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fa.prodclerk\Desktop\"/>
    </mc:Choice>
  </mc:AlternateContent>
  <xr:revisionPtr revIDLastSave="0" documentId="8_{33BB86B3-A362-4D6F-95F7-1BAE1DA24FFA}" xr6:coauthVersionLast="31" xr6:coauthVersionMax="31" xr10:uidLastSave="{00000000-0000-0000-0000-000000000000}"/>
  <bookViews>
    <workbookView xWindow="0" yWindow="0" windowWidth="28800" windowHeight="11925" xr2:uid="{E712DCA0-D9AB-4DE5-B23C-0F01CD659491}"/>
  </bookViews>
  <sheets>
    <sheet name="Daily Usage" sheetId="1" r:id="rId1"/>
  </sheets>
  <externalReferences>
    <externalReference r:id="rId2"/>
    <externalReference r:id="rId3"/>
  </externalReferences>
  <definedNames>
    <definedName name="_xlnm._FilterDatabase" localSheetId="0" hidden="1">'Daily Usage'!$A$3:$T$1170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X1169" i="1"/>
  <c r="W1169" i="1"/>
  <c r="V1169" i="1"/>
  <c r="S1169" i="1"/>
  <c r="R1169" i="1"/>
  <c r="Q1169" i="1"/>
  <c r="P1169" i="1"/>
  <c r="F1169" i="1"/>
  <c r="L1169" i="1" s="1"/>
  <c r="N1169" i="1" s="1"/>
  <c r="M1169" i="1" s="1"/>
  <c r="X1168" i="1"/>
  <c r="W1168" i="1"/>
  <c r="V1168" i="1"/>
  <c r="S1168" i="1"/>
  <c r="R1168" i="1"/>
  <c r="Q1168" i="1"/>
  <c r="P1168" i="1"/>
  <c r="F1168" i="1"/>
  <c r="L1168" i="1" s="1"/>
  <c r="N1168" i="1" s="1"/>
  <c r="M1168" i="1" s="1"/>
  <c r="X1167" i="1"/>
  <c r="W1167" i="1"/>
  <c r="V1167" i="1"/>
  <c r="S1167" i="1"/>
  <c r="R1167" i="1"/>
  <c r="Q1167" i="1"/>
  <c r="P1167" i="1"/>
  <c r="L1167" i="1"/>
  <c r="N1167" i="1" s="1"/>
  <c r="M1167" i="1" s="1"/>
  <c r="F1167" i="1"/>
  <c r="X1166" i="1"/>
  <c r="W1166" i="1"/>
  <c r="V1166" i="1"/>
  <c r="S1166" i="1"/>
  <c r="R1166" i="1"/>
  <c r="Q1166" i="1"/>
  <c r="P1166" i="1"/>
  <c r="L1166" i="1"/>
  <c r="N1166" i="1" s="1"/>
  <c r="M1166" i="1" s="1"/>
  <c r="F1166" i="1"/>
  <c r="X1165" i="1"/>
  <c r="W1165" i="1"/>
  <c r="V1165" i="1"/>
  <c r="S1165" i="1"/>
  <c r="R1165" i="1"/>
  <c r="Q1165" i="1"/>
  <c r="P1165" i="1"/>
  <c r="F1165" i="1"/>
  <c r="L1165" i="1" s="1"/>
  <c r="N1165" i="1" s="1"/>
  <c r="X1164" i="1"/>
  <c r="W1164" i="1"/>
  <c r="V1164" i="1"/>
  <c r="S1164" i="1"/>
  <c r="R1164" i="1"/>
  <c r="Q1164" i="1"/>
  <c r="P1164" i="1"/>
  <c r="F1164" i="1"/>
  <c r="L1164" i="1" s="1"/>
  <c r="N1164" i="1" s="1"/>
  <c r="X1163" i="1"/>
  <c r="W1163" i="1"/>
  <c r="V1163" i="1"/>
  <c r="S1163" i="1"/>
  <c r="R1163" i="1"/>
  <c r="Q1163" i="1"/>
  <c r="P1163" i="1"/>
  <c r="F1163" i="1"/>
  <c r="L1163" i="1" s="1"/>
  <c r="N1163" i="1" s="1"/>
  <c r="S1162" i="1"/>
  <c r="R1162" i="1"/>
  <c r="Q1162" i="1"/>
  <c r="P1162" i="1"/>
  <c r="F1162" i="1"/>
  <c r="L1162" i="1" s="1"/>
  <c r="N1162" i="1" s="1"/>
  <c r="S1161" i="1"/>
  <c r="R1161" i="1"/>
  <c r="Q1161" i="1"/>
  <c r="P1161" i="1"/>
  <c r="F1161" i="1"/>
  <c r="L1161" i="1" s="1"/>
  <c r="S1160" i="1"/>
  <c r="R1160" i="1"/>
  <c r="Q1160" i="1"/>
  <c r="P1160" i="1"/>
  <c r="N1160" i="1"/>
  <c r="L1160" i="1"/>
  <c r="F1160" i="1"/>
  <c r="S1159" i="1"/>
  <c r="R1159" i="1"/>
  <c r="Q1159" i="1"/>
  <c r="P1159" i="1"/>
  <c r="F1159" i="1"/>
  <c r="L1159" i="1" s="1"/>
  <c r="S1158" i="1"/>
  <c r="R1158" i="1"/>
  <c r="Q1158" i="1"/>
  <c r="P1158" i="1"/>
  <c r="L1158" i="1"/>
  <c r="N1158" i="1" s="1"/>
  <c r="F1158" i="1"/>
  <c r="S1157" i="1"/>
  <c r="R1157" i="1"/>
  <c r="Q1157" i="1"/>
  <c r="P1157" i="1"/>
  <c r="F1157" i="1"/>
  <c r="L1157" i="1" s="1"/>
  <c r="S1156" i="1"/>
  <c r="R1156" i="1"/>
  <c r="Q1156" i="1"/>
  <c r="P1156" i="1"/>
  <c r="L1156" i="1"/>
  <c r="N1156" i="1" s="1"/>
  <c r="F1156" i="1"/>
  <c r="S1155" i="1"/>
  <c r="R1155" i="1"/>
  <c r="Q1155" i="1"/>
  <c r="P1155" i="1"/>
  <c r="F1155" i="1"/>
  <c r="L1155" i="1" s="1"/>
  <c r="S1154" i="1"/>
  <c r="R1154" i="1"/>
  <c r="Q1154" i="1"/>
  <c r="P1154" i="1"/>
  <c r="F1154" i="1"/>
  <c r="L1154" i="1" s="1"/>
  <c r="N1154" i="1" s="1"/>
  <c r="S1153" i="1"/>
  <c r="R1153" i="1"/>
  <c r="Q1153" i="1"/>
  <c r="P1153" i="1"/>
  <c r="F1153" i="1"/>
  <c r="L1153" i="1" s="1"/>
  <c r="S1152" i="1"/>
  <c r="R1152" i="1"/>
  <c r="Q1152" i="1"/>
  <c r="P1152" i="1"/>
  <c r="F1152" i="1"/>
  <c r="L1152" i="1" s="1"/>
  <c r="N1152" i="1" s="1"/>
  <c r="S1151" i="1"/>
  <c r="R1151" i="1"/>
  <c r="Q1151" i="1"/>
  <c r="P1151" i="1"/>
  <c r="F1151" i="1"/>
  <c r="L1151" i="1" s="1"/>
  <c r="S1150" i="1"/>
  <c r="R1150" i="1"/>
  <c r="Q1150" i="1"/>
  <c r="P1150" i="1"/>
  <c r="F1150" i="1"/>
  <c r="L1150" i="1" s="1"/>
  <c r="N1150" i="1" s="1"/>
  <c r="S1149" i="1"/>
  <c r="R1149" i="1"/>
  <c r="Q1149" i="1"/>
  <c r="P1149" i="1"/>
  <c r="F1149" i="1"/>
  <c r="L1149" i="1" s="1"/>
  <c r="S1148" i="1"/>
  <c r="R1148" i="1"/>
  <c r="Q1148" i="1"/>
  <c r="P1148" i="1"/>
  <c r="F1148" i="1"/>
  <c r="L1148" i="1" s="1"/>
  <c r="S1147" i="1"/>
  <c r="R1147" i="1"/>
  <c r="Q1147" i="1"/>
  <c r="P1147" i="1"/>
  <c r="F1147" i="1"/>
  <c r="L1147" i="1" s="1"/>
  <c r="S1146" i="1"/>
  <c r="R1146" i="1"/>
  <c r="Q1146" i="1"/>
  <c r="P1146" i="1"/>
  <c r="L1146" i="1"/>
  <c r="N1146" i="1" s="1"/>
  <c r="F1146" i="1"/>
  <c r="S1145" i="1"/>
  <c r="R1145" i="1"/>
  <c r="Q1145" i="1"/>
  <c r="P1145" i="1"/>
  <c r="F1145" i="1"/>
  <c r="L1145" i="1" s="1"/>
  <c r="S1144" i="1"/>
  <c r="R1144" i="1"/>
  <c r="Q1144" i="1"/>
  <c r="P1144" i="1"/>
  <c r="L1144" i="1"/>
  <c r="N1144" i="1" s="1"/>
  <c r="F1144" i="1"/>
  <c r="S1143" i="1"/>
  <c r="R1143" i="1"/>
  <c r="Q1143" i="1"/>
  <c r="P1143" i="1"/>
  <c r="F1143" i="1"/>
  <c r="L1143" i="1" s="1"/>
  <c r="S1142" i="1"/>
  <c r="R1142" i="1"/>
  <c r="Q1142" i="1"/>
  <c r="P1142" i="1"/>
  <c r="F1142" i="1"/>
  <c r="L1142" i="1" s="1"/>
  <c r="N1142" i="1" s="1"/>
  <c r="S1141" i="1"/>
  <c r="R1141" i="1"/>
  <c r="Q1141" i="1"/>
  <c r="P1141" i="1"/>
  <c r="F1141" i="1"/>
  <c r="L1141" i="1" s="1"/>
  <c r="S1140" i="1"/>
  <c r="R1140" i="1"/>
  <c r="Q1140" i="1"/>
  <c r="P1140" i="1"/>
  <c r="F1140" i="1"/>
  <c r="L1140" i="1" s="1"/>
  <c r="N1140" i="1" s="1"/>
  <c r="S1139" i="1"/>
  <c r="R1139" i="1"/>
  <c r="Q1139" i="1"/>
  <c r="P1139" i="1"/>
  <c r="F1139" i="1"/>
  <c r="L1139" i="1" s="1"/>
  <c r="S1138" i="1"/>
  <c r="R1138" i="1"/>
  <c r="Q1138" i="1"/>
  <c r="P1138" i="1"/>
  <c r="F1138" i="1"/>
  <c r="L1138" i="1" s="1"/>
  <c r="N1138" i="1" s="1"/>
  <c r="S1137" i="1"/>
  <c r="R1137" i="1"/>
  <c r="Q1137" i="1"/>
  <c r="P1137" i="1"/>
  <c r="F1137" i="1"/>
  <c r="L1137" i="1" s="1"/>
  <c r="S1136" i="1"/>
  <c r="R1136" i="1"/>
  <c r="Q1136" i="1"/>
  <c r="P1136" i="1"/>
  <c r="F1136" i="1"/>
  <c r="L1136" i="1" s="1"/>
  <c r="N1136" i="1" s="1"/>
  <c r="S1135" i="1"/>
  <c r="R1135" i="1"/>
  <c r="Q1135" i="1"/>
  <c r="P1135" i="1"/>
  <c r="F1135" i="1"/>
  <c r="L1135" i="1" s="1"/>
  <c r="S1134" i="1"/>
  <c r="R1134" i="1"/>
  <c r="Q1134" i="1"/>
  <c r="P1134" i="1"/>
  <c r="F1134" i="1"/>
  <c r="L1134" i="1" s="1"/>
  <c r="N1134" i="1" s="1"/>
  <c r="S1133" i="1"/>
  <c r="R1133" i="1"/>
  <c r="Q1133" i="1"/>
  <c r="P1133" i="1"/>
  <c r="F1133" i="1"/>
  <c r="L1133" i="1" s="1"/>
  <c r="S1132" i="1"/>
  <c r="R1132" i="1"/>
  <c r="Q1132" i="1"/>
  <c r="P1132" i="1"/>
  <c r="L1132" i="1"/>
  <c r="F1132" i="1"/>
  <c r="S1131" i="1"/>
  <c r="R1131" i="1"/>
  <c r="Q1131" i="1"/>
  <c r="P1131" i="1"/>
  <c r="F1131" i="1"/>
  <c r="L1131" i="1" s="1"/>
  <c r="S1130" i="1"/>
  <c r="R1130" i="1"/>
  <c r="Q1130" i="1"/>
  <c r="P1130" i="1"/>
  <c r="L1130" i="1"/>
  <c r="N1130" i="1" s="1"/>
  <c r="F1130" i="1"/>
  <c r="S1129" i="1"/>
  <c r="R1129" i="1"/>
  <c r="Q1129" i="1"/>
  <c r="P1129" i="1"/>
  <c r="F1129" i="1"/>
  <c r="L1129" i="1" s="1"/>
  <c r="N1129" i="1" s="1"/>
  <c r="S1128" i="1"/>
  <c r="R1128" i="1"/>
  <c r="Q1128" i="1"/>
  <c r="P1128" i="1"/>
  <c r="F1128" i="1"/>
  <c r="L1128" i="1" s="1"/>
  <c r="N1128" i="1" s="1"/>
  <c r="S1127" i="1"/>
  <c r="R1127" i="1"/>
  <c r="Q1127" i="1"/>
  <c r="P1127" i="1"/>
  <c r="F1127" i="1"/>
  <c r="L1127" i="1" s="1"/>
  <c r="N1127" i="1" s="1"/>
  <c r="S1126" i="1"/>
  <c r="R1126" i="1"/>
  <c r="Q1126" i="1"/>
  <c r="P1126" i="1"/>
  <c r="F1126" i="1"/>
  <c r="L1126" i="1" s="1"/>
  <c r="N1126" i="1" s="1"/>
  <c r="M1126" i="1" s="1"/>
  <c r="S1125" i="1"/>
  <c r="R1125" i="1"/>
  <c r="Q1125" i="1"/>
  <c r="P1125" i="1"/>
  <c r="F1125" i="1"/>
  <c r="L1125" i="1" s="1"/>
  <c r="N1125" i="1" s="1"/>
  <c r="M1125" i="1" s="1"/>
  <c r="S1124" i="1"/>
  <c r="R1124" i="1"/>
  <c r="Q1124" i="1"/>
  <c r="P1124" i="1"/>
  <c r="F1124" i="1"/>
  <c r="L1124" i="1" s="1"/>
  <c r="S1123" i="1"/>
  <c r="R1123" i="1"/>
  <c r="Q1123" i="1"/>
  <c r="P1123" i="1"/>
  <c r="F1123" i="1"/>
  <c r="L1123" i="1" s="1"/>
  <c r="N1123" i="1" s="1"/>
  <c r="S1122" i="1"/>
  <c r="R1122" i="1"/>
  <c r="Q1122" i="1"/>
  <c r="P1122" i="1"/>
  <c r="F1122" i="1"/>
  <c r="L1122" i="1" s="1"/>
  <c r="N1122" i="1" s="1"/>
  <c r="M1122" i="1" s="1"/>
  <c r="S1121" i="1"/>
  <c r="R1121" i="1"/>
  <c r="Q1121" i="1"/>
  <c r="P1121" i="1"/>
  <c r="F1121" i="1"/>
  <c r="L1121" i="1" s="1"/>
  <c r="N1121" i="1" s="1"/>
  <c r="M1121" i="1" s="1"/>
  <c r="S1120" i="1"/>
  <c r="R1120" i="1"/>
  <c r="Q1120" i="1"/>
  <c r="P1120" i="1"/>
  <c r="F1120" i="1"/>
  <c r="L1120" i="1" s="1"/>
  <c r="N1120" i="1" s="1"/>
  <c r="S1119" i="1"/>
  <c r="R1119" i="1"/>
  <c r="Q1119" i="1"/>
  <c r="P1119" i="1"/>
  <c r="L1119" i="1"/>
  <c r="N1119" i="1" s="1"/>
  <c r="M1119" i="1" s="1"/>
  <c r="F1119" i="1"/>
  <c r="S1118" i="1"/>
  <c r="R1118" i="1"/>
  <c r="Q1118" i="1"/>
  <c r="P1118" i="1"/>
  <c r="F1118" i="1"/>
  <c r="L1118" i="1" s="1"/>
  <c r="S1117" i="1"/>
  <c r="R1117" i="1"/>
  <c r="Q1117" i="1"/>
  <c r="P1117" i="1"/>
  <c r="F1117" i="1"/>
  <c r="L1117" i="1" s="1"/>
  <c r="S1116" i="1"/>
  <c r="R1116" i="1"/>
  <c r="Q1116" i="1"/>
  <c r="P1116" i="1"/>
  <c r="L1116" i="1"/>
  <c r="N1116" i="1" s="1"/>
  <c r="F1116" i="1"/>
  <c r="S1115" i="1"/>
  <c r="R1115" i="1"/>
  <c r="Q1115" i="1"/>
  <c r="P1115" i="1"/>
  <c r="F1115" i="1"/>
  <c r="L1115" i="1" s="1"/>
  <c r="N1115" i="1" s="1"/>
  <c r="M1115" i="1" s="1"/>
  <c r="S1114" i="1"/>
  <c r="R1114" i="1"/>
  <c r="Q1114" i="1"/>
  <c r="P1114" i="1"/>
  <c r="F1114" i="1"/>
  <c r="L1114" i="1" s="1"/>
  <c r="S1113" i="1"/>
  <c r="R1113" i="1"/>
  <c r="Q1113" i="1"/>
  <c r="P1113" i="1"/>
  <c r="F1113" i="1"/>
  <c r="L1113" i="1" s="1"/>
  <c r="S1112" i="1"/>
  <c r="R1112" i="1"/>
  <c r="Q1112" i="1"/>
  <c r="P1112" i="1"/>
  <c r="F1112" i="1"/>
  <c r="L1112" i="1" s="1"/>
  <c r="N1112" i="1" s="1"/>
  <c r="S1111" i="1"/>
  <c r="R1111" i="1"/>
  <c r="Q1111" i="1"/>
  <c r="P1111" i="1"/>
  <c r="F1111" i="1"/>
  <c r="L1111" i="1" s="1"/>
  <c r="N1111" i="1" s="1"/>
  <c r="M1111" i="1" s="1"/>
  <c r="S1110" i="1"/>
  <c r="R1110" i="1"/>
  <c r="Q1110" i="1"/>
  <c r="P1110" i="1"/>
  <c r="F1110" i="1"/>
  <c r="L1110" i="1" s="1"/>
  <c r="S1109" i="1"/>
  <c r="R1109" i="1"/>
  <c r="Q1109" i="1"/>
  <c r="P1109" i="1"/>
  <c r="F1109" i="1"/>
  <c r="L1109" i="1" s="1"/>
  <c r="S1108" i="1"/>
  <c r="R1108" i="1"/>
  <c r="Q1108" i="1"/>
  <c r="P1108" i="1"/>
  <c r="F1108" i="1"/>
  <c r="L1108" i="1" s="1"/>
  <c r="N1108" i="1" s="1"/>
  <c r="S1107" i="1"/>
  <c r="R1107" i="1"/>
  <c r="Q1107" i="1"/>
  <c r="P1107" i="1"/>
  <c r="F1107" i="1"/>
  <c r="L1107" i="1" s="1"/>
  <c r="N1107" i="1" s="1"/>
  <c r="M1107" i="1" s="1"/>
  <c r="S1106" i="1"/>
  <c r="R1106" i="1"/>
  <c r="Q1106" i="1"/>
  <c r="P1106" i="1"/>
  <c r="F1106" i="1"/>
  <c r="L1106" i="1" s="1"/>
  <c r="S1105" i="1"/>
  <c r="R1105" i="1"/>
  <c r="Q1105" i="1"/>
  <c r="P1105" i="1"/>
  <c r="F1105" i="1"/>
  <c r="L1105" i="1" s="1"/>
  <c r="S1104" i="1"/>
  <c r="R1104" i="1"/>
  <c r="Q1104" i="1"/>
  <c r="P1104" i="1"/>
  <c r="F1104" i="1"/>
  <c r="L1104" i="1" s="1"/>
  <c r="S1103" i="1"/>
  <c r="R1103" i="1"/>
  <c r="Q1103" i="1"/>
  <c r="P1103" i="1"/>
  <c r="F1103" i="1"/>
  <c r="L1103" i="1" s="1"/>
  <c r="S1102" i="1"/>
  <c r="R1102" i="1"/>
  <c r="Q1102" i="1"/>
  <c r="P1102" i="1"/>
  <c r="F1102" i="1"/>
  <c r="L1102" i="1" s="1"/>
  <c r="S1101" i="1"/>
  <c r="R1101" i="1"/>
  <c r="Q1101" i="1"/>
  <c r="P1101" i="1"/>
  <c r="F1101" i="1"/>
  <c r="L1101" i="1" s="1"/>
  <c r="S1100" i="1"/>
  <c r="R1100" i="1"/>
  <c r="Q1100" i="1"/>
  <c r="P1100" i="1"/>
  <c r="F1100" i="1"/>
  <c r="L1100" i="1" s="1"/>
  <c r="N1100" i="1" s="1"/>
  <c r="S1099" i="1"/>
  <c r="R1099" i="1"/>
  <c r="Q1099" i="1"/>
  <c r="P1099" i="1"/>
  <c r="F1099" i="1"/>
  <c r="L1099" i="1" s="1"/>
  <c r="S1098" i="1"/>
  <c r="R1098" i="1"/>
  <c r="Q1098" i="1"/>
  <c r="P1098" i="1"/>
  <c r="F1098" i="1"/>
  <c r="L1098" i="1" s="1"/>
  <c r="S1097" i="1"/>
  <c r="R1097" i="1"/>
  <c r="Q1097" i="1"/>
  <c r="P1097" i="1"/>
  <c r="F1097" i="1"/>
  <c r="L1097" i="1" s="1"/>
  <c r="S1096" i="1"/>
  <c r="R1096" i="1"/>
  <c r="Q1096" i="1"/>
  <c r="P1096" i="1"/>
  <c r="F1096" i="1"/>
  <c r="L1096" i="1" s="1"/>
  <c r="N1096" i="1" s="1"/>
  <c r="S1095" i="1"/>
  <c r="R1095" i="1"/>
  <c r="Q1095" i="1"/>
  <c r="P1095" i="1"/>
  <c r="F1095" i="1"/>
  <c r="L1095" i="1" s="1"/>
  <c r="N1095" i="1" s="1"/>
  <c r="M1095" i="1" s="1"/>
  <c r="S1094" i="1"/>
  <c r="R1094" i="1"/>
  <c r="Q1094" i="1"/>
  <c r="P1094" i="1"/>
  <c r="F1094" i="1"/>
  <c r="L1094" i="1" s="1"/>
  <c r="S1093" i="1"/>
  <c r="R1093" i="1"/>
  <c r="Q1093" i="1"/>
  <c r="P1093" i="1"/>
  <c r="F1093" i="1"/>
  <c r="L1093" i="1" s="1"/>
  <c r="S1092" i="1"/>
  <c r="R1092" i="1"/>
  <c r="Q1092" i="1"/>
  <c r="P1092" i="1"/>
  <c r="F1092" i="1"/>
  <c r="L1092" i="1" s="1"/>
  <c r="N1092" i="1" s="1"/>
  <c r="S1091" i="1"/>
  <c r="R1091" i="1"/>
  <c r="Q1091" i="1"/>
  <c r="P1091" i="1"/>
  <c r="F1091" i="1"/>
  <c r="L1091" i="1" s="1"/>
  <c r="N1091" i="1" s="1"/>
  <c r="M1091" i="1" s="1"/>
  <c r="S1090" i="1"/>
  <c r="R1090" i="1"/>
  <c r="Q1090" i="1"/>
  <c r="P1090" i="1"/>
  <c r="F1090" i="1"/>
  <c r="L1090" i="1" s="1"/>
  <c r="S1089" i="1"/>
  <c r="R1089" i="1"/>
  <c r="Q1089" i="1"/>
  <c r="P1089" i="1"/>
  <c r="F1089" i="1"/>
  <c r="L1089" i="1" s="1"/>
  <c r="N1089" i="1" s="1"/>
  <c r="S1088" i="1"/>
  <c r="R1088" i="1"/>
  <c r="Q1088" i="1"/>
  <c r="P1088" i="1"/>
  <c r="F1088" i="1"/>
  <c r="L1088" i="1" s="1"/>
  <c r="S1087" i="1"/>
  <c r="R1087" i="1"/>
  <c r="Q1087" i="1"/>
  <c r="P1087" i="1"/>
  <c r="F1087" i="1"/>
  <c r="L1087" i="1" s="1"/>
  <c r="N1087" i="1" s="1"/>
  <c r="S1086" i="1"/>
  <c r="R1086" i="1"/>
  <c r="Q1086" i="1"/>
  <c r="P1086" i="1"/>
  <c r="F1086" i="1"/>
  <c r="L1086" i="1" s="1"/>
  <c r="N1086" i="1" s="1"/>
  <c r="M1086" i="1" s="1"/>
  <c r="S1085" i="1"/>
  <c r="R1085" i="1"/>
  <c r="Q1085" i="1"/>
  <c r="P1085" i="1"/>
  <c r="F1085" i="1"/>
  <c r="L1085" i="1" s="1"/>
  <c r="S1084" i="1"/>
  <c r="R1084" i="1"/>
  <c r="Q1084" i="1"/>
  <c r="P1084" i="1"/>
  <c r="F1084" i="1"/>
  <c r="L1084" i="1" s="1"/>
  <c r="S1083" i="1"/>
  <c r="R1083" i="1"/>
  <c r="Q1083" i="1"/>
  <c r="P1083" i="1"/>
  <c r="F1083" i="1"/>
  <c r="L1083" i="1" s="1"/>
  <c r="N1083" i="1" s="1"/>
  <c r="S1082" i="1"/>
  <c r="R1082" i="1"/>
  <c r="Q1082" i="1"/>
  <c r="P1082" i="1"/>
  <c r="F1082" i="1"/>
  <c r="L1082" i="1" s="1"/>
  <c r="N1082" i="1" s="1"/>
  <c r="M1082" i="1" s="1"/>
  <c r="S1081" i="1"/>
  <c r="R1081" i="1"/>
  <c r="Q1081" i="1"/>
  <c r="P1081" i="1"/>
  <c r="F1081" i="1"/>
  <c r="L1081" i="1" s="1"/>
  <c r="S1080" i="1"/>
  <c r="R1080" i="1"/>
  <c r="Q1080" i="1"/>
  <c r="P1080" i="1"/>
  <c r="F1080" i="1"/>
  <c r="L1080" i="1" s="1"/>
  <c r="S1079" i="1"/>
  <c r="R1079" i="1"/>
  <c r="Q1079" i="1"/>
  <c r="P1079" i="1"/>
  <c r="F1079" i="1"/>
  <c r="L1079" i="1" s="1"/>
  <c r="N1079" i="1" s="1"/>
  <c r="S1078" i="1"/>
  <c r="R1078" i="1"/>
  <c r="Q1078" i="1"/>
  <c r="P1078" i="1"/>
  <c r="F1078" i="1"/>
  <c r="L1078" i="1" s="1"/>
  <c r="N1078" i="1" s="1"/>
  <c r="M1078" i="1" s="1"/>
  <c r="S1077" i="1"/>
  <c r="R1077" i="1"/>
  <c r="Q1077" i="1"/>
  <c r="P1077" i="1"/>
  <c r="F1077" i="1"/>
  <c r="L1077" i="1" s="1"/>
  <c r="S1076" i="1"/>
  <c r="R1076" i="1"/>
  <c r="Q1076" i="1"/>
  <c r="P1076" i="1"/>
  <c r="F1076" i="1"/>
  <c r="L1076" i="1" s="1"/>
  <c r="S1075" i="1"/>
  <c r="R1075" i="1"/>
  <c r="Q1075" i="1"/>
  <c r="P1075" i="1"/>
  <c r="F1075" i="1"/>
  <c r="L1075" i="1" s="1"/>
  <c r="N1075" i="1" s="1"/>
  <c r="S1074" i="1"/>
  <c r="R1074" i="1"/>
  <c r="Q1074" i="1"/>
  <c r="P1074" i="1"/>
  <c r="L1074" i="1"/>
  <c r="N1074" i="1" s="1"/>
  <c r="M1074" i="1" s="1"/>
  <c r="F1074" i="1"/>
  <c r="S1073" i="1"/>
  <c r="R1073" i="1"/>
  <c r="Q1073" i="1"/>
  <c r="P1073" i="1"/>
  <c r="F1073" i="1"/>
  <c r="L1073" i="1" s="1"/>
  <c r="S1072" i="1"/>
  <c r="R1072" i="1"/>
  <c r="Q1072" i="1"/>
  <c r="P1072" i="1"/>
  <c r="F1072" i="1"/>
  <c r="L1072" i="1" s="1"/>
  <c r="S1071" i="1"/>
  <c r="R1071" i="1"/>
  <c r="Q1071" i="1"/>
  <c r="P1071" i="1"/>
  <c r="L1071" i="1"/>
  <c r="N1071" i="1" s="1"/>
  <c r="F1071" i="1"/>
  <c r="S1070" i="1"/>
  <c r="R1070" i="1"/>
  <c r="Q1070" i="1"/>
  <c r="P1070" i="1"/>
  <c r="F1070" i="1"/>
  <c r="L1070" i="1" s="1"/>
  <c r="N1070" i="1" s="1"/>
  <c r="M1070" i="1" s="1"/>
  <c r="S1069" i="1"/>
  <c r="R1069" i="1"/>
  <c r="Q1069" i="1"/>
  <c r="P1069" i="1"/>
  <c r="F1069" i="1"/>
  <c r="L1069" i="1" s="1"/>
  <c r="S1068" i="1"/>
  <c r="R1068" i="1"/>
  <c r="Q1068" i="1"/>
  <c r="P1068" i="1"/>
  <c r="F1068" i="1"/>
  <c r="L1068" i="1" s="1"/>
  <c r="S1067" i="1"/>
  <c r="R1067" i="1"/>
  <c r="Q1067" i="1"/>
  <c r="P1067" i="1"/>
  <c r="L1067" i="1"/>
  <c r="N1067" i="1" s="1"/>
  <c r="F1067" i="1"/>
  <c r="S1066" i="1"/>
  <c r="R1066" i="1"/>
  <c r="Q1066" i="1"/>
  <c r="P1066" i="1"/>
  <c r="L1066" i="1"/>
  <c r="N1066" i="1" s="1"/>
  <c r="M1066" i="1" s="1"/>
  <c r="F1066" i="1"/>
  <c r="S1065" i="1"/>
  <c r="R1065" i="1"/>
  <c r="Q1065" i="1"/>
  <c r="P1065" i="1"/>
  <c r="F1065" i="1"/>
  <c r="L1065" i="1" s="1"/>
  <c r="S1064" i="1"/>
  <c r="R1064" i="1"/>
  <c r="Q1064" i="1"/>
  <c r="P1064" i="1"/>
  <c r="F1064" i="1"/>
  <c r="L1064" i="1" s="1"/>
  <c r="S1063" i="1"/>
  <c r="R1063" i="1"/>
  <c r="Q1063" i="1"/>
  <c r="P1063" i="1"/>
  <c r="L1063" i="1"/>
  <c r="N1063" i="1" s="1"/>
  <c r="F1063" i="1"/>
  <c r="S1062" i="1"/>
  <c r="R1062" i="1"/>
  <c r="Q1062" i="1"/>
  <c r="P1062" i="1"/>
  <c r="L1062" i="1"/>
  <c r="N1062" i="1" s="1"/>
  <c r="M1062" i="1" s="1"/>
  <c r="F1062" i="1"/>
  <c r="S1061" i="1"/>
  <c r="R1061" i="1"/>
  <c r="Q1061" i="1"/>
  <c r="P1061" i="1"/>
  <c r="F1061" i="1"/>
  <c r="L1061" i="1" s="1"/>
  <c r="S1060" i="1"/>
  <c r="R1060" i="1"/>
  <c r="Q1060" i="1"/>
  <c r="P1060" i="1"/>
  <c r="F1060" i="1"/>
  <c r="L1060" i="1" s="1"/>
  <c r="S1059" i="1"/>
  <c r="R1059" i="1"/>
  <c r="Q1059" i="1"/>
  <c r="P1059" i="1"/>
  <c r="L1059" i="1"/>
  <c r="N1059" i="1" s="1"/>
  <c r="F1059" i="1"/>
  <c r="S1058" i="1"/>
  <c r="R1058" i="1"/>
  <c r="Q1058" i="1"/>
  <c r="P1058" i="1"/>
  <c r="L1058" i="1"/>
  <c r="N1058" i="1" s="1"/>
  <c r="M1058" i="1" s="1"/>
  <c r="F1058" i="1"/>
  <c r="S1057" i="1"/>
  <c r="R1057" i="1"/>
  <c r="Q1057" i="1"/>
  <c r="P1057" i="1"/>
  <c r="F1057" i="1"/>
  <c r="L1057" i="1" s="1"/>
  <c r="S1056" i="1"/>
  <c r="R1056" i="1"/>
  <c r="Q1056" i="1"/>
  <c r="P1056" i="1"/>
  <c r="F1056" i="1"/>
  <c r="L1056" i="1" s="1"/>
  <c r="S1055" i="1"/>
  <c r="R1055" i="1"/>
  <c r="Q1055" i="1"/>
  <c r="P1055" i="1"/>
  <c r="L1055" i="1"/>
  <c r="N1055" i="1" s="1"/>
  <c r="F1055" i="1"/>
  <c r="S1054" i="1"/>
  <c r="R1054" i="1"/>
  <c r="Q1054" i="1"/>
  <c r="P1054" i="1"/>
  <c r="L1054" i="1"/>
  <c r="N1054" i="1" s="1"/>
  <c r="F1054" i="1"/>
  <c r="S1053" i="1"/>
  <c r="R1053" i="1"/>
  <c r="Q1053" i="1"/>
  <c r="P1053" i="1"/>
  <c r="F1053" i="1"/>
  <c r="L1053" i="1" s="1"/>
  <c r="S1052" i="1"/>
  <c r="R1052" i="1"/>
  <c r="Q1052" i="1"/>
  <c r="P1052" i="1"/>
  <c r="F1052" i="1"/>
  <c r="L1052" i="1" s="1"/>
  <c r="S1051" i="1"/>
  <c r="R1051" i="1"/>
  <c r="Q1051" i="1"/>
  <c r="P1051" i="1"/>
  <c r="L1051" i="1"/>
  <c r="N1051" i="1" s="1"/>
  <c r="F1051" i="1"/>
  <c r="S1050" i="1"/>
  <c r="R1050" i="1"/>
  <c r="Q1050" i="1"/>
  <c r="P1050" i="1"/>
  <c r="F1050" i="1"/>
  <c r="L1050" i="1" s="1"/>
  <c r="N1050" i="1" s="1"/>
  <c r="M1050" i="1" s="1"/>
  <c r="S1049" i="1"/>
  <c r="R1049" i="1"/>
  <c r="Q1049" i="1"/>
  <c r="P1049" i="1"/>
  <c r="F1049" i="1"/>
  <c r="L1049" i="1" s="1"/>
  <c r="S1048" i="1"/>
  <c r="R1048" i="1"/>
  <c r="Q1048" i="1"/>
  <c r="P1048" i="1"/>
  <c r="F1048" i="1"/>
  <c r="L1048" i="1" s="1"/>
  <c r="S1047" i="1"/>
  <c r="R1047" i="1"/>
  <c r="Q1047" i="1"/>
  <c r="P1047" i="1"/>
  <c r="F1047" i="1"/>
  <c r="L1047" i="1" s="1"/>
  <c r="N1047" i="1" s="1"/>
  <c r="S1046" i="1"/>
  <c r="R1046" i="1"/>
  <c r="Q1046" i="1"/>
  <c r="P1046" i="1"/>
  <c r="L1046" i="1"/>
  <c r="N1046" i="1" s="1"/>
  <c r="M1046" i="1" s="1"/>
  <c r="F1046" i="1"/>
  <c r="S1045" i="1"/>
  <c r="R1045" i="1"/>
  <c r="Q1045" i="1"/>
  <c r="P1045" i="1"/>
  <c r="F1045" i="1"/>
  <c r="L1045" i="1" s="1"/>
  <c r="S1044" i="1"/>
  <c r="R1044" i="1"/>
  <c r="Q1044" i="1"/>
  <c r="P1044" i="1"/>
  <c r="F1044" i="1"/>
  <c r="L1044" i="1" s="1"/>
  <c r="S1043" i="1"/>
  <c r="R1043" i="1"/>
  <c r="Q1043" i="1"/>
  <c r="P1043" i="1"/>
  <c r="L1043" i="1"/>
  <c r="N1043" i="1" s="1"/>
  <c r="F1043" i="1"/>
  <c r="S1042" i="1"/>
  <c r="R1042" i="1"/>
  <c r="Q1042" i="1"/>
  <c r="P1042" i="1"/>
  <c r="L1042" i="1"/>
  <c r="N1042" i="1" s="1"/>
  <c r="M1042" i="1" s="1"/>
  <c r="F1042" i="1"/>
  <c r="S1041" i="1"/>
  <c r="R1041" i="1"/>
  <c r="Q1041" i="1"/>
  <c r="P1041" i="1"/>
  <c r="F1041" i="1"/>
  <c r="L1041" i="1" s="1"/>
  <c r="S1040" i="1"/>
  <c r="R1040" i="1"/>
  <c r="Q1040" i="1"/>
  <c r="P1040" i="1"/>
  <c r="F1040" i="1"/>
  <c r="L1040" i="1" s="1"/>
  <c r="S1039" i="1"/>
  <c r="R1039" i="1"/>
  <c r="Q1039" i="1"/>
  <c r="P1039" i="1"/>
  <c r="F1039" i="1"/>
  <c r="L1039" i="1" s="1"/>
  <c r="S1038" i="1"/>
  <c r="R1038" i="1"/>
  <c r="Q1038" i="1"/>
  <c r="P1038" i="1"/>
  <c r="F1038" i="1"/>
  <c r="L1038" i="1" s="1"/>
  <c r="N1038" i="1" s="1"/>
  <c r="M1038" i="1" s="1"/>
  <c r="S1037" i="1"/>
  <c r="R1037" i="1"/>
  <c r="Q1037" i="1"/>
  <c r="P1037" i="1"/>
  <c r="F1037" i="1"/>
  <c r="L1037" i="1" s="1"/>
  <c r="N1037" i="1" s="1"/>
  <c r="M1037" i="1" s="1"/>
  <c r="S1036" i="1"/>
  <c r="R1036" i="1"/>
  <c r="Q1036" i="1"/>
  <c r="P1036" i="1"/>
  <c r="F1036" i="1"/>
  <c r="L1036" i="1" s="1"/>
  <c r="S1035" i="1"/>
  <c r="R1035" i="1"/>
  <c r="Q1035" i="1"/>
  <c r="P1035" i="1"/>
  <c r="F1035" i="1"/>
  <c r="L1035" i="1" s="1"/>
  <c r="N1035" i="1" s="1"/>
  <c r="S1034" i="1"/>
  <c r="R1034" i="1"/>
  <c r="Q1034" i="1"/>
  <c r="P1034" i="1"/>
  <c r="F1034" i="1"/>
  <c r="L1034" i="1" s="1"/>
  <c r="N1034" i="1" s="1"/>
  <c r="M1034" i="1" s="1"/>
  <c r="S1033" i="1"/>
  <c r="R1033" i="1"/>
  <c r="Q1033" i="1"/>
  <c r="P1033" i="1"/>
  <c r="F1033" i="1"/>
  <c r="L1033" i="1" s="1"/>
  <c r="S1032" i="1"/>
  <c r="R1032" i="1"/>
  <c r="Q1032" i="1"/>
  <c r="P1032" i="1"/>
  <c r="F1032" i="1"/>
  <c r="L1032" i="1" s="1"/>
  <c r="S1031" i="1"/>
  <c r="R1031" i="1"/>
  <c r="Q1031" i="1"/>
  <c r="P1031" i="1"/>
  <c r="F1031" i="1"/>
  <c r="L1031" i="1" s="1"/>
  <c r="S1030" i="1"/>
  <c r="R1030" i="1"/>
  <c r="Q1030" i="1"/>
  <c r="P1030" i="1"/>
  <c r="F1030" i="1"/>
  <c r="L1030" i="1" s="1"/>
  <c r="N1030" i="1" s="1"/>
  <c r="S1029" i="1"/>
  <c r="R1029" i="1"/>
  <c r="Q1029" i="1"/>
  <c r="P1029" i="1"/>
  <c r="F1029" i="1"/>
  <c r="L1029" i="1" s="1"/>
  <c r="S1028" i="1"/>
  <c r="R1028" i="1"/>
  <c r="Q1028" i="1"/>
  <c r="P1028" i="1"/>
  <c r="F1028" i="1"/>
  <c r="L1028" i="1" s="1"/>
  <c r="S1027" i="1"/>
  <c r="R1027" i="1"/>
  <c r="Q1027" i="1"/>
  <c r="P1027" i="1"/>
  <c r="F1027" i="1"/>
  <c r="L1027" i="1" s="1"/>
  <c r="S1026" i="1"/>
  <c r="R1026" i="1"/>
  <c r="Q1026" i="1"/>
  <c r="P1026" i="1"/>
  <c r="F1026" i="1"/>
  <c r="L1026" i="1" s="1"/>
  <c r="N1026" i="1" s="1"/>
  <c r="S1025" i="1"/>
  <c r="R1025" i="1"/>
  <c r="Q1025" i="1"/>
  <c r="P1025" i="1"/>
  <c r="F1025" i="1"/>
  <c r="L1025" i="1" s="1"/>
  <c r="S1024" i="1"/>
  <c r="R1024" i="1"/>
  <c r="Q1024" i="1"/>
  <c r="P1024" i="1"/>
  <c r="F1024" i="1"/>
  <c r="L1024" i="1" s="1"/>
  <c r="S1023" i="1"/>
  <c r="R1023" i="1"/>
  <c r="Q1023" i="1"/>
  <c r="P1023" i="1"/>
  <c r="F1023" i="1"/>
  <c r="L1023" i="1" s="1"/>
  <c r="S1022" i="1"/>
  <c r="R1022" i="1"/>
  <c r="Q1022" i="1"/>
  <c r="P1022" i="1"/>
  <c r="F1022" i="1"/>
  <c r="L1022" i="1" s="1"/>
  <c r="N1022" i="1" s="1"/>
  <c r="S1021" i="1"/>
  <c r="R1021" i="1"/>
  <c r="Q1021" i="1"/>
  <c r="P1021" i="1"/>
  <c r="F1021" i="1"/>
  <c r="L1021" i="1" s="1"/>
  <c r="N1021" i="1" s="1"/>
  <c r="M1021" i="1" s="1"/>
  <c r="S1020" i="1"/>
  <c r="R1020" i="1"/>
  <c r="Q1020" i="1"/>
  <c r="P1020" i="1"/>
  <c r="F1020" i="1"/>
  <c r="L1020" i="1" s="1"/>
  <c r="S1019" i="1"/>
  <c r="R1019" i="1"/>
  <c r="Q1019" i="1"/>
  <c r="P1019" i="1"/>
  <c r="F1019" i="1"/>
  <c r="L1019" i="1" s="1"/>
  <c r="S1018" i="1"/>
  <c r="R1018" i="1"/>
  <c r="Q1018" i="1"/>
  <c r="P1018" i="1"/>
  <c r="F1018" i="1"/>
  <c r="L1018" i="1" s="1"/>
  <c r="N1018" i="1" s="1"/>
  <c r="S1017" i="1"/>
  <c r="R1017" i="1"/>
  <c r="Q1017" i="1"/>
  <c r="P1017" i="1"/>
  <c r="F1017" i="1"/>
  <c r="L1017" i="1" s="1"/>
  <c r="N1017" i="1" s="1"/>
  <c r="S1016" i="1"/>
  <c r="R1016" i="1"/>
  <c r="Q1016" i="1"/>
  <c r="P1016" i="1"/>
  <c r="F1016" i="1"/>
  <c r="L1016" i="1" s="1"/>
  <c r="S1015" i="1"/>
  <c r="R1015" i="1"/>
  <c r="Q1015" i="1"/>
  <c r="P1015" i="1"/>
  <c r="F1015" i="1"/>
  <c r="L1015" i="1" s="1"/>
  <c r="S1014" i="1"/>
  <c r="R1014" i="1"/>
  <c r="Q1014" i="1"/>
  <c r="P1014" i="1"/>
  <c r="F1014" i="1"/>
  <c r="L1014" i="1" s="1"/>
  <c r="S1013" i="1"/>
  <c r="R1013" i="1"/>
  <c r="Q1013" i="1"/>
  <c r="P1013" i="1"/>
  <c r="L1013" i="1"/>
  <c r="N1013" i="1" s="1"/>
  <c r="F1013" i="1"/>
  <c r="S1012" i="1"/>
  <c r="R1012" i="1"/>
  <c r="Q1012" i="1"/>
  <c r="P1012" i="1"/>
  <c r="F1012" i="1"/>
  <c r="L1012" i="1" s="1"/>
  <c r="S1011" i="1"/>
  <c r="R1011" i="1"/>
  <c r="Q1011" i="1"/>
  <c r="P1011" i="1"/>
  <c r="F1011" i="1"/>
  <c r="L1011" i="1" s="1"/>
  <c r="S1010" i="1"/>
  <c r="R1010" i="1"/>
  <c r="Q1010" i="1"/>
  <c r="P1010" i="1"/>
  <c r="F1010" i="1"/>
  <c r="L1010" i="1" s="1"/>
  <c r="S1009" i="1"/>
  <c r="R1009" i="1"/>
  <c r="Q1009" i="1"/>
  <c r="P1009" i="1"/>
  <c r="F1009" i="1"/>
  <c r="L1009" i="1" s="1"/>
  <c r="N1009" i="1" s="1"/>
  <c r="S1008" i="1"/>
  <c r="R1008" i="1"/>
  <c r="Q1008" i="1"/>
  <c r="P1008" i="1"/>
  <c r="F1008" i="1"/>
  <c r="L1008" i="1" s="1"/>
  <c r="S1007" i="1"/>
  <c r="R1007" i="1"/>
  <c r="Q1007" i="1"/>
  <c r="P1007" i="1"/>
  <c r="F1007" i="1"/>
  <c r="L1007" i="1" s="1"/>
  <c r="S1006" i="1"/>
  <c r="R1006" i="1"/>
  <c r="Q1006" i="1"/>
  <c r="P1006" i="1"/>
  <c r="F1006" i="1"/>
  <c r="L1006" i="1" s="1"/>
  <c r="S1005" i="1"/>
  <c r="R1005" i="1"/>
  <c r="Q1005" i="1"/>
  <c r="P1005" i="1"/>
  <c r="F1005" i="1"/>
  <c r="L1005" i="1" s="1"/>
  <c r="N1005" i="1" s="1"/>
  <c r="S1004" i="1"/>
  <c r="R1004" i="1"/>
  <c r="Q1004" i="1"/>
  <c r="P1004" i="1"/>
  <c r="F1004" i="1"/>
  <c r="L1004" i="1" s="1"/>
  <c r="S1003" i="1"/>
  <c r="R1003" i="1"/>
  <c r="Q1003" i="1"/>
  <c r="P1003" i="1"/>
  <c r="F1003" i="1"/>
  <c r="L1003" i="1" s="1"/>
  <c r="S1002" i="1"/>
  <c r="R1002" i="1"/>
  <c r="Q1002" i="1"/>
  <c r="P1002" i="1"/>
  <c r="F1002" i="1"/>
  <c r="L1002" i="1" s="1"/>
  <c r="S1001" i="1"/>
  <c r="R1001" i="1"/>
  <c r="Q1001" i="1"/>
  <c r="P1001" i="1"/>
  <c r="F1001" i="1"/>
  <c r="L1001" i="1" s="1"/>
  <c r="N1001" i="1" s="1"/>
  <c r="S1000" i="1"/>
  <c r="R1000" i="1"/>
  <c r="Q1000" i="1"/>
  <c r="P1000" i="1"/>
  <c r="F1000" i="1"/>
  <c r="L1000" i="1" s="1"/>
  <c r="S999" i="1"/>
  <c r="R999" i="1"/>
  <c r="Q999" i="1"/>
  <c r="P999" i="1"/>
  <c r="F999" i="1"/>
  <c r="L999" i="1" s="1"/>
  <c r="S998" i="1"/>
  <c r="R998" i="1"/>
  <c r="Q998" i="1"/>
  <c r="P998" i="1"/>
  <c r="F998" i="1"/>
  <c r="L998" i="1" s="1"/>
  <c r="S997" i="1"/>
  <c r="R997" i="1"/>
  <c r="Q997" i="1"/>
  <c r="P997" i="1"/>
  <c r="F997" i="1"/>
  <c r="L997" i="1" s="1"/>
  <c r="N997" i="1" s="1"/>
  <c r="S996" i="1"/>
  <c r="R996" i="1"/>
  <c r="Q996" i="1"/>
  <c r="P996" i="1"/>
  <c r="F996" i="1"/>
  <c r="L996" i="1" s="1"/>
  <c r="S995" i="1"/>
  <c r="R995" i="1"/>
  <c r="Q995" i="1"/>
  <c r="P995" i="1"/>
  <c r="F995" i="1"/>
  <c r="L995" i="1" s="1"/>
  <c r="S994" i="1"/>
  <c r="R994" i="1"/>
  <c r="Q994" i="1"/>
  <c r="P994" i="1"/>
  <c r="F994" i="1"/>
  <c r="L994" i="1" s="1"/>
  <c r="S993" i="1"/>
  <c r="R993" i="1"/>
  <c r="Q993" i="1"/>
  <c r="P993" i="1"/>
  <c r="F993" i="1"/>
  <c r="L993" i="1" s="1"/>
  <c r="N993" i="1" s="1"/>
  <c r="S992" i="1"/>
  <c r="R992" i="1"/>
  <c r="Q992" i="1"/>
  <c r="P992" i="1"/>
  <c r="F992" i="1"/>
  <c r="L992" i="1" s="1"/>
  <c r="S991" i="1"/>
  <c r="R991" i="1"/>
  <c r="Q991" i="1"/>
  <c r="P991" i="1"/>
  <c r="F991" i="1"/>
  <c r="L991" i="1" s="1"/>
  <c r="S990" i="1"/>
  <c r="R990" i="1"/>
  <c r="Q990" i="1"/>
  <c r="P990" i="1"/>
  <c r="F990" i="1"/>
  <c r="L990" i="1" s="1"/>
  <c r="S989" i="1"/>
  <c r="R989" i="1"/>
  <c r="Q989" i="1"/>
  <c r="P989" i="1"/>
  <c r="F989" i="1"/>
  <c r="L989" i="1" s="1"/>
  <c r="N989" i="1" s="1"/>
  <c r="S988" i="1"/>
  <c r="R988" i="1"/>
  <c r="Q988" i="1"/>
  <c r="P988" i="1"/>
  <c r="F988" i="1"/>
  <c r="L988" i="1" s="1"/>
  <c r="S987" i="1"/>
  <c r="R987" i="1"/>
  <c r="Q987" i="1"/>
  <c r="P987" i="1"/>
  <c r="F987" i="1"/>
  <c r="L987" i="1" s="1"/>
  <c r="N987" i="1" s="1"/>
  <c r="S986" i="1"/>
  <c r="R986" i="1"/>
  <c r="Q986" i="1"/>
  <c r="P986" i="1"/>
  <c r="F986" i="1"/>
  <c r="L986" i="1" s="1"/>
  <c r="S985" i="1"/>
  <c r="R985" i="1"/>
  <c r="Q985" i="1"/>
  <c r="P985" i="1"/>
  <c r="F985" i="1"/>
  <c r="L985" i="1" s="1"/>
  <c r="S984" i="1"/>
  <c r="R984" i="1"/>
  <c r="Q984" i="1"/>
  <c r="P984" i="1"/>
  <c r="F984" i="1"/>
  <c r="L984" i="1" s="1"/>
  <c r="S983" i="1"/>
  <c r="R983" i="1"/>
  <c r="Q983" i="1"/>
  <c r="P983" i="1"/>
  <c r="L983" i="1"/>
  <c r="N983" i="1" s="1"/>
  <c r="F983" i="1"/>
  <c r="S982" i="1"/>
  <c r="R982" i="1"/>
  <c r="Q982" i="1"/>
  <c r="P982" i="1"/>
  <c r="F982" i="1"/>
  <c r="L982" i="1" s="1"/>
  <c r="S981" i="1"/>
  <c r="R981" i="1"/>
  <c r="Q981" i="1"/>
  <c r="P981" i="1"/>
  <c r="F981" i="1"/>
  <c r="L981" i="1" s="1"/>
  <c r="S980" i="1"/>
  <c r="R980" i="1"/>
  <c r="Q980" i="1"/>
  <c r="P980" i="1"/>
  <c r="F980" i="1"/>
  <c r="L980" i="1" s="1"/>
  <c r="S979" i="1"/>
  <c r="R979" i="1"/>
  <c r="Q979" i="1"/>
  <c r="P979" i="1"/>
  <c r="F979" i="1"/>
  <c r="L979" i="1" s="1"/>
  <c r="N979" i="1" s="1"/>
  <c r="S978" i="1"/>
  <c r="R978" i="1"/>
  <c r="Q978" i="1"/>
  <c r="P978" i="1"/>
  <c r="F978" i="1"/>
  <c r="L978" i="1" s="1"/>
  <c r="S977" i="1"/>
  <c r="R977" i="1"/>
  <c r="Q977" i="1"/>
  <c r="P977" i="1"/>
  <c r="F977" i="1"/>
  <c r="L977" i="1" s="1"/>
  <c r="S976" i="1"/>
  <c r="R976" i="1"/>
  <c r="Q976" i="1"/>
  <c r="P976" i="1"/>
  <c r="F976" i="1"/>
  <c r="L976" i="1" s="1"/>
  <c r="S975" i="1"/>
  <c r="R975" i="1"/>
  <c r="Q975" i="1"/>
  <c r="P975" i="1"/>
  <c r="F975" i="1"/>
  <c r="L975" i="1" s="1"/>
  <c r="N975" i="1" s="1"/>
  <c r="S974" i="1"/>
  <c r="R974" i="1"/>
  <c r="Q974" i="1"/>
  <c r="P974" i="1"/>
  <c r="F974" i="1"/>
  <c r="L974" i="1" s="1"/>
  <c r="S973" i="1"/>
  <c r="R973" i="1"/>
  <c r="Q973" i="1"/>
  <c r="P973" i="1"/>
  <c r="F973" i="1"/>
  <c r="L973" i="1" s="1"/>
  <c r="S972" i="1"/>
  <c r="R972" i="1"/>
  <c r="Q972" i="1"/>
  <c r="P972" i="1"/>
  <c r="F972" i="1"/>
  <c r="L972" i="1" s="1"/>
  <c r="S971" i="1"/>
  <c r="R971" i="1"/>
  <c r="Q971" i="1"/>
  <c r="P971" i="1"/>
  <c r="F971" i="1"/>
  <c r="L971" i="1" s="1"/>
  <c r="N971" i="1" s="1"/>
  <c r="S970" i="1"/>
  <c r="R970" i="1"/>
  <c r="Q970" i="1"/>
  <c r="P970" i="1"/>
  <c r="F970" i="1"/>
  <c r="L970" i="1" s="1"/>
  <c r="S969" i="1"/>
  <c r="R969" i="1"/>
  <c r="Q969" i="1"/>
  <c r="P969" i="1"/>
  <c r="F969" i="1"/>
  <c r="L969" i="1" s="1"/>
  <c r="S968" i="1"/>
  <c r="R968" i="1"/>
  <c r="Q968" i="1"/>
  <c r="P968" i="1"/>
  <c r="F968" i="1"/>
  <c r="L968" i="1" s="1"/>
  <c r="S967" i="1"/>
  <c r="R967" i="1"/>
  <c r="Q967" i="1"/>
  <c r="P967" i="1"/>
  <c r="F967" i="1"/>
  <c r="L967" i="1" s="1"/>
  <c r="N967" i="1" s="1"/>
  <c r="S966" i="1"/>
  <c r="R966" i="1"/>
  <c r="Q966" i="1"/>
  <c r="P966" i="1"/>
  <c r="F966" i="1"/>
  <c r="L966" i="1" s="1"/>
  <c r="S965" i="1"/>
  <c r="R965" i="1"/>
  <c r="Q965" i="1"/>
  <c r="P965" i="1"/>
  <c r="F965" i="1"/>
  <c r="L965" i="1" s="1"/>
  <c r="S964" i="1"/>
  <c r="R964" i="1"/>
  <c r="Q964" i="1"/>
  <c r="P964" i="1"/>
  <c r="F964" i="1"/>
  <c r="L964" i="1" s="1"/>
  <c r="S963" i="1"/>
  <c r="R963" i="1"/>
  <c r="Q963" i="1"/>
  <c r="P963" i="1"/>
  <c r="F963" i="1"/>
  <c r="L963" i="1" s="1"/>
  <c r="N963" i="1" s="1"/>
  <c r="S962" i="1"/>
  <c r="R962" i="1"/>
  <c r="Q962" i="1"/>
  <c r="P962" i="1"/>
  <c r="F962" i="1"/>
  <c r="L962" i="1" s="1"/>
  <c r="S961" i="1"/>
  <c r="R961" i="1"/>
  <c r="Q961" i="1"/>
  <c r="P961" i="1"/>
  <c r="F961" i="1"/>
  <c r="L961" i="1" s="1"/>
  <c r="S960" i="1"/>
  <c r="R960" i="1"/>
  <c r="Q960" i="1"/>
  <c r="P960" i="1"/>
  <c r="F960" i="1"/>
  <c r="L960" i="1" s="1"/>
  <c r="S959" i="1"/>
  <c r="R959" i="1"/>
  <c r="Q959" i="1"/>
  <c r="P959" i="1"/>
  <c r="F959" i="1"/>
  <c r="L959" i="1" s="1"/>
  <c r="N959" i="1" s="1"/>
  <c r="S958" i="1"/>
  <c r="R958" i="1"/>
  <c r="Q958" i="1"/>
  <c r="P958" i="1"/>
  <c r="F958" i="1"/>
  <c r="L958" i="1" s="1"/>
  <c r="S957" i="1"/>
  <c r="R957" i="1"/>
  <c r="Q957" i="1"/>
  <c r="P957" i="1"/>
  <c r="F957" i="1"/>
  <c r="L957" i="1" s="1"/>
  <c r="S956" i="1"/>
  <c r="R956" i="1"/>
  <c r="Q956" i="1"/>
  <c r="P956" i="1"/>
  <c r="F956" i="1"/>
  <c r="L956" i="1" s="1"/>
  <c r="S955" i="1"/>
  <c r="R955" i="1"/>
  <c r="Q955" i="1"/>
  <c r="P955" i="1"/>
  <c r="F955" i="1"/>
  <c r="L955" i="1" s="1"/>
  <c r="N955" i="1" s="1"/>
  <c r="S954" i="1"/>
  <c r="R954" i="1"/>
  <c r="Q954" i="1"/>
  <c r="P954" i="1"/>
  <c r="F954" i="1"/>
  <c r="L954" i="1" s="1"/>
  <c r="S953" i="1"/>
  <c r="R953" i="1"/>
  <c r="Q953" i="1"/>
  <c r="P953" i="1"/>
  <c r="F953" i="1"/>
  <c r="L953" i="1" s="1"/>
  <c r="S952" i="1"/>
  <c r="R952" i="1"/>
  <c r="Q952" i="1"/>
  <c r="P952" i="1"/>
  <c r="F952" i="1"/>
  <c r="L952" i="1" s="1"/>
  <c r="S951" i="1"/>
  <c r="R951" i="1"/>
  <c r="Q951" i="1"/>
  <c r="P951" i="1"/>
  <c r="F951" i="1"/>
  <c r="L951" i="1" s="1"/>
  <c r="N951" i="1" s="1"/>
  <c r="S950" i="1"/>
  <c r="R950" i="1"/>
  <c r="Q950" i="1"/>
  <c r="P950" i="1"/>
  <c r="F950" i="1"/>
  <c r="L950" i="1" s="1"/>
  <c r="S949" i="1"/>
  <c r="R949" i="1"/>
  <c r="Q949" i="1"/>
  <c r="P949" i="1"/>
  <c r="F949" i="1"/>
  <c r="L949" i="1" s="1"/>
  <c r="S948" i="1"/>
  <c r="R948" i="1"/>
  <c r="Q948" i="1"/>
  <c r="P948" i="1"/>
  <c r="F948" i="1"/>
  <c r="L948" i="1" s="1"/>
  <c r="S947" i="1"/>
  <c r="R947" i="1"/>
  <c r="Q947" i="1"/>
  <c r="P947" i="1"/>
  <c r="F947" i="1"/>
  <c r="L947" i="1" s="1"/>
  <c r="N947" i="1" s="1"/>
  <c r="S946" i="1"/>
  <c r="R946" i="1"/>
  <c r="Q946" i="1"/>
  <c r="P946" i="1"/>
  <c r="F946" i="1"/>
  <c r="L946" i="1" s="1"/>
  <c r="S945" i="1"/>
  <c r="R945" i="1"/>
  <c r="Q945" i="1"/>
  <c r="P945" i="1"/>
  <c r="F945" i="1"/>
  <c r="L945" i="1" s="1"/>
  <c r="S944" i="1"/>
  <c r="R944" i="1"/>
  <c r="Q944" i="1"/>
  <c r="P944" i="1"/>
  <c r="F944" i="1"/>
  <c r="L944" i="1" s="1"/>
  <c r="S943" i="1"/>
  <c r="R943" i="1"/>
  <c r="Q943" i="1"/>
  <c r="P943" i="1"/>
  <c r="F943" i="1"/>
  <c r="L943" i="1" s="1"/>
  <c r="N943" i="1" s="1"/>
  <c r="S942" i="1"/>
  <c r="R942" i="1"/>
  <c r="Q942" i="1"/>
  <c r="P942" i="1"/>
  <c r="F942" i="1"/>
  <c r="L942" i="1" s="1"/>
  <c r="S941" i="1"/>
  <c r="R941" i="1"/>
  <c r="Q941" i="1"/>
  <c r="P941" i="1"/>
  <c r="F941" i="1"/>
  <c r="L941" i="1" s="1"/>
  <c r="S940" i="1"/>
  <c r="R940" i="1"/>
  <c r="Q940" i="1"/>
  <c r="P940" i="1"/>
  <c r="F940" i="1"/>
  <c r="L940" i="1" s="1"/>
  <c r="S939" i="1"/>
  <c r="R939" i="1"/>
  <c r="Q939" i="1"/>
  <c r="P939" i="1"/>
  <c r="F939" i="1"/>
  <c r="L939" i="1" s="1"/>
  <c r="N939" i="1" s="1"/>
  <c r="S938" i="1"/>
  <c r="R938" i="1"/>
  <c r="Q938" i="1"/>
  <c r="P938" i="1"/>
  <c r="F938" i="1"/>
  <c r="L938" i="1" s="1"/>
  <c r="S937" i="1"/>
  <c r="R937" i="1"/>
  <c r="Q937" i="1"/>
  <c r="P937" i="1"/>
  <c r="F937" i="1"/>
  <c r="L937" i="1" s="1"/>
  <c r="S936" i="1"/>
  <c r="R936" i="1"/>
  <c r="Q936" i="1"/>
  <c r="P936" i="1"/>
  <c r="F936" i="1"/>
  <c r="L936" i="1" s="1"/>
  <c r="S935" i="1"/>
  <c r="R935" i="1"/>
  <c r="Q935" i="1"/>
  <c r="P935" i="1"/>
  <c r="F935" i="1"/>
  <c r="L935" i="1" s="1"/>
  <c r="N935" i="1" s="1"/>
  <c r="S934" i="1"/>
  <c r="R934" i="1"/>
  <c r="Q934" i="1"/>
  <c r="P934" i="1"/>
  <c r="F934" i="1"/>
  <c r="L934" i="1" s="1"/>
  <c r="S933" i="1"/>
  <c r="R933" i="1"/>
  <c r="Q933" i="1"/>
  <c r="P933" i="1"/>
  <c r="F933" i="1"/>
  <c r="L933" i="1" s="1"/>
  <c r="S932" i="1"/>
  <c r="R932" i="1"/>
  <c r="Q932" i="1"/>
  <c r="P932" i="1"/>
  <c r="F932" i="1"/>
  <c r="L932" i="1" s="1"/>
  <c r="S931" i="1"/>
  <c r="R931" i="1"/>
  <c r="Q931" i="1"/>
  <c r="P931" i="1"/>
  <c r="F931" i="1"/>
  <c r="L931" i="1" s="1"/>
  <c r="N931" i="1" s="1"/>
  <c r="S930" i="1"/>
  <c r="R930" i="1"/>
  <c r="Q930" i="1"/>
  <c r="P930" i="1"/>
  <c r="F930" i="1"/>
  <c r="L930" i="1" s="1"/>
  <c r="S929" i="1"/>
  <c r="R929" i="1"/>
  <c r="Q929" i="1"/>
  <c r="P929" i="1"/>
  <c r="F929" i="1"/>
  <c r="L929" i="1" s="1"/>
  <c r="S928" i="1"/>
  <c r="R928" i="1"/>
  <c r="Q928" i="1"/>
  <c r="P928" i="1"/>
  <c r="F928" i="1"/>
  <c r="L928" i="1" s="1"/>
  <c r="S927" i="1"/>
  <c r="R927" i="1"/>
  <c r="Q927" i="1"/>
  <c r="P927" i="1"/>
  <c r="F927" i="1"/>
  <c r="L927" i="1" s="1"/>
  <c r="N927" i="1" s="1"/>
  <c r="S926" i="1"/>
  <c r="R926" i="1"/>
  <c r="Q926" i="1"/>
  <c r="P926" i="1"/>
  <c r="F926" i="1"/>
  <c r="L926" i="1" s="1"/>
  <c r="S925" i="1"/>
  <c r="R925" i="1"/>
  <c r="Q925" i="1"/>
  <c r="P925" i="1"/>
  <c r="F925" i="1"/>
  <c r="L925" i="1" s="1"/>
  <c r="S924" i="1"/>
  <c r="R924" i="1"/>
  <c r="Q924" i="1"/>
  <c r="P924" i="1"/>
  <c r="F924" i="1"/>
  <c r="L924" i="1" s="1"/>
  <c r="S923" i="1"/>
  <c r="R923" i="1"/>
  <c r="Q923" i="1"/>
  <c r="P923" i="1"/>
  <c r="L923" i="1"/>
  <c r="N923" i="1" s="1"/>
  <c r="F923" i="1"/>
  <c r="S922" i="1"/>
  <c r="R922" i="1"/>
  <c r="Q922" i="1"/>
  <c r="P922" i="1"/>
  <c r="F922" i="1"/>
  <c r="L922" i="1" s="1"/>
  <c r="S921" i="1"/>
  <c r="R921" i="1"/>
  <c r="Q921" i="1"/>
  <c r="P921" i="1"/>
  <c r="F921" i="1"/>
  <c r="L921" i="1" s="1"/>
  <c r="S920" i="1"/>
  <c r="R920" i="1"/>
  <c r="Q920" i="1"/>
  <c r="P920" i="1"/>
  <c r="F920" i="1"/>
  <c r="L920" i="1" s="1"/>
  <c r="S919" i="1"/>
  <c r="R919" i="1"/>
  <c r="Q919" i="1"/>
  <c r="P919" i="1"/>
  <c r="F919" i="1"/>
  <c r="L919" i="1" s="1"/>
  <c r="N919" i="1" s="1"/>
  <c r="S918" i="1"/>
  <c r="R918" i="1"/>
  <c r="Q918" i="1"/>
  <c r="P918" i="1"/>
  <c r="F918" i="1"/>
  <c r="L918" i="1" s="1"/>
  <c r="S917" i="1"/>
  <c r="R917" i="1"/>
  <c r="Q917" i="1"/>
  <c r="P917" i="1"/>
  <c r="F917" i="1"/>
  <c r="L917" i="1" s="1"/>
  <c r="S916" i="1"/>
  <c r="R916" i="1"/>
  <c r="Q916" i="1"/>
  <c r="P916" i="1"/>
  <c r="F916" i="1"/>
  <c r="L916" i="1" s="1"/>
  <c r="S915" i="1"/>
  <c r="R915" i="1"/>
  <c r="Q915" i="1"/>
  <c r="P915" i="1"/>
  <c r="F915" i="1"/>
  <c r="L915" i="1" s="1"/>
  <c r="N915" i="1" s="1"/>
  <c r="S914" i="1"/>
  <c r="R914" i="1"/>
  <c r="Q914" i="1"/>
  <c r="P914" i="1"/>
  <c r="F914" i="1"/>
  <c r="L914" i="1" s="1"/>
  <c r="S913" i="1"/>
  <c r="R913" i="1"/>
  <c r="Q913" i="1"/>
  <c r="P913" i="1"/>
  <c r="F913" i="1"/>
  <c r="L913" i="1" s="1"/>
  <c r="S912" i="1"/>
  <c r="R912" i="1"/>
  <c r="Q912" i="1"/>
  <c r="P912" i="1"/>
  <c r="F912" i="1"/>
  <c r="L912" i="1" s="1"/>
  <c r="S911" i="1"/>
  <c r="R911" i="1"/>
  <c r="Q911" i="1"/>
  <c r="P911" i="1"/>
  <c r="F911" i="1"/>
  <c r="L911" i="1" s="1"/>
  <c r="N911" i="1" s="1"/>
  <c r="S910" i="1"/>
  <c r="R910" i="1"/>
  <c r="Q910" i="1"/>
  <c r="P910" i="1"/>
  <c r="F910" i="1"/>
  <c r="L910" i="1" s="1"/>
  <c r="S909" i="1"/>
  <c r="R909" i="1"/>
  <c r="Q909" i="1"/>
  <c r="P909" i="1"/>
  <c r="F909" i="1"/>
  <c r="L909" i="1" s="1"/>
  <c r="S908" i="1"/>
  <c r="R908" i="1"/>
  <c r="Q908" i="1"/>
  <c r="P908" i="1"/>
  <c r="F908" i="1"/>
  <c r="L908" i="1" s="1"/>
  <c r="S907" i="1"/>
  <c r="R907" i="1"/>
  <c r="Q907" i="1"/>
  <c r="P907" i="1"/>
  <c r="F907" i="1"/>
  <c r="L907" i="1" s="1"/>
  <c r="S906" i="1"/>
  <c r="R906" i="1"/>
  <c r="Q906" i="1"/>
  <c r="P906" i="1"/>
  <c r="F906" i="1"/>
  <c r="L906" i="1" s="1"/>
  <c r="N906" i="1" s="1"/>
  <c r="S905" i="1"/>
  <c r="R905" i="1"/>
  <c r="Q905" i="1"/>
  <c r="P905" i="1"/>
  <c r="F905" i="1"/>
  <c r="L905" i="1" s="1"/>
  <c r="N905" i="1" s="1"/>
  <c r="S904" i="1"/>
  <c r="R904" i="1"/>
  <c r="Q904" i="1"/>
  <c r="P904" i="1"/>
  <c r="F904" i="1"/>
  <c r="L904" i="1" s="1"/>
  <c r="S903" i="1"/>
  <c r="R903" i="1"/>
  <c r="Q903" i="1"/>
  <c r="P903" i="1"/>
  <c r="F903" i="1"/>
  <c r="L903" i="1" s="1"/>
  <c r="S902" i="1"/>
  <c r="R902" i="1"/>
  <c r="Q902" i="1"/>
  <c r="P902" i="1"/>
  <c r="F902" i="1"/>
  <c r="L902" i="1" s="1"/>
  <c r="S901" i="1"/>
  <c r="R901" i="1"/>
  <c r="Q901" i="1"/>
  <c r="P901" i="1"/>
  <c r="F901" i="1"/>
  <c r="L901" i="1" s="1"/>
  <c r="S900" i="1"/>
  <c r="R900" i="1"/>
  <c r="Q900" i="1"/>
  <c r="P900" i="1"/>
  <c r="L900" i="1"/>
  <c r="F900" i="1"/>
  <c r="S899" i="1"/>
  <c r="R899" i="1"/>
  <c r="Q899" i="1"/>
  <c r="P899" i="1"/>
  <c r="F899" i="1"/>
  <c r="L899" i="1" s="1"/>
  <c r="N899" i="1" s="1"/>
  <c r="M899" i="1" s="1"/>
  <c r="S898" i="1"/>
  <c r="R898" i="1"/>
  <c r="Q898" i="1"/>
  <c r="P898" i="1"/>
  <c r="F898" i="1"/>
  <c r="L898" i="1" s="1"/>
  <c r="S897" i="1"/>
  <c r="R897" i="1"/>
  <c r="Q897" i="1"/>
  <c r="P897" i="1"/>
  <c r="F897" i="1"/>
  <c r="L897" i="1" s="1"/>
  <c r="S896" i="1"/>
  <c r="R896" i="1"/>
  <c r="Q896" i="1"/>
  <c r="P896" i="1"/>
  <c r="F896" i="1"/>
  <c r="L896" i="1" s="1"/>
  <c r="S895" i="1"/>
  <c r="R895" i="1"/>
  <c r="Q895" i="1"/>
  <c r="P895" i="1"/>
  <c r="L895" i="1"/>
  <c r="N895" i="1" s="1"/>
  <c r="M895" i="1" s="1"/>
  <c r="F895" i="1"/>
  <c r="S894" i="1"/>
  <c r="R894" i="1"/>
  <c r="Q894" i="1"/>
  <c r="P894" i="1"/>
  <c r="F894" i="1"/>
  <c r="L894" i="1" s="1"/>
  <c r="S893" i="1"/>
  <c r="R893" i="1"/>
  <c r="Q893" i="1"/>
  <c r="P893" i="1"/>
  <c r="F893" i="1"/>
  <c r="L893" i="1" s="1"/>
  <c r="S892" i="1"/>
  <c r="R892" i="1"/>
  <c r="Q892" i="1"/>
  <c r="P892" i="1"/>
  <c r="L892" i="1"/>
  <c r="F892" i="1"/>
  <c r="S891" i="1"/>
  <c r="R891" i="1"/>
  <c r="Q891" i="1"/>
  <c r="P891" i="1"/>
  <c r="F891" i="1"/>
  <c r="L891" i="1" s="1"/>
  <c r="N891" i="1" s="1"/>
  <c r="M891" i="1" s="1"/>
  <c r="S890" i="1"/>
  <c r="R890" i="1"/>
  <c r="Q890" i="1"/>
  <c r="P890" i="1"/>
  <c r="F890" i="1"/>
  <c r="L890" i="1" s="1"/>
  <c r="S889" i="1"/>
  <c r="R889" i="1"/>
  <c r="Q889" i="1"/>
  <c r="P889" i="1"/>
  <c r="F889" i="1"/>
  <c r="L889" i="1" s="1"/>
  <c r="S888" i="1"/>
  <c r="R888" i="1"/>
  <c r="Q888" i="1"/>
  <c r="P888" i="1"/>
  <c r="F888" i="1"/>
  <c r="L888" i="1" s="1"/>
  <c r="S887" i="1"/>
  <c r="R887" i="1"/>
  <c r="Q887" i="1"/>
  <c r="P887" i="1"/>
  <c r="F887" i="1"/>
  <c r="L887" i="1" s="1"/>
  <c r="N887" i="1" s="1"/>
  <c r="M887" i="1" s="1"/>
  <c r="S886" i="1"/>
  <c r="R886" i="1"/>
  <c r="Q886" i="1"/>
  <c r="P886" i="1"/>
  <c r="F886" i="1"/>
  <c r="L886" i="1" s="1"/>
  <c r="S885" i="1"/>
  <c r="R885" i="1"/>
  <c r="Q885" i="1"/>
  <c r="P885" i="1"/>
  <c r="F885" i="1"/>
  <c r="L885" i="1" s="1"/>
  <c r="S884" i="1"/>
  <c r="R884" i="1"/>
  <c r="Q884" i="1"/>
  <c r="P884" i="1"/>
  <c r="F884" i="1"/>
  <c r="L884" i="1" s="1"/>
  <c r="S883" i="1"/>
  <c r="R883" i="1"/>
  <c r="Q883" i="1"/>
  <c r="P883" i="1"/>
  <c r="L883" i="1"/>
  <c r="F883" i="1"/>
  <c r="S882" i="1"/>
  <c r="R882" i="1"/>
  <c r="Q882" i="1"/>
  <c r="P882" i="1"/>
  <c r="F882" i="1"/>
  <c r="L882" i="1" s="1"/>
  <c r="N882" i="1" s="1"/>
  <c r="M882" i="1" s="1"/>
  <c r="S881" i="1"/>
  <c r="R881" i="1"/>
  <c r="Q881" i="1"/>
  <c r="P881" i="1"/>
  <c r="F881" i="1"/>
  <c r="L881" i="1" s="1"/>
  <c r="N881" i="1" s="1"/>
  <c r="S880" i="1"/>
  <c r="R880" i="1"/>
  <c r="Q880" i="1"/>
  <c r="P880" i="1"/>
  <c r="F880" i="1"/>
  <c r="L880" i="1" s="1"/>
  <c r="S879" i="1"/>
  <c r="R879" i="1"/>
  <c r="Q879" i="1"/>
  <c r="P879" i="1"/>
  <c r="F879" i="1"/>
  <c r="L879" i="1" s="1"/>
  <c r="N879" i="1" s="1"/>
  <c r="S878" i="1"/>
  <c r="R878" i="1"/>
  <c r="Q878" i="1"/>
  <c r="P878" i="1"/>
  <c r="F878" i="1"/>
  <c r="L878" i="1" s="1"/>
  <c r="N878" i="1" s="1"/>
  <c r="M878" i="1" s="1"/>
  <c r="S877" i="1"/>
  <c r="R877" i="1"/>
  <c r="Q877" i="1"/>
  <c r="P877" i="1"/>
  <c r="F877" i="1"/>
  <c r="L877" i="1" s="1"/>
  <c r="N877" i="1" s="1"/>
  <c r="S876" i="1"/>
  <c r="R876" i="1"/>
  <c r="Q876" i="1"/>
  <c r="P876" i="1"/>
  <c r="F876" i="1"/>
  <c r="L876" i="1" s="1"/>
  <c r="S875" i="1"/>
  <c r="R875" i="1"/>
  <c r="Q875" i="1"/>
  <c r="P875" i="1"/>
  <c r="F875" i="1"/>
  <c r="L875" i="1" s="1"/>
  <c r="N875" i="1" s="1"/>
  <c r="S874" i="1"/>
  <c r="R874" i="1"/>
  <c r="Q874" i="1"/>
  <c r="P874" i="1"/>
  <c r="F874" i="1"/>
  <c r="L874" i="1" s="1"/>
  <c r="N874" i="1" s="1"/>
  <c r="M874" i="1" s="1"/>
  <c r="S873" i="1"/>
  <c r="R873" i="1"/>
  <c r="Q873" i="1"/>
  <c r="P873" i="1"/>
  <c r="F873" i="1"/>
  <c r="L873" i="1" s="1"/>
  <c r="N873" i="1" s="1"/>
  <c r="S872" i="1"/>
  <c r="R872" i="1"/>
  <c r="Q872" i="1"/>
  <c r="P872" i="1"/>
  <c r="F872" i="1"/>
  <c r="L872" i="1" s="1"/>
  <c r="S871" i="1"/>
  <c r="R871" i="1"/>
  <c r="Q871" i="1"/>
  <c r="P871" i="1"/>
  <c r="L871" i="1"/>
  <c r="N871" i="1" s="1"/>
  <c r="M871" i="1" s="1"/>
  <c r="F871" i="1"/>
  <c r="S870" i="1"/>
  <c r="R870" i="1"/>
  <c r="Q870" i="1"/>
  <c r="P870" i="1"/>
  <c r="F870" i="1"/>
  <c r="L870" i="1" s="1"/>
  <c r="N870" i="1" s="1"/>
  <c r="M870" i="1" s="1"/>
  <c r="S869" i="1"/>
  <c r="R869" i="1"/>
  <c r="Q869" i="1"/>
  <c r="P869" i="1"/>
  <c r="F869" i="1"/>
  <c r="L869" i="1" s="1"/>
  <c r="S868" i="1"/>
  <c r="R868" i="1"/>
  <c r="Q868" i="1"/>
  <c r="P868" i="1"/>
  <c r="F868" i="1"/>
  <c r="L868" i="1" s="1"/>
  <c r="S867" i="1"/>
  <c r="R867" i="1"/>
  <c r="Q867" i="1"/>
  <c r="P867" i="1"/>
  <c r="F867" i="1"/>
  <c r="L867" i="1" s="1"/>
  <c r="N867" i="1" s="1"/>
  <c r="M867" i="1" s="1"/>
  <c r="S866" i="1"/>
  <c r="R866" i="1"/>
  <c r="Q866" i="1"/>
  <c r="P866" i="1"/>
  <c r="F866" i="1"/>
  <c r="L866" i="1" s="1"/>
  <c r="N866" i="1" s="1"/>
  <c r="M866" i="1" s="1"/>
  <c r="S865" i="1"/>
  <c r="R865" i="1"/>
  <c r="Q865" i="1"/>
  <c r="P865" i="1"/>
  <c r="F865" i="1"/>
  <c r="L865" i="1" s="1"/>
  <c r="S864" i="1"/>
  <c r="R864" i="1"/>
  <c r="Q864" i="1"/>
  <c r="P864" i="1"/>
  <c r="F864" i="1"/>
  <c r="L864" i="1" s="1"/>
  <c r="S863" i="1"/>
  <c r="R863" i="1"/>
  <c r="Q863" i="1"/>
  <c r="P863" i="1"/>
  <c r="L863" i="1"/>
  <c r="N863" i="1" s="1"/>
  <c r="M863" i="1" s="1"/>
  <c r="F863" i="1"/>
  <c r="S862" i="1"/>
  <c r="R862" i="1"/>
  <c r="Q862" i="1"/>
  <c r="P862" i="1"/>
  <c r="F862" i="1"/>
  <c r="L862" i="1" s="1"/>
  <c r="N862" i="1" s="1"/>
  <c r="M862" i="1" s="1"/>
  <c r="S861" i="1"/>
  <c r="R861" i="1"/>
  <c r="Q861" i="1"/>
  <c r="P861" i="1"/>
  <c r="F861" i="1"/>
  <c r="L861" i="1" s="1"/>
  <c r="S860" i="1"/>
  <c r="R860" i="1"/>
  <c r="Q860" i="1"/>
  <c r="P860" i="1"/>
  <c r="F860" i="1"/>
  <c r="L860" i="1" s="1"/>
  <c r="S859" i="1"/>
  <c r="R859" i="1"/>
  <c r="Q859" i="1"/>
  <c r="P859" i="1"/>
  <c r="F859" i="1"/>
  <c r="L859" i="1" s="1"/>
  <c r="N859" i="1" s="1"/>
  <c r="M859" i="1" s="1"/>
  <c r="S858" i="1"/>
  <c r="R858" i="1"/>
  <c r="Q858" i="1"/>
  <c r="P858" i="1"/>
  <c r="F858" i="1"/>
  <c r="L858" i="1" s="1"/>
  <c r="N858" i="1" s="1"/>
  <c r="M858" i="1" s="1"/>
  <c r="S857" i="1"/>
  <c r="R857" i="1"/>
  <c r="Q857" i="1"/>
  <c r="P857" i="1"/>
  <c r="F857" i="1"/>
  <c r="L857" i="1" s="1"/>
  <c r="S856" i="1"/>
  <c r="R856" i="1"/>
  <c r="Q856" i="1"/>
  <c r="P856" i="1"/>
  <c r="F856" i="1"/>
  <c r="L856" i="1" s="1"/>
  <c r="S855" i="1"/>
  <c r="R855" i="1"/>
  <c r="Q855" i="1"/>
  <c r="P855" i="1"/>
  <c r="L855" i="1"/>
  <c r="N855" i="1" s="1"/>
  <c r="M855" i="1" s="1"/>
  <c r="F855" i="1"/>
  <c r="S854" i="1"/>
  <c r="R854" i="1"/>
  <c r="Q854" i="1"/>
  <c r="P854" i="1"/>
  <c r="F854" i="1"/>
  <c r="L854" i="1" s="1"/>
  <c r="N854" i="1" s="1"/>
  <c r="M854" i="1" s="1"/>
  <c r="S853" i="1"/>
  <c r="R853" i="1"/>
  <c r="Q853" i="1"/>
  <c r="P853" i="1"/>
  <c r="F853" i="1"/>
  <c r="L853" i="1" s="1"/>
  <c r="N853" i="1" s="1"/>
  <c r="S852" i="1"/>
  <c r="R852" i="1"/>
  <c r="Q852" i="1"/>
  <c r="P852" i="1"/>
  <c r="F852" i="1"/>
  <c r="L852" i="1" s="1"/>
  <c r="N852" i="1" s="1"/>
  <c r="S851" i="1"/>
  <c r="R851" i="1"/>
  <c r="Q851" i="1"/>
  <c r="P851" i="1"/>
  <c r="F851" i="1"/>
  <c r="L851" i="1" s="1"/>
  <c r="N851" i="1" s="1"/>
  <c r="M851" i="1" s="1"/>
  <c r="S850" i="1"/>
  <c r="R850" i="1"/>
  <c r="Q850" i="1"/>
  <c r="P850" i="1"/>
  <c r="F850" i="1"/>
  <c r="L850" i="1" s="1"/>
  <c r="N850" i="1" s="1"/>
  <c r="M850" i="1" s="1"/>
  <c r="S849" i="1"/>
  <c r="R849" i="1"/>
  <c r="Q849" i="1"/>
  <c r="P849" i="1"/>
  <c r="F849" i="1"/>
  <c r="L849" i="1" s="1"/>
  <c r="N849" i="1" s="1"/>
  <c r="B849" i="1"/>
  <c r="X849" i="1" s="1"/>
  <c r="X848" i="1"/>
  <c r="W848" i="1"/>
  <c r="V848" i="1"/>
  <c r="S848" i="1"/>
  <c r="R848" i="1"/>
  <c r="Q848" i="1"/>
  <c r="P848" i="1"/>
  <c r="F848" i="1"/>
  <c r="L848" i="1" s="1"/>
  <c r="N848" i="1" s="1"/>
  <c r="S847" i="1"/>
  <c r="R847" i="1"/>
  <c r="Q847" i="1"/>
  <c r="P847" i="1"/>
  <c r="F847" i="1"/>
  <c r="L847" i="1" s="1"/>
  <c r="S846" i="1"/>
  <c r="R846" i="1"/>
  <c r="Q846" i="1"/>
  <c r="P846" i="1"/>
  <c r="F846" i="1"/>
  <c r="L846" i="1" s="1"/>
  <c r="N846" i="1" s="1"/>
  <c r="M846" i="1" s="1"/>
  <c r="S845" i="1"/>
  <c r="R845" i="1"/>
  <c r="Q845" i="1"/>
  <c r="P845" i="1"/>
  <c r="F845" i="1"/>
  <c r="L845" i="1" s="1"/>
  <c r="N845" i="1" s="1"/>
  <c r="M845" i="1" s="1"/>
  <c r="S844" i="1"/>
  <c r="R844" i="1"/>
  <c r="Q844" i="1"/>
  <c r="P844" i="1"/>
  <c r="F844" i="1"/>
  <c r="L844" i="1" s="1"/>
  <c r="S843" i="1"/>
  <c r="R843" i="1"/>
  <c r="Q843" i="1"/>
  <c r="P843" i="1"/>
  <c r="F843" i="1"/>
  <c r="L843" i="1" s="1"/>
  <c r="S842" i="1"/>
  <c r="R842" i="1"/>
  <c r="Q842" i="1"/>
  <c r="P842" i="1"/>
  <c r="F842" i="1"/>
  <c r="L842" i="1" s="1"/>
  <c r="N842" i="1" s="1"/>
  <c r="M842" i="1" s="1"/>
  <c r="S841" i="1"/>
  <c r="R841" i="1"/>
  <c r="Q841" i="1"/>
  <c r="P841" i="1"/>
  <c r="F841" i="1"/>
  <c r="L841" i="1" s="1"/>
  <c r="N841" i="1" s="1"/>
  <c r="M841" i="1" s="1"/>
  <c r="S840" i="1"/>
  <c r="R840" i="1"/>
  <c r="Q840" i="1"/>
  <c r="P840" i="1"/>
  <c r="F840" i="1"/>
  <c r="L840" i="1" s="1"/>
  <c r="S839" i="1"/>
  <c r="R839" i="1"/>
  <c r="Q839" i="1"/>
  <c r="P839" i="1"/>
  <c r="F839" i="1"/>
  <c r="L839" i="1" s="1"/>
  <c r="N839" i="1" s="1"/>
  <c r="S838" i="1"/>
  <c r="R838" i="1"/>
  <c r="Q838" i="1"/>
  <c r="P838" i="1"/>
  <c r="F838" i="1"/>
  <c r="L838" i="1" s="1"/>
  <c r="N838" i="1" s="1"/>
  <c r="M838" i="1" s="1"/>
  <c r="S837" i="1"/>
  <c r="R837" i="1"/>
  <c r="Q837" i="1"/>
  <c r="P837" i="1"/>
  <c r="F837" i="1"/>
  <c r="L837" i="1" s="1"/>
  <c r="N837" i="1" s="1"/>
  <c r="M837" i="1" s="1"/>
  <c r="S836" i="1"/>
  <c r="R836" i="1"/>
  <c r="Q836" i="1"/>
  <c r="P836" i="1"/>
  <c r="F836" i="1"/>
  <c r="L836" i="1" s="1"/>
  <c r="S835" i="1"/>
  <c r="R835" i="1"/>
  <c r="Q835" i="1"/>
  <c r="P835" i="1"/>
  <c r="F835" i="1"/>
  <c r="L835" i="1" s="1"/>
  <c r="S834" i="1"/>
  <c r="R834" i="1"/>
  <c r="Q834" i="1"/>
  <c r="P834" i="1"/>
  <c r="F834" i="1"/>
  <c r="L834" i="1" s="1"/>
  <c r="N834" i="1" s="1"/>
  <c r="M834" i="1" s="1"/>
  <c r="S833" i="1"/>
  <c r="R833" i="1"/>
  <c r="Q833" i="1"/>
  <c r="P833" i="1"/>
  <c r="F833" i="1"/>
  <c r="L833" i="1" s="1"/>
  <c r="N833" i="1" s="1"/>
  <c r="M833" i="1" s="1"/>
  <c r="S832" i="1"/>
  <c r="R832" i="1"/>
  <c r="Q832" i="1"/>
  <c r="P832" i="1"/>
  <c r="F832" i="1"/>
  <c r="L832" i="1" s="1"/>
  <c r="S831" i="1"/>
  <c r="R831" i="1"/>
  <c r="Q831" i="1"/>
  <c r="P831" i="1"/>
  <c r="F831" i="1"/>
  <c r="L831" i="1" s="1"/>
  <c r="S830" i="1"/>
  <c r="R830" i="1"/>
  <c r="Q830" i="1"/>
  <c r="P830" i="1"/>
  <c r="F830" i="1"/>
  <c r="L830" i="1" s="1"/>
  <c r="N830" i="1" s="1"/>
  <c r="M830" i="1" s="1"/>
  <c r="S829" i="1"/>
  <c r="R829" i="1"/>
  <c r="Q829" i="1"/>
  <c r="P829" i="1"/>
  <c r="F829" i="1"/>
  <c r="L829" i="1" s="1"/>
  <c r="N829" i="1" s="1"/>
  <c r="M829" i="1" s="1"/>
  <c r="S828" i="1"/>
  <c r="R828" i="1"/>
  <c r="Q828" i="1"/>
  <c r="P828" i="1"/>
  <c r="F828" i="1"/>
  <c r="L828" i="1" s="1"/>
  <c r="S827" i="1"/>
  <c r="R827" i="1"/>
  <c r="Q827" i="1"/>
  <c r="P827" i="1"/>
  <c r="F827" i="1"/>
  <c r="L827" i="1" s="1"/>
  <c r="S826" i="1"/>
  <c r="R826" i="1"/>
  <c r="Q826" i="1"/>
  <c r="P826" i="1"/>
  <c r="F826" i="1"/>
  <c r="L826" i="1" s="1"/>
  <c r="N826" i="1" s="1"/>
  <c r="M826" i="1" s="1"/>
  <c r="S825" i="1"/>
  <c r="R825" i="1"/>
  <c r="Q825" i="1"/>
  <c r="P825" i="1"/>
  <c r="F825" i="1"/>
  <c r="L825" i="1" s="1"/>
  <c r="N825" i="1" s="1"/>
  <c r="M825" i="1" s="1"/>
  <c r="S824" i="1"/>
  <c r="R824" i="1"/>
  <c r="Q824" i="1"/>
  <c r="P824" i="1"/>
  <c r="F824" i="1"/>
  <c r="L824" i="1" s="1"/>
  <c r="S823" i="1"/>
  <c r="R823" i="1"/>
  <c r="Q823" i="1"/>
  <c r="P823" i="1"/>
  <c r="F823" i="1"/>
  <c r="L823" i="1" s="1"/>
  <c r="S822" i="1"/>
  <c r="R822" i="1"/>
  <c r="Q822" i="1"/>
  <c r="P822" i="1"/>
  <c r="F822" i="1"/>
  <c r="L822" i="1" s="1"/>
  <c r="S821" i="1"/>
  <c r="R821" i="1"/>
  <c r="Q821" i="1"/>
  <c r="P821" i="1"/>
  <c r="F821" i="1"/>
  <c r="L821" i="1" s="1"/>
  <c r="S820" i="1"/>
  <c r="R820" i="1"/>
  <c r="Q820" i="1"/>
  <c r="P820" i="1"/>
  <c r="F820" i="1"/>
  <c r="L820" i="1" s="1"/>
  <c r="N820" i="1" s="1"/>
  <c r="M820" i="1" s="1"/>
  <c r="S819" i="1"/>
  <c r="R819" i="1"/>
  <c r="Q819" i="1"/>
  <c r="P819" i="1"/>
  <c r="F819" i="1"/>
  <c r="L819" i="1" s="1"/>
  <c r="N819" i="1" s="1"/>
  <c r="S818" i="1"/>
  <c r="R818" i="1"/>
  <c r="Q818" i="1"/>
  <c r="P818" i="1"/>
  <c r="F818" i="1"/>
  <c r="L818" i="1" s="1"/>
  <c r="S817" i="1"/>
  <c r="R817" i="1"/>
  <c r="Q817" i="1"/>
  <c r="P817" i="1"/>
  <c r="F817" i="1"/>
  <c r="L817" i="1" s="1"/>
  <c r="S816" i="1"/>
  <c r="R816" i="1"/>
  <c r="Q816" i="1"/>
  <c r="P816" i="1"/>
  <c r="F816" i="1"/>
  <c r="L816" i="1" s="1"/>
  <c r="N816" i="1" s="1"/>
  <c r="M816" i="1" s="1"/>
  <c r="S815" i="1"/>
  <c r="R815" i="1"/>
  <c r="Q815" i="1"/>
  <c r="P815" i="1"/>
  <c r="F815" i="1"/>
  <c r="L815" i="1" s="1"/>
  <c r="S814" i="1"/>
  <c r="R814" i="1"/>
  <c r="Q814" i="1"/>
  <c r="P814" i="1"/>
  <c r="F814" i="1"/>
  <c r="L814" i="1" s="1"/>
  <c r="S813" i="1"/>
  <c r="R813" i="1"/>
  <c r="Q813" i="1"/>
  <c r="P813" i="1"/>
  <c r="F813" i="1"/>
  <c r="L813" i="1" s="1"/>
  <c r="S812" i="1"/>
  <c r="R812" i="1"/>
  <c r="Q812" i="1"/>
  <c r="P812" i="1"/>
  <c r="F812" i="1"/>
  <c r="L812" i="1" s="1"/>
  <c r="N812" i="1" s="1"/>
  <c r="M812" i="1" s="1"/>
  <c r="S811" i="1"/>
  <c r="R811" i="1"/>
  <c r="Q811" i="1"/>
  <c r="P811" i="1"/>
  <c r="N811" i="1"/>
  <c r="F811" i="1"/>
  <c r="L811" i="1" s="1"/>
  <c r="B811" i="1"/>
  <c r="X810" i="1"/>
  <c r="W810" i="1"/>
  <c r="V810" i="1"/>
  <c r="S810" i="1"/>
  <c r="R810" i="1"/>
  <c r="Q810" i="1"/>
  <c r="P810" i="1"/>
  <c r="F810" i="1"/>
  <c r="L810" i="1" s="1"/>
  <c r="S809" i="1"/>
  <c r="R809" i="1"/>
  <c r="Q809" i="1"/>
  <c r="P809" i="1"/>
  <c r="F809" i="1"/>
  <c r="L809" i="1" s="1"/>
  <c r="S808" i="1"/>
  <c r="R808" i="1"/>
  <c r="Q808" i="1"/>
  <c r="P808" i="1"/>
  <c r="L808" i="1"/>
  <c r="F808" i="1"/>
  <c r="S807" i="1"/>
  <c r="R807" i="1"/>
  <c r="Q807" i="1"/>
  <c r="P807" i="1"/>
  <c r="F807" i="1"/>
  <c r="L807" i="1" s="1"/>
  <c r="S806" i="1"/>
  <c r="R806" i="1"/>
  <c r="Q806" i="1"/>
  <c r="P806" i="1"/>
  <c r="F806" i="1"/>
  <c r="L806" i="1" s="1"/>
  <c r="N806" i="1" s="1"/>
  <c r="S805" i="1"/>
  <c r="R805" i="1"/>
  <c r="Q805" i="1"/>
  <c r="P805" i="1"/>
  <c r="F805" i="1"/>
  <c r="L805" i="1" s="1"/>
  <c r="N805" i="1" s="1"/>
  <c r="S804" i="1"/>
  <c r="R804" i="1"/>
  <c r="Q804" i="1"/>
  <c r="P804" i="1"/>
  <c r="F804" i="1"/>
  <c r="L804" i="1" s="1"/>
  <c r="S803" i="1"/>
  <c r="R803" i="1"/>
  <c r="Q803" i="1"/>
  <c r="P803" i="1"/>
  <c r="F803" i="1"/>
  <c r="L803" i="1" s="1"/>
  <c r="S802" i="1"/>
  <c r="R802" i="1"/>
  <c r="Q802" i="1"/>
  <c r="P802" i="1"/>
  <c r="F802" i="1"/>
  <c r="L802" i="1" s="1"/>
  <c r="S801" i="1"/>
  <c r="R801" i="1"/>
  <c r="Q801" i="1"/>
  <c r="P801" i="1"/>
  <c r="F801" i="1"/>
  <c r="L801" i="1" s="1"/>
  <c r="N801" i="1" s="1"/>
  <c r="S800" i="1"/>
  <c r="R800" i="1"/>
  <c r="Q800" i="1"/>
  <c r="P800" i="1"/>
  <c r="F800" i="1"/>
  <c r="L800" i="1" s="1"/>
  <c r="S799" i="1"/>
  <c r="R799" i="1"/>
  <c r="Q799" i="1"/>
  <c r="P799" i="1"/>
  <c r="F799" i="1"/>
  <c r="L799" i="1" s="1"/>
  <c r="S798" i="1"/>
  <c r="R798" i="1"/>
  <c r="Q798" i="1"/>
  <c r="P798" i="1"/>
  <c r="F798" i="1"/>
  <c r="L798" i="1" s="1"/>
  <c r="N798" i="1" s="1"/>
  <c r="M798" i="1" s="1"/>
  <c r="S797" i="1"/>
  <c r="R797" i="1"/>
  <c r="Q797" i="1"/>
  <c r="P797" i="1"/>
  <c r="F797" i="1"/>
  <c r="L797" i="1" s="1"/>
  <c r="S796" i="1"/>
  <c r="R796" i="1"/>
  <c r="Q796" i="1"/>
  <c r="P796" i="1"/>
  <c r="F796" i="1"/>
  <c r="L796" i="1" s="1"/>
  <c r="S795" i="1"/>
  <c r="R795" i="1"/>
  <c r="Q795" i="1"/>
  <c r="P795" i="1"/>
  <c r="F795" i="1"/>
  <c r="L795" i="1" s="1"/>
  <c r="S794" i="1"/>
  <c r="R794" i="1"/>
  <c r="Q794" i="1"/>
  <c r="P794" i="1"/>
  <c r="F794" i="1"/>
  <c r="L794" i="1" s="1"/>
  <c r="N794" i="1" s="1"/>
  <c r="M794" i="1" s="1"/>
  <c r="S793" i="1"/>
  <c r="R793" i="1"/>
  <c r="Q793" i="1"/>
  <c r="P793" i="1"/>
  <c r="F793" i="1"/>
  <c r="L793" i="1" s="1"/>
  <c r="S792" i="1"/>
  <c r="R792" i="1"/>
  <c r="Q792" i="1"/>
  <c r="P792" i="1"/>
  <c r="F792" i="1"/>
  <c r="L792" i="1" s="1"/>
  <c r="S791" i="1"/>
  <c r="R791" i="1"/>
  <c r="Q791" i="1"/>
  <c r="P791" i="1"/>
  <c r="F791" i="1"/>
  <c r="L791" i="1" s="1"/>
  <c r="S790" i="1"/>
  <c r="R790" i="1"/>
  <c r="Q790" i="1"/>
  <c r="P790" i="1"/>
  <c r="F790" i="1"/>
  <c r="L790" i="1" s="1"/>
  <c r="N790" i="1" s="1"/>
  <c r="M790" i="1" s="1"/>
  <c r="S789" i="1"/>
  <c r="R789" i="1"/>
  <c r="Q789" i="1"/>
  <c r="P789" i="1"/>
  <c r="F789" i="1"/>
  <c r="L789" i="1" s="1"/>
  <c r="N789" i="1" s="1"/>
  <c r="M789" i="1" s="1"/>
  <c r="S788" i="1"/>
  <c r="R788" i="1"/>
  <c r="Q788" i="1"/>
  <c r="P788" i="1"/>
  <c r="F788" i="1"/>
  <c r="L788" i="1" s="1"/>
  <c r="N788" i="1" s="1"/>
  <c r="M788" i="1" s="1"/>
  <c r="S787" i="1"/>
  <c r="R787" i="1"/>
  <c r="Q787" i="1"/>
  <c r="P787" i="1"/>
  <c r="L787" i="1"/>
  <c r="F787" i="1"/>
  <c r="S786" i="1"/>
  <c r="R786" i="1"/>
  <c r="Q786" i="1"/>
  <c r="P786" i="1"/>
  <c r="F786" i="1"/>
  <c r="L786" i="1" s="1"/>
  <c r="S785" i="1"/>
  <c r="R785" i="1"/>
  <c r="Q785" i="1"/>
  <c r="P785" i="1"/>
  <c r="F785" i="1"/>
  <c r="L785" i="1" s="1"/>
  <c r="N785" i="1" s="1"/>
  <c r="M785" i="1" s="1"/>
  <c r="S784" i="1"/>
  <c r="R784" i="1"/>
  <c r="Q784" i="1"/>
  <c r="P784" i="1"/>
  <c r="F784" i="1"/>
  <c r="L784" i="1" s="1"/>
  <c r="N784" i="1" s="1"/>
  <c r="M784" i="1" s="1"/>
  <c r="S783" i="1"/>
  <c r="R783" i="1"/>
  <c r="Q783" i="1"/>
  <c r="P783" i="1"/>
  <c r="F783" i="1"/>
  <c r="L783" i="1" s="1"/>
  <c r="S782" i="1"/>
  <c r="R782" i="1"/>
  <c r="Q782" i="1"/>
  <c r="P782" i="1"/>
  <c r="F782" i="1"/>
  <c r="L782" i="1" s="1"/>
  <c r="N782" i="1" s="1"/>
  <c r="M782" i="1" s="1"/>
  <c r="S781" i="1"/>
  <c r="R781" i="1"/>
  <c r="Q781" i="1"/>
  <c r="P781" i="1"/>
  <c r="F781" i="1"/>
  <c r="L781" i="1" s="1"/>
  <c r="S780" i="1"/>
  <c r="R780" i="1"/>
  <c r="Q780" i="1"/>
  <c r="P780" i="1"/>
  <c r="F780" i="1"/>
  <c r="L780" i="1" s="1"/>
  <c r="S779" i="1"/>
  <c r="R779" i="1"/>
  <c r="Q779" i="1"/>
  <c r="P779" i="1"/>
  <c r="L779" i="1"/>
  <c r="N779" i="1" s="1"/>
  <c r="M779" i="1" s="1"/>
  <c r="F779" i="1"/>
  <c r="S778" i="1"/>
  <c r="R778" i="1"/>
  <c r="Q778" i="1"/>
  <c r="P778" i="1"/>
  <c r="F778" i="1"/>
  <c r="L778" i="1" s="1"/>
  <c r="N778" i="1" s="1"/>
  <c r="M778" i="1" s="1"/>
  <c r="S777" i="1"/>
  <c r="R777" i="1"/>
  <c r="Q777" i="1"/>
  <c r="P777" i="1"/>
  <c r="F777" i="1"/>
  <c r="L777" i="1" s="1"/>
  <c r="S776" i="1"/>
  <c r="R776" i="1"/>
  <c r="Q776" i="1"/>
  <c r="P776" i="1"/>
  <c r="F776" i="1"/>
  <c r="L776" i="1" s="1"/>
  <c r="S775" i="1"/>
  <c r="R775" i="1"/>
  <c r="Q775" i="1"/>
  <c r="P775" i="1"/>
  <c r="F775" i="1"/>
  <c r="L775" i="1" s="1"/>
  <c r="S774" i="1"/>
  <c r="R774" i="1"/>
  <c r="Q774" i="1"/>
  <c r="P774" i="1"/>
  <c r="F774" i="1"/>
  <c r="L774" i="1" s="1"/>
  <c r="S773" i="1"/>
  <c r="R773" i="1"/>
  <c r="Q773" i="1"/>
  <c r="P773" i="1"/>
  <c r="F773" i="1"/>
  <c r="L773" i="1" s="1"/>
  <c r="N773" i="1" s="1"/>
  <c r="S772" i="1"/>
  <c r="R772" i="1"/>
  <c r="Q772" i="1"/>
  <c r="P772" i="1"/>
  <c r="F772" i="1"/>
  <c r="L772" i="1" s="1"/>
  <c r="N772" i="1" s="1"/>
  <c r="M772" i="1" s="1"/>
  <c r="S771" i="1"/>
  <c r="R771" i="1"/>
  <c r="Q771" i="1"/>
  <c r="P771" i="1"/>
  <c r="F771" i="1"/>
  <c r="L771" i="1" s="1"/>
  <c r="S770" i="1"/>
  <c r="R770" i="1"/>
  <c r="Q770" i="1"/>
  <c r="P770" i="1"/>
  <c r="F770" i="1"/>
  <c r="L770" i="1" s="1"/>
  <c r="B770" i="1"/>
  <c r="X770" i="1" s="1"/>
  <c r="X769" i="1"/>
  <c r="W769" i="1"/>
  <c r="V769" i="1"/>
  <c r="S769" i="1"/>
  <c r="R769" i="1"/>
  <c r="Q769" i="1"/>
  <c r="P769" i="1"/>
  <c r="F769" i="1"/>
  <c r="L769" i="1" s="1"/>
  <c r="N769" i="1" s="1"/>
  <c r="S768" i="1"/>
  <c r="R768" i="1"/>
  <c r="Q768" i="1"/>
  <c r="P768" i="1"/>
  <c r="F768" i="1"/>
  <c r="L768" i="1" s="1"/>
  <c r="N768" i="1" s="1"/>
  <c r="S767" i="1"/>
  <c r="R767" i="1"/>
  <c r="Q767" i="1"/>
  <c r="P767" i="1"/>
  <c r="F767" i="1"/>
  <c r="L767" i="1" s="1"/>
  <c r="N767" i="1" s="1"/>
  <c r="M767" i="1" s="1"/>
  <c r="S766" i="1"/>
  <c r="R766" i="1"/>
  <c r="Q766" i="1"/>
  <c r="P766" i="1"/>
  <c r="F766" i="1"/>
  <c r="L766" i="1" s="1"/>
  <c r="S765" i="1"/>
  <c r="R765" i="1"/>
  <c r="Q765" i="1"/>
  <c r="P765" i="1"/>
  <c r="F765" i="1"/>
  <c r="L765" i="1" s="1"/>
  <c r="S764" i="1"/>
  <c r="R764" i="1"/>
  <c r="Q764" i="1"/>
  <c r="P764" i="1"/>
  <c r="F764" i="1"/>
  <c r="L764" i="1" s="1"/>
  <c r="N764" i="1" s="1"/>
  <c r="S763" i="1"/>
  <c r="R763" i="1"/>
  <c r="Q763" i="1"/>
  <c r="P763" i="1"/>
  <c r="F763" i="1"/>
  <c r="L763" i="1" s="1"/>
  <c r="N763" i="1" s="1"/>
  <c r="M763" i="1" s="1"/>
  <c r="S762" i="1"/>
  <c r="R762" i="1"/>
  <c r="Q762" i="1"/>
  <c r="P762" i="1"/>
  <c r="F762" i="1"/>
  <c r="L762" i="1" s="1"/>
  <c r="S761" i="1"/>
  <c r="R761" i="1"/>
  <c r="Q761" i="1"/>
  <c r="P761" i="1"/>
  <c r="F761" i="1"/>
  <c r="L761" i="1" s="1"/>
  <c r="S760" i="1"/>
  <c r="R760" i="1"/>
  <c r="Q760" i="1"/>
  <c r="P760" i="1"/>
  <c r="F760" i="1"/>
  <c r="L760" i="1" s="1"/>
  <c r="N760" i="1" s="1"/>
  <c r="S759" i="1"/>
  <c r="R759" i="1"/>
  <c r="Q759" i="1"/>
  <c r="P759" i="1"/>
  <c r="F759" i="1"/>
  <c r="L759" i="1" s="1"/>
  <c r="S758" i="1"/>
  <c r="R758" i="1"/>
  <c r="Q758" i="1"/>
  <c r="P758" i="1"/>
  <c r="F758" i="1"/>
  <c r="L758" i="1" s="1"/>
  <c r="N758" i="1" s="1"/>
  <c r="S757" i="1"/>
  <c r="R757" i="1"/>
  <c r="Q757" i="1"/>
  <c r="P757" i="1"/>
  <c r="F757" i="1"/>
  <c r="L757" i="1" s="1"/>
  <c r="S756" i="1"/>
  <c r="R756" i="1"/>
  <c r="Q756" i="1"/>
  <c r="P756" i="1"/>
  <c r="F756" i="1"/>
  <c r="L756" i="1" s="1"/>
  <c r="N756" i="1" s="1"/>
  <c r="S755" i="1"/>
  <c r="R755" i="1"/>
  <c r="Q755" i="1"/>
  <c r="P755" i="1"/>
  <c r="F755" i="1"/>
  <c r="L755" i="1" s="1"/>
  <c r="S754" i="1"/>
  <c r="R754" i="1"/>
  <c r="Q754" i="1"/>
  <c r="P754" i="1"/>
  <c r="F754" i="1"/>
  <c r="L754" i="1" s="1"/>
  <c r="S753" i="1"/>
  <c r="R753" i="1"/>
  <c r="Q753" i="1"/>
  <c r="P753" i="1"/>
  <c r="F753" i="1"/>
  <c r="L753" i="1" s="1"/>
  <c r="S752" i="1"/>
  <c r="R752" i="1"/>
  <c r="Q752" i="1"/>
  <c r="P752" i="1"/>
  <c r="F752" i="1"/>
  <c r="L752" i="1" s="1"/>
  <c r="N752" i="1" s="1"/>
  <c r="S751" i="1"/>
  <c r="R751" i="1"/>
  <c r="Q751" i="1"/>
  <c r="P751" i="1"/>
  <c r="F751" i="1"/>
  <c r="L751" i="1" s="1"/>
  <c r="S750" i="1"/>
  <c r="R750" i="1"/>
  <c r="Q750" i="1"/>
  <c r="P750" i="1"/>
  <c r="F750" i="1"/>
  <c r="L750" i="1" s="1"/>
  <c r="S749" i="1"/>
  <c r="R749" i="1"/>
  <c r="Q749" i="1"/>
  <c r="P749" i="1"/>
  <c r="F749" i="1"/>
  <c r="L749" i="1" s="1"/>
  <c r="S748" i="1"/>
  <c r="R748" i="1"/>
  <c r="Q748" i="1"/>
  <c r="P748" i="1"/>
  <c r="L748" i="1"/>
  <c r="N748" i="1" s="1"/>
  <c r="F748" i="1"/>
  <c r="S747" i="1"/>
  <c r="R747" i="1"/>
  <c r="Q747" i="1"/>
  <c r="P747" i="1"/>
  <c r="F747" i="1"/>
  <c r="L747" i="1" s="1"/>
  <c r="S746" i="1"/>
  <c r="R746" i="1"/>
  <c r="Q746" i="1"/>
  <c r="P746" i="1"/>
  <c r="F746" i="1"/>
  <c r="L746" i="1" s="1"/>
  <c r="N746" i="1" s="1"/>
  <c r="S745" i="1"/>
  <c r="R745" i="1"/>
  <c r="Q745" i="1"/>
  <c r="P745" i="1"/>
  <c r="F745" i="1"/>
  <c r="L745" i="1" s="1"/>
  <c r="S744" i="1"/>
  <c r="R744" i="1"/>
  <c r="Q744" i="1"/>
  <c r="P744" i="1"/>
  <c r="F744" i="1"/>
  <c r="L744" i="1" s="1"/>
  <c r="N744" i="1" s="1"/>
  <c r="S743" i="1"/>
  <c r="R743" i="1"/>
  <c r="Q743" i="1"/>
  <c r="P743" i="1"/>
  <c r="F743" i="1"/>
  <c r="L743" i="1" s="1"/>
  <c r="S742" i="1"/>
  <c r="R742" i="1"/>
  <c r="Q742" i="1"/>
  <c r="P742" i="1"/>
  <c r="F742" i="1"/>
  <c r="L742" i="1" s="1"/>
  <c r="N742" i="1" s="1"/>
  <c r="S741" i="1"/>
  <c r="R741" i="1"/>
  <c r="Q741" i="1"/>
  <c r="P741" i="1"/>
  <c r="F741" i="1"/>
  <c r="L741" i="1" s="1"/>
  <c r="S740" i="1"/>
  <c r="R740" i="1"/>
  <c r="Q740" i="1"/>
  <c r="P740" i="1"/>
  <c r="F740" i="1"/>
  <c r="L740" i="1" s="1"/>
  <c r="N740" i="1" s="1"/>
  <c r="S739" i="1"/>
  <c r="R739" i="1"/>
  <c r="Q739" i="1"/>
  <c r="P739" i="1"/>
  <c r="F739" i="1"/>
  <c r="L739" i="1" s="1"/>
  <c r="S738" i="1"/>
  <c r="R738" i="1"/>
  <c r="Q738" i="1"/>
  <c r="P738" i="1"/>
  <c r="F738" i="1"/>
  <c r="L738" i="1" s="1"/>
  <c r="S737" i="1"/>
  <c r="R737" i="1"/>
  <c r="Q737" i="1"/>
  <c r="P737" i="1"/>
  <c r="F737" i="1"/>
  <c r="L737" i="1" s="1"/>
  <c r="S736" i="1"/>
  <c r="R736" i="1"/>
  <c r="Q736" i="1"/>
  <c r="P736" i="1"/>
  <c r="F736" i="1"/>
  <c r="L736" i="1" s="1"/>
  <c r="N736" i="1" s="1"/>
  <c r="S735" i="1"/>
  <c r="R735" i="1"/>
  <c r="Q735" i="1"/>
  <c r="P735" i="1"/>
  <c r="F735" i="1"/>
  <c r="L735" i="1" s="1"/>
  <c r="S734" i="1"/>
  <c r="R734" i="1"/>
  <c r="Q734" i="1"/>
  <c r="P734" i="1"/>
  <c r="F734" i="1"/>
  <c r="L734" i="1" s="1"/>
  <c r="S733" i="1"/>
  <c r="R733" i="1"/>
  <c r="Q733" i="1"/>
  <c r="P733" i="1"/>
  <c r="F733" i="1"/>
  <c r="L733" i="1" s="1"/>
  <c r="S732" i="1"/>
  <c r="R732" i="1"/>
  <c r="Q732" i="1"/>
  <c r="P732" i="1"/>
  <c r="F732" i="1"/>
  <c r="L732" i="1" s="1"/>
  <c r="S731" i="1"/>
  <c r="R731" i="1"/>
  <c r="Q731" i="1"/>
  <c r="P731" i="1"/>
  <c r="F731" i="1"/>
  <c r="L731" i="1" s="1"/>
  <c r="S730" i="1"/>
  <c r="R730" i="1"/>
  <c r="Q730" i="1"/>
  <c r="P730" i="1"/>
  <c r="L730" i="1"/>
  <c r="F730" i="1"/>
  <c r="S729" i="1"/>
  <c r="R729" i="1"/>
  <c r="Q729" i="1"/>
  <c r="P729" i="1"/>
  <c r="F729" i="1"/>
  <c r="L729" i="1" s="1"/>
  <c r="S728" i="1"/>
  <c r="R728" i="1"/>
  <c r="Q728" i="1"/>
  <c r="P728" i="1"/>
  <c r="F728" i="1"/>
  <c r="L728" i="1" s="1"/>
  <c r="N728" i="1" s="1"/>
  <c r="B728" i="1"/>
  <c r="B729" i="1" s="1"/>
  <c r="X727" i="1"/>
  <c r="W727" i="1"/>
  <c r="V727" i="1"/>
  <c r="S727" i="1"/>
  <c r="R727" i="1"/>
  <c r="Q727" i="1"/>
  <c r="P727" i="1"/>
  <c r="F727" i="1"/>
  <c r="L727" i="1" s="1"/>
  <c r="S726" i="1"/>
  <c r="R726" i="1"/>
  <c r="Q726" i="1"/>
  <c r="P726" i="1"/>
  <c r="F726" i="1"/>
  <c r="L726" i="1" s="1"/>
  <c r="S725" i="1"/>
  <c r="R725" i="1"/>
  <c r="Q725" i="1"/>
  <c r="P725" i="1"/>
  <c r="F725" i="1"/>
  <c r="L725" i="1" s="1"/>
  <c r="S724" i="1"/>
  <c r="R724" i="1"/>
  <c r="Q724" i="1"/>
  <c r="P724" i="1"/>
  <c r="F724" i="1"/>
  <c r="L724" i="1" s="1"/>
  <c r="S723" i="1"/>
  <c r="R723" i="1"/>
  <c r="Q723" i="1"/>
  <c r="P723" i="1"/>
  <c r="L723" i="1"/>
  <c r="N723" i="1" s="1"/>
  <c r="F723" i="1"/>
  <c r="S722" i="1"/>
  <c r="R722" i="1"/>
  <c r="Q722" i="1"/>
  <c r="P722" i="1"/>
  <c r="F722" i="1"/>
  <c r="L722" i="1" s="1"/>
  <c r="S721" i="1"/>
  <c r="R721" i="1"/>
  <c r="Q721" i="1"/>
  <c r="P721" i="1"/>
  <c r="F721" i="1"/>
  <c r="L721" i="1" s="1"/>
  <c r="S720" i="1"/>
  <c r="R720" i="1"/>
  <c r="Q720" i="1"/>
  <c r="P720" i="1"/>
  <c r="F720" i="1"/>
  <c r="L720" i="1" s="1"/>
  <c r="S719" i="1"/>
  <c r="R719" i="1"/>
  <c r="Q719" i="1"/>
  <c r="P719" i="1"/>
  <c r="F719" i="1"/>
  <c r="L719" i="1" s="1"/>
  <c r="S718" i="1"/>
  <c r="R718" i="1"/>
  <c r="Q718" i="1"/>
  <c r="P718" i="1"/>
  <c r="F718" i="1"/>
  <c r="L718" i="1" s="1"/>
  <c r="S717" i="1"/>
  <c r="R717" i="1"/>
  <c r="Q717" i="1"/>
  <c r="P717" i="1"/>
  <c r="F717" i="1"/>
  <c r="L717" i="1" s="1"/>
  <c r="S716" i="1"/>
  <c r="R716" i="1"/>
  <c r="Q716" i="1"/>
  <c r="P716" i="1"/>
  <c r="F716" i="1"/>
  <c r="L716" i="1" s="1"/>
  <c r="N716" i="1" s="1"/>
  <c r="M716" i="1" s="1"/>
  <c r="S715" i="1"/>
  <c r="R715" i="1"/>
  <c r="Q715" i="1"/>
  <c r="P715" i="1"/>
  <c r="F715" i="1"/>
  <c r="L715" i="1" s="1"/>
  <c r="N715" i="1" s="1"/>
  <c r="M715" i="1" s="1"/>
  <c r="S714" i="1"/>
  <c r="R714" i="1"/>
  <c r="Q714" i="1"/>
  <c r="P714" i="1"/>
  <c r="F714" i="1"/>
  <c r="L714" i="1" s="1"/>
  <c r="S713" i="1"/>
  <c r="R713" i="1"/>
  <c r="Q713" i="1"/>
  <c r="P713" i="1"/>
  <c r="F713" i="1"/>
  <c r="L713" i="1" s="1"/>
  <c r="S712" i="1"/>
  <c r="R712" i="1"/>
  <c r="Q712" i="1"/>
  <c r="P712" i="1"/>
  <c r="F712" i="1"/>
  <c r="L712" i="1" s="1"/>
  <c r="N712" i="1" s="1"/>
  <c r="M712" i="1" s="1"/>
  <c r="S711" i="1"/>
  <c r="R711" i="1"/>
  <c r="Q711" i="1"/>
  <c r="P711" i="1"/>
  <c r="F711" i="1"/>
  <c r="L711" i="1" s="1"/>
  <c r="N711" i="1" s="1"/>
  <c r="M711" i="1" s="1"/>
  <c r="S710" i="1"/>
  <c r="R710" i="1"/>
  <c r="Q710" i="1"/>
  <c r="P710" i="1"/>
  <c r="F710" i="1"/>
  <c r="L710" i="1" s="1"/>
  <c r="S709" i="1"/>
  <c r="R709" i="1"/>
  <c r="Q709" i="1"/>
  <c r="P709" i="1"/>
  <c r="F709" i="1"/>
  <c r="L709" i="1" s="1"/>
  <c r="S708" i="1"/>
  <c r="R708" i="1"/>
  <c r="Q708" i="1"/>
  <c r="P708" i="1"/>
  <c r="F708" i="1"/>
  <c r="L708" i="1" s="1"/>
  <c r="N708" i="1" s="1"/>
  <c r="M708" i="1" s="1"/>
  <c r="S707" i="1"/>
  <c r="R707" i="1"/>
  <c r="Q707" i="1"/>
  <c r="P707" i="1"/>
  <c r="F707" i="1"/>
  <c r="L707" i="1" s="1"/>
  <c r="N707" i="1" s="1"/>
  <c r="M707" i="1" s="1"/>
  <c r="S706" i="1"/>
  <c r="R706" i="1"/>
  <c r="Q706" i="1"/>
  <c r="P706" i="1"/>
  <c r="F706" i="1"/>
  <c r="L706" i="1" s="1"/>
  <c r="S705" i="1"/>
  <c r="R705" i="1"/>
  <c r="Q705" i="1"/>
  <c r="P705" i="1"/>
  <c r="L705" i="1"/>
  <c r="F705" i="1"/>
  <c r="S704" i="1"/>
  <c r="R704" i="1"/>
  <c r="Q704" i="1"/>
  <c r="P704" i="1"/>
  <c r="F704" i="1"/>
  <c r="L704" i="1" s="1"/>
  <c r="N704" i="1" s="1"/>
  <c r="M704" i="1" s="1"/>
  <c r="S703" i="1"/>
  <c r="R703" i="1"/>
  <c r="Q703" i="1"/>
  <c r="P703" i="1"/>
  <c r="F703" i="1"/>
  <c r="L703" i="1" s="1"/>
  <c r="N703" i="1" s="1"/>
  <c r="M703" i="1" s="1"/>
  <c r="S702" i="1"/>
  <c r="R702" i="1"/>
  <c r="Q702" i="1"/>
  <c r="P702" i="1"/>
  <c r="F702" i="1"/>
  <c r="L702" i="1" s="1"/>
  <c r="S701" i="1"/>
  <c r="R701" i="1"/>
  <c r="Q701" i="1"/>
  <c r="P701" i="1"/>
  <c r="F701" i="1"/>
  <c r="L701" i="1" s="1"/>
  <c r="S700" i="1"/>
  <c r="R700" i="1"/>
  <c r="Q700" i="1"/>
  <c r="P700" i="1"/>
  <c r="F700" i="1"/>
  <c r="L700" i="1" s="1"/>
  <c r="N700" i="1" s="1"/>
  <c r="M700" i="1" s="1"/>
  <c r="S699" i="1"/>
  <c r="R699" i="1"/>
  <c r="Q699" i="1"/>
  <c r="P699" i="1"/>
  <c r="F699" i="1"/>
  <c r="L699" i="1" s="1"/>
  <c r="N699" i="1" s="1"/>
  <c r="M699" i="1" s="1"/>
  <c r="S698" i="1"/>
  <c r="R698" i="1"/>
  <c r="Q698" i="1"/>
  <c r="P698" i="1"/>
  <c r="F698" i="1"/>
  <c r="L698" i="1" s="1"/>
  <c r="S697" i="1"/>
  <c r="R697" i="1"/>
  <c r="Q697" i="1"/>
  <c r="P697" i="1"/>
  <c r="F697" i="1"/>
  <c r="L697" i="1" s="1"/>
  <c r="S696" i="1"/>
  <c r="R696" i="1"/>
  <c r="Q696" i="1"/>
  <c r="P696" i="1"/>
  <c r="F696" i="1"/>
  <c r="L696" i="1" s="1"/>
  <c r="N696" i="1" s="1"/>
  <c r="M696" i="1" s="1"/>
  <c r="S695" i="1"/>
  <c r="R695" i="1"/>
  <c r="Q695" i="1"/>
  <c r="P695" i="1"/>
  <c r="F695" i="1"/>
  <c r="L695" i="1" s="1"/>
  <c r="S694" i="1"/>
  <c r="R694" i="1"/>
  <c r="Q694" i="1"/>
  <c r="P694" i="1"/>
  <c r="F694" i="1"/>
  <c r="L694" i="1" s="1"/>
  <c r="S693" i="1"/>
  <c r="R693" i="1"/>
  <c r="Q693" i="1"/>
  <c r="P693" i="1"/>
  <c r="F693" i="1"/>
  <c r="L693" i="1" s="1"/>
  <c r="S692" i="1"/>
  <c r="R692" i="1"/>
  <c r="Q692" i="1"/>
  <c r="P692" i="1"/>
  <c r="F692" i="1"/>
  <c r="L692" i="1" s="1"/>
  <c r="N692" i="1" s="1"/>
  <c r="M692" i="1" s="1"/>
  <c r="S691" i="1"/>
  <c r="R691" i="1"/>
  <c r="Q691" i="1"/>
  <c r="P691" i="1"/>
  <c r="F691" i="1"/>
  <c r="L691" i="1" s="1"/>
  <c r="S690" i="1"/>
  <c r="R690" i="1"/>
  <c r="Q690" i="1"/>
  <c r="P690" i="1"/>
  <c r="F690" i="1"/>
  <c r="L690" i="1" s="1"/>
  <c r="B690" i="1"/>
  <c r="W690" i="1" s="1"/>
  <c r="X689" i="1"/>
  <c r="W689" i="1"/>
  <c r="V689" i="1"/>
  <c r="S689" i="1"/>
  <c r="R689" i="1"/>
  <c r="Q689" i="1"/>
  <c r="P689" i="1"/>
  <c r="F689" i="1"/>
  <c r="L689" i="1" s="1"/>
  <c r="S688" i="1"/>
  <c r="R688" i="1"/>
  <c r="Q688" i="1"/>
  <c r="P688" i="1"/>
  <c r="L688" i="1"/>
  <c r="F688" i="1"/>
  <c r="S687" i="1"/>
  <c r="R687" i="1"/>
  <c r="Q687" i="1"/>
  <c r="P687" i="1"/>
  <c r="F687" i="1"/>
  <c r="L687" i="1" s="1"/>
  <c r="S686" i="1"/>
  <c r="R686" i="1"/>
  <c r="Q686" i="1"/>
  <c r="P686" i="1"/>
  <c r="F686" i="1"/>
  <c r="L686" i="1" s="1"/>
  <c r="N686" i="1" s="1"/>
  <c r="S685" i="1"/>
  <c r="R685" i="1"/>
  <c r="Q685" i="1"/>
  <c r="P685" i="1"/>
  <c r="F685" i="1"/>
  <c r="L685" i="1" s="1"/>
  <c r="N685" i="1" s="1"/>
  <c r="S684" i="1"/>
  <c r="R684" i="1"/>
  <c r="Q684" i="1"/>
  <c r="P684" i="1"/>
  <c r="F684" i="1"/>
  <c r="L684" i="1" s="1"/>
  <c r="S683" i="1"/>
  <c r="R683" i="1"/>
  <c r="Q683" i="1"/>
  <c r="P683" i="1"/>
  <c r="F683" i="1"/>
  <c r="L683" i="1" s="1"/>
  <c r="N683" i="1" s="1"/>
  <c r="S682" i="1"/>
  <c r="R682" i="1"/>
  <c r="Q682" i="1"/>
  <c r="P682" i="1"/>
  <c r="F682" i="1"/>
  <c r="L682" i="1" s="1"/>
  <c r="N682" i="1" s="1"/>
  <c r="M682" i="1" s="1"/>
  <c r="S681" i="1"/>
  <c r="R681" i="1"/>
  <c r="Q681" i="1"/>
  <c r="P681" i="1"/>
  <c r="F681" i="1"/>
  <c r="L681" i="1" s="1"/>
  <c r="N681" i="1" s="1"/>
  <c r="S680" i="1"/>
  <c r="R680" i="1"/>
  <c r="Q680" i="1"/>
  <c r="P680" i="1"/>
  <c r="F680" i="1"/>
  <c r="L680" i="1" s="1"/>
  <c r="S679" i="1"/>
  <c r="R679" i="1"/>
  <c r="Q679" i="1"/>
  <c r="P679" i="1"/>
  <c r="L679" i="1"/>
  <c r="N679" i="1" s="1"/>
  <c r="F679" i="1"/>
  <c r="S678" i="1"/>
  <c r="R678" i="1"/>
  <c r="Q678" i="1"/>
  <c r="P678" i="1"/>
  <c r="F678" i="1"/>
  <c r="L678" i="1" s="1"/>
  <c r="N678" i="1" s="1"/>
  <c r="M678" i="1" s="1"/>
  <c r="S677" i="1"/>
  <c r="R677" i="1"/>
  <c r="Q677" i="1"/>
  <c r="P677" i="1"/>
  <c r="F677" i="1"/>
  <c r="L677" i="1" s="1"/>
  <c r="N677" i="1" s="1"/>
  <c r="S676" i="1"/>
  <c r="R676" i="1"/>
  <c r="Q676" i="1"/>
  <c r="P676" i="1"/>
  <c r="F676" i="1"/>
  <c r="L676" i="1" s="1"/>
  <c r="S675" i="1"/>
  <c r="R675" i="1"/>
  <c r="Q675" i="1"/>
  <c r="P675" i="1"/>
  <c r="F675" i="1"/>
  <c r="L675" i="1" s="1"/>
  <c r="N675" i="1" s="1"/>
  <c r="S674" i="1"/>
  <c r="R674" i="1"/>
  <c r="Q674" i="1"/>
  <c r="P674" i="1"/>
  <c r="F674" i="1"/>
  <c r="L674" i="1" s="1"/>
  <c r="N674" i="1" s="1"/>
  <c r="M674" i="1" s="1"/>
  <c r="S673" i="1"/>
  <c r="R673" i="1"/>
  <c r="Q673" i="1"/>
  <c r="P673" i="1"/>
  <c r="F673" i="1"/>
  <c r="L673" i="1" s="1"/>
  <c r="N673" i="1" s="1"/>
  <c r="S672" i="1"/>
  <c r="R672" i="1"/>
  <c r="Q672" i="1"/>
  <c r="P672" i="1"/>
  <c r="F672" i="1"/>
  <c r="L672" i="1" s="1"/>
  <c r="S671" i="1"/>
  <c r="R671" i="1"/>
  <c r="Q671" i="1"/>
  <c r="P671" i="1"/>
  <c r="F671" i="1"/>
  <c r="L671" i="1" s="1"/>
  <c r="N671" i="1" s="1"/>
  <c r="S670" i="1"/>
  <c r="R670" i="1"/>
  <c r="Q670" i="1"/>
  <c r="P670" i="1"/>
  <c r="F670" i="1"/>
  <c r="L670" i="1" s="1"/>
  <c r="N670" i="1" s="1"/>
  <c r="M670" i="1" s="1"/>
  <c r="S669" i="1"/>
  <c r="R669" i="1"/>
  <c r="Q669" i="1"/>
  <c r="P669" i="1"/>
  <c r="F669" i="1"/>
  <c r="L669" i="1" s="1"/>
  <c r="N669" i="1" s="1"/>
  <c r="S668" i="1"/>
  <c r="R668" i="1"/>
  <c r="Q668" i="1"/>
  <c r="P668" i="1"/>
  <c r="F668" i="1"/>
  <c r="L668" i="1" s="1"/>
  <c r="S667" i="1"/>
  <c r="R667" i="1"/>
  <c r="Q667" i="1"/>
  <c r="P667" i="1"/>
  <c r="F667" i="1"/>
  <c r="L667" i="1" s="1"/>
  <c r="N667" i="1" s="1"/>
  <c r="S666" i="1"/>
  <c r="R666" i="1"/>
  <c r="Q666" i="1"/>
  <c r="P666" i="1"/>
  <c r="F666" i="1"/>
  <c r="L666" i="1" s="1"/>
  <c r="N666" i="1" s="1"/>
  <c r="M666" i="1" s="1"/>
  <c r="S665" i="1"/>
  <c r="R665" i="1"/>
  <c r="Q665" i="1"/>
  <c r="P665" i="1"/>
  <c r="N665" i="1"/>
  <c r="F665" i="1"/>
  <c r="L665" i="1" s="1"/>
  <c r="S664" i="1"/>
  <c r="R664" i="1"/>
  <c r="Q664" i="1"/>
  <c r="P664" i="1"/>
  <c r="F664" i="1"/>
  <c r="L664" i="1" s="1"/>
  <c r="S663" i="1"/>
  <c r="R663" i="1"/>
  <c r="Q663" i="1"/>
  <c r="P663" i="1"/>
  <c r="F663" i="1"/>
  <c r="L663" i="1" s="1"/>
  <c r="N663" i="1" s="1"/>
  <c r="S662" i="1"/>
  <c r="R662" i="1"/>
  <c r="Q662" i="1"/>
  <c r="P662" i="1"/>
  <c r="F662" i="1"/>
  <c r="L662" i="1" s="1"/>
  <c r="N662" i="1" s="1"/>
  <c r="M662" i="1" s="1"/>
  <c r="S661" i="1"/>
  <c r="R661" i="1"/>
  <c r="Q661" i="1"/>
  <c r="P661" i="1"/>
  <c r="F661" i="1"/>
  <c r="L661" i="1" s="1"/>
  <c r="S660" i="1"/>
  <c r="R660" i="1"/>
  <c r="Q660" i="1"/>
  <c r="P660" i="1"/>
  <c r="F660" i="1"/>
  <c r="L660" i="1" s="1"/>
  <c r="S659" i="1"/>
  <c r="R659" i="1"/>
  <c r="Q659" i="1"/>
  <c r="P659" i="1"/>
  <c r="F659" i="1"/>
  <c r="L659" i="1" s="1"/>
  <c r="S658" i="1"/>
  <c r="R658" i="1"/>
  <c r="Q658" i="1"/>
  <c r="P658" i="1"/>
  <c r="F658" i="1"/>
  <c r="L658" i="1" s="1"/>
  <c r="S657" i="1"/>
  <c r="R657" i="1"/>
  <c r="Q657" i="1"/>
  <c r="P657" i="1"/>
  <c r="F657" i="1"/>
  <c r="L657" i="1" s="1"/>
  <c r="S656" i="1"/>
  <c r="R656" i="1"/>
  <c r="Q656" i="1"/>
  <c r="P656" i="1"/>
  <c r="F656" i="1"/>
  <c r="L656" i="1" s="1"/>
  <c r="S655" i="1"/>
  <c r="R655" i="1"/>
  <c r="Q655" i="1"/>
  <c r="P655" i="1"/>
  <c r="F655" i="1"/>
  <c r="L655" i="1" s="1"/>
  <c r="N655" i="1" s="1"/>
  <c r="B655" i="1"/>
  <c r="X654" i="1"/>
  <c r="W654" i="1"/>
  <c r="V654" i="1"/>
  <c r="S654" i="1"/>
  <c r="R654" i="1"/>
  <c r="Q654" i="1"/>
  <c r="P654" i="1"/>
  <c r="N654" i="1"/>
  <c r="L654" i="1"/>
  <c r="X653" i="1"/>
  <c r="W653" i="1"/>
  <c r="V653" i="1"/>
  <c r="S653" i="1"/>
  <c r="R653" i="1"/>
  <c r="Q653" i="1"/>
  <c r="P653" i="1"/>
  <c r="F653" i="1"/>
  <c r="L653" i="1" s="1"/>
  <c r="N653" i="1" s="1"/>
  <c r="M653" i="1" s="1"/>
  <c r="S652" i="1"/>
  <c r="R652" i="1"/>
  <c r="Q652" i="1"/>
  <c r="P652" i="1"/>
  <c r="F652" i="1"/>
  <c r="L652" i="1" s="1"/>
  <c r="N652" i="1" s="1"/>
  <c r="M652" i="1" s="1"/>
  <c r="S651" i="1"/>
  <c r="R651" i="1"/>
  <c r="Q651" i="1"/>
  <c r="P651" i="1"/>
  <c r="F651" i="1"/>
  <c r="L651" i="1" s="1"/>
  <c r="S650" i="1"/>
  <c r="R650" i="1"/>
  <c r="Q650" i="1"/>
  <c r="P650" i="1"/>
  <c r="F650" i="1"/>
  <c r="L650" i="1" s="1"/>
  <c r="S649" i="1"/>
  <c r="R649" i="1"/>
  <c r="Q649" i="1"/>
  <c r="P649" i="1"/>
  <c r="F649" i="1"/>
  <c r="L649" i="1" s="1"/>
  <c r="N649" i="1" s="1"/>
  <c r="S648" i="1"/>
  <c r="R648" i="1"/>
  <c r="Q648" i="1"/>
  <c r="P648" i="1"/>
  <c r="N648" i="1"/>
  <c r="M648" i="1" s="1"/>
  <c r="F648" i="1"/>
  <c r="L648" i="1" s="1"/>
  <c r="S647" i="1"/>
  <c r="R647" i="1"/>
  <c r="Q647" i="1"/>
  <c r="P647" i="1"/>
  <c r="F647" i="1"/>
  <c r="L647" i="1" s="1"/>
  <c r="S646" i="1"/>
  <c r="R646" i="1"/>
  <c r="Q646" i="1"/>
  <c r="P646" i="1"/>
  <c r="F646" i="1"/>
  <c r="L646" i="1" s="1"/>
  <c r="S645" i="1"/>
  <c r="R645" i="1"/>
  <c r="Q645" i="1"/>
  <c r="P645" i="1"/>
  <c r="L645" i="1"/>
  <c r="N645" i="1" s="1"/>
  <c r="M645" i="1" s="1"/>
  <c r="F645" i="1"/>
  <c r="S644" i="1"/>
  <c r="R644" i="1"/>
  <c r="Q644" i="1"/>
  <c r="P644" i="1"/>
  <c r="F644" i="1"/>
  <c r="L644" i="1" s="1"/>
  <c r="N644" i="1" s="1"/>
  <c r="M644" i="1" s="1"/>
  <c r="S643" i="1"/>
  <c r="R643" i="1"/>
  <c r="Q643" i="1"/>
  <c r="P643" i="1"/>
  <c r="F643" i="1"/>
  <c r="L643" i="1" s="1"/>
  <c r="S642" i="1"/>
  <c r="R642" i="1"/>
  <c r="Q642" i="1"/>
  <c r="P642" i="1"/>
  <c r="F642" i="1"/>
  <c r="L642" i="1" s="1"/>
  <c r="S641" i="1"/>
  <c r="R641" i="1"/>
  <c r="Q641" i="1"/>
  <c r="P641" i="1"/>
  <c r="F641" i="1"/>
  <c r="L641" i="1" s="1"/>
  <c r="N641" i="1" s="1"/>
  <c r="M641" i="1" s="1"/>
  <c r="S640" i="1"/>
  <c r="R640" i="1"/>
  <c r="Q640" i="1"/>
  <c r="P640" i="1"/>
  <c r="F640" i="1"/>
  <c r="L640" i="1" s="1"/>
  <c r="N640" i="1" s="1"/>
  <c r="M640" i="1" s="1"/>
  <c r="S639" i="1"/>
  <c r="R639" i="1"/>
  <c r="Q639" i="1"/>
  <c r="P639" i="1"/>
  <c r="F639" i="1"/>
  <c r="L639" i="1" s="1"/>
  <c r="S638" i="1"/>
  <c r="R638" i="1"/>
  <c r="Q638" i="1"/>
  <c r="P638" i="1"/>
  <c r="F638" i="1"/>
  <c r="L638" i="1" s="1"/>
  <c r="S637" i="1"/>
  <c r="R637" i="1"/>
  <c r="Q637" i="1"/>
  <c r="P637" i="1"/>
  <c r="F637" i="1"/>
  <c r="L637" i="1" s="1"/>
  <c r="N637" i="1" s="1"/>
  <c r="M637" i="1" s="1"/>
  <c r="S636" i="1"/>
  <c r="R636" i="1"/>
  <c r="Q636" i="1"/>
  <c r="P636" i="1"/>
  <c r="F636" i="1"/>
  <c r="L636" i="1" s="1"/>
  <c r="N636" i="1" s="1"/>
  <c r="M636" i="1" s="1"/>
  <c r="S635" i="1"/>
  <c r="R635" i="1"/>
  <c r="Q635" i="1"/>
  <c r="P635" i="1"/>
  <c r="F635" i="1"/>
  <c r="L635" i="1" s="1"/>
  <c r="S634" i="1"/>
  <c r="R634" i="1"/>
  <c r="Q634" i="1"/>
  <c r="P634" i="1"/>
  <c r="F634" i="1"/>
  <c r="L634" i="1" s="1"/>
  <c r="S633" i="1"/>
  <c r="R633" i="1"/>
  <c r="Q633" i="1"/>
  <c r="P633" i="1"/>
  <c r="F633" i="1"/>
  <c r="L633" i="1" s="1"/>
  <c r="N633" i="1" s="1"/>
  <c r="M633" i="1" s="1"/>
  <c r="S632" i="1"/>
  <c r="R632" i="1"/>
  <c r="Q632" i="1"/>
  <c r="P632" i="1"/>
  <c r="F632" i="1"/>
  <c r="L632" i="1" s="1"/>
  <c r="N632" i="1" s="1"/>
  <c r="M632" i="1" s="1"/>
  <c r="S631" i="1"/>
  <c r="R631" i="1"/>
  <c r="Q631" i="1"/>
  <c r="P631" i="1"/>
  <c r="F631" i="1"/>
  <c r="L631" i="1" s="1"/>
  <c r="S630" i="1"/>
  <c r="R630" i="1"/>
  <c r="Q630" i="1"/>
  <c r="P630" i="1"/>
  <c r="F630" i="1"/>
  <c r="L630" i="1" s="1"/>
  <c r="S629" i="1"/>
  <c r="R629" i="1"/>
  <c r="Q629" i="1"/>
  <c r="P629" i="1"/>
  <c r="F629" i="1"/>
  <c r="L629" i="1" s="1"/>
  <c r="N629" i="1" s="1"/>
  <c r="M629" i="1" s="1"/>
  <c r="S628" i="1"/>
  <c r="R628" i="1"/>
  <c r="Q628" i="1"/>
  <c r="P628" i="1"/>
  <c r="F628" i="1"/>
  <c r="L628" i="1" s="1"/>
  <c r="N628" i="1" s="1"/>
  <c r="M628" i="1" s="1"/>
  <c r="S627" i="1"/>
  <c r="R627" i="1"/>
  <c r="Q627" i="1"/>
  <c r="P627" i="1"/>
  <c r="F627" i="1"/>
  <c r="L627" i="1" s="1"/>
  <c r="S626" i="1"/>
  <c r="R626" i="1"/>
  <c r="Q626" i="1"/>
  <c r="P626" i="1"/>
  <c r="F626" i="1"/>
  <c r="L626" i="1" s="1"/>
  <c r="N626" i="1" s="1"/>
  <c r="S625" i="1"/>
  <c r="R625" i="1"/>
  <c r="Q625" i="1"/>
  <c r="P625" i="1"/>
  <c r="F625" i="1"/>
  <c r="L625" i="1" s="1"/>
  <c r="N625" i="1" s="1"/>
  <c r="M625" i="1" s="1"/>
  <c r="S624" i="1"/>
  <c r="R624" i="1"/>
  <c r="Q624" i="1"/>
  <c r="P624" i="1"/>
  <c r="F624" i="1"/>
  <c r="L624" i="1" s="1"/>
  <c r="N624" i="1" s="1"/>
  <c r="M624" i="1" s="1"/>
  <c r="B624" i="1"/>
  <c r="X623" i="1"/>
  <c r="W623" i="1"/>
  <c r="V623" i="1"/>
  <c r="S623" i="1"/>
  <c r="R623" i="1"/>
  <c r="Q623" i="1"/>
  <c r="P623" i="1"/>
  <c r="F623" i="1"/>
  <c r="L623" i="1" s="1"/>
  <c r="X622" i="1"/>
  <c r="W622" i="1"/>
  <c r="V622" i="1"/>
  <c r="S622" i="1"/>
  <c r="R622" i="1"/>
  <c r="Q622" i="1"/>
  <c r="P622" i="1"/>
  <c r="F622" i="1"/>
  <c r="L622" i="1" s="1"/>
  <c r="S621" i="1"/>
  <c r="R621" i="1"/>
  <c r="Q621" i="1"/>
  <c r="P621" i="1"/>
  <c r="F621" i="1"/>
  <c r="L621" i="1" s="1"/>
  <c r="N621" i="1" s="1"/>
  <c r="S620" i="1"/>
  <c r="R620" i="1"/>
  <c r="Q620" i="1"/>
  <c r="P620" i="1"/>
  <c r="F620" i="1"/>
  <c r="L620" i="1" s="1"/>
  <c r="N620" i="1" s="1"/>
  <c r="S619" i="1"/>
  <c r="R619" i="1"/>
  <c r="Q619" i="1"/>
  <c r="P619" i="1"/>
  <c r="F619" i="1"/>
  <c r="L619" i="1" s="1"/>
  <c r="N619" i="1" s="1"/>
  <c r="M619" i="1" s="1"/>
  <c r="S618" i="1"/>
  <c r="R618" i="1"/>
  <c r="Q618" i="1"/>
  <c r="P618" i="1"/>
  <c r="F618" i="1"/>
  <c r="L618" i="1" s="1"/>
  <c r="N618" i="1" s="1"/>
  <c r="M618" i="1" s="1"/>
  <c r="S617" i="1"/>
  <c r="R617" i="1"/>
  <c r="Q617" i="1"/>
  <c r="P617" i="1"/>
  <c r="F617" i="1"/>
  <c r="L617" i="1" s="1"/>
  <c r="N617" i="1" s="1"/>
  <c r="S616" i="1"/>
  <c r="R616" i="1"/>
  <c r="Q616" i="1"/>
  <c r="P616" i="1"/>
  <c r="F616" i="1"/>
  <c r="L616" i="1" s="1"/>
  <c r="N616" i="1" s="1"/>
  <c r="S615" i="1"/>
  <c r="R615" i="1"/>
  <c r="Q615" i="1"/>
  <c r="P615" i="1"/>
  <c r="F615" i="1"/>
  <c r="L615" i="1" s="1"/>
  <c r="N615" i="1" s="1"/>
  <c r="M615" i="1" s="1"/>
  <c r="S614" i="1"/>
  <c r="R614" i="1"/>
  <c r="Q614" i="1"/>
  <c r="P614" i="1"/>
  <c r="F614" i="1"/>
  <c r="L614" i="1" s="1"/>
  <c r="N614" i="1" s="1"/>
  <c r="M614" i="1" s="1"/>
  <c r="S613" i="1"/>
  <c r="R613" i="1"/>
  <c r="Q613" i="1"/>
  <c r="P613" i="1"/>
  <c r="F613" i="1"/>
  <c r="L613" i="1" s="1"/>
  <c r="N613" i="1" s="1"/>
  <c r="S612" i="1"/>
  <c r="R612" i="1"/>
  <c r="Q612" i="1"/>
  <c r="P612" i="1"/>
  <c r="F612" i="1"/>
  <c r="L612" i="1" s="1"/>
  <c r="N612" i="1" s="1"/>
  <c r="S611" i="1"/>
  <c r="R611" i="1"/>
  <c r="Q611" i="1"/>
  <c r="P611" i="1"/>
  <c r="F611" i="1"/>
  <c r="L611" i="1" s="1"/>
  <c r="N611" i="1" s="1"/>
  <c r="M611" i="1" s="1"/>
  <c r="S610" i="1"/>
  <c r="R610" i="1"/>
  <c r="Q610" i="1"/>
  <c r="P610" i="1"/>
  <c r="F610" i="1"/>
  <c r="L610" i="1" s="1"/>
  <c r="N610" i="1" s="1"/>
  <c r="M610" i="1" s="1"/>
  <c r="S609" i="1"/>
  <c r="R609" i="1"/>
  <c r="Q609" i="1"/>
  <c r="P609" i="1"/>
  <c r="F609" i="1"/>
  <c r="L609" i="1" s="1"/>
  <c r="N609" i="1" s="1"/>
  <c r="S608" i="1"/>
  <c r="R608" i="1"/>
  <c r="Q608" i="1"/>
  <c r="P608" i="1"/>
  <c r="F608" i="1"/>
  <c r="L608" i="1" s="1"/>
  <c r="N608" i="1" s="1"/>
  <c r="S607" i="1"/>
  <c r="R607" i="1"/>
  <c r="Q607" i="1"/>
  <c r="P607" i="1"/>
  <c r="F607" i="1"/>
  <c r="L607" i="1" s="1"/>
  <c r="N607" i="1" s="1"/>
  <c r="M607" i="1" s="1"/>
  <c r="S606" i="1"/>
  <c r="R606" i="1"/>
  <c r="Q606" i="1"/>
  <c r="P606" i="1"/>
  <c r="F606" i="1"/>
  <c r="L606" i="1" s="1"/>
  <c r="N606" i="1" s="1"/>
  <c r="M606" i="1" s="1"/>
  <c r="S605" i="1"/>
  <c r="R605" i="1"/>
  <c r="Q605" i="1"/>
  <c r="P605" i="1"/>
  <c r="F605" i="1"/>
  <c r="L605" i="1" s="1"/>
  <c r="N605" i="1" s="1"/>
  <c r="S604" i="1"/>
  <c r="R604" i="1"/>
  <c r="Q604" i="1"/>
  <c r="P604" i="1"/>
  <c r="F604" i="1"/>
  <c r="L604" i="1" s="1"/>
  <c r="N604" i="1" s="1"/>
  <c r="M604" i="1" s="1"/>
  <c r="S603" i="1"/>
  <c r="R603" i="1"/>
  <c r="Q603" i="1"/>
  <c r="P603" i="1"/>
  <c r="F603" i="1"/>
  <c r="L603" i="1" s="1"/>
  <c r="N603" i="1" s="1"/>
  <c r="M603" i="1" s="1"/>
  <c r="S602" i="1"/>
  <c r="R602" i="1"/>
  <c r="Q602" i="1"/>
  <c r="P602" i="1"/>
  <c r="F602" i="1"/>
  <c r="L602" i="1" s="1"/>
  <c r="S601" i="1"/>
  <c r="R601" i="1"/>
  <c r="Q601" i="1"/>
  <c r="P601" i="1"/>
  <c r="F601" i="1"/>
  <c r="L601" i="1" s="1"/>
  <c r="N601" i="1" s="1"/>
  <c r="S600" i="1"/>
  <c r="R600" i="1"/>
  <c r="Q600" i="1"/>
  <c r="P600" i="1"/>
  <c r="L600" i="1"/>
  <c r="N600" i="1" s="1"/>
  <c r="M600" i="1" s="1"/>
  <c r="F600" i="1"/>
  <c r="S599" i="1"/>
  <c r="R599" i="1"/>
  <c r="Q599" i="1"/>
  <c r="P599" i="1"/>
  <c r="F599" i="1"/>
  <c r="L599" i="1" s="1"/>
  <c r="N599" i="1" s="1"/>
  <c r="M599" i="1" s="1"/>
  <c r="S598" i="1"/>
  <c r="R598" i="1"/>
  <c r="Q598" i="1"/>
  <c r="P598" i="1"/>
  <c r="F598" i="1"/>
  <c r="L598" i="1" s="1"/>
  <c r="S597" i="1"/>
  <c r="R597" i="1"/>
  <c r="Q597" i="1"/>
  <c r="P597" i="1"/>
  <c r="F597" i="1"/>
  <c r="L597" i="1" s="1"/>
  <c r="N597" i="1" s="1"/>
  <c r="S596" i="1"/>
  <c r="R596" i="1"/>
  <c r="Q596" i="1"/>
  <c r="P596" i="1"/>
  <c r="F596" i="1"/>
  <c r="L596" i="1" s="1"/>
  <c r="N596" i="1" s="1"/>
  <c r="M596" i="1" s="1"/>
  <c r="S595" i="1"/>
  <c r="R595" i="1"/>
  <c r="Q595" i="1"/>
  <c r="P595" i="1"/>
  <c r="F595" i="1"/>
  <c r="L595" i="1" s="1"/>
  <c r="N595" i="1" s="1"/>
  <c r="M595" i="1" s="1"/>
  <c r="S594" i="1"/>
  <c r="R594" i="1"/>
  <c r="Q594" i="1"/>
  <c r="P594" i="1"/>
  <c r="F594" i="1"/>
  <c r="L594" i="1" s="1"/>
  <c r="S593" i="1"/>
  <c r="R593" i="1"/>
  <c r="Q593" i="1"/>
  <c r="P593" i="1"/>
  <c r="F593" i="1"/>
  <c r="L593" i="1" s="1"/>
  <c r="N593" i="1" s="1"/>
  <c r="S592" i="1"/>
  <c r="R592" i="1"/>
  <c r="Q592" i="1"/>
  <c r="P592" i="1"/>
  <c r="F592" i="1"/>
  <c r="L592" i="1" s="1"/>
  <c r="N592" i="1" s="1"/>
  <c r="M592" i="1" s="1"/>
  <c r="S591" i="1"/>
  <c r="R591" i="1"/>
  <c r="Q591" i="1"/>
  <c r="P591" i="1"/>
  <c r="F591" i="1"/>
  <c r="L591" i="1" s="1"/>
  <c r="N591" i="1" s="1"/>
  <c r="M591" i="1" s="1"/>
  <c r="S590" i="1"/>
  <c r="R590" i="1"/>
  <c r="Q590" i="1"/>
  <c r="P590" i="1"/>
  <c r="F590" i="1"/>
  <c r="L590" i="1" s="1"/>
  <c r="S589" i="1"/>
  <c r="R589" i="1"/>
  <c r="Q589" i="1"/>
  <c r="P589" i="1"/>
  <c r="F589" i="1"/>
  <c r="L589" i="1" s="1"/>
  <c r="N589" i="1" s="1"/>
  <c r="S588" i="1"/>
  <c r="R588" i="1"/>
  <c r="Q588" i="1"/>
  <c r="P588" i="1"/>
  <c r="F588" i="1"/>
  <c r="L588" i="1" s="1"/>
  <c r="N588" i="1" s="1"/>
  <c r="M588" i="1" s="1"/>
  <c r="S587" i="1"/>
  <c r="R587" i="1"/>
  <c r="Q587" i="1"/>
  <c r="P587" i="1"/>
  <c r="F587" i="1"/>
  <c r="L587" i="1" s="1"/>
  <c r="N587" i="1" s="1"/>
  <c r="M587" i="1" s="1"/>
  <c r="S586" i="1"/>
  <c r="R586" i="1"/>
  <c r="Q586" i="1"/>
  <c r="P586" i="1"/>
  <c r="F586" i="1"/>
  <c r="L586" i="1" s="1"/>
  <c r="S585" i="1"/>
  <c r="R585" i="1"/>
  <c r="Q585" i="1"/>
  <c r="P585" i="1"/>
  <c r="F585" i="1"/>
  <c r="L585" i="1" s="1"/>
  <c r="N585" i="1" s="1"/>
  <c r="S584" i="1"/>
  <c r="R584" i="1"/>
  <c r="Q584" i="1"/>
  <c r="P584" i="1"/>
  <c r="L584" i="1"/>
  <c r="N584" i="1" s="1"/>
  <c r="M584" i="1" s="1"/>
  <c r="F584" i="1"/>
  <c r="S583" i="1"/>
  <c r="R583" i="1"/>
  <c r="Q583" i="1"/>
  <c r="P583" i="1"/>
  <c r="F583" i="1"/>
  <c r="L583" i="1" s="1"/>
  <c r="N583" i="1" s="1"/>
  <c r="M583" i="1" s="1"/>
  <c r="S582" i="1"/>
  <c r="R582" i="1"/>
  <c r="Q582" i="1"/>
  <c r="P582" i="1"/>
  <c r="F582" i="1"/>
  <c r="L582" i="1" s="1"/>
  <c r="S581" i="1"/>
  <c r="R581" i="1"/>
  <c r="Q581" i="1"/>
  <c r="P581" i="1"/>
  <c r="F581" i="1"/>
  <c r="L581" i="1" s="1"/>
  <c r="N581" i="1" s="1"/>
  <c r="S580" i="1"/>
  <c r="R580" i="1"/>
  <c r="Q580" i="1"/>
  <c r="P580" i="1"/>
  <c r="F580" i="1"/>
  <c r="L580" i="1" s="1"/>
  <c r="N580" i="1" s="1"/>
  <c r="M580" i="1" s="1"/>
  <c r="S579" i="1"/>
  <c r="R579" i="1"/>
  <c r="Q579" i="1"/>
  <c r="P579" i="1"/>
  <c r="F579" i="1"/>
  <c r="L579" i="1" s="1"/>
  <c r="N579" i="1" s="1"/>
  <c r="M579" i="1" s="1"/>
  <c r="S578" i="1"/>
  <c r="R578" i="1"/>
  <c r="Q578" i="1"/>
  <c r="P578" i="1"/>
  <c r="F578" i="1"/>
  <c r="L578" i="1" s="1"/>
  <c r="S577" i="1"/>
  <c r="R577" i="1"/>
  <c r="Q577" i="1"/>
  <c r="P577" i="1"/>
  <c r="F577" i="1"/>
  <c r="L577" i="1" s="1"/>
  <c r="N577" i="1" s="1"/>
  <c r="B577" i="1"/>
  <c r="X577" i="1" s="1"/>
  <c r="X576" i="1"/>
  <c r="W576" i="1"/>
  <c r="V576" i="1"/>
  <c r="S576" i="1"/>
  <c r="R576" i="1"/>
  <c r="Q576" i="1"/>
  <c r="P576" i="1"/>
  <c r="F576" i="1"/>
  <c r="L576" i="1" s="1"/>
  <c r="N576" i="1" s="1"/>
  <c r="M576" i="1" s="1"/>
  <c r="S575" i="1"/>
  <c r="R575" i="1"/>
  <c r="Q575" i="1"/>
  <c r="P575" i="1"/>
  <c r="F575" i="1"/>
  <c r="L575" i="1" s="1"/>
  <c r="N575" i="1" s="1"/>
  <c r="M575" i="1" s="1"/>
  <c r="S574" i="1"/>
  <c r="R574" i="1"/>
  <c r="Q574" i="1"/>
  <c r="P574" i="1"/>
  <c r="F574" i="1"/>
  <c r="L574" i="1" s="1"/>
  <c r="N574" i="1" s="1"/>
  <c r="M574" i="1" s="1"/>
  <c r="S573" i="1"/>
  <c r="R573" i="1"/>
  <c r="Q573" i="1"/>
  <c r="P573" i="1"/>
  <c r="F573" i="1"/>
  <c r="L573" i="1" s="1"/>
  <c r="S572" i="1"/>
  <c r="R572" i="1"/>
  <c r="Q572" i="1"/>
  <c r="P572" i="1"/>
  <c r="F572" i="1"/>
  <c r="L572" i="1" s="1"/>
  <c r="N572" i="1" s="1"/>
  <c r="S571" i="1"/>
  <c r="R571" i="1"/>
  <c r="Q571" i="1"/>
  <c r="P571" i="1"/>
  <c r="F571" i="1"/>
  <c r="L571" i="1" s="1"/>
  <c r="N571" i="1" s="1"/>
  <c r="M571" i="1" s="1"/>
  <c r="S570" i="1"/>
  <c r="R570" i="1"/>
  <c r="Q570" i="1"/>
  <c r="P570" i="1"/>
  <c r="F570" i="1"/>
  <c r="L570" i="1" s="1"/>
  <c r="N570" i="1" s="1"/>
  <c r="M570" i="1" s="1"/>
  <c r="S569" i="1"/>
  <c r="R569" i="1"/>
  <c r="Q569" i="1"/>
  <c r="P569" i="1"/>
  <c r="F569" i="1"/>
  <c r="L569" i="1" s="1"/>
  <c r="S568" i="1"/>
  <c r="R568" i="1"/>
  <c r="Q568" i="1"/>
  <c r="P568" i="1"/>
  <c r="F568" i="1"/>
  <c r="L568" i="1" s="1"/>
  <c r="N568" i="1" s="1"/>
  <c r="S567" i="1"/>
  <c r="R567" i="1"/>
  <c r="Q567" i="1"/>
  <c r="P567" i="1"/>
  <c r="F567" i="1"/>
  <c r="L567" i="1" s="1"/>
  <c r="N567" i="1" s="1"/>
  <c r="M567" i="1" s="1"/>
  <c r="S566" i="1"/>
  <c r="R566" i="1"/>
  <c r="Q566" i="1"/>
  <c r="P566" i="1"/>
  <c r="F566" i="1"/>
  <c r="L566" i="1" s="1"/>
  <c r="N566" i="1" s="1"/>
  <c r="M566" i="1" s="1"/>
  <c r="S565" i="1"/>
  <c r="R565" i="1"/>
  <c r="Q565" i="1"/>
  <c r="P565" i="1"/>
  <c r="F565" i="1"/>
  <c r="L565" i="1" s="1"/>
  <c r="S564" i="1"/>
  <c r="R564" i="1"/>
  <c r="Q564" i="1"/>
  <c r="P564" i="1"/>
  <c r="F564" i="1"/>
  <c r="L564" i="1" s="1"/>
  <c r="N564" i="1" s="1"/>
  <c r="S563" i="1"/>
  <c r="R563" i="1"/>
  <c r="Q563" i="1"/>
  <c r="P563" i="1"/>
  <c r="F563" i="1"/>
  <c r="L563" i="1" s="1"/>
  <c r="N563" i="1" s="1"/>
  <c r="M563" i="1" s="1"/>
  <c r="S562" i="1"/>
  <c r="R562" i="1"/>
  <c r="Q562" i="1"/>
  <c r="P562" i="1"/>
  <c r="F562" i="1"/>
  <c r="L562" i="1" s="1"/>
  <c r="N562" i="1" s="1"/>
  <c r="M562" i="1" s="1"/>
  <c r="S561" i="1"/>
  <c r="R561" i="1"/>
  <c r="Q561" i="1"/>
  <c r="P561" i="1"/>
  <c r="F561" i="1"/>
  <c r="L561" i="1" s="1"/>
  <c r="S560" i="1"/>
  <c r="R560" i="1"/>
  <c r="Q560" i="1"/>
  <c r="P560" i="1"/>
  <c r="F560" i="1"/>
  <c r="L560" i="1" s="1"/>
  <c r="N560" i="1" s="1"/>
  <c r="S559" i="1"/>
  <c r="R559" i="1"/>
  <c r="Q559" i="1"/>
  <c r="P559" i="1"/>
  <c r="F559" i="1"/>
  <c r="L559" i="1" s="1"/>
  <c r="N559" i="1" s="1"/>
  <c r="M559" i="1" s="1"/>
  <c r="S558" i="1"/>
  <c r="R558" i="1"/>
  <c r="Q558" i="1"/>
  <c r="P558" i="1"/>
  <c r="F558" i="1"/>
  <c r="L558" i="1" s="1"/>
  <c r="N558" i="1" s="1"/>
  <c r="M558" i="1" s="1"/>
  <c r="S557" i="1"/>
  <c r="R557" i="1"/>
  <c r="Q557" i="1"/>
  <c r="P557" i="1"/>
  <c r="F557" i="1"/>
  <c r="L557" i="1" s="1"/>
  <c r="S556" i="1"/>
  <c r="R556" i="1"/>
  <c r="Q556" i="1"/>
  <c r="P556" i="1"/>
  <c r="F556" i="1"/>
  <c r="L556" i="1" s="1"/>
  <c r="N556" i="1" s="1"/>
  <c r="S555" i="1"/>
  <c r="R555" i="1"/>
  <c r="Q555" i="1"/>
  <c r="P555" i="1"/>
  <c r="F555" i="1"/>
  <c r="L555" i="1" s="1"/>
  <c r="N555" i="1" s="1"/>
  <c r="M555" i="1" s="1"/>
  <c r="S554" i="1"/>
  <c r="R554" i="1"/>
  <c r="Q554" i="1"/>
  <c r="P554" i="1"/>
  <c r="F554" i="1"/>
  <c r="L554" i="1" s="1"/>
  <c r="S553" i="1"/>
  <c r="R553" i="1"/>
  <c r="Q553" i="1"/>
  <c r="P553" i="1"/>
  <c r="F553" i="1"/>
  <c r="L553" i="1" s="1"/>
  <c r="S552" i="1"/>
  <c r="R552" i="1"/>
  <c r="Q552" i="1"/>
  <c r="P552" i="1"/>
  <c r="F552" i="1"/>
  <c r="L552" i="1" s="1"/>
  <c r="S551" i="1"/>
  <c r="R551" i="1"/>
  <c r="Q551" i="1"/>
  <c r="P551" i="1"/>
  <c r="F551" i="1"/>
  <c r="L551" i="1" s="1"/>
  <c r="N551" i="1" s="1"/>
  <c r="S550" i="1"/>
  <c r="R550" i="1"/>
  <c r="Q550" i="1"/>
  <c r="P550" i="1"/>
  <c r="F550" i="1"/>
  <c r="L550" i="1" s="1"/>
  <c r="S549" i="1"/>
  <c r="R549" i="1"/>
  <c r="Q549" i="1"/>
  <c r="P549" i="1"/>
  <c r="F549" i="1"/>
  <c r="L549" i="1" s="1"/>
  <c r="S548" i="1"/>
  <c r="R548" i="1"/>
  <c r="Q548" i="1"/>
  <c r="P548" i="1"/>
  <c r="F548" i="1"/>
  <c r="L548" i="1" s="1"/>
  <c r="S547" i="1"/>
  <c r="R547" i="1"/>
  <c r="Q547" i="1"/>
  <c r="P547" i="1"/>
  <c r="F547" i="1"/>
  <c r="L547" i="1" s="1"/>
  <c r="N547" i="1" s="1"/>
  <c r="S546" i="1"/>
  <c r="R546" i="1"/>
  <c r="Q546" i="1"/>
  <c r="P546" i="1"/>
  <c r="F546" i="1"/>
  <c r="L546" i="1" s="1"/>
  <c r="S545" i="1"/>
  <c r="R545" i="1"/>
  <c r="Q545" i="1"/>
  <c r="P545" i="1"/>
  <c r="F545" i="1"/>
  <c r="L545" i="1" s="1"/>
  <c r="S544" i="1"/>
  <c r="R544" i="1"/>
  <c r="Q544" i="1"/>
  <c r="P544" i="1"/>
  <c r="F544" i="1"/>
  <c r="L544" i="1" s="1"/>
  <c r="S543" i="1"/>
  <c r="R543" i="1"/>
  <c r="Q543" i="1"/>
  <c r="P543" i="1"/>
  <c r="F543" i="1"/>
  <c r="L543" i="1" s="1"/>
  <c r="N543" i="1" s="1"/>
  <c r="S542" i="1"/>
  <c r="R542" i="1"/>
  <c r="Q542" i="1"/>
  <c r="P542" i="1"/>
  <c r="F542" i="1"/>
  <c r="L542" i="1" s="1"/>
  <c r="N542" i="1" s="1"/>
  <c r="S541" i="1"/>
  <c r="R541" i="1"/>
  <c r="Q541" i="1"/>
  <c r="P541" i="1"/>
  <c r="F541" i="1"/>
  <c r="L541" i="1" s="1"/>
  <c r="S540" i="1"/>
  <c r="R540" i="1"/>
  <c r="Q540" i="1"/>
  <c r="P540" i="1"/>
  <c r="F540" i="1"/>
  <c r="L540" i="1" s="1"/>
  <c r="S539" i="1"/>
  <c r="R539" i="1"/>
  <c r="Q539" i="1"/>
  <c r="P539" i="1"/>
  <c r="F539" i="1"/>
  <c r="L539" i="1" s="1"/>
  <c r="N539" i="1" s="1"/>
  <c r="S538" i="1"/>
  <c r="R538" i="1"/>
  <c r="Q538" i="1"/>
  <c r="P538" i="1"/>
  <c r="F538" i="1"/>
  <c r="L538" i="1" s="1"/>
  <c r="N538" i="1" s="1"/>
  <c r="S537" i="1"/>
  <c r="R537" i="1"/>
  <c r="Q537" i="1"/>
  <c r="P537" i="1"/>
  <c r="F537" i="1"/>
  <c r="L537" i="1" s="1"/>
  <c r="N537" i="1" s="1"/>
  <c r="B537" i="1"/>
  <c r="X536" i="1"/>
  <c r="W536" i="1"/>
  <c r="V536" i="1"/>
  <c r="S536" i="1"/>
  <c r="R536" i="1"/>
  <c r="Q536" i="1"/>
  <c r="P536" i="1"/>
  <c r="F536" i="1"/>
  <c r="L536" i="1" s="1"/>
  <c r="S535" i="1"/>
  <c r="R535" i="1"/>
  <c r="Q535" i="1"/>
  <c r="P535" i="1"/>
  <c r="F535" i="1"/>
  <c r="L535" i="1" s="1"/>
  <c r="S534" i="1"/>
  <c r="R534" i="1"/>
  <c r="Q534" i="1"/>
  <c r="P534" i="1"/>
  <c r="F534" i="1"/>
  <c r="L534" i="1" s="1"/>
  <c r="S533" i="1"/>
  <c r="R533" i="1"/>
  <c r="Q533" i="1"/>
  <c r="P533" i="1"/>
  <c r="F533" i="1"/>
  <c r="L533" i="1" s="1"/>
  <c r="N533" i="1" s="1"/>
  <c r="S532" i="1"/>
  <c r="R532" i="1"/>
  <c r="Q532" i="1"/>
  <c r="P532" i="1"/>
  <c r="F532" i="1"/>
  <c r="L532" i="1" s="1"/>
  <c r="S531" i="1"/>
  <c r="R531" i="1"/>
  <c r="Q531" i="1"/>
  <c r="P531" i="1"/>
  <c r="F531" i="1"/>
  <c r="L531" i="1" s="1"/>
  <c r="S530" i="1"/>
  <c r="R530" i="1"/>
  <c r="Q530" i="1"/>
  <c r="P530" i="1"/>
  <c r="F530" i="1"/>
  <c r="L530" i="1" s="1"/>
  <c r="N530" i="1" s="1"/>
  <c r="M530" i="1" s="1"/>
  <c r="S529" i="1"/>
  <c r="R529" i="1"/>
  <c r="Q529" i="1"/>
  <c r="P529" i="1"/>
  <c r="F529" i="1"/>
  <c r="L529" i="1" s="1"/>
  <c r="N529" i="1" s="1"/>
  <c r="S528" i="1"/>
  <c r="R528" i="1"/>
  <c r="Q528" i="1"/>
  <c r="P528" i="1"/>
  <c r="F528" i="1"/>
  <c r="L528" i="1" s="1"/>
  <c r="S527" i="1"/>
  <c r="R527" i="1"/>
  <c r="Q527" i="1"/>
  <c r="P527" i="1"/>
  <c r="F527" i="1"/>
  <c r="L527" i="1" s="1"/>
  <c r="N527" i="1" s="1"/>
  <c r="S526" i="1"/>
  <c r="R526" i="1"/>
  <c r="Q526" i="1"/>
  <c r="P526" i="1"/>
  <c r="F526" i="1"/>
  <c r="L526" i="1" s="1"/>
  <c r="N526" i="1" s="1"/>
  <c r="M526" i="1" s="1"/>
  <c r="S525" i="1"/>
  <c r="R525" i="1"/>
  <c r="Q525" i="1"/>
  <c r="P525" i="1"/>
  <c r="F525" i="1"/>
  <c r="L525" i="1" s="1"/>
  <c r="S524" i="1"/>
  <c r="R524" i="1"/>
  <c r="Q524" i="1"/>
  <c r="P524" i="1"/>
  <c r="F524" i="1"/>
  <c r="L524" i="1" s="1"/>
  <c r="S523" i="1"/>
  <c r="R523" i="1"/>
  <c r="Q523" i="1"/>
  <c r="P523" i="1"/>
  <c r="F523" i="1"/>
  <c r="L523" i="1" s="1"/>
  <c r="N523" i="1" s="1"/>
  <c r="S522" i="1"/>
  <c r="R522" i="1"/>
  <c r="Q522" i="1"/>
  <c r="P522" i="1"/>
  <c r="F522" i="1"/>
  <c r="L522" i="1" s="1"/>
  <c r="N522" i="1" s="1"/>
  <c r="M522" i="1" s="1"/>
  <c r="S521" i="1"/>
  <c r="R521" i="1"/>
  <c r="Q521" i="1"/>
  <c r="P521" i="1"/>
  <c r="F521" i="1"/>
  <c r="L521" i="1" s="1"/>
  <c r="S520" i="1"/>
  <c r="R520" i="1"/>
  <c r="Q520" i="1"/>
  <c r="P520" i="1"/>
  <c r="F520" i="1"/>
  <c r="L520" i="1" s="1"/>
  <c r="S519" i="1"/>
  <c r="R519" i="1"/>
  <c r="Q519" i="1"/>
  <c r="P519" i="1"/>
  <c r="F519" i="1"/>
  <c r="L519" i="1" s="1"/>
  <c r="S518" i="1"/>
  <c r="R518" i="1"/>
  <c r="Q518" i="1"/>
  <c r="P518" i="1"/>
  <c r="F518" i="1"/>
  <c r="L518" i="1" s="1"/>
  <c r="N518" i="1" s="1"/>
  <c r="M518" i="1" s="1"/>
  <c r="S517" i="1"/>
  <c r="R517" i="1"/>
  <c r="Q517" i="1"/>
  <c r="P517" i="1"/>
  <c r="F517" i="1"/>
  <c r="L517" i="1" s="1"/>
  <c r="N517" i="1" s="1"/>
  <c r="S516" i="1"/>
  <c r="R516" i="1"/>
  <c r="Q516" i="1"/>
  <c r="P516" i="1"/>
  <c r="F516" i="1"/>
  <c r="L516" i="1" s="1"/>
  <c r="S515" i="1"/>
  <c r="R515" i="1"/>
  <c r="Q515" i="1"/>
  <c r="P515" i="1"/>
  <c r="F515" i="1"/>
  <c r="L515" i="1" s="1"/>
  <c r="S514" i="1"/>
  <c r="R514" i="1"/>
  <c r="Q514" i="1"/>
  <c r="P514" i="1"/>
  <c r="F514" i="1"/>
  <c r="L514" i="1" s="1"/>
  <c r="S513" i="1"/>
  <c r="R513" i="1"/>
  <c r="Q513" i="1"/>
  <c r="P513" i="1"/>
  <c r="F513" i="1"/>
  <c r="L513" i="1" s="1"/>
  <c r="N513" i="1" s="1"/>
  <c r="S512" i="1"/>
  <c r="R512" i="1"/>
  <c r="Q512" i="1"/>
  <c r="P512" i="1"/>
  <c r="F512" i="1"/>
  <c r="L512" i="1" s="1"/>
  <c r="S511" i="1"/>
  <c r="R511" i="1"/>
  <c r="Q511" i="1"/>
  <c r="P511" i="1"/>
  <c r="F511" i="1"/>
  <c r="L511" i="1" s="1"/>
  <c r="N511" i="1" s="1"/>
  <c r="S510" i="1"/>
  <c r="R510" i="1"/>
  <c r="Q510" i="1"/>
  <c r="P510" i="1"/>
  <c r="F510" i="1"/>
  <c r="L510" i="1" s="1"/>
  <c r="N510" i="1" s="1"/>
  <c r="S509" i="1"/>
  <c r="R509" i="1"/>
  <c r="Q509" i="1"/>
  <c r="P509" i="1"/>
  <c r="F509" i="1"/>
  <c r="L509" i="1" s="1"/>
  <c r="S508" i="1"/>
  <c r="R508" i="1"/>
  <c r="Q508" i="1"/>
  <c r="P508" i="1"/>
  <c r="F508" i="1"/>
  <c r="L508" i="1" s="1"/>
  <c r="S507" i="1"/>
  <c r="R507" i="1"/>
  <c r="Q507" i="1"/>
  <c r="P507" i="1"/>
  <c r="F507" i="1"/>
  <c r="L507" i="1" s="1"/>
  <c r="S506" i="1"/>
  <c r="R506" i="1"/>
  <c r="Q506" i="1"/>
  <c r="P506" i="1"/>
  <c r="F506" i="1"/>
  <c r="L506" i="1" s="1"/>
  <c r="S505" i="1"/>
  <c r="R505" i="1"/>
  <c r="Q505" i="1"/>
  <c r="P505" i="1"/>
  <c r="F505" i="1"/>
  <c r="L505" i="1" s="1"/>
  <c r="N505" i="1" s="1"/>
  <c r="S504" i="1"/>
  <c r="R504" i="1"/>
  <c r="Q504" i="1"/>
  <c r="P504" i="1"/>
  <c r="F504" i="1"/>
  <c r="L504" i="1" s="1"/>
  <c r="B504" i="1"/>
  <c r="X504" i="1" s="1"/>
  <c r="X503" i="1"/>
  <c r="W503" i="1"/>
  <c r="V503" i="1"/>
  <c r="S503" i="1"/>
  <c r="R503" i="1"/>
  <c r="Q503" i="1"/>
  <c r="P503" i="1"/>
  <c r="F503" i="1"/>
  <c r="L503" i="1" s="1"/>
  <c r="S502" i="1"/>
  <c r="R502" i="1"/>
  <c r="Q502" i="1"/>
  <c r="P502" i="1"/>
  <c r="F502" i="1"/>
  <c r="L502" i="1" s="1"/>
  <c r="N502" i="1" s="1"/>
  <c r="S501" i="1"/>
  <c r="R501" i="1"/>
  <c r="Q501" i="1"/>
  <c r="P501" i="1"/>
  <c r="F501" i="1"/>
  <c r="L501" i="1" s="1"/>
  <c r="N501" i="1" s="1"/>
  <c r="S500" i="1"/>
  <c r="R500" i="1"/>
  <c r="Q500" i="1"/>
  <c r="P500" i="1"/>
  <c r="F500" i="1"/>
  <c r="L500" i="1" s="1"/>
  <c r="N500" i="1" s="1"/>
  <c r="S499" i="1"/>
  <c r="R499" i="1"/>
  <c r="Q499" i="1"/>
  <c r="P499" i="1"/>
  <c r="F499" i="1"/>
  <c r="L499" i="1" s="1"/>
  <c r="S498" i="1"/>
  <c r="R498" i="1"/>
  <c r="Q498" i="1"/>
  <c r="P498" i="1"/>
  <c r="F498" i="1"/>
  <c r="L498" i="1" s="1"/>
  <c r="N498" i="1" s="1"/>
  <c r="S497" i="1"/>
  <c r="R497" i="1"/>
  <c r="Q497" i="1"/>
  <c r="P497" i="1"/>
  <c r="F497" i="1"/>
  <c r="L497" i="1" s="1"/>
  <c r="N497" i="1" s="1"/>
  <c r="S496" i="1"/>
  <c r="R496" i="1"/>
  <c r="Q496" i="1"/>
  <c r="P496" i="1"/>
  <c r="F496" i="1"/>
  <c r="L496" i="1" s="1"/>
  <c r="N496" i="1" s="1"/>
  <c r="S495" i="1"/>
  <c r="R495" i="1"/>
  <c r="Q495" i="1"/>
  <c r="P495" i="1"/>
  <c r="F495" i="1"/>
  <c r="L495" i="1" s="1"/>
  <c r="S494" i="1"/>
  <c r="R494" i="1"/>
  <c r="Q494" i="1"/>
  <c r="P494" i="1"/>
  <c r="F494" i="1"/>
  <c r="L494" i="1" s="1"/>
  <c r="N494" i="1" s="1"/>
  <c r="S493" i="1"/>
  <c r="R493" i="1"/>
  <c r="Q493" i="1"/>
  <c r="P493" i="1"/>
  <c r="F493" i="1"/>
  <c r="L493" i="1" s="1"/>
  <c r="N493" i="1" s="1"/>
  <c r="S492" i="1"/>
  <c r="R492" i="1"/>
  <c r="Q492" i="1"/>
  <c r="P492" i="1"/>
  <c r="F492" i="1"/>
  <c r="L492" i="1" s="1"/>
  <c r="N492" i="1" s="1"/>
  <c r="S491" i="1"/>
  <c r="R491" i="1"/>
  <c r="Q491" i="1"/>
  <c r="P491" i="1"/>
  <c r="F491" i="1"/>
  <c r="L491" i="1" s="1"/>
  <c r="S490" i="1"/>
  <c r="R490" i="1"/>
  <c r="Q490" i="1"/>
  <c r="P490" i="1"/>
  <c r="F490" i="1"/>
  <c r="L490" i="1" s="1"/>
  <c r="N490" i="1" s="1"/>
  <c r="S489" i="1"/>
  <c r="R489" i="1"/>
  <c r="Q489" i="1"/>
  <c r="P489" i="1"/>
  <c r="F489" i="1"/>
  <c r="L489" i="1" s="1"/>
  <c r="N489" i="1" s="1"/>
  <c r="S488" i="1"/>
  <c r="R488" i="1"/>
  <c r="Q488" i="1"/>
  <c r="P488" i="1"/>
  <c r="F488" i="1"/>
  <c r="L488" i="1" s="1"/>
  <c r="N488" i="1" s="1"/>
  <c r="S487" i="1"/>
  <c r="R487" i="1"/>
  <c r="Q487" i="1"/>
  <c r="P487" i="1"/>
  <c r="F487" i="1"/>
  <c r="L487" i="1" s="1"/>
  <c r="S486" i="1"/>
  <c r="R486" i="1"/>
  <c r="Q486" i="1"/>
  <c r="P486" i="1"/>
  <c r="F486" i="1"/>
  <c r="L486" i="1" s="1"/>
  <c r="N486" i="1" s="1"/>
  <c r="S485" i="1"/>
  <c r="R485" i="1"/>
  <c r="Q485" i="1"/>
  <c r="P485" i="1"/>
  <c r="F485" i="1"/>
  <c r="L485" i="1" s="1"/>
  <c r="N485" i="1" s="1"/>
  <c r="S484" i="1"/>
  <c r="R484" i="1"/>
  <c r="Q484" i="1"/>
  <c r="P484" i="1"/>
  <c r="F484" i="1"/>
  <c r="L484" i="1" s="1"/>
  <c r="N484" i="1" s="1"/>
  <c r="S483" i="1"/>
  <c r="R483" i="1"/>
  <c r="Q483" i="1"/>
  <c r="P483" i="1"/>
  <c r="F483" i="1"/>
  <c r="L483" i="1" s="1"/>
  <c r="S482" i="1"/>
  <c r="R482" i="1"/>
  <c r="Q482" i="1"/>
  <c r="P482" i="1"/>
  <c r="F482" i="1"/>
  <c r="L482" i="1" s="1"/>
  <c r="S481" i="1"/>
  <c r="R481" i="1"/>
  <c r="Q481" i="1"/>
  <c r="P481" i="1"/>
  <c r="F481" i="1"/>
  <c r="L481" i="1" s="1"/>
  <c r="N481" i="1" s="1"/>
  <c r="S480" i="1"/>
  <c r="R480" i="1"/>
  <c r="Q480" i="1"/>
  <c r="P480" i="1"/>
  <c r="F480" i="1"/>
  <c r="L480" i="1" s="1"/>
  <c r="S479" i="1"/>
  <c r="R479" i="1"/>
  <c r="Q479" i="1"/>
  <c r="P479" i="1"/>
  <c r="F479" i="1"/>
  <c r="L479" i="1" s="1"/>
  <c r="S478" i="1"/>
  <c r="R478" i="1"/>
  <c r="Q478" i="1"/>
  <c r="P478" i="1"/>
  <c r="F478" i="1"/>
  <c r="L478" i="1" s="1"/>
  <c r="S477" i="1"/>
  <c r="R477" i="1"/>
  <c r="Q477" i="1"/>
  <c r="P477" i="1"/>
  <c r="F477" i="1"/>
  <c r="L477" i="1" s="1"/>
  <c r="N477" i="1" s="1"/>
  <c r="S476" i="1"/>
  <c r="R476" i="1"/>
  <c r="Q476" i="1"/>
  <c r="P476" i="1"/>
  <c r="F476" i="1"/>
  <c r="L476" i="1" s="1"/>
  <c r="S475" i="1"/>
  <c r="R475" i="1"/>
  <c r="Q475" i="1"/>
  <c r="P475" i="1"/>
  <c r="F475" i="1"/>
  <c r="L475" i="1" s="1"/>
  <c r="S474" i="1"/>
  <c r="R474" i="1"/>
  <c r="Q474" i="1"/>
  <c r="P474" i="1"/>
  <c r="F474" i="1"/>
  <c r="L474" i="1" s="1"/>
  <c r="S473" i="1"/>
  <c r="R473" i="1"/>
  <c r="Q473" i="1"/>
  <c r="P473" i="1"/>
  <c r="F473" i="1"/>
  <c r="L473" i="1" s="1"/>
  <c r="N473" i="1" s="1"/>
  <c r="S472" i="1"/>
  <c r="R472" i="1"/>
  <c r="Q472" i="1"/>
  <c r="P472" i="1"/>
  <c r="F472" i="1"/>
  <c r="L472" i="1" s="1"/>
  <c r="S471" i="1"/>
  <c r="R471" i="1"/>
  <c r="Q471" i="1"/>
  <c r="P471" i="1"/>
  <c r="F471" i="1"/>
  <c r="L471" i="1" s="1"/>
  <c r="S470" i="1"/>
  <c r="R470" i="1"/>
  <c r="Q470" i="1"/>
  <c r="P470" i="1"/>
  <c r="F470" i="1"/>
  <c r="L470" i="1" s="1"/>
  <c r="S469" i="1"/>
  <c r="R469" i="1"/>
  <c r="Q469" i="1"/>
  <c r="P469" i="1"/>
  <c r="F469" i="1"/>
  <c r="L469" i="1" s="1"/>
  <c r="N469" i="1" s="1"/>
  <c r="S468" i="1"/>
  <c r="R468" i="1"/>
  <c r="Q468" i="1"/>
  <c r="P468" i="1"/>
  <c r="F468" i="1"/>
  <c r="L468" i="1" s="1"/>
  <c r="S467" i="1"/>
  <c r="R467" i="1"/>
  <c r="Q467" i="1"/>
  <c r="P467" i="1"/>
  <c r="F467" i="1"/>
  <c r="L467" i="1" s="1"/>
  <c r="S466" i="1"/>
  <c r="R466" i="1"/>
  <c r="Q466" i="1"/>
  <c r="P466" i="1"/>
  <c r="F466" i="1"/>
  <c r="L466" i="1" s="1"/>
  <c r="S465" i="1"/>
  <c r="R465" i="1"/>
  <c r="Q465" i="1"/>
  <c r="P465" i="1"/>
  <c r="F465" i="1"/>
  <c r="L465" i="1" s="1"/>
  <c r="N465" i="1" s="1"/>
  <c r="B465" i="1"/>
  <c r="B466" i="1" s="1"/>
  <c r="X464" i="1"/>
  <c r="W464" i="1"/>
  <c r="V464" i="1"/>
  <c r="S464" i="1"/>
  <c r="R464" i="1"/>
  <c r="Q464" i="1"/>
  <c r="P464" i="1"/>
  <c r="F464" i="1"/>
  <c r="L464" i="1" s="1"/>
  <c r="S463" i="1"/>
  <c r="R463" i="1"/>
  <c r="Q463" i="1"/>
  <c r="P463" i="1"/>
  <c r="F463" i="1"/>
  <c r="L463" i="1" s="1"/>
  <c r="S462" i="1"/>
  <c r="R462" i="1"/>
  <c r="Q462" i="1"/>
  <c r="P462" i="1"/>
  <c r="F462" i="1"/>
  <c r="L462" i="1" s="1"/>
  <c r="S461" i="1"/>
  <c r="R461" i="1"/>
  <c r="Q461" i="1"/>
  <c r="P461" i="1"/>
  <c r="F461" i="1"/>
  <c r="L461" i="1" s="1"/>
  <c r="S460" i="1"/>
  <c r="R460" i="1"/>
  <c r="Q460" i="1"/>
  <c r="P460" i="1"/>
  <c r="F460" i="1"/>
  <c r="L460" i="1" s="1"/>
  <c r="N460" i="1" s="1"/>
  <c r="S459" i="1"/>
  <c r="R459" i="1"/>
  <c r="Q459" i="1"/>
  <c r="P459" i="1"/>
  <c r="F459" i="1"/>
  <c r="L459" i="1" s="1"/>
  <c r="S458" i="1"/>
  <c r="R458" i="1"/>
  <c r="Q458" i="1"/>
  <c r="P458" i="1"/>
  <c r="F458" i="1"/>
  <c r="L458" i="1" s="1"/>
  <c r="S457" i="1"/>
  <c r="R457" i="1"/>
  <c r="Q457" i="1"/>
  <c r="P457" i="1"/>
  <c r="F457" i="1"/>
  <c r="L457" i="1" s="1"/>
  <c r="S456" i="1"/>
  <c r="R456" i="1"/>
  <c r="Q456" i="1"/>
  <c r="P456" i="1"/>
  <c r="F456" i="1"/>
  <c r="L456" i="1" s="1"/>
  <c r="N456" i="1" s="1"/>
  <c r="S455" i="1"/>
  <c r="R455" i="1"/>
  <c r="Q455" i="1"/>
  <c r="P455" i="1"/>
  <c r="F455" i="1"/>
  <c r="L455" i="1" s="1"/>
  <c r="S454" i="1"/>
  <c r="R454" i="1"/>
  <c r="Q454" i="1"/>
  <c r="P454" i="1"/>
  <c r="F454" i="1"/>
  <c r="L454" i="1" s="1"/>
  <c r="S453" i="1"/>
  <c r="R453" i="1"/>
  <c r="Q453" i="1"/>
  <c r="P453" i="1"/>
  <c r="F453" i="1"/>
  <c r="L453" i="1" s="1"/>
  <c r="S452" i="1"/>
  <c r="R452" i="1"/>
  <c r="Q452" i="1"/>
  <c r="P452" i="1"/>
  <c r="F452" i="1"/>
  <c r="L452" i="1" s="1"/>
  <c r="N452" i="1" s="1"/>
  <c r="S451" i="1"/>
  <c r="R451" i="1"/>
  <c r="Q451" i="1"/>
  <c r="P451" i="1"/>
  <c r="F451" i="1"/>
  <c r="L451" i="1" s="1"/>
  <c r="S450" i="1"/>
  <c r="R450" i="1"/>
  <c r="Q450" i="1"/>
  <c r="P450" i="1"/>
  <c r="F450" i="1"/>
  <c r="L450" i="1" s="1"/>
  <c r="S449" i="1"/>
  <c r="R449" i="1"/>
  <c r="Q449" i="1"/>
  <c r="P449" i="1"/>
  <c r="F449" i="1"/>
  <c r="L449" i="1" s="1"/>
  <c r="S448" i="1"/>
  <c r="R448" i="1"/>
  <c r="Q448" i="1"/>
  <c r="P448" i="1"/>
  <c r="F448" i="1"/>
  <c r="L448" i="1" s="1"/>
  <c r="N448" i="1" s="1"/>
  <c r="S447" i="1"/>
  <c r="R447" i="1"/>
  <c r="Q447" i="1"/>
  <c r="P447" i="1"/>
  <c r="F447" i="1"/>
  <c r="L447" i="1" s="1"/>
  <c r="S446" i="1"/>
  <c r="R446" i="1"/>
  <c r="Q446" i="1"/>
  <c r="P446" i="1"/>
  <c r="F446" i="1"/>
  <c r="L446" i="1" s="1"/>
  <c r="S445" i="1"/>
  <c r="R445" i="1"/>
  <c r="Q445" i="1"/>
  <c r="P445" i="1"/>
  <c r="F445" i="1"/>
  <c r="L445" i="1" s="1"/>
  <c r="S444" i="1"/>
  <c r="R444" i="1"/>
  <c r="Q444" i="1"/>
  <c r="P444" i="1"/>
  <c r="F444" i="1"/>
  <c r="L444" i="1" s="1"/>
  <c r="N444" i="1" s="1"/>
  <c r="S443" i="1"/>
  <c r="R443" i="1"/>
  <c r="Q443" i="1"/>
  <c r="P443" i="1"/>
  <c r="F443" i="1"/>
  <c r="L443" i="1" s="1"/>
  <c r="S442" i="1"/>
  <c r="R442" i="1"/>
  <c r="Q442" i="1"/>
  <c r="P442" i="1"/>
  <c r="F442" i="1"/>
  <c r="L442" i="1" s="1"/>
  <c r="S441" i="1"/>
  <c r="R441" i="1"/>
  <c r="Q441" i="1"/>
  <c r="P441" i="1"/>
  <c r="F441" i="1"/>
  <c r="L441" i="1" s="1"/>
  <c r="S440" i="1"/>
  <c r="R440" i="1"/>
  <c r="Q440" i="1"/>
  <c r="P440" i="1"/>
  <c r="F440" i="1"/>
  <c r="L440" i="1" s="1"/>
  <c r="N440" i="1" s="1"/>
  <c r="S439" i="1"/>
  <c r="R439" i="1"/>
  <c r="Q439" i="1"/>
  <c r="P439" i="1"/>
  <c r="F439" i="1"/>
  <c r="L439" i="1" s="1"/>
  <c r="S438" i="1"/>
  <c r="R438" i="1"/>
  <c r="Q438" i="1"/>
  <c r="P438" i="1"/>
  <c r="F438" i="1"/>
  <c r="L438" i="1" s="1"/>
  <c r="S437" i="1"/>
  <c r="R437" i="1"/>
  <c r="Q437" i="1"/>
  <c r="P437" i="1"/>
  <c r="F437" i="1"/>
  <c r="L437" i="1" s="1"/>
  <c r="S436" i="1"/>
  <c r="R436" i="1"/>
  <c r="Q436" i="1"/>
  <c r="P436" i="1"/>
  <c r="F436" i="1"/>
  <c r="L436" i="1" s="1"/>
  <c r="N436" i="1" s="1"/>
  <c r="S435" i="1"/>
  <c r="R435" i="1"/>
  <c r="Q435" i="1"/>
  <c r="P435" i="1"/>
  <c r="F435" i="1"/>
  <c r="L435" i="1" s="1"/>
  <c r="S434" i="1"/>
  <c r="R434" i="1"/>
  <c r="Q434" i="1"/>
  <c r="P434" i="1"/>
  <c r="F434" i="1"/>
  <c r="L434" i="1" s="1"/>
  <c r="S433" i="1"/>
  <c r="R433" i="1"/>
  <c r="Q433" i="1"/>
  <c r="P433" i="1"/>
  <c r="F433" i="1"/>
  <c r="L433" i="1" s="1"/>
  <c r="S432" i="1"/>
  <c r="R432" i="1"/>
  <c r="Q432" i="1"/>
  <c r="P432" i="1"/>
  <c r="F432" i="1"/>
  <c r="L432" i="1" s="1"/>
  <c r="N432" i="1" s="1"/>
  <c r="S431" i="1"/>
  <c r="R431" i="1"/>
  <c r="Q431" i="1"/>
  <c r="P431" i="1"/>
  <c r="F431" i="1"/>
  <c r="L431" i="1" s="1"/>
  <c r="N431" i="1" s="1"/>
  <c r="B431" i="1"/>
  <c r="W431" i="1" s="1"/>
  <c r="X430" i="1"/>
  <c r="W430" i="1"/>
  <c r="V430" i="1"/>
  <c r="S430" i="1"/>
  <c r="R430" i="1"/>
  <c r="Q430" i="1"/>
  <c r="P430" i="1"/>
  <c r="F430" i="1"/>
  <c r="L430" i="1" s="1"/>
  <c r="S429" i="1"/>
  <c r="R429" i="1"/>
  <c r="Q429" i="1"/>
  <c r="P429" i="1"/>
  <c r="F429" i="1"/>
  <c r="L429" i="1" s="1"/>
  <c r="S428" i="1"/>
  <c r="R428" i="1"/>
  <c r="Q428" i="1"/>
  <c r="P428" i="1"/>
  <c r="F428" i="1"/>
  <c r="L428" i="1" s="1"/>
  <c r="S427" i="1"/>
  <c r="R427" i="1"/>
  <c r="Q427" i="1"/>
  <c r="P427" i="1"/>
  <c r="F427" i="1"/>
  <c r="L427" i="1" s="1"/>
  <c r="N427" i="1" s="1"/>
  <c r="S426" i="1"/>
  <c r="R426" i="1"/>
  <c r="Q426" i="1"/>
  <c r="P426" i="1"/>
  <c r="F426" i="1"/>
  <c r="L426" i="1" s="1"/>
  <c r="N426" i="1" s="1"/>
  <c r="M426" i="1" s="1"/>
  <c r="S425" i="1"/>
  <c r="R425" i="1"/>
  <c r="Q425" i="1"/>
  <c r="P425" i="1"/>
  <c r="F425" i="1"/>
  <c r="L425" i="1" s="1"/>
  <c r="S424" i="1"/>
  <c r="R424" i="1"/>
  <c r="Q424" i="1"/>
  <c r="P424" i="1"/>
  <c r="F424" i="1"/>
  <c r="L424" i="1" s="1"/>
  <c r="S423" i="1"/>
  <c r="R423" i="1"/>
  <c r="Q423" i="1"/>
  <c r="P423" i="1"/>
  <c r="F423" i="1"/>
  <c r="L423" i="1" s="1"/>
  <c r="N423" i="1" s="1"/>
  <c r="S422" i="1"/>
  <c r="R422" i="1"/>
  <c r="Q422" i="1"/>
  <c r="P422" i="1"/>
  <c r="F422" i="1"/>
  <c r="L422" i="1" s="1"/>
  <c r="N422" i="1" s="1"/>
  <c r="M422" i="1" s="1"/>
  <c r="S421" i="1"/>
  <c r="R421" i="1"/>
  <c r="Q421" i="1"/>
  <c r="P421" i="1"/>
  <c r="F421" i="1"/>
  <c r="L421" i="1" s="1"/>
  <c r="S420" i="1"/>
  <c r="R420" i="1"/>
  <c r="Q420" i="1"/>
  <c r="P420" i="1"/>
  <c r="F420" i="1"/>
  <c r="L420" i="1" s="1"/>
  <c r="S419" i="1"/>
  <c r="R419" i="1"/>
  <c r="Q419" i="1"/>
  <c r="P419" i="1"/>
  <c r="F419" i="1"/>
  <c r="L419" i="1" s="1"/>
  <c r="N419" i="1" s="1"/>
  <c r="S418" i="1"/>
  <c r="R418" i="1"/>
  <c r="Q418" i="1"/>
  <c r="P418" i="1"/>
  <c r="N418" i="1"/>
  <c r="L418" i="1"/>
  <c r="S417" i="1"/>
  <c r="R417" i="1"/>
  <c r="Q417" i="1"/>
  <c r="P417" i="1"/>
  <c r="N417" i="1"/>
  <c r="L417" i="1"/>
  <c r="S416" i="1"/>
  <c r="R416" i="1"/>
  <c r="Q416" i="1"/>
  <c r="P416" i="1"/>
  <c r="N416" i="1"/>
  <c r="L416" i="1"/>
  <c r="S415" i="1"/>
  <c r="R415" i="1"/>
  <c r="Q415" i="1"/>
  <c r="P415" i="1"/>
  <c r="F415" i="1"/>
  <c r="L415" i="1" s="1"/>
  <c r="S414" i="1"/>
  <c r="R414" i="1"/>
  <c r="Q414" i="1"/>
  <c r="P414" i="1"/>
  <c r="F414" i="1"/>
  <c r="L414" i="1" s="1"/>
  <c r="S413" i="1"/>
  <c r="R413" i="1"/>
  <c r="Q413" i="1"/>
  <c r="P413" i="1"/>
  <c r="F413" i="1"/>
  <c r="L413" i="1" s="1"/>
  <c r="N413" i="1" s="1"/>
  <c r="S412" i="1"/>
  <c r="R412" i="1"/>
  <c r="Q412" i="1"/>
  <c r="P412" i="1"/>
  <c r="F412" i="1"/>
  <c r="L412" i="1" s="1"/>
  <c r="N412" i="1" s="1"/>
  <c r="S411" i="1"/>
  <c r="R411" i="1"/>
  <c r="Q411" i="1"/>
  <c r="P411" i="1"/>
  <c r="F411" i="1"/>
  <c r="L411" i="1" s="1"/>
  <c r="S410" i="1"/>
  <c r="R410" i="1"/>
  <c r="Q410" i="1"/>
  <c r="P410" i="1"/>
  <c r="F410" i="1"/>
  <c r="L410" i="1" s="1"/>
  <c r="S409" i="1"/>
  <c r="R409" i="1"/>
  <c r="Q409" i="1"/>
  <c r="P409" i="1"/>
  <c r="F409" i="1"/>
  <c r="L409" i="1" s="1"/>
  <c r="N409" i="1" s="1"/>
  <c r="S408" i="1"/>
  <c r="R408" i="1"/>
  <c r="Q408" i="1"/>
  <c r="P408" i="1"/>
  <c r="F408" i="1"/>
  <c r="L408" i="1" s="1"/>
  <c r="N408" i="1" s="1"/>
  <c r="S407" i="1"/>
  <c r="R407" i="1"/>
  <c r="Q407" i="1"/>
  <c r="P407" i="1"/>
  <c r="F407" i="1"/>
  <c r="L407" i="1" s="1"/>
  <c r="S406" i="1"/>
  <c r="R406" i="1"/>
  <c r="Q406" i="1"/>
  <c r="P406" i="1"/>
  <c r="F406" i="1"/>
  <c r="L406" i="1" s="1"/>
  <c r="S405" i="1"/>
  <c r="R405" i="1"/>
  <c r="Q405" i="1"/>
  <c r="P405" i="1"/>
  <c r="F405" i="1"/>
  <c r="L405" i="1" s="1"/>
  <c r="N405" i="1" s="1"/>
  <c r="S404" i="1"/>
  <c r="R404" i="1"/>
  <c r="Q404" i="1"/>
  <c r="P404" i="1"/>
  <c r="F404" i="1"/>
  <c r="L404" i="1" s="1"/>
  <c r="N404" i="1" s="1"/>
  <c r="S403" i="1"/>
  <c r="R403" i="1"/>
  <c r="Q403" i="1"/>
  <c r="P403" i="1"/>
  <c r="L403" i="1"/>
  <c r="N403" i="1" s="1"/>
  <c r="M403" i="1" s="1"/>
  <c r="S402" i="1"/>
  <c r="R402" i="1"/>
  <c r="Q402" i="1"/>
  <c r="P402" i="1"/>
  <c r="F402" i="1"/>
  <c r="L402" i="1" s="1"/>
  <c r="N402" i="1" s="1"/>
  <c r="S401" i="1"/>
  <c r="R401" i="1"/>
  <c r="Q401" i="1"/>
  <c r="P401" i="1"/>
  <c r="F401" i="1"/>
  <c r="L401" i="1" s="1"/>
  <c r="S400" i="1"/>
  <c r="R400" i="1"/>
  <c r="Q400" i="1"/>
  <c r="P400" i="1"/>
  <c r="F400" i="1"/>
  <c r="L400" i="1" s="1"/>
  <c r="S399" i="1"/>
  <c r="R399" i="1"/>
  <c r="Q399" i="1"/>
  <c r="P399" i="1"/>
  <c r="F399" i="1"/>
  <c r="L399" i="1" s="1"/>
  <c r="N399" i="1" s="1"/>
  <c r="M399" i="1" s="1"/>
  <c r="S398" i="1"/>
  <c r="R398" i="1"/>
  <c r="Q398" i="1"/>
  <c r="P398" i="1"/>
  <c r="F398" i="1"/>
  <c r="L398" i="1" s="1"/>
  <c r="S397" i="1"/>
  <c r="R397" i="1"/>
  <c r="Q397" i="1"/>
  <c r="P397" i="1"/>
  <c r="F397" i="1"/>
  <c r="L397" i="1" s="1"/>
  <c r="S396" i="1"/>
  <c r="R396" i="1"/>
  <c r="Q396" i="1"/>
  <c r="P396" i="1"/>
  <c r="F396" i="1"/>
  <c r="L396" i="1" s="1"/>
  <c r="S395" i="1"/>
  <c r="R395" i="1"/>
  <c r="Q395" i="1"/>
  <c r="P395" i="1"/>
  <c r="F395" i="1"/>
  <c r="L395" i="1" s="1"/>
  <c r="N395" i="1" s="1"/>
  <c r="M395" i="1" s="1"/>
  <c r="S394" i="1"/>
  <c r="R394" i="1"/>
  <c r="Q394" i="1"/>
  <c r="P394" i="1"/>
  <c r="F394" i="1"/>
  <c r="L394" i="1" s="1"/>
  <c r="N394" i="1" s="1"/>
  <c r="B394" i="1"/>
  <c r="X393" i="1"/>
  <c r="W393" i="1"/>
  <c r="V393" i="1"/>
  <c r="S393" i="1"/>
  <c r="R393" i="1"/>
  <c r="Q393" i="1"/>
  <c r="P393" i="1"/>
  <c r="F393" i="1"/>
  <c r="L393" i="1" s="1"/>
  <c r="S392" i="1"/>
  <c r="R392" i="1"/>
  <c r="Q392" i="1"/>
  <c r="P392" i="1"/>
  <c r="F392" i="1"/>
  <c r="L392" i="1" s="1"/>
  <c r="S391" i="1"/>
  <c r="R391" i="1"/>
  <c r="Q391" i="1"/>
  <c r="P391" i="1"/>
  <c r="F391" i="1"/>
  <c r="L391" i="1" s="1"/>
  <c r="S390" i="1"/>
  <c r="R390" i="1"/>
  <c r="Q390" i="1"/>
  <c r="P390" i="1"/>
  <c r="F390" i="1"/>
  <c r="L390" i="1" s="1"/>
  <c r="S389" i="1"/>
  <c r="R389" i="1"/>
  <c r="Q389" i="1"/>
  <c r="P389" i="1"/>
  <c r="F389" i="1"/>
  <c r="L389" i="1" s="1"/>
  <c r="N389" i="1" s="1"/>
  <c r="S388" i="1"/>
  <c r="R388" i="1"/>
  <c r="Q388" i="1"/>
  <c r="P388" i="1"/>
  <c r="F388" i="1"/>
  <c r="L388" i="1" s="1"/>
  <c r="S387" i="1"/>
  <c r="R387" i="1"/>
  <c r="Q387" i="1"/>
  <c r="P387" i="1"/>
  <c r="L387" i="1"/>
  <c r="F387" i="1"/>
  <c r="S386" i="1"/>
  <c r="R386" i="1"/>
  <c r="Q386" i="1"/>
  <c r="P386" i="1"/>
  <c r="F386" i="1"/>
  <c r="L386" i="1" s="1"/>
  <c r="S385" i="1"/>
  <c r="R385" i="1"/>
  <c r="Q385" i="1"/>
  <c r="P385" i="1"/>
  <c r="F385" i="1"/>
  <c r="L385" i="1" s="1"/>
  <c r="N385" i="1" s="1"/>
  <c r="S384" i="1"/>
  <c r="R384" i="1"/>
  <c r="Q384" i="1"/>
  <c r="P384" i="1"/>
  <c r="F384" i="1"/>
  <c r="L384" i="1" s="1"/>
  <c r="N384" i="1" s="1"/>
  <c r="S383" i="1"/>
  <c r="R383" i="1"/>
  <c r="Q383" i="1"/>
  <c r="P383" i="1"/>
  <c r="F383" i="1"/>
  <c r="L383" i="1" s="1"/>
  <c r="S382" i="1"/>
  <c r="R382" i="1"/>
  <c r="Q382" i="1"/>
  <c r="P382" i="1"/>
  <c r="F382" i="1"/>
  <c r="L382" i="1" s="1"/>
  <c r="S381" i="1"/>
  <c r="R381" i="1"/>
  <c r="Q381" i="1"/>
  <c r="P381" i="1"/>
  <c r="F381" i="1"/>
  <c r="L381" i="1" s="1"/>
  <c r="N381" i="1" s="1"/>
  <c r="S380" i="1"/>
  <c r="R380" i="1"/>
  <c r="Q380" i="1"/>
  <c r="P380" i="1"/>
  <c r="F380" i="1"/>
  <c r="L380" i="1" s="1"/>
  <c r="N380" i="1" s="1"/>
  <c r="S379" i="1"/>
  <c r="R379" i="1"/>
  <c r="Q379" i="1"/>
  <c r="P379" i="1"/>
  <c r="F379" i="1"/>
  <c r="L379" i="1" s="1"/>
  <c r="S378" i="1"/>
  <c r="R378" i="1"/>
  <c r="Q378" i="1"/>
  <c r="P378" i="1"/>
  <c r="F378" i="1"/>
  <c r="L378" i="1" s="1"/>
  <c r="S377" i="1"/>
  <c r="R377" i="1"/>
  <c r="Q377" i="1"/>
  <c r="P377" i="1"/>
  <c r="F377" i="1"/>
  <c r="L377" i="1" s="1"/>
  <c r="N377" i="1" s="1"/>
  <c r="S376" i="1"/>
  <c r="R376" i="1"/>
  <c r="Q376" i="1"/>
  <c r="P376" i="1"/>
  <c r="F376" i="1"/>
  <c r="L376" i="1" s="1"/>
  <c r="N376" i="1" s="1"/>
  <c r="S375" i="1"/>
  <c r="R375" i="1"/>
  <c r="Q375" i="1"/>
  <c r="P375" i="1"/>
  <c r="F375" i="1"/>
  <c r="L375" i="1" s="1"/>
  <c r="S374" i="1"/>
  <c r="R374" i="1"/>
  <c r="Q374" i="1"/>
  <c r="P374" i="1"/>
  <c r="F374" i="1"/>
  <c r="L374" i="1" s="1"/>
  <c r="S373" i="1"/>
  <c r="R373" i="1"/>
  <c r="Q373" i="1"/>
  <c r="P373" i="1"/>
  <c r="F373" i="1"/>
  <c r="L373" i="1" s="1"/>
  <c r="N373" i="1" s="1"/>
  <c r="S372" i="1"/>
  <c r="R372" i="1"/>
  <c r="Q372" i="1"/>
  <c r="P372" i="1"/>
  <c r="F372" i="1"/>
  <c r="L372" i="1" s="1"/>
  <c r="N372" i="1" s="1"/>
  <c r="S371" i="1"/>
  <c r="R371" i="1"/>
  <c r="Q371" i="1"/>
  <c r="P371" i="1"/>
  <c r="L371" i="1"/>
  <c r="F371" i="1"/>
  <c r="S370" i="1"/>
  <c r="R370" i="1"/>
  <c r="Q370" i="1"/>
  <c r="P370" i="1"/>
  <c r="F370" i="1"/>
  <c r="L370" i="1" s="1"/>
  <c r="S369" i="1"/>
  <c r="R369" i="1"/>
  <c r="Q369" i="1"/>
  <c r="P369" i="1"/>
  <c r="F369" i="1"/>
  <c r="L369" i="1" s="1"/>
  <c r="N369" i="1" s="1"/>
  <c r="S368" i="1"/>
  <c r="R368" i="1"/>
  <c r="Q368" i="1"/>
  <c r="P368" i="1"/>
  <c r="F368" i="1"/>
  <c r="L368" i="1" s="1"/>
  <c r="N368" i="1" s="1"/>
  <c r="S367" i="1"/>
  <c r="R367" i="1"/>
  <c r="Q367" i="1"/>
  <c r="P367" i="1"/>
  <c r="F367" i="1"/>
  <c r="L367" i="1" s="1"/>
  <c r="S366" i="1"/>
  <c r="R366" i="1"/>
  <c r="Q366" i="1"/>
  <c r="P366" i="1"/>
  <c r="F366" i="1"/>
  <c r="L366" i="1" s="1"/>
  <c r="N366" i="1" s="1"/>
  <c r="S365" i="1"/>
  <c r="R365" i="1"/>
  <c r="Q365" i="1"/>
  <c r="P365" i="1"/>
  <c r="F365" i="1"/>
  <c r="L365" i="1" s="1"/>
  <c r="S364" i="1"/>
  <c r="R364" i="1"/>
  <c r="Q364" i="1"/>
  <c r="P364" i="1"/>
  <c r="F364" i="1"/>
  <c r="L364" i="1" s="1"/>
  <c r="N364" i="1" s="1"/>
  <c r="S363" i="1"/>
  <c r="R363" i="1"/>
  <c r="Q363" i="1"/>
  <c r="P363" i="1"/>
  <c r="F363" i="1"/>
  <c r="L363" i="1" s="1"/>
  <c r="S362" i="1"/>
  <c r="R362" i="1"/>
  <c r="Q362" i="1"/>
  <c r="P362" i="1"/>
  <c r="F362" i="1"/>
  <c r="L362" i="1" s="1"/>
  <c r="N362" i="1" s="1"/>
  <c r="S361" i="1"/>
  <c r="R361" i="1"/>
  <c r="Q361" i="1"/>
  <c r="P361" i="1"/>
  <c r="F361" i="1"/>
  <c r="L361" i="1" s="1"/>
  <c r="N361" i="1" s="1"/>
  <c r="S360" i="1"/>
  <c r="R360" i="1"/>
  <c r="Q360" i="1"/>
  <c r="P360" i="1"/>
  <c r="F360" i="1"/>
  <c r="L360" i="1" s="1"/>
  <c r="N360" i="1" s="1"/>
  <c r="S359" i="1"/>
  <c r="R359" i="1"/>
  <c r="Q359" i="1"/>
  <c r="P359" i="1"/>
  <c r="F359" i="1"/>
  <c r="L359" i="1" s="1"/>
  <c r="S358" i="1"/>
  <c r="R358" i="1"/>
  <c r="Q358" i="1"/>
  <c r="P358" i="1"/>
  <c r="F358" i="1"/>
  <c r="L358" i="1" s="1"/>
  <c r="N358" i="1" s="1"/>
  <c r="B358" i="1"/>
  <c r="B359" i="1" s="1"/>
  <c r="X359" i="1" s="1"/>
  <c r="X357" i="1"/>
  <c r="W357" i="1"/>
  <c r="V357" i="1"/>
  <c r="S357" i="1"/>
  <c r="R357" i="1"/>
  <c r="Q357" i="1"/>
  <c r="P357" i="1"/>
  <c r="F357" i="1"/>
  <c r="L357" i="1" s="1"/>
  <c r="N357" i="1" s="1"/>
  <c r="S356" i="1"/>
  <c r="R356" i="1"/>
  <c r="Q356" i="1"/>
  <c r="P356" i="1"/>
  <c r="F356" i="1"/>
  <c r="L356" i="1" s="1"/>
  <c r="N356" i="1" s="1"/>
  <c r="S355" i="1"/>
  <c r="R355" i="1"/>
  <c r="Q355" i="1"/>
  <c r="P355" i="1"/>
  <c r="F355" i="1"/>
  <c r="L355" i="1" s="1"/>
  <c r="N355" i="1" s="1"/>
  <c r="S354" i="1"/>
  <c r="R354" i="1"/>
  <c r="Q354" i="1"/>
  <c r="P354" i="1"/>
  <c r="F354" i="1"/>
  <c r="L354" i="1" s="1"/>
  <c r="S353" i="1"/>
  <c r="R353" i="1"/>
  <c r="Q353" i="1"/>
  <c r="P353" i="1"/>
  <c r="F353" i="1"/>
  <c r="L353" i="1" s="1"/>
  <c r="N353" i="1" s="1"/>
  <c r="S352" i="1"/>
  <c r="R352" i="1"/>
  <c r="Q352" i="1"/>
  <c r="P352" i="1"/>
  <c r="F352" i="1"/>
  <c r="L352" i="1" s="1"/>
  <c r="S351" i="1"/>
  <c r="R351" i="1"/>
  <c r="Q351" i="1"/>
  <c r="P351" i="1"/>
  <c r="F351" i="1"/>
  <c r="L351" i="1" s="1"/>
  <c r="N351" i="1" s="1"/>
  <c r="S350" i="1"/>
  <c r="R350" i="1"/>
  <c r="Q350" i="1"/>
  <c r="P350" i="1"/>
  <c r="F350" i="1"/>
  <c r="L350" i="1" s="1"/>
  <c r="S349" i="1"/>
  <c r="R349" i="1"/>
  <c r="Q349" i="1"/>
  <c r="P349" i="1"/>
  <c r="F349" i="1"/>
  <c r="L349" i="1" s="1"/>
  <c r="N349" i="1" s="1"/>
  <c r="S348" i="1"/>
  <c r="R348" i="1"/>
  <c r="Q348" i="1"/>
  <c r="P348" i="1"/>
  <c r="F348" i="1"/>
  <c r="L348" i="1" s="1"/>
  <c r="N348" i="1" s="1"/>
  <c r="S347" i="1"/>
  <c r="R347" i="1"/>
  <c r="Q347" i="1"/>
  <c r="P347" i="1"/>
  <c r="F347" i="1"/>
  <c r="L347" i="1" s="1"/>
  <c r="N347" i="1" s="1"/>
  <c r="S346" i="1"/>
  <c r="R346" i="1"/>
  <c r="Q346" i="1"/>
  <c r="P346" i="1"/>
  <c r="F346" i="1"/>
  <c r="L346" i="1" s="1"/>
  <c r="S345" i="1"/>
  <c r="R345" i="1"/>
  <c r="Q345" i="1"/>
  <c r="P345" i="1"/>
  <c r="F345" i="1"/>
  <c r="L345" i="1" s="1"/>
  <c r="S344" i="1"/>
  <c r="R344" i="1"/>
  <c r="Q344" i="1"/>
  <c r="P344" i="1"/>
  <c r="F344" i="1"/>
  <c r="L344" i="1" s="1"/>
  <c r="N344" i="1" s="1"/>
  <c r="M344" i="1" s="1"/>
  <c r="S343" i="1"/>
  <c r="R343" i="1"/>
  <c r="Q343" i="1"/>
  <c r="P343" i="1"/>
  <c r="F343" i="1"/>
  <c r="L343" i="1" s="1"/>
  <c r="S342" i="1"/>
  <c r="R342" i="1"/>
  <c r="Q342" i="1"/>
  <c r="P342" i="1"/>
  <c r="F342" i="1"/>
  <c r="L342" i="1" s="1"/>
  <c r="S341" i="1"/>
  <c r="R341" i="1"/>
  <c r="Q341" i="1"/>
  <c r="P341" i="1"/>
  <c r="F341" i="1"/>
  <c r="L341" i="1" s="1"/>
  <c r="N341" i="1" s="1"/>
  <c r="S340" i="1"/>
  <c r="R340" i="1"/>
  <c r="Q340" i="1"/>
  <c r="P340" i="1"/>
  <c r="F340" i="1"/>
  <c r="L340" i="1" s="1"/>
  <c r="N340" i="1" s="1"/>
  <c r="S339" i="1"/>
  <c r="R339" i="1"/>
  <c r="Q339" i="1"/>
  <c r="P339" i="1"/>
  <c r="F339" i="1"/>
  <c r="L339" i="1" s="1"/>
  <c r="S338" i="1"/>
  <c r="R338" i="1"/>
  <c r="Q338" i="1"/>
  <c r="P338" i="1"/>
  <c r="F338" i="1"/>
  <c r="L338" i="1" s="1"/>
  <c r="S337" i="1"/>
  <c r="R337" i="1"/>
  <c r="Q337" i="1"/>
  <c r="P337" i="1"/>
  <c r="F337" i="1"/>
  <c r="L337" i="1" s="1"/>
  <c r="S336" i="1"/>
  <c r="R336" i="1"/>
  <c r="Q336" i="1"/>
  <c r="P336" i="1"/>
  <c r="F336" i="1"/>
  <c r="L336" i="1" s="1"/>
  <c r="S335" i="1"/>
  <c r="R335" i="1"/>
  <c r="Q335" i="1"/>
  <c r="P335" i="1"/>
  <c r="F335" i="1"/>
  <c r="L335" i="1" s="1"/>
  <c r="S334" i="1"/>
  <c r="R334" i="1"/>
  <c r="Q334" i="1"/>
  <c r="P334" i="1"/>
  <c r="F334" i="1"/>
  <c r="L334" i="1" s="1"/>
  <c r="S333" i="1"/>
  <c r="R333" i="1"/>
  <c r="Q333" i="1"/>
  <c r="P333" i="1"/>
  <c r="F333" i="1"/>
  <c r="L333" i="1" s="1"/>
  <c r="S332" i="1"/>
  <c r="R332" i="1"/>
  <c r="Q332" i="1"/>
  <c r="P332" i="1"/>
  <c r="F332" i="1"/>
  <c r="L332" i="1" s="1"/>
  <c r="S331" i="1"/>
  <c r="R331" i="1"/>
  <c r="Q331" i="1"/>
  <c r="P331" i="1"/>
  <c r="F331" i="1"/>
  <c r="L331" i="1" s="1"/>
  <c r="N331" i="1" s="1"/>
  <c r="M331" i="1" s="1"/>
  <c r="S330" i="1"/>
  <c r="R330" i="1"/>
  <c r="Q330" i="1"/>
  <c r="P330" i="1"/>
  <c r="F330" i="1"/>
  <c r="L330" i="1" s="1"/>
  <c r="S329" i="1"/>
  <c r="R329" i="1"/>
  <c r="Q329" i="1"/>
  <c r="P329" i="1"/>
  <c r="F329" i="1"/>
  <c r="L329" i="1" s="1"/>
  <c r="S328" i="1"/>
  <c r="R328" i="1"/>
  <c r="Q328" i="1"/>
  <c r="P328" i="1"/>
  <c r="F328" i="1"/>
  <c r="L328" i="1" s="1"/>
  <c r="S327" i="1"/>
  <c r="R327" i="1"/>
  <c r="Q327" i="1"/>
  <c r="P327" i="1"/>
  <c r="F327" i="1"/>
  <c r="L327" i="1" s="1"/>
  <c r="N327" i="1" s="1"/>
  <c r="M327" i="1" s="1"/>
  <c r="S326" i="1"/>
  <c r="R326" i="1"/>
  <c r="Q326" i="1"/>
  <c r="P326" i="1"/>
  <c r="F326" i="1"/>
  <c r="L326" i="1" s="1"/>
  <c r="S325" i="1"/>
  <c r="R325" i="1"/>
  <c r="Q325" i="1"/>
  <c r="P325" i="1"/>
  <c r="F325" i="1"/>
  <c r="L325" i="1" s="1"/>
  <c r="S324" i="1"/>
  <c r="R324" i="1"/>
  <c r="Q324" i="1"/>
  <c r="P324" i="1"/>
  <c r="F324" i="1"/>
  <c r="L324" i="1" s="1"/>
  <c r="S323" i="1"/>
  <c r="R323" i="1"/>
  <c r="Q323" i="1"/>
  <c r="P323" i="1"/>
  <c r="F323" i="1"/>
  <c r="L323" i="1" s="1"/>
  <c r="N323" i="1" s="1"/>
  <c r="M323" i="1" s="1"/>
  <c r="S322" i="1"/>
  <c r="R322" i="1"/>
  <c r="Q322" i="1"/>
  <c r="P322" i="1"/>
  <c r="F322" i="1"/>
  <c r="L322" i="1" s="1"/>
  <c r="B322" i="1"/>
  <c r="B323" i="1" s="1"/>
  <c r="X321" i="1"/>
  <c r="W321" i="1"/>
  <c r="V321" i="1"/>
  <c r="S321" i="1"/>
  <c r="R321" i="1"/>
  <c r="Q321" i="1"/>
  <c r="P321" i="1"/>
  <c r="F321" i="1"/>
  <c r="L321" i="1" s="1"/>
  <c r="S320" i="1"/>
  <c r="R320" i="1"/>
  <c r="Q320" i="1"/>
  <c r="P320" i="1"/>
  <c r="F320" i="1"/>
  <c r="L320" i="1" s="1"/>
  <c r="S319" i="1"/>
  <c r="R319" i="1"/>
  <c r="Q319" i="1"/>
  <c r="P319" i="1"/>
  <c r="F319" i="1"/>
  <c r="L319" i="1" s="1"/>
  <c r="S318" i="1"/>
  <c r="R318" i="1"/>
  <c r="Q318" i="1"/>
  <c r="P318" i="1"/>
  <c r="F318" i="1"/>
  <c r="L318" i="1" s="1"/>
  <c r="N318" i="1" s="1"/>
  <c r="M318" i="1" s="1"/>
  <c r="S317" i="1"/>
  <c r="R317" i="1"/>
  <c r="Q317" i="1"/>
  <c r="P317" i="1"/>
  <c r="F317" i="1"/>
  <c r="L317" i="1" s="1"/>
  <c r="S316" i="1"/>
  <c r="R316" i="1"/>
  <c r="Q316" i="1"/>
  <c r="P316" i="1"/>
  <c r="F316" i="1"/>
  <c r="L316" i="1" s="1"/>
  <c r="S315" i="1"/>
  <c r="R315" i="1"/>
  <c r="Q315" i="1"/>
  <c r="P315" i="1"/>
  <c r="F315" i="1"/>
  <c r="L315" i="1" s="1"/>
  <c r="S314" i="1"/>
  <c r="R314" i="1"/>
  <c r="Q314" i="1"/>
  <c r="P314" i="1"/>
  <c r="F314" i="1"/>
  <c r="L314" i="1" s="1"/>
  <c r="N314" i="1" s="1"/>
  <c r="M314" i="1" s="1"/>
  <c r="S313" i="1"/>
  <c r="R313" i="1"/>
  <c r="Q313" i="1"/>
  <c r="P313" i="1"/>
  <c r="F313" i="1"/>
  <c r="L313" i="1" s="1"/>
  <c r="S312" i="1"/>
  <c r="R312" i="1"/>
  <c r="Q312" i="1"/>
  <c r="P312" i="1"/>
  <c r="F312" i="1"/>
  <c r="L312" i="1" s="1"/>
  <c r="S311" i="1"/>
  <c r="R311" i="1"/>
  <c r="Q311" i="1"/>
  <c r="P311" i="1"/>
  <c r="F311" i="1"/>
  <c r="L311" i="1" s="1"/>
  <c r="S310" i="1"/>
  <c r="R310" i="1"/>
  <c r="Q310" i="1"/>
  <c r="P310" i="1"/>
  <c r="F310" i="1"/>
  <c r="L310" i="1" s="1"/>
  <c r="N310" i="1" s="1"/>
  <c r="M310" i="1" s="1"/>
  <c r="S309" i="1"/>
  <c r="R309" i="1"/>
  <c r="Q309" i="1"/>
  <c r="P309" i="1"/>
  <c r="F309" i="1"/>
  <c r="L309" i="1" s="1"/>
  <c r="S308" i="1"/>
  <c r="R308" i="1"/>
  <c r="Q308" i="1"/>
  <c r="P308" i="1"/>
  <c r="F308" i="1"/>
  <c r="L308" i="1" s="1"/>
  <c r="S307" i="1"/>
  <c r="R307" i="1"/>
  <c r="Q307" i="1"/>
  <c r="P307" i="1"/>
  <c r="F307" i="1"/>
  <c r="L307" i="1" s="1"/>
  <c r="S306" i="1"/>
  <c r="R306" i="1"/>
  <c r="Q306" i="1"/>
  <c r="P306" i="1"/>
  <c r="F306" i="1"/>
  <c r="L306" i="1" s="1"/>
  <c r="N306" i="1" s="1"/>
  <c r="M306" i="1" s="1"/>
  <c r="S305" i="1"/>
  <c r="R305" i="1"/>
  <c r="Q305" i="1"/>
  <c r="P305" i="1"/>
  <c r="F305" i="1"/>
  <c r="L305" i="1" s="1"/>
  <c r="N305" i="1" s="1"/>
  <c r="S304" i="1"/>
  <c r="R304" i="1"/>
  <c r="Q304" i="1"/>
  <c r="P304" i="1"/>
  <c r="F304" i="1"/>
  <c r="L304" i="1" s="1"/>
  <c r="S303" i="1"/>
  <c r="R303" i="1"/>
  <c r="Q303" i="1"/>
  <c r="P303" i="1"/>
  <c r="F303" i="1"/>
  <c r="L303" i="1" s="1"/>
  <c r="S302" i="1"/>
  <c r="R302" i="1"/>
  <c r="Q302" i="1"/>
  <c r="P302" i="1"/>
  <c r="F302" i="1"/>
  <c r="L302" i="1" s="1"/>
  <c r="N302" i="1" s="1"/>
  <c r="M302" i="1" s="1"/>
  <c r="S301" i="1"/>
  <c r="R301" i="1"/>
  <c r="Q301" i="1"/>
  <c r="P301" i="1"/>
  <c r="F301" i="1"/>
  <c r="L301" i="1" s="1"/>
  <c r="N301" i="1" s="1"/>
  <c r="S300" i="1"/>
  <c r="R300" i="1"/>
  <c r="Q300" i="1"/>
  <c r="P300" i="1"/>
  <c r="F300" i="1"/>
  <c r="L300" i="1" s="1"/>
  <c r="S299" i="1"/>
  <c r="R299" i="1"/>
  <c r="Q299" i="1"/>
  <c r="P299" i="1"/>
  <c r="F299" i="1"/>
  <c r="L299" i="1" s="1"/>
  <c r="S298" i="1"/>
  <c r="R298" i="1"/>
  <c r="Q298" i="1"/>
  <c r="P298" i="1"/>
  <c r="F298" i="1"/>
  <c r="L298" i="1" s="1"/>
  <c r="N298" i="1" s="1"/>
  <c r="M298" i="1" s="1"/>
  <c r="S297" i="1"/>
  <c r="R297" i="1"/>
  <c r="Q297" i="1"/>
  <c r="P297" i="1"/>
  <c r="F297" i="1"/>
  <c r="L297" i="1" s="1"/>
  <c r="S296" i="1"/>
  <c r="R296" i="1"/>
  <c r="Q296" i="1"/>
  <c r="P296" i="1"/>
  <c r="F296" i="1"/>
  <c r="L296" i="1" s="1"/>
  <c r="S295" i="1"/>
  <c r="R295" i="1"/>
  <c r="Q295" i="1"/>
  <c r="P295" i="1"/>
  <c r="F295" i="1"/>
  <c r="L295" i="1" s="1"/>
  <c r="S294" i="1"/>
  <c r="R294" i="1"/>
  <c r="Q294" i="1"/>
  <c r="P294" i="1"/>
  <c r="F294" i="1"/>
  <c r="L294" i="1" s="1"/>
  <c r="S293" i="1"/>
  <c r="R293" i="1"/>
  <c r="Q293" i="1"/>
  <c r="P293" i="1"/>
  <c r="F293" i="1"/>
  <c r="L293" i="1" s="1"/>
  <c r="N293" i="1" s="1"/>
  <c r="S292" i="1"/>
  <c r="R292" i="1"/>
  <c r="Q292" i="1"/>
  <c r="P292" i="1"/>
  <c r="F292" i="1"/>
  <c r="L292" i="1" s="1"/>
  <c r="N292" i="1" s="1"/>
  <c r="S291" i="1"/>
  <c r="R291" i="1"/>
  <c r="Q291" i="1"/>
  <c r="P291" i="1"/>
  <c r="F291" i="1"/>
  <c r="L291" i="1" s="1"/>
  <c r="S290" i="1"/>
  <c r="R290" i="1"/>
  <c r="Q290" i="1"/>
  <c r="P290" i="1"/>
  <c r="F290" i="1"/>
  <c r="L290" i="1" s="1"/>
  <c r="N290" i="1" s="1"/>
  <c r="S289" i="1"/>
  <c r="R289" i="1"/>
  <c r="Q289" i="1"/>
  <c r="P289" i="1"/>
  <c r="F289" i="1"/>
  <c r="L289" i="1" s="1"/>
  <c r="N289" i="1" s="1"/>
  <c r="M289" i="1" s="1"/>
  <c r="S288" i="1"/>
  <c r="R288" i="1"/>
  <c r="Q288" i="1"/>
  <c r="P288" i="1"/>
  <c r="F288" i="1"/>
  <c r="L288" i="1" s="1"/>
  <c r="S287" i="1"/>
  <c r="R287" i="1"/>
  <c r="Q287" i="1"/>
  <c r="P287" i="1"/>
  <c r="F287" i="1"/>
  <c r="L287" i="1" s="1"/>
  <c r="N287" i="1" s="1"/>
  <c r="S286" i="1"/>
  <c r="R286" i="1"/>
  <c r="Q286" i="1"/>
  <c r="P286" i="1"/>
  <c r="F286" i="1"/>
  <c r="L286" i="1" s="1"/>
  <c r="N286" i="1" s="1"/>
  <c r="S285" i="1"/>
  <c r="R285" i="1"/>
  <c r="Q285" i="1"/>
  <c r="P285" i="1"/>
  <c r="F285" i="1"/>
  <c r="L285" i="1" s="1"/>
  <c r="N285" i="1" s="1"/>
  <c r="S284" i="1"/>
  <c r="R284" i="1"/>
  <c r="Q284" i="1"/>
  <c r="P284" i="1"/>
  <c r="F284" i="1"/>
  <c r="L284" i="1" s="1"/>
  <c r="S283" i="1"/>
  <c r="R283" i="1"/>
  <c r="Q283" i="1"/>
  <c r="P283" i="1"/>
  <c r="F283" i="1"/>
  <c r="L283" i="1" s="1"/>
  <c r="N283" i="1" s="1"/>
  <c r="S282" i="1"/>
  <c r="R282" i="1"/>
  <c r="Q282" i="1"/>
  <c r="P282" i="1"/>
  <c r="F282" i="1"/>
  <c r="L282" i="1" s="1"/>
  <c r="N282" i="1" s="1"/>
  <c r="M282" i="1" s="1"/>
  <c r="S281" i="1"/>
  <c r="R281" i="1"/>
  <c r="Q281" i="1"/>
  <c r="P281" i="1"/>
  <c r="F281" i="1"/>
  <c r="L281" i="1" s="1"/>
  <c r="N281" i="1" s="1"/>
  <c r="M281" i="1" s="1"/>
  <c r="W280" i="1"/>
  <c r="S280" i="1"/>
  <c r="R280" i="1"/>
  <c r="Q280" i="1"/>
  <c r="P280" i="1"/>
  <c r="F280" i="1"/>
  <c r="L280" i="1" s="1"/>
  <c r="B280" i="1"/>
  <c r="X280" i="1" s="1"/>
  <c r="X279" i="1"/>
  <c r="W279" i="1"/>
  <c r="V279" i="1"/>
  <c r="S279" i="1"/>
  <c r="R279" i="1"/>
  <c r="Q279" i="1"/>
  <c r="P279" i="1"/>
  <c r="F279" i="1"/>
  <c r="L279" i="1" s="1"/>
  <c r="N279" i="1" s="1"/>
  <c r="S278" i="1"/>
  <c r="R278" i="1"/>
  <c r="Q278" i="1"/>
  <c r="P278" i="1"/>
  <c r="F278" i="1"/>
  <c r="L278" i="1" s="1"/>
  <c r="N278" i="1" s="1"/>
  <c r="S277" i="1"/>
  <c r="R277" i="1"/>
  <c r="Q277" i="1"/>
  <c r="P277" i="1"/>
  <c r="F277" i="1"/>
  <c r="L277" i="1" s="1"/>
  <c r="N277" i="1" s="1"/>
  <c r="S276" i="1"/>
  <c r="R276" i="1"/>
  <c r="Q276" i="1"/>
  <c r="P276" i="1"/>
  <c r="F276" i="1"/>
  <c r="L276" i="1" s="1"/>
  <c r="N276" i="1" s="1"/>
  <c r="S275" i="1"/>
  <c r="R275" i="1"/>
  <c r="Q275" i="1"/>
  <c r="P275" i="1"/>
  <c r="F275" i="1"/>
  <c r="L275" i="1" s="1"/>
  <c r="S274" i="1"/>
  <c r="R274" i="1"/>
  <c r="Q274" i="1"/>
  <c r="P274" i="1"/>
  <c r="F274" i="1"/>
  <c r="L274" i="1" s="1"/>
  <c r="N274" i="1" s="1"/>
  <c r="S273" i="1"/>
  <c r="R273" i="1"/>
  <c r="Q273" i="1"/>
  <c r="P273" i="1"/>
  <c r="F273" i="1"/>
  <c r="L273" i="1" s="1"/>
  <c r="N273" i="1" s="1"/>
  <c r="M273" i="1" s="1"/>
  <c r="S272" i="1"/>
  <c r="R272" i="1"/>
  <c r="Q272" i="1"/>
  <c r="P272" i="1"/>
  <c r="F272" i="1"/>
  <c r="L272" i="1" s="1"/>
  <c r="N272" i="1" s="1"/>
  <c r="M272" i="1" s="1"/>
  <c r="S271" i="1"/>
  <c r="R271" i="1"/>
  <c r="Q271" i="1"/>
  <c r="P271" i="1"/>
  <c r="F271" i="1"/>
  <c r="L271" i="1" s="1"/>
  <c r="S270" i="1"/>
  <c r="R270" i="1"/>
  <c r="Q270" i="1"/>
  <c r="P270" i="1"/>
  <c r="F270" i="1"/>
  <c r="L270" i="1" s="1"/>
  <c r="N270" i="1" s="1"/>
  <c r="S269" i="1"/>
  <c r="R269" i="1"/>
  <c r="Q269" i="1"/>
  <c r="P269" i="1"/>
  <c r="F269" i="1"/>
  <c r="L269" i="1" s="1"/>
  <c r="N269" i="1" s="1"/>
  <c r="S268" i="1"/>
  <c r="R268" i="1"/>
  <c r="Q268" i="1"/>
  <c r="P268" i="1"/>
  <c r="F268" i="1"/>
  <c r="L268" i="1" s="1"/>
  <c r="N268" i="1" s="1"/>
  <c r="S267" i="1"/>
  <c r="R267" i="1"/>
  <c r="Q267" i="1"/>
  <c r="P267" i="1"/>
  <c r="F267" i="1"/>
  <c r="L267" i="1" s="1"/>
  <c r="S266" i="1"/>
  <c r="R266" i="1"/>
  <c r="Q266" i="1"/>
  <c r="P266" i="1"/>
  <c r="F266" i="1"/>
  <c r="L266" i="1" s="1"/>
  <c r="N266" i="1" s="1"/>
  <c r="S265" i="1"/>
  <c r="R265" i="1"/>
  <c r="Q265" i="1"/>
  <c r="P265" i="1"/>
  <c r="F265" i="1"/>
  <c r="L265" i="1" s="1"/>
  <c r="N265" i="1" s="1"/>
  <c r="M265" i="1" s="1"/>
  <c r="S264" i="1"/>
  <c r="R264" i="1"/>
  <c r="Q264" i="1"/>
  <c r="P264" i="1"/>
  <c r="F264" i="1"/>
  <c r="L264" i="1" s="1"/>
  <c r="N264" i="1" s="1"/>
  <c r="M264" i="1" s="1"/>
  <c r="S263" i="1"/>
  <c r="R263" i="1"/>
  <c r="Q263" i="1"/>
  <c r="P263" i="1"/>
  <c r="F263" i="1"/>
  <c r="L263" i="1" s="1"/>
  <c r="S262" i="1"/>
  <c r="R262" i="1"/>
  <c r="Q262" i="1"/>
  <c r="P262" i="1"/>
  <c r="F262" i="1"/>
  <c r="L262" i="1" s="1"/>
  <c r="N262" i="1" s="1"/>
  <c r="S261" i="1"/>
  <c r="R261" i="1"/>
  <c r="Q261" i="1"/>
  <c r="P261" i="1"/>
  <c r="F261" i="1"/>
  <c r="L261" i="1" s="1"/>
  <c r="N261" i="1" s="1"/>
  <c r="S260" i="1"/>
  <c r="R260" i="1"/>
  <c r="Q260" i="1"/>
  <c r="P260" i="1"/>
  <c r="F260" i="1"/>
  <c r="L260" i="1" s="1"/>
  <c r="N260" i="1" s="1"/>
  <c r="S259" i="1"/>
  <c r="R259" i="1"/>
  <c r="Q259" i="1"/>
  <c r="P259" i="1"/>
  <c r="F259" i="1"/>
  <c r="L259" i="1" s="1"/>
  <c r="S258" i="1"/>
  <c r="R258" i="1"/>
  <c r="Q258" i="1"/>
  <c r="P258" i="1"/>
  <c r="F258" i="1"/>
  <c r="L258" i="1" s="1"/>
  <c r="N258" i="1" s="1"/>
  <c r="S257" i="1"/>
  <c r="R257" i="1"/>
  <c r="Q257" i="1"/>
  <c r="P257" i="1"/>
  <c r="F257" i="1"/>
  <c r="L257" i="1" s="1"/>
  <c r="N257" i="1" s="1"/>
  <c r="M257" i="1" s="1"/>
  <c r="S256" i="1"/>
  <c r="R256" i="1"/>
  <c r="Q256" i="1"/>
  <c r="P256" i="1"/>
  <c r="F256" i="1"/>
  <c r="L256" i="1" s="1"/>
  <c r="N256" i="1" s="1"/>
  <c r="M256" i="1" s="1"/>
  <c r="S255" i="1"/>
  <c r="R255" i="1"/>
  <c r="Q255" i="1"/>
  <c r="P255" i="1"/>
  <c r="F255" i="1"/>
  <c r="L255" i="1" s="1"/>
  <c r="S254" i="1"/>
  <c r="R254" i="1"/>
  <c r="Q254" i="1"/>
  <c r="P254" i="1"/>
  <c r="F254" i="1"/>
  <c r="L254" i="1" s="1"/>
  <c r="N254" i="1" s="1"/>
  <c r="S253" i="1"/>
  <c r="R253" i="1"/>
  <c r="Q253" i="1"/>
  <c r="P253" i="1"/>
  <c r="F253" i="1"/>
  <c r="L253" i="1" s="1"/>
  <c r="N253" i="1" s="1"/>
  <c r="S252" i="1"/>
  <c r="R252" i="1"/>
  <c r="Q252" i="1"/>
  <c r="P252" i="1"/>
  <c r="F252" i="1"/>
  <c r="L252" i="1" s="1"/>
  <c r="N252" i="1" s="1"/>
  <c r="S251" i="1"/>
  <c r="R251" i="1"/>
  <c r="Q251" i="1"/>
  <c r="P251" i="1"/>
  <c r="F251" i="1"/>
  <c r="L251" i="1" s="1"/>
  <c r="S250" i="1"/>
  <c r="R250" i="1"/>
  <c r="Q250" i="1"/>
  <c r="P250" i="1"/>
  <c r="F250" i="1"/>
  <c r="L250" i="1" s="1"/>
  <c r="S249" i="1"/>
  <c r="R249" i="1"/>
  <c r="Q249" i="1"/>
  <c r="P249" i="1"/>
  <c r="F249" i="1"/>
  <c r="L249" i="1" s="1"/>
  <c r="N249" i="1" s="1"/>
  <c r="M249" i="1" s="1"/>
  <c r="S248" i="1"/>
  <c r="R248" i="1"/>
  <c r="Q248" i="1"/>
  <c r="P248" i="1"/>
  <c r="F248" i="1"/>
  <c r="L248" i="1" s="1"/>
  <c r="N248" i="1" s="1"/>
  <c r="M248" i="1" s="1"/>
  <c r="S247" i="1"/>
  <c r="R247" i="1"/>
  <c r="Q247" i="1"/>
  <c r="P247" i="1"/>
  <c r="F247" i="1"/>
  <c r="L247" i="1" s="1"/>
  <c r="S246" i="1"/>
  <c r="R246" i="1"/>
  <c r="Q246" i="1"/>
  <c r="P246" i="1"/>
  <c r="F246" i="1"/>
  <c r="L246" i="1" s="1"/>
  <c r="B246" i="1"/>
  <c r="X246" i="1" s="1"/>
  <c r="X245" i="1"/>
  <c r="W245" i="1"/>
  <c r="V245" i="1"/>
  <c r="S245" i="1"/>
  <c r="R245" i="1"/>
  <c r="Q245" i="1"/>
  <c r="P245" i="1"/>
  <c r="F245" i="1"/>
  <c r="L245" i="1" s="1"/>
  <c r="N245" i="1" s="1"/>
  <c r="S244" i="1"/>
  <c r="R244" i="1"/>
  <c r="Q244" i="1"/>
  <c r="P244" i="1"/>
  <c r="F244" i="1"/>
  <c r="L244" i="1" s="1"/>
  <c r="N244" i="1" s="1"/>
  <c r="M244" i="1" s="1"/>
  <c r="S243" i="1"/>
  <c r="R243" i="1"/>
  <c r="Q243" i="1"/>
  <c r="P243" i="1"/>
  <c r="F243" i="1"/>
  <c r="L243" i="1" s="1"/>
  <c r="N243" i="1" s="1"/>
  <c r="M243" i="1" s="1"/>
  <c r="S242" i="1"/>
  <c r="R242" i="1"/>
  <c r="Q242" i="1"/>
  <c r="P242" i="1"/>
  <c r="F242" i="1"/>
  <c r="L242" i="1" s="1"/>
  <c r="S241" i="1"/>
  <c r="R241" i="1"/>
  <c r="Q241" i="1"/>
  <c r="P241" i="1"/>
  <c r="F241" i="1"/>
  <c r="L241" i="1" s="1"/>
  <c r="S240" i="1"/>
  <c r="R240" i="1"/>
  <c r="Q240" i="1"/>
  <c r="P240" i="1"/>
  <c r="F240" i="1"/>
  <c r="L240" i="1" s="1"/>
  <c r="N240" i="1" s="1"/>
  <c r="M240" i="1" s="1"/>
  <c r="S239" i="1"/>
  <c r="R239" i="1"/>
  <c r="Q239" i="1"/>
  <c r="P239" i="1"/>
  <c r="F239" i="1"/>
  <c r="L239" i="1" s="1"/>
  <c r="N239" i="1" s="1"/>
  <c r="M239" i="1" s="1"/>
  <c r="S238" i="1"/>
  <c r="R238" i="1"/>
  <c r="Q238" i="1"/>
  <c r="P238" i="1"/>
  <c r="F238" i="1"/>
  <c r="L238" i="1" s="1"/>
  <c r="S237" i="1"/>
  <c r="R237" i="1"/>
  <c r="Q237" i="1"/>
  <c r="P237" i="1"/>
  <c r="F237" i="1"/>
  <c r="L237" i="1" s="1"/>
  <c r="S236" i="1"/>
  <c r="R236" i="1"/>
  <c r="Q236" i="1"/>
  <c r="P236" i="1"/>
  <c r="F236" i="1"/>
  <c r="L236" i="1" s="1"/>
  <c r="N236" i="1" s="1"/>
  <c r="M236" i="1" s="1"/>
  <c r="S235" i="1"/>
  <c r="R235" i="1"/>
  <c r="Q235" i="1"/>
  <c r="P235" i="1"/>
  <c r="F235" i="1"/>
  <c r="L235" i="1" s="1"/>
  <c r="N235" i="1" s="1"/>
  <c r="M235" i="1" s="1"/>
  <c r="S234" i="1"/>
  <c r="R234" i="1"/>
  <c r="Q234" i="1"/>
  <c r="P234" i="1"/>
  <c r="L234" i="1"/>
  <c r="F234" i="1"/>
  <c r="S233" i="1"/>
  <c r="R233" i="1"/>
  <c r="Q233" i="1"/>
  <c r="P233" i="1"/>
  <c r="F233" i="1"/>
  <c r="L233" i="1" s="1"/>
  <c r="S232" i="1"/>
  <c r="R232" i="1"/>
  <c r="Q232" i="1"/>
  <c r="P232" i="1"/>
  <c r="F232" i="1"/>
  <c r="L232" i="1" s="1"/>
  <c r="N232" i="1" s="1"/>
  <c r="M232" i="1" s="1"/>
  <c r="S231" i="1"/>
  <c r="R231" i="1"/>
  <c r="Q231" i="1"/>
  <c r="P231" i="1"/>
  <c r="F231" i="1"/>
  <c r="L231" i="1" s="1"/>
  <c r="N231" i="1" s="1"/>
  <c r="M231" i="1" s="1"/>
  <c r="S230" i="1"/>
  <c r="R230" i="1"/>
  <c r="Q230" i="1"/>
  <c r="P230" i="1"/>
  <c r="F230" i="1"/>
  <c r="L230" i="1" s="1"/>
  <c r="S229" i="1"/>
  <c r="R229" i="1"/>
  <c r="Q229" i="1"/>
  <c r="P229" i="1"/>
  <c r="F229" i="1"/>
  <c r="L229" i="1" s="1"/>
  <c r="S228" i="1"/>
  <c r="R228" i="1"/>
  <c r="Q228" i="1"/>
  <c r="P228" i="1"/>
  <c r="F228" i="1"/>
  <c r="L228" i="1" s="1"/>
  <c r="N228" i="1" s="1"/>
  <c r="M228" i="1" s="1"/>
  <c r="S227" i="1"/>
  <c r="R227" i="1"/>
  <c r="Q227" i="1"/>
  <c r="P227" i="1"/>
  <c r="F227" i="1"/>
  <c r="L227" i="1" s="1"/>
  <c r="N227" i="1" s="1"/>
  <c r="M227" i="1" s="1"/>
  <c r="S226" i="1"/>
  <c r="R226" i="1"/>
  <c r="Q226" i="1"/>
  <c r="P226" i="1"/>
  <c r="F226" i="1"/>
  <c r="L226" i="1" s="1"/>
  <c r="S225" i="1"/>
  <c r="R225" i="1"/>
  <c r="Q225" i="1"/>
  <c r="P225" i="1"/>
  <c r="F225" i="1"/>
  <c r="L225" i="1" s="1"/>
  <c r="S224" i="1"/>
  <c r="R224" i="1"/>
  <c r="Q224" i="1"/>
  <c r="P224" i="1"/>
  <c r="F224" i="1"/>
  <c r="L224" i="1" s="1"/>
  <c r="N224" i="1" s="1"/>
  <c r="M224" i="1" s="1"/>
  <c r="S223" i="1"/>
  <c r="R223" i="1"/>
  <c r="Q223" i="1"/>
  <c r="P223" i="1"/>
  <c r="F223" i="1"/>
  <c r="L223" i="1" s="1"/>
  <c r="N223" i="1" s="1"/>
  <c r="M223" i="1" s="1"/>
  <c r="S222" i="1"/>
  <c r="R222" i="1"/>
  <c r="Q222" i="1"/>
  <c r="P222" i="1"/>
  <c r="F222" i="1"/>
  <c r="L222" i="1" s="1"/>
  <c r="S221" i="1"/>
  <c r="R221" i="1"/>
  <c r="Q221" i="1"/>
  <c r="P221" i="1"/>
  <c r="F221" i="1"/>
  <c r="L221" i="1" s="1"/>
  <c r="S220" i="1"/>
  <c r="R220" i="1"/>
  <c r="Q220" i="1"/>
  <c r="P220" i="1"/>
  <c r="F220" i="1"/>
  <c r="L220" i="1" s="1"/>
  <c r="N220" i="1" s="1"/>
  <c r="M220" i="1" s="1"/>
  <c r="S219" i="1"/>
  <c r="R219" i="1"/>
  <c r="Q219" i="1"/>
  <c r="P219" i="1"/>
  <c r="F219" i="1"/>
  <c r="L219" i="1" s="1"/>
  <c r="N219" i="1" s="1"/>
  <c r="M219" i="1" s="1"/>
  <c r="S218" i="1"/>
  <c r="R218" i="1"/>
  <c r="Q218" i="1"/>
  <c r="P218" i="1"/>
  <c r="L218" i="1"/>
  <c r="F218" i="1"/>
  <c r="S217" i="1"/>
  <c r="R217" i="1"/>
  <c r="Q217" i="1"/>
  <c r="P217" i="1"/>
  <c r="F217" i="1"/>
  <c r="L217" i="1" s="1"/>
  <c r="S216" i="1"/>
  <c r="R216" i="1"/>
  <c r="Q216" i="1"/>
  <c r="P216" i="1"/>
  <c r="F216" i="1"/>
  <c r="L216" i="1" s="1"/>
  <c r="N216" i="1" s="1"/>
  <c r="M216" i="1" s="1"/>
  <c r="S215" i="1"/>
  <c r="R215" i="1"/>
  <c r="Q215" i="1"/>
  <c r="P215" i="1"/>
  <c r="F215" i="1"/>
  <c r="L215" i="1" s="1"/>
  <c r="N215" i="1" s="1"/>
  <c r="M215" i="1" s="1"/>
  <c r="S214" i="1"/>
  <c r="R214" i="1"/>
  <c r="Q214" i="1"/>
  <c r="P214" i="1"/>
  <c r="F214" i="1"/>
  <c r="L214" i="1" s="1"/>
  <c r="S213" i="1"/>
  <c r="R213" i="1"/>
  <c r="Q213" i="1"/>
  <c r="P213" i="1"/>
  <c r="F213" i="1"/>
  <c r="L213" i="1" s="1"/>
  <c r="S212" i="1"/>
  <c r="R212" i="1"/>
  <c r="Q212" i="1"/>
  <c r="P212" i="1"/>
  <c r="N212" i="1"/>
  <c r="L212" i="1"/>
  <c r="S211" i="1"/>
  <c r="R211" i="1"/>
  <c r="Q211" i="1"/>
  <c r="P211" i="1"/>
  <c r="N211" i="1"/>
  <c r="L211" i="1"/>
  <c r="S210" i="1"/>
  <c r="R210" i="1"/>
  <c r="Q210" i="1"/>
  <c r="P210" i="1"/>
  <c r="N210" i="1"/>
  <c r="L210" i="1"/>
  <c r="S209" i="1"/>
  <c r="R209" i="1"/>
  <c r="Q209" i="1"/>
  <c r="P209" i="1"/>
  <c r="N209" i="1"/>
  <c r="L209" i="1"/>
  <c r="B209" i="1"/>
  <c r="B210" i="1" s="1"/>
  <c r="X210" i="1" s="1"/>
  <c r="X208" i="1"/>
  <c r="W208" i="1"/>
  <c r="V208" i="1"/>
  <c r="S208" i="1"/>
  <c r="R208" i="1"/>
  <c r="Q208" i="1"/>
  <c r="P208" i="1"/>
  <c r="N208" i="1"/>
  <c r="L208" i="1"/>
  <c r="S207" i="1"/>
  <c r="R207" i="1"/>
  <c r="Q207" i="1"/>
  <c r="P207" i="1"/>
  <c r="N207" i="1"/>
  <c r="L207" i="1"/>
  <c r="S206" i="1"/>
  <c r="R206" i="1"/>
  <c r="Q206" i="1"/>
  <c r="P206" i="1"/>
  <c r="N206" i="1"/>
  <c r="L206" i="1"/>
  <c r="M206" i="1" s="1"/>
  <c r="S205" i="1"/>
  <c r="R205" i="1"/>
  <c r="Q205" i="1"/>
  <c r="P205" i="1"/>
  <c r="N205" i="1"/>
  <c r="L205" i="1"/>
  <c r="S204" i="1"/>
  <c r="R204" i="1"/>
  <c r="Q204" i="1"/>
  <c r="P204" i="1"/>
  <c r="N204" i="1"/>
  <c r="L204" i="1"/>
  <c r="S203" i="1"/>
  <c r="R203" i="1"/>
  <c r="Q203" i="1"/>
  <c r="P203" i="1"/>
  <c r="N203" i="1"/>
  <c r="L203" i="1"/>
  <c r="S202" i="1"/>
  <c r="R202" i="1"/>
  <c r="Q202" i="1"/>
  <c r="P202" i="1"/>
  <c r="F202" i="1"/>
  <c r="L202" i="1" s="1"/>
  <c r="N202" i="1" s="1"/>
  <c r="S201" i="1"/>
  <c r="R201" i="1"/>
  <c r="Q201" i="1"/>
  <c r="P201" i="1"/>
  <c r="F201" i="1"/>
  <c r="L201" i="1" s="1"/>
  <c r="N201" i="1" s="1"/>
  <c r="S200" i="1"/>
  <c r="R200" i="1"/>
  <c r="Q200" i="1"/>
  <c r="P200" i="1"/>
  <c r="F200" i="1"/>
  <c r="L200" i="1" s="1"/>
  <c r="N200" i="1" s="1"/>
  <c r="S199" i="1"/>
  <c r="R199" i="1"/>
  <c r="Q199" i="1"/>
  <c r="P199" i="1"/>
  <c r="F199" i="1"/>
  <c r="L199" i="1" s="1"/>
  <c r="N199" i="1" s="1"/>
  <c r="S198" i="1"/>
  <c r="R198" i="1"/>
  <c r="Q198" i="1"/>
  <c r="P198" i="1"/>
  <c r="F198" i="1"/>
  <c r="L198" i="1" s="1"/>
  <c r="N198" i="1" s="1"/>
  <c r="S197" i="1"/>
  <c r="R197" i="1"/>
  <c r="Q197" i="1"/>
  <c r="P197" i="1"/>
  <c r="F197" i="1"/>
  <c r="L197" i="1" s="1"/>
  <c r="N197" i="1" s="1"/>
  <c r="S196" i="1"/>
  <c r="R196" i="1"/>
  <c r="Q196" i="1"/>
  <c r="P196" i="1"/>
  <c r="F196" i="1"/>
  <c r="L196" i="1" s="1"/>
  <c r="N196" i="1" s="1"/>
  <c r="S195" i="1"/>
  <c r="R195" i="1"/>
  <c r="Q195" i="1"/>
  <c r="P195" i="1"/>
  <c r="F195" i="1"/>
  <c r="L195" i="1" s="1"/>
  <c r="N195" i="1" s="1"/>
  <c r="S194" i="1"/>
  <c r="R194" i="1"/>
  <c r="Q194" i="1"/>
  <c r="P194" i="1"/>
  <c r="F194" i="1"/>
  <c r="L194" i="1" s="1"/>
  <c r="N194" i="1" s="1"/>
  <c r="S193" i="1"/>
  <c r="R193" i="1"/>
  <c r="Q193" i="1"/>
  <c r="P193" i="1"/>
  <c r="F193" i="1"/>
  <c r="L193" i="1" s="1"/>
  <c r="N193" i="1" s="1"/>
  <c r="S192" i="1"/>
  <c r="R192" i="1"/>
  <c r="Q192" i="1"/>
  <c r="P192" i="1"/>
  <c r="F192" i="1"/>
  <c r="L192" i="1" s="1"/>
  <c r="N192" i="1" s="1"/>
  <c r="S191" i="1"/>
  <c r="R191" i="1"/>
  <c r="Q191" i="1"/>
  <c r="P191" i="1"/>
  <c r="F191" i="1"/>
  <c r="L191" i="1" s="1"/>
  <c r="N191" i="1" s="1"/>
  <c r="M191" i="1" s="1"/>
  <c r="S190" i="1"/>
  <c r="R190" i="1"/>
  <c r="Q190" i="1"/>
  <c r="P190" i="1"/>
  <c r="F190" i="1"/>
  <c r="L190" i="1" s="1"/>
  <c r="N190" i="1" s="1"/>
  <c r="M190" i="1" s="1"/>
  <c r="S189" i="1"/>
  <c r="R189" i="1"/>
  <c r="Q189" i="1"/>
  <c r="P189" i="1"/>
  <c r="F189" i="1"/>
  <c r="L189" i="1" s="1"/>
  <c r="S188" i="1"/>
  <c r="R188" i="1"/>
  <c r="Q188" i="1"/>
  <c r="P188" i="1"/>
  <c r="F188" i="1"/>
  <c r="L188" i="1" s="1"/>
  <c r="N188" i="1" s="1"/>
  <c r="S187" i="1"/>
  <c r="R187" i="1"/>
  <c r="Q187" i="1"/>
  <c r="P187" i="1"/>
  <c r="F187" i="1"/>
  <c r="L187" i="1" s="1"/>
  <c r="N187" i="1" s="1"/>
  <c r="M187" i="1" s="1"/>
  <c r="S186" i="1"/>
  <c r="R186" i="1"/>
  <c r="Q186" i="1"/>
  <c r="P186" i="1"/>
  <c r="F186" i="1"/>
  <c r="L186" i="1" s="1"/>
  <c r="N186" i="1" s="1"/>
  <c r="M186" i="1" s="1"/>
  <c r="S185" i="1"/>
  <c r="R185" i="1"/>
  <c r="Q185" i="1"/>
  <c r="P185" i="1"/>
  <c r="F185" i="1"/>
  <c r="L185" i="1" s="1"/>
  <c r="B185" i="1"/>
  <c r="X185" i="1" s="1"/>
  <c r="X184" i="1"/>
  <c r="W184" i="1"/>
  <c r="V184" i="1"/>
  <c r="S184" i="1"/>
  <c r="R184" i="1"/>
  <c r="Q184" i="1"/>
  <c r="P184" i="1"/>
  <c r="F184" i="1"/>
  <c r="L184" i="1" s="1"/>
  <c r="N184" i="1" s="1"/>
  <c r="S183" i="1"/>
  <c r="R183" i="1"/>
  <c r="Q183" i="1"/>
  <c r="P183" i="1"/>
  <c r="F183" i="1"/>
  <c r="L183" i="1" s="1"/>
  <c r="N183" i="1" s="1"/>
  <c r="S182" i="1"/>
  <c r="R182" i="1"/>
  <c r="Q182" i="1"/>
  <c r="P182" i="1"/>
  <c r="F182" i="1"/>
  <c r="L182" i="1" s="1"/>
  <c r="N182" i="1" s="1"/>
  <c r="M182" i="1" s="1"/>
  <c r="S181" i="1"/>
  <c r="R181" i="1"/>
  <c r="Q181" i="1"/>
  <c r="P181" i="1"/>
  <c r="F181" i="1"/>
  <c r="L181" i="1" s="1"/>
  <c r="N181" i="1" s="1"/>
  <c r="M181" i="1" s="1"/>
  <c r="S180" i="1"/>
  <c r="R180" i="1"/>
  <c r="Q180" i="1"/>
  <c r="P180" i="1"/>
  <c r="F180" i="1"/>
  <c r="L180" i="1" s="1"/>
  <c r="S179" i="1"/>
  <c r="R179" i="1"/>
  <c r="Q179" i="1"/>
  <c r="P179" i="1"/>
  <c r="F179" i="1"/>
  <c r="L179" i="1" s="1"/>
  <c r="N179" i="1" s="1"/>
  <c r="S178" i="1"/>
  <c r="R178" i="1"/>
  <c r="Q178" i="1"/>
  <c r="P178" i="1"/>
  <c r="F178" i="1"/>
  <c r="L178" i="1" s="1"/>
  <c r="N178" i="1" s="1"/>
  <c r="M178" i="1" s="1"/>
  <c r="S177" i="1"/>
  <c r="R177" i="1"/>
  <c r="Q177" i="1"/>
  <c r="P177" i="1"/>
  <c r="F177" i="1"/>
  <c r="L177" i="1" s="1"/>
  <c r="N177" i="1" s="1"/>
  <c r="M177" i="1" s="1"/>
  <c r="S176" i="1"/>
  <c r="R176" i="1"/>
  <c r="Q176" i="1"/>
  <c r="P176" i="1"/>
  <c r="F176" i="1"/>
  <c r="L176" i="1" s="1"/>
  <c r="S175" i="1"/>
  <c r="R175" i="1"/>
  <c r="Q175" i="1"/>
  <c r="P175" i="1"/>
  <c r="F175" i="1"/>
  <c r="L175" i="1" s="1"/>
  <c r="N175" i="1" s="1"/>
  <c r="S174" i="1"/>
  <c r="R174" i="1"/>
  <c r="Q174" i="1"/>
  <c r="P174" i="1"/>
  <c r="F174" i="1"/>
  <c r="L174" i="1" s="1"/>
  <c r="N174" i="1" s="1"/>
  <c r="M174" i="1" s="1"/>
  <c r="S173" i="1"/>
  <c r="R173" i="1"/>
  <c r="Q173" i="1"/>
  <c r="P173" i="1"/>
  <c r="F173" i="1"/>
  <c r="L173" i="1" s="1"/>
  <c r="N173" i="1" s="1"/>
  <c r="M173" i="1" s="1"/>
  <c r="S172" i="1"/>
  <c r="R172" i="1"/>
  <c r="Q172" i="1"/>
  <c r="P172" i="1"/>
  <c r="F172" i="1"/>
  <c r="L172" i="1" s="1"/>
  <c r="S171" i="1"/>
  <c r="R171" i="1"/>
  <c r="Q171" i="1"/>
  <c r="P171" i="1"/>
  <c r="F171" i="1"/>
  <c r="L171" i="1" s="1"/>
  <c r="N171" i="1" s="1"/>
  <c r="S170" i="1"/>
  <c r="R170" i="1"/>
  <c r="Q170" i="1"/>
  <c r="F170" i="1"/>
  <c r="L170" i="1" s="1"/>
  <c r="N170" i="1" s="1"/>
  <c r="S169" i="1"/>
  <c r="R169" i="1"/>
  <c r="Q169" i="1"/>
  <c r="P169" i="1"/>
  <c r="F169" i="1"/>
  <c r="L169" i="1" s="1"/>
  <c r="N169" i="1" s="1"/>
  <c r="M169" i="1" s="1"/>
  <c r="S168" i="1"/>
  <c r="R168" i="1"/>
  <c r="Q168" i="1"/>
  <c r="P168" i="1"/>
  <c r="F168" i="1"/>
  <c r="L168" i="1" s="1"/>
  <c r="S167" i="1"/>
  <c r="R167" i="1"/>
  <c r="Q167" i="1"/>
  <c r="P167" i="1"/>
  <c r="F167" i="1"/>
  <c r="L167" i="1" s="1"/>
  <c r="S166" i="1"/>
  <c r="R166" i="1"/>
  <c r="Q166" i="1"/>
  <c r="P166" i="1"/>
  <c r="F166" i="1"/>
  <c r="L166" i="1" s="1"/>
  <c r="S165" i="1"/>
  <c r="R165" i="1"/>
  <c r="Q165" i="1"/>
  <c r="P165" i="1"/>
  <c r="F165" i="1"/>
  <c r="L165" i="1" s="1"/>
  <c r="N165" i="1" s="1"/>
  <c r="S164" i="1"/>
  <c r="R164" i="1"/>
  <c r="Q164" i="1"/>
  <c r="P164" i="1"/>
  <c r="L164" i="1"/>
  <c r="F164" i="1"/>
  <c r="S163" i="1"/>
  <c r="R163" i="1"/>
  <c r="Q163" i="1"/>
  <c r="P163" i="1"/>
  <c r="F163" i="1"/>
  <c r="L163" i="1" s="1"/>
  <c r="S162" i="1"/>
  <c r="R162" i="1"/>
  <c r="Q162" i="1"/>
  <c r="P162" i="1"/>
  <c r="F162" i="1"/>
  <c r="L162" i="1" s="1"/>
  <c r="S161" i="1"/>
  <c r="R161" i="1"/>
  <c r="Q161" i="1"/>
  <c r="P161" i="1"/>
  <c r="L161" i="1"/>
  <c r="N161" i="1" s="1"/>
  <c r="F161" i="1"/>
  <c r="S160" i="1"/>
  <c r="R160" i="1"/>
  <c r="Q160" i="1"/>
  <c r="P160" i="1"/>
  <c r="F160" i="1"/>
  <c r="L160" i="1" s="1"/>
  <c r="S159" i="1"/>
  <c r="R159" i="1"/>
  <c r="Q159" i="1"/>
  <c r="P159" i="1"/>
  <c r="F159" i="1"/>
  <c r="L159" i="1" s="1"/>
  <c r="S158" i="1"/>
  <c r="R158" i="1"/>
  <c r="Q158" i="1"/>
  <c r="P158" i="1"/>
  <c r="F158" i="1"/>
  <c r="L158" i="1" s="1"/>
  <c r="S157" i="1"/>
  <c r="R157" i="1"/>
  <c r="Q157" i="1"/>
  <c r="P157" i="1"/>
  <c r="F157" i="1"/>
  <c r="L157" i="1" s="1"/>
  <c r="N157" i="1" s="1"/>
  <c r="S156" i="1"/>
  <c r="R156" i="1"/>
  <c r="Q156" i="1"/>
  <c r="P156" i="1"/>
  <c r="L156" i="1"/>
  <c r="F156" i="1"/>
  <c r="S155" i="1"/>
  <c r="R155" i="1"/>
  <c r="Q155" i="1"/>
  <c r="P155" i="1"/>
  <c r="F155" i="1"/>
  <c r="L155" i="1" s="1"/>
  <c r="S154" i="1"/>
  <c r="R154" i="1"/>
  <c r="Q154" i="1"/>
  <c r="P154" i="1"/>
  <c r="F154" i="1"/>
  <c r="L154" i="1" s="1"/>
  <c r="S153" i="1"/>
  <c r="R153" i="1"/>
  <c r="Q153" i="1"/>
  <c r="P153" i="1"/>
  <c r="L153" i="1"/>
  <c r="N153" i="1" s="1"/>
  <c r="F153" i="1"/>
  <c r="S152" i="1"/>
  <c r="R152" i="1"/>
  <c r="Q152" i="1"/>
  <c r="P152" i="1"/>
  <c r="F152" i="1"/>
  <c r="L152" i="1" s="1"/>
  <c r="S151" i="1"/>
  <c r="R151" i="1"/>
  <c r="Q151" i="1"/>
  <c r="P151" i="1"/>
  <c r="F151" i="1"/>
  <c r="L151" i="1" s="1"/>
  <c r="S150" i="1"/>
  <c r="R150" i="1"/>
  <c r="Q150" i="1"/>
  <c r="P150" i="1"/>
  <c r="F150" i="1"/>
  <c r="L150" i="1" s="1"/>
  <c r="S149" i="1"/>
  <c r="R149" i="1"/>
  <c r="Q149" i="1"/>
  <c r="P149" i="1"/>
  <c r="F149" i="1"/>
  <c r="L149" i="1" s="1"/>
  <c r="N149" i="1" s="1"/>
  <c r="S148" i="1"/>
  <c r="R148" i="1"/>
  <c r="Q148" i="1"/>
  <c r="P148" i="1"/>
  <c r="L148" i="1"/>
  <c r="F148" i="1"/>
  <c r="S147" i="1"/>
  <c r="R147" i="1"/>
  <c r="Q147" i="1"/>
  <c r="P147" i="1"/>
  <c r="F147" i="1"/>
  <c r="L147" i="1" s="1"/>
  <c r="S146" i="1"/>
  <c r="R146" i="1"/>
  <c r="Q146" i="1"/>
  <c r="P146" i="1"/>
  <c r="F146" i="1"/>
  <c r="L146" i="1" s="1"/>
  <c r="S145" i="1"/>
  <c r="R145" i="1"/>
  <c r="Q145" i="1"/>
  <c r="P145" i="1"/>
  <c r="L145" i="1"/>
  <c r="N145" i="1" s="1"/>
  <c r="F145" i="1"/>
  <c r="S144" i="1"/>
  <c r="R144" i="1"/>
  <c r="Q144" i="1"/>
  <c r="P144" i="1"/>
  <c r="F144" i="1"/>
  <c r="L144" i="1" s="1"/>
  <c r="S143" i="1"/>
  <c r="R143" i="1"/>
  <c r="Q143" i="1"/>
  <c r="P143" i="1"/>
  <c r="F143" i="1"/>
  <c r="L143" i="1" s="1"/>
  <c r="B143" i="1"/>
  <c r="X143" i="1" s="1"/>
  <c r="X142" i="1"/>
  <c r="W142" i="1"/>
  <c r="V142" i="1"/>
  <c r="S142" i="1"/>
  <c r="R142" i="1"/>
  <c r="Q142" i="1"/>
  <c r="P142" i="1"/>
  <c r="F142" i="1"/>
  <c r="L142" i="1" s="1"/>
  <c r="S141" i="1"/>
  <c r="R141" i="1"/>
  <c r="Q141" i="1"/>
  <c r="P141" i="1"/>
  <c r="F141" i="1"/>
  <c r="L141" i="1" s="1"/>
  <c r="S140" i="1"/>
  <c r="R140" i="1"/>
  <c r="Q140" i="1"/>
  <c r="P140" i="1"/>
  <c r="F140" i="1"/>
  <c r="L140" i="1" s="1"/>
  <c r="N140" i="1" s="1"/>
  <c r="S139" i="1"/>
  <c r="R139" i="1"/>
  <c r="Q139" i="1"/>
  <c r="P139" i="1"/>
  <c r="F139" i="1"/>
  <c r="L139" i="1" s="1"/>
  <c r="N139" i="1" s="1"/>
  <c r="M139" i="1" s="1"/>
  <c r="S138" i="1"/>
  <c r="R138" i="1"/>
  <c r="Q138" i="1"/>
  <c r="P138" i="1"/>
  <c r="F138" i="1"/>
  <c r="L138" i="1" s="1"/>
  <c r="N138" i="1" s="1"/>
  <c r="M138" i="1" s="1"/>
  <c r="S137" i="1"/>
  <c r="R137" i="1"/>
  <c r="Q137" i="1"/>
  <c r="P137" i="1"/>
  <c r="F137" i="1"/>
  <c r="L137" i="1" s="1"/>
  <c r="S136" i="1"/>
  <c r="R136" i="1"/>
  <c r="Q136" i="1"/>
  <c r="P136" i="1"/>
  <c r="L136" i="1"/>
  <c r="F136" i="1"/>
  <c r="S135" i="1"/>
  <c r="R135" i="1"/>
  <c r="Q135" i="1"/>
  <c r="P135" i="1"/>
  <c r="F135" i="1"/>
  <c r="L135" i="1" s="1"/>
  <c r="N135" i="1" s="1"/>
  <c r="M135" i="1" s="1"/>
  <c r="S134" i="1"/>
  <c r="R134" i="1"/>
  <c r="Q134" i="1"/>
  <c r="P134" i="1"/>
  <c r="F134" i="1"/>
  <c r="L134" i="1" s="1"/>
  <c r="N134" i="1" s="1"/>
  <c r="M134" i="1" s="1"/>
  <c r="S133" i="1"/>
  <c r="R133" i="1"/>
  <c r="Q133" i="1"/>
  <c r="P133" i="1"/>
  <c r="F133" i="1"/>
  <c r="L133" i="1" s="1"/>
  <c r="S132" i="1"/>
  <c r="R132" i="1"/>
  <c r="Q132" i="1"/>
  <c r="P132" i="1"/>
  <c r="F132" i="1"/>
  <c r="L132" i="1" s="1"/>
  <c r="S131" i="1"/>
  <c r="R131" i="1"/>
  <c r="Q131" i="1"/>
  <c r="P131" i="1"/>
  <c r="F131" i="1"/>
  <c r="L131" i="1" s="1"/>
  <c r="N131" i="1" s="1"/>
  <c r="M131" i="1" s="1"/>
  <c r="S130" i="1"/>
  <c r="R130" i="1"/>
  <c r="Q130" i="1"/>
  <c r="P130" i="1"/>
  <c r="F130" i="1"/>
  <c r="L130" i="1" s="1"/>
  <c r="N130" i="1" s="1"/>
  <c r="M130" i="1" s="1"/>
  <c r="S129" i="1"/>
  <c r="R129" i="1"/>
  <c r="Q129" i="1"/>
  <c r="P129" i="1"/>
  <c r="F129" i="1"/>
  <c r="L129" i="1" s="1"/>
  <c r="S128" i="1"/>
  <c r="R128" i="1"/>
  <c r="Q128" i="1"/>
  <c r="P128" i="1"/>
  <c r="F128" i="1"/>
  <c r="L128" i="1" s="1"/>
  <c r="S127" i="1"/>
  <c r="R127" i="1"/>
  <c r="Q127" i="1"/>
  <c r="P127" i="1"/>
  <c r="F127" i="1"/>
  <c r="L127" i="1" s="1"/>
  <c r="N127" i="1" s="1"/>
  <c r="M127" i="1" s="1"/>
  <c r="S126" i="1"/>
  <c r="R126" i="1"/>
  <c r="Q126" i="1"/>
  <c r="P126" i="1"/>
  <c r="F126" i="1"/>
  <c r="L126" i="1" s="1"/>
  <c r="N126" i="1" s="1"/>
  <c r="M126" i="1" s="1"/>
  <c r="S125" i="1"/>
  <c r="R125" i="1"/>
  <c r="Q125" i="1"/>
  <c r="P125" i="1"/>
  <c r="F125" i="1"/>
  <c r="L125" i="1" s="1"/>
  <c r="S124" i="1"/>
  <c r="R124" i="1"/>
  <c r="Q124" i="1"/>
  <c r="P124" i="1"/>
  <c r="F124" i="1"/>
  <c r="L124" i="1" s="1"/>
  <c r="S123" i="1"/>
  <c r="R123" i="1"/>
  <c r="Q123" i="1"/>
  <c r="P123" i="1"/>
  <c r="F123" i="1"/>
  <c r="L123" i="1" s="1"/>
  <c r="N123" i="1" s="1"/>
  <c r="M123" i="1" s="1"/>
  <c r="S122" i="1"/>
  <c r="R122" i="1"/>
  <c r="Q122" i="1"/>
  <c r="P122" i="1"/>
  <c r="F122" i="1"/>
  <c r="L122" i="1" s="1"/>
  <c r="N122" i="1" s="1"/>
  <c r="M122" i="1" s="1"/>
  <c r="S121" i="1"/>
  <c r="R121" i="1"/>
  <c r="Q121" i="1"/>
  <c r="P121" i="1"/>
  <c r="F121" i="1"/>
  <c r="L121" i="1" s="1"/>
  <c r="S120" i="1"/>
  <c r="R120" i="1"/>
  <c r="Q120" i="1"/>
  <c r="P120" i="1"/>
  <c r="F120" i="1"/>
  <c r="L120" i="1" s="1"/>
  <c r="S119" i="1"/>
  <c r="R119" i="1"/>
  <c r="Q119" i="1"/>
  <c r="P119" i="1"/>
  <c r="F119" i="1"/>
  <c r="L119" i="1" s="1"/>
  <c r="N119" i="1" s="1"/>
  <c r="M119" i="1" s="1"/>
  <c r="S118" i="1"/>
  <c r="R118" i="1"/>
  <c r="Q118" i="1"/>
  <c r="P118" i="1"/>
  <c r="F118" i="1"/>
  <c r="L118" i="1" s="1"/>
  <c r="N118" i="1" s="1"/>
  <c r="M118" i="1" s="1"/>
  <c r="S117" i="1"/>
  <c r="R117" i="1"/>
  <c r="Q117" i="1"/>
  <c r="P117" i="1"/>
  <c r="F117" i="1"/>
  <c r="L117" i="1" s="1"/>
  <c r="S116" i="1"/>
  <c r="R116" i="1"/>
  <c r="Q116" i="1"/>
  <c r="P116" i="1"/>
  <c r="F116" i="1"/>
  <c r="L116" i="1" s="1"/>
  <c r="S115" i="1"/>
  <c r="R115" i="1"/>
  <c r="Q115" i="1"/>
  <c r="P115" i="1"/>
  <c r="F115" i="1"/>
  <c r="L115" i="1" s="1"/>
  <c r="N115" i="1" s="1"/>
  <c r="M115" i="1" s="1"/>
  <c r="S114" i="1"/>
  <c r="R114" i="1"/>
  <c r="Q114" i="1"/>
  <c r="P114" i="1"/>
  <c r="F114" i="1"/>
  <c r="L114" i="1" s="1"/>
  <c r="N114" i="1" s="1"/>
  <c r="M114" i="1" s="1"/>
  <c r="S113" i="1"/>
  <c r="R113" i="1"/>
  <c r="Q113" i="1"/>
  <c r="P113" i="1"/>
  <c r="F113" i="1"/>
  <c r="L113" i="1" s="1"/>
  <c r="S112" i="1"/>
  <c r="R112" i="1"/>
  <c r="Q112" i="1"/>
  <c r="P112" i="1"/>
  <c r="F112" i="1"/>
  <c r="L112" i="1" s="1"/>
  <c r="S111" i="1"/>
  <c r="R111" i="1"/>
  <c r="Q111" i="1"/>
  <c r="P111" i="1"/>
  <c r="F111" i="1"/>
  <c r="L111" i="1" s="1"/>
  <c r="N111" i="1" s="1"/>
  <c r="M111" i="1" s="1"/>
  <c r="S110" i="1"/>
  <c r="R110" i="1"/>
  <c r="Q110" i="1"/>
  <c r="P110" i="1"/>
  <c r="F110" i="1"/>
  <c r="L110" i="1" s="1"/>
  <c r="N110" i="1" s="1"/>
  <c r="M110" i="1" s="1"/>
  <c r="S109" i="1"/>
  <c r="R109" i="1"/>
  <c r="Q109" i="1"/>
  <c r="P109" i="1"/>
  <c r="F109" i="1"/>
  <c r="L109" i="1" s="1"/>
  <c r="B109" i="1"/>
  <c r="X109" i="1" s="1"/>
  <c r="X108" i="1"/>
  <c r="W108" i="1"/>
  <c r="V108" i="1"/>
  <c r="S108" i="1"/>
  <c r="R108" i="1"/>
  <c r="Q108" i="1"/>
  <c r="P108" i="1"/>
  <c r="F108" i="1"/>
  <c r="L108" i="1" s="1"/>
  <c r="S107" i="1"/>
  <c r="R107" i="1"/>
  <c r="Q107" i="1"/>
  <c r="P107" i="1"/>
  <c r="F107" i="1"/>
  <c r="L107" i="1" s="1"/>
  <c r="S106" i="1"/>
  <c r="R106" i="1"/>
  <c r="Q106" i="1"/>
  <c r="P106" i="1"/>
  <c r="F106" i="1"/>
  <c r="L106" i="1" s="1"/>
  <c r="S105" i="1"/>
  <c r="R105" i="1"/>
  <c r="Q105" i="1"/>
  <c r="P105" i="1"/>
  <c r="F105" i="1"/>
  <c r="L105" i="1" s="1"/>
  <c r="N105" i="1" s="1"/>
  <c r="M105" i="1" s="1"/>
  <c r="S104" i="1"/>
  <c r="R104" i="1"/>
  <c r="Q104" i="1"/>
  <c r="P104" i="1"/>
  <c r="F104" i="1"/>
  <c r="L104" i="1" s="1"/>
  <c r="S103" i="1"/>
  <c r="R103" i="1"/>
  <c r="Q103" i="1"/>
  <c r="P103" i="1"/>
  <c r="F103" i="1"/>
  <c r="L103" i="1" s="1"/>
  <c r="S102" i="1"/>
  <c r="R102" i="1"/>
  <c r="Q102" i="1"/>
  <c r="P102" i="1"/>
  <c r="L102" i="1"/>
  <c r="N102" i="1" s="1"/>
  <c r="M102" i="1" s="1"/>
  <c r="F102" i="1"/>
  <c r="S101" i="1"/>
  <c r="R101" i="1"/>
  <c r="Q101" i="1"/>
  <c r="P101" i="1"/>
  <c r="F101" i="1"/>
  <c r="L101" i="1" s="1"/>
  <c r="N101" i="1" s="1"/>
  <c r="M101" i="1" s="1"/>
  <c r="S100" i="1"/>
  <c r="R100" i="1"/>
  <c r="Q100" i="1"/>
  <c r="P100" i="1"/>
  <c r="F100" i="1"/>
  <c r="L100" i="1" s="1"/>
  <c r="S99" i="1"/>
  <c r="R99" i="1"/>
  <c r="Q99" i="1"/>
  <c r="P99" i="1"/>
  <c r="F99" i="1"/>
  <c r="L99" i="1" s="1"/>
  <c r="S98" i="1"/>
  <c r="R98" i="1"/>
  <c r="Q98" i="1"/>
  <c r="P98" i="1"/>
  <c r="F98" i="1"/>
  <c r="L98" i="1" s="1"/>
  <c r="N98" i="1" s="1"/>
  <c r="M98" i="1" s="1"/>
  <c r="S97" i="1"/>
  <c r="R97" i="1"/>
  <c r="Q97" i="1"/>
  <c r="P97" i="1"/>
  <c r="L97" i="1"/>
  <c r="N97" i="1" s="1"/>
  <c r="M97" i="1" s="1"/>
  <c r="F97" i="1"/>
  <c r="S96" i="1"/>
  <c r="R96" i="1"/>
  <c r="Q96" i="1"/>
  <c r="P96" i="1"/>
  <c r="F96" i="1"/>
  <c r="L96" i="1" s="1"/>
  <c r="S95" i="1"/>
  <c r="R95" i="1"/>
  <c r="Q95" i="1"/>
  <c r="P95" i="1"/>
  <c r="F95" i="1"/>
  <c r="L95" i="1" s="1"/>
  <c r="S94" i="1"/>
  <c r="R94" i="1"/>
  <c r="Q94" i="1"/>
  <c r="P94" i="1"/>
  <c r="L94" i="1"/>
  <c r="N94" i="1" s="1"/>
  <c r="M94" i="1" s="1"/>
  <c r="F94" i="1"/>
  <c r="S93" i="1"/>
  <c r="R93" i="1"/>
  <c r="Q93" i="1"/>
  <c r="P93" i="1"/>
  <c r="F93" i="1"/>
  <c r="L93" i="1" s="1"/>
  <c r="N93" i="1" s="1"/>
  <c r="M93" i="1" s="1"/>
  <c r="S92" i="1"/>
  <c r="R92" i="1"/>
  <c r="Q92" i="1"/>
  <c r="P92" i="1"/>
  <c r="F92" i="1"/>
  <c r="L92" i="1" s="1"/>
  <c r="S91" i="1"/>
  <c r="R91" i="1"/>
  <c r="Q91" i="1"/>
  <c r="P91" i="1"/>
  <c r="L91" i="1"/>
  <c r="F91" i="1"/>
  <c r="S90" i="1"/>
  <c r="R90" i="1"/>
  <c r="Q90" i="1"/>
  <c r="P90" i="1"/>
  <c r="F90" i="1"/>
  <c r="L90" i="1" s="1"/>
  <c r="N90" i="1" s="1"/>
  <c r="M90" i="1" s="1"/>
  <c r="S89" i="1"/>
  <c r="R89" i="1"/>
  <c r="Q89" i="1"/>
  <c r="P89" i="1"/>
  <c r="F89" i="1"/>
  <c r="L89" i="1" s="1"/>
  <c r="N89" i="1" s="1"/>
  <c r="M89" i="1" s="1"/>
  <c r="S88" i="1"/>
  <c r="R88" i="1"/>
  <c r="Q88" i="1"/>
  <c r="P88" i="1"/>
  <c r="F88" i="1"/>
  <c r="L88" i="1" s="1"/>
  <c r="S87" i="1"/>
  <c r="R87" i="1"/>
  <c r="Q87" i="1"/>
  <c r="P87" i="1"/>
  <c r="F87" i="1"/>
  <c r="L87" i="1" s="1"/>
  <c r="S86" i="1"/>
  <c r="R86" i="1"/>
  <c r="Q86" i="1"/>
  <c r="P86" i="1"/>
  <c r="L86" i="1"/>
  <c r="N86" i="1" s="1"/>
  <c r="M86" i="1" s="1"/>
  <c r="F86" i="1"/>
  <c r="S85" i="1"/>
  <c r="R85" i="1"/>
  <c r="Q85" i="1"/>
  <c r="P85" i="1"/>
  <c r="F85" i="1"/>
  <c r="L85" i="1" s="1"/>
  <c r="N85" i="1" s="1"/>
  <c r="M85" i="1" s="1"/>
  <c r="S84" i="1"/>
  <c r="R84" i="1"/>
  <c r="Q84" i="1"/>
  <c r="P84" i="1"/>
  <c r="F84" i="1"/>
  <c r="L84" i="1" s="1"/>
  <c r="S83" i="1"/>
  <c r="R83" i="1"/>
  <c r="Q83" i="1"/>
  <c r="P83" i="1"/>
  <c r="L83" i="1"/>
  <c r="F83" i="1"/>
  <c r="S82" i="1"/>
  <c r="R82" i="1"/>
  <c r="Q82" i="1"/>
  <c r="P82" i="1"/>
  <c r="F82" i="1"/>
  <c r="L82" i="1" s="1"/>
  <c r="N82" i="1" s="1"/>
  <c r="M82" i="1" s="1"/>
  <c r="S81" i="1"/>
  <c r="R81" i="1"/>
  <c r="Q81" i="1"/>
  <c r="P81" i="1"/>
  <c r="F81" i="1"/>
  <c r="L81" i="1" s="1"/>
  <c r="N81" i="1" s="1"/>
  <c r="M81" i="1" s="1"/>
  <c r="S80" i="1"/>
  <c r="R80" i="1"/>
  <c r="Q80" i="1"/>
  <c r="P80" i="1"/>
  <c r="F80" i="1"/>
  <c r="L80" i="1" s="1"/>
  <c r="S79" i="1"/>
  <c r="R79" i="1"/>
  <c r="Q79" i="1"/>
  <c r="P79" i="1"/>
  <c r="F79" i="1"/>
  <c r="L79" i="1" s="1"/>
  <c r="N79" i="1" s="1"/>
  <c r="S78" i="1"/>
  <c r="R78" i="1"/>
  <c r="Q78" i="1"/>
  <c r="P78" i="1"/>
  <c r="F78" i="1"/>
  <c r="L78" i="1" s="1"/>
  <c r="N78" i="1" s="1"/>
  <c r="S77" i="1"/>
  <c r="R77" i="1"/>
  <c r="Q77" i="1"/>
  <c r="P77" i="1"/>
  <c r="F77" i="1"/>
  <c r="L77" i="1" s="1"/>
  <c r="N77" i="1" s="1"/>
  <c r="S76" i="1"/>
  <c r="R76" i="1"/>
  <c r="Q76" i="1"/>
  <c r="P76" i="1"/>
  <c r="F76" i="1"/>
  <c r="L76" i="1" s="1"/>
  <c r="N76" i="1" s="1"/>
  <c r="S75" i="1"/>
  <c r="R75" i="1"/>
  <c r="Q75" i="1"/>
  <c r="P75" i="1"/>
  <c r="F75" i="1"/>
  <c r="L75" i="1" s="1"/>
  <c r="S74" i="1"/>
  <c r="R74" i="1"/>
  <c r="Q74" i="1"/>
  <c r="P74" i="1"/>
  <c r="F74" i="1"/>
  <c r="L74" i="1" s="1"/>
  <c r="N74" i="1" s="1"/>
  <c r="W73" i="1"/>
  <c r="S73" i="1"/>
  <c r="R73" i="1"/>
  <c r="Q73" i="1"/>
  <c r="P73" i="1"/>
  <c r="F73" i="1"/>
  <c r="L73" i="1" s="1"/>
  <c r="N73" i="1" s="1"/>
  <c r="B73" i="1"/>
  <c r="X73" i="1" s="1"/>
  <c r="X72" i="1"/>
  <c r="W72" i="1"/>
  <c r="V72" i="1"/>
  <c r="S72" i="1"/>
  <c r="R72" i="1"/>
  <c r="Q72" i="1"/>
  <c r="P72" i="1"/>
  <c r="F72" i="1"/>
  <c r="L72" i="1" s="1"/>
  <c r="N72" i="1" s="1"/>
  <c r="X71" i="1"/>
  <c r="W71" i="1"/>
  <c r="V71" i="1"/>
  <c r="S71" i="1"/>
  <c r="R71" i="1"/>
  <c r="Q71" i="1"/>
  <c r="P71" i="1"/>
  <c r="F71" i="1"/>
  <c r="L71" i="1" s="1"/>
  <c r="N71" i="1" s="1"/>
  <c r="M71" i="1" s="1"/>
  <c r="X70" i="1"/>
  <c r="W70" i="1"/>
  <c r="V70" i="1"/>
  <c r="S70" i="1"/>
  <c r="R70" i="1"/>
  <c r="Q70" i="1"/>
  <c r="P70" i="1"/>
  <c r="F70" i="1"/>
  <c r="L70" i="1" s="1"/>
  <c r="N70" i="1" s="1"/>
  <c r="M70" i="1" s="1"/>
  <c r="X69" i="1"/>
  <c r="W69" i="1"/>
  <c r="V69" i="1"/>
  <c r="S69" i="1"/>
  <c r="R69" i="1"/>
  <c r="Q69" i="1"/>
  <c r="P69" i="1"/>
  <c r="F69" i="1"/>
  <c r="L69" i="1" s="1"/>
  <c r="N69" i="1" s="1"/>
  <c r="M69" i="1" s="1"/>
  <c r="S68" i="1"/>
  <c r="R68" i="1"/>
  <c r="Q68" i="1"/>
  <c r="P68" i="1"/>
  <c r="F68" i="1"/>
  <c r="L68" i="1" s="1"/>
  <c r="N68" i="1" s="1"/>
  <c r="M68" i="1" s="1"/>
  <c r="S67" i="1"/>
  <c r="R67" i="1"/>
  <c r="Q67" i="1"/>
  <c r="P67" i="1"/>
  <c r="F67" i="1"/>
  <c r="L67" i="1" s="1"/>
  <c r="S66" i="1"/>
  <c r="R66" i="1"/>
  <c r="Q66" i="1"/>
  <c r="P66" i="1"/>
  <c r="F66" i="1"/>
  <c r="L66" i="1" s="1"/>
  <c r="S65" i="1"/>
  <c r="R65" i="1"/>
  <c r="Q65" i="1"/>
  <c r="P65" i="1"/>
  <c r="F65" i="1"/>
  <c r="L65" i="1" s="1"/>
  <c r="N65" i="1" s="1"/>
  <c r="S64" i="1"/>
  <c r="R64" i="1"/>
  <c r="Q64" i="1"/>
  <c r="P64" i="1"/>
  <c r="F64" i="1"/>
  <c r="L64" i="1" s="1"/>
  <c r="N64" i="1" s="1"/>
  <c r="M64" i="1" s="1"/>
  <c r="S63" i="1"/>
  <c r="R63" i="1"/>
  <c r="Q63" i="1"/>
  <c r="P63" i="1"/>
  <c r="F63" i="1"/>
  <c r="L63" i="1" s="1"/>
  <c r="S62" i="1"/>
  <c r="R62" i="1"/>
  <c r="Q62" i="1"/>
  <c r="P62" i="1"/>
  <c r="F62" i="1"/>
  <c r="L62" i="1" s="1"/>
  <c r="S61" i="1"/>
  <c r="R61" i="1"/>
  <c r="Q61" i="1"/>
  <c r="P61" i="1"/>
  <c r="F61" i="1"/>
  <c r="L61" i="1" s="1"/>
  <c r="S60" i="1"/>
  <c r="R60" i="1"/>
  <c r="Q60" i="1"/>
  <c r="P60" i="1"/>
  <c r="F60" i="1"/>
  <c r="L60" i="1" s="1"/>
  <c r="N60" i="1" s="1"/>
  <c r="S59" i="1"/>
  <c r="R59" i="1"/>
  <c r="Q59" i="1"/>
  <c r="P59" i="1"/>
  <c r="F59" i="1"/>
  <c r="L59" i="1" s="1"/>
  <c r="S58" i="1"/>
  <c r="R58" i="1"/>
  <c r="Q58" i="1"/>
  <c r="P58" i="1"/>
  <c r="F58" i="1"/>
  <c r="L58" i="1" s="1"/>
  <c r="S57" i="1"/>
  <c r="R57" i="1"/>
  <c r="Q57" i="1"/>
  <c r="P57" i="1"/>
  <c r="F57" i="1"/>
  <c r="L57" i="1" s="1"/>
  <c r="S56" i="1"/>
  <c r="R56" i="1"/>
  <c r="Q56" i="1"/>
  <c r="P56" i="1"/>
  <c r="F56" i="1"/>
  <c r="L56" i="1" s="1"/>
  <c r="N56" i="1" s="1"/>
  <c r="S55" i="1"/>
  <c r="R55" i="1"/>
  <c r="Q55" i="1"/>
  <c r="P55" i="1"/>
  <c r="F55" i="1"/>
  <c r="L55" i="1" s="1"/>
  <c r="S54" i="1"/>
  <c r="R54" i="1"/>
  <c r="Q54" i="1"/>
  <c r="P54" i="1"/>
  <c r="F54" i="1"/>
  <c r="L54" i="1" s="1"/>
  <c r="S53" i="1"/>
  <c r="R53" i="1"/>
  <c r="Q53" i="1"/>
  <c r="P53" i="1"/>
  <c r="F53" i="1"/>
  <c r="L53" i="1" s="1"/>
  <c r="S52" i="1"/>
  <c r="R52" i="1"/>
  <c r="Q52" i="1"/>
  <c r="P52" i="1"/>
  <c r="L52" i="1"/>
  <c r="N52" i="1" s="1"/>
  <c r="F52" i="1"/>
  <c r="S51" i="1"/>
  <c r="R51" i="1"/>
  <c r="Q51" i="1"/>
  <c r="P51" i="1"/>
  <c r="F51" i="1"/>
  <c r="L51" i="1" s="1"/>
  <c r="S50" i="1"/>
  <c r="R50" i="1"/>
  <c r="Q50" i="1"/>
  <c r="P50" i="1"/>
  <c r="F50" i="1"/>
  <c r="L50" i="1" s="1"/>
  <c r="S49" i="1"/>
  <c r="R49" i="1"/>
  <c r="Q49" i="1"/>
  <c r="P49" i="1"/>
  <c r="F49" i="1"/>
  <c r="L49" i="1" s="1"/>
  <c r="S48" i="1"/>
  <c r="R48" i="1"/>
  <c r="Q48" i="1"/>
  <c r="P48" i="1"/>
  <c r="F48" i="1"/>
  <c r="L48" i="1" s="1"/>
  <c r="N48" i="1" s="1"/>
  <c r="S47" i="1"/>
  <c r="R47" i="1"/>
  <c r="Q47" i="1"/>
  <c r="P47" i="1"/>
  <c r="F47" i="1"/>
  <c r="L47" i="1" s="1"/>
  <c r="S46" i="1"/>
  <c r="R46" i="1"/>
  <c r="Q46" i="1"/>
  <c r="P46" i="1"/>
  <c r="F46" i="1"/>
  <c r="L46" i="1" s="1"/>
  <c r="S45" i="1"/>
  <c r="R45" i="1"/>
  <c r="Q45" i="1"/>
  <c r="P45" i="1"/>
  <c r="F45" i="1"/>
  <c r="L45" i="1" s="1"/>
  <c r="S44" i="1"/>
  <c r="R44" i="1"/>
  <c r="Q44" i="1"/>
  <c r="P44" i="1"/>
  <c r="F44" i="1"/>
  <c r="L44" i="1" s="1"/>
  <c r="N44" i="1" s="1"/>
  <c r="S43" i="1"/>
  <c r="R43" i="1"/>
  <c r="Q43" i="1"/>
  <c r="P43" i="1"/>
  <c r="F43" i="1"/>
  <c r="L43" i="1" s="1"/>
  <c r="S42" i="1"/>
  <c r="R42" i="1"/>
  <c r="Q42" i="1"/>
  <c r="P42" i="1"/>
  <c r="F42" i="1"/>
  <c r="L42" i="1" s="1"/>
  <c r="S41" i="1"/>
  <c r="R41" i="1"/>
  <c r="Q41" i="1"/>
  <c r="P41" i="1"/>
  <c r="F41" i="1"/>
  <c r="L41" i="1" s="1"/>
  <c r="S40" i="1"/>
  <c r="R40" i="1"/>
  <c r="Q40" i="1"/>
  <c r="P40" i="1"/>
  <c r="F40" i="1"/>
  <c r="L40" i="1" s="1"/>
  <c r="N40" i="1" s="1"/>
  <c r="B40" i="1"/>
  <c r="B41" i="1" s="1"/>
  <c r="X39" i="1"/>
  <c r="W39" i="1"/>
  <c r="V39" i="1"/>
  <c r="S39" i="1"/>
  <c r="R39" i="1"/>
  <c r="Q39" i="1"/>
  <c r="P39" i="1"/>
  <c r="F39" i="1"/>
  <c r="L39" i="1" s="1"/>
  <c r="S38" i="1"/>
  <c r="R38" i="1"/>
  <c r="Q38" i="1"/>
  <c r="P38" i="1"/>
  <c r="F38" i="1"/>
  <c r="L38" i="1" s="1"/>
  <c r="S37" i="1"/>
  <c r="R37" i="1"/>
  <c r="Q37" i="1"/>
  <c r="P37" i="1"/>
  <c r="F37" i="1"/>
  <c r="L37" i="1" s="1"/>
  <c r="S36" i="1"/>
  <c r="R36" i="1"/>
  <c r="Q36" i="1"/>
  <c r="P36" i="1"/>
  <c r="F36" i="1"/>
  <c r="L36" i="1" s="1"/>
  <c r="S35" i="1"/>
  <c r="R35" i="1"/>
  <c r="Q35" i="1"/>
  <c r="P35" i="1"/>
  <c r="F35" i="1"/>
  <c r="L35" i="1" s="1"/>
  <c r="N35" i="1" s="1"/>
  <c r="S34" i="1"/>
  <c r="R34" i="1"/>
  <c r="Q34" i="1"/>
  <c r="P34" i="1"/>
  <c r="F34" i="1"/>
  <c r="L34" i="1" s="1"/>
  <c r="S33" i="1"/>
  <c r="R33" i="1"/>
  <c r="Q33" i="1"/>
  <c r="P33" i="1"/>
  <c r="F33" i="1"/>
  <c r="L33" i="1" s="1"/>
  <c r="S32" i="1"/>
  <c r="R32" i="1"/>
  <c r="Q32" i="1"/>
  <c r="P32" i="1"/>
  <c r="F32" i="1"/>
  <c r="L32" i="1" s="1"/>
  <c r="S31" i="1"/>
  <c r="R31" i="1"/>
  <c r="Q31" i="1"/>
  <c r="P31" i="1"/>
  <c r="F31" i="1"/>
  <c r="L31" i="1" s="1"/>
  <c r="N31" i="1" s="1"/>
  <c r="S30" i="1"/>
  <c r="R30" i="1"/>
  <c r="Q30" i="1"/>
  <c r="P30" i="1"/>
  <c r="F30" i="1"/>
  <c r="L30" i="1" s="1"/>
  <c r="N30" i="1" s="1"/>
  <c r="S29" i="1"/>
  <c r="R29" i="1"/>
  <c r="Q29" i="1"/>
  <c r="P29" i="1"/>
  <c r="F29" i="1"/>
  <c r="L29" i="1" s="1"/>
  <c r="S28" i="1"/>
  <c r="R28" i="1"/>
  <c r="Q28" i="1"/>
  <c r="P28" i="1"/>
  <c r="F28" i="1"/>
  <c r="L28" i="1" s="1"/>
  <c r="S27" i="1"/>
  <c r="R27" i="1"/>
  <c r="Q27" i="1"/>
  <c r="P27" i="1"/>
  <c r="F27" i="1"/>
  <c r="L27" i="1" s="1"/>
  <c r="S26" i="1"/>
  <c r="R26" i="1"/>
  <c r="Q26" i="1"/>
  <c r="P26" i="1"/>
  <c r="F26" i="1"/>
  <c r="L26" i="1" s="1"/>
  <c r="S25" i="1"/>
  <c r="R25" i="1"/>
  <c r="Q25" i="1"/>
  <c r="P25" i="1"/>
  <c r="F25" i="1"/>
  <c r="L25" i="1" s="1"/>
  <c r="S24" i="1"/>
  <c r="R24" i="1"/>
  <c r="Q24" i="1"/>
  <c r="P24" i="1"/>
  <c r="F24" i="1"/>
  <c r="L24" i="1" s="1"/>
  <c r="S23" i="1"/>
  <c r="R23" i="1"/>
  <c r="Q23" i="1"/>
  <c r="P23" i="1"/>
  <c r="F23" i="1"/>
  <c r="L23" i="1" s="1"/>
  <c r="S22" i="1"/>
  <c r="R22" i="1"/>
  <c r="Q22" i="1"/>
  <c r="P22" i="1"/>
  <c r="F22" i="1"/>
  <c r="L22" i="1" s="1"/>
  <c r="S21" i="1"/>
  <c r="R21" i="1"/>
  <c r="Q21" i="1"/>
  <c r="P21" i="1"/>
  <c r="F21" i="1"/>
  <c r="L21" i="1" s="1"/>
  <c r="S20" i="1"/>
  <c r="R20" i="1"/>
  <c r="Q20" i="1"/>
  <c r="P20" i="1"/>
  <c r="F20" i="1"/>
  <c r="L20" i="1" s="1"/>
  <c r="S19" i="1"/>
  <c r="R19" i="1"/>
  <c r="Q19" i="1"/>
  <c r="P19" i="1"/>
  <c r="F19" i="1"/>
  <c r="L19" i="1" s="1"/>
  <c r="S18" i="1"/>
  <c r="R18" i="1"/>
  <c r="Q18" i="1"/>
  <c r="P18" i="1"/>
  <c r="F18" i="1"/>
  <c r="L18" i="1" s="1"/>
  <c r="S17" i="1"/>
  <c r="R17" i="1"/>
  <c r="Q17" i="1"/>
  <c r="P17" i="1"/>
  <c r="F17" i="1"/>
  <c r="L17" i="1" s="1"/>
  <c r="S16" i="1"/>
  <c r="R16" i="1"/>
  <c r="Q16" i="1"/>
  <c r="P16" i="1"/>
  <c r="F16" i="1"/>
  <c r="L16" i="1" s="1"/>
  <c r="S15" i="1"/>
  <c r="R15" i="1"/>
  <c r="Q15" i="1"/>
  <c r="P15" i="1"/>
  <c r="F15" i="1"/>
  <c r="L15" i="1" s="1"/>
  <c r="S14" i="1"/>
  <c r="R14" i="1"/>
  <c r="Q14" i="1"/>
  <c r="P14" i="1"/>
  <c r="F14" i="1"/>
  <c r="L14" i="1" s="1"/>
  <c r="S13" i="1"/>
  <c r="R13" i="1"/>
  <c r="Q13" i="1"/>
  <c r="P13" i="1"/>
  <c r="F13" i="1"/>
  <c r="L13" i="1" s="1"/>
  <c r="S12" i="1"/>
  <c r="R12" i="1"/>
  <c r="Q12" i="1"/>
  <c r="P12" i="1"/>
  <c r="F12" i="1"/>
  <c r="L12" i="1" s="1"/>
  <c r="S11" i="1"/>
  <c r="R11" i="1"/>
  <c r="Q11" i="1"/>
  <c r="P11" i="1"/>
  <c r="F11" i="1"/>
  <c r="L11" i="1" s="1"/>
  <c r="S10" i="1"/>
  <c r="R10" i="1"/>
  <c r="Q10" i="1"/>
  <c r="P10" i="1"/>
  <c r="F10" i="1"/>
  <c r="L10" i="1" s="1"/>
  <c r="AA9" i="1"/>
  <c r="S9" i="1"/>
  <c r="R9" i="1"/>
  <c r="Q9" i="1"/>
  <c r="P9" i="1"/>
  <c r="F9" i="1"/>
  <c r="L9" i="1" s="1"/>
  <c r="S8" i="1"/>
  <c r="R8" i="1"/>
  <c r="Q8" i="1"/>
  <c r="P8" i="1"/>
  <c r="F8" i="1"/>
  <c r="L8" i="1" s="1"/>
  <c r="S7" i="1"/>
  <c r="R7" i="1"/>
  <c r="Q7" i="1"/>
  <c r="P7" i="1"/>
  <c r="L7" i="1"/>
  <c r="N7" i="1" s="1"/>
  <c r="M7" i="1" s="1"/>
  <c r="S6" i="1"/>
  <c r="R6" i="1"/>
  <c r="Q6" i="1"/>
  <c r="P6" i="1"/>
  <c r="L6" i="1"/>
  <c r="N6" i="1" s="1"/>
  <c r="S5" i="1"/>
  <c r="R5" i="1"/>
  <c r="Q5" i="1"/>
  <c r="P5" i="1"/>
  <c r="L5" i="1"/>
  <c r="N5" i="1" s="1"/>
  <c r="B5" i="1"/>
  <c r="W5" i="1" s="1"/>
  <c r="X4" i="1"/>
  <c r="W4" i="1"/>
  <c r="V4" i="1"/>
  <c r="S4" i="1"/>
  <c r="R4" i="1"/>
  <c r="Q4" i="1"/>
  <c r="P4" i="1"/>
  <c r="L4" i="1"/>
  <c r="A4" i="1"/>
  <c r="A5" i="1" s="1"/>
  <c r="A6" i="1" s="1"/>
  <c r="V185" i="1" l="1"/>
  <c r="M210" i="1"/>
  <c r="M208" i="1"/>
  <c r="W209" i="1"/>
  <c r="B360" i="1"/>
  <c r="V360" i="1" s="1"/>
  <c r="M418" i="1"/>
  <c r="N1025" i="1"/>
  <c r="M1025" i="1" s="1"/>
  <c r="N656" i="1"/>
  <c r="M656" i="1" s="1"/>
  <c r="N1033" i="1"/>
  <c r="M1033" i="1" s="1"/>
  <c r="V690" i="1"/>
  <c r="M1029" i="1"/>
  <c r="W40" i="1"/>
  <c r="B186" i="1"/>
  <c r="W186" i="1" s="1"/>
  <c r="N1029" i="1"/>
  <c r="M1054" i="1"/>
  <c r="W504" i="1"/>
  <c r="B850" i="1"/>
  <c r="W850" i="1" s="1"/>
  <c r="B110" i="1"/>
  <c r="M207" i="1"/>
  <c r="W210" i="1"/>
  <c r="B247" i="1"/>
  <c r="X247" i="1" s="1"/>
  <c r="B2" i="1"/>
  <c r="N546" i="1"/>
  <c r="M546" i="1" s="1"/>
  <c r="N550" i="1"/>
  <c r="M550" i="1"/>
  <c r="M203" i="1"/>
  <c r="M205" i="1"/>
  <c r="N835" i="1"/>
  <c r="M835" i="1" s="1"/>
  <c r="N660" i="1"/>
  <c r="M660" i="1" s="1"/>
  <c r="V577" i="1"/>
  <c r="M839" i="1"/>
  <c r="M906" i="1"/>
  <c r="B578" i="1"/>
  <c r="V578" i="1" s="1"/>
  <c r="V770" i="1"/>
  <c r="N1132" i="1"/>
  <c r="M1132" i="1" s="1"/>
  <c r="M1144" i="1"/>
  <c r="N1148" i="1"/>
  <c r="M1148" i="1" s="1"/>
  <c r="M1160" i="1"/>
  <c r="X431" i="1"/>
  <c r="M510" i="1"/>
  <c r="B771" i="1"/>
  <c r="X771" i="1" s="1"/>
  <c r="M1140" i="1"/>
  <c r="M1156" i="1"/>
  <c r="M505" i="1"/>
  <c r="M1136" i="1"/>
  <c r="M1152" i="1"/>
  <c r="M5" i="1"/>
  <c r="M6" i="1"/>
  <c r="M30" i="1"/>
  <c r="N148" i="1"/>
  <c r="M148" i="1" s="1"/>
  <c r="N156" i="1"/>
  <c r="M156" i="1" s="1"/>
  <c r="N164" i="1"/>
  <c r="M164" i="1" s="1"/>
  <c r="N294" i="1"/>
  <c r="M294" i="1"/>
  <c r="N370" i="1"/>
  <c r="M370" i="1" s="1"/>
  <c r="N378" i="1"/>
  <c r="M378" i="1" s="1"/>
  <c r="N386" i="1"/>
  <c r="M386" i="1" s="1"/>
  <c r="N506" i="1"/>
  <c r="M506" i="1" s="1"/>
  <c r="N515" i="1"/>
  <c r="M515" i="1" s="1"/>
  <c r="N554" i="1"/>
  <c r="M554" i="1" s="1"/>
  <c r="X40" i="1"/>
  <c r="N106" i="1"/>
  <c r="M106" i="1" s="1"/>
  <c r="N435" i="1"/>
  <c r="M435" i="1" s="1"/>
  <c r="N439" i="1"/>
  <c r="M439" i="1" s="1"/>
  <c r="N738" i="1"/>
  <c r="M738" i="1" s="1"/>
  <c r="X5" i="1"/>
  <c r="N144" i="1"/>
  <c r="M144" i="1" s="1"/>
  <c r="N152" i="1"/>
  <c r="M152" i="1" s="1"/>
  <c r="N160" i="1"/>
  <c r="M160" i="1"/>
  <c r="N168" i="1"/>
  <c r="M168" i="1" s="1"/>
  <c r="N374" i="1"/>
  <c r="M374" i="1" s="1"/>
  <c r="N382" i="1"/>
  <c r="M382" i="1" s="1"/>
  <c r="N390" i="1"/>
  <c r="M390" i="1" s="1"/>
  <c r="N345" i="1"/>
  <c r="M345" i="1" s="1"/>
  <c r="N514" i="1"/>
  <c r="M514" i="1" s="1"/>
  <c r="N519" i="1"/>
  <c r="M519" i="1" s="1"/>
  <c r="N754" i="1"/>
  <c r="M754" i="1" s="1"/>
  <c r="W624" i="1"/>
  <c r="X624" i="1"/>
  <c r="N734" i="1"/>
  <c r="M734" i="1" s="1"/>
  <c r="N750" i="1"/>
  <c r="M750" i="1" s="1"/>
  <c r="N807" i="1"/>
  <c r="M807" i="1" s="1"/>
  <c r="N827" i="1"/>
  <c r="M827" i="1" s="1"/>
  <c r="N843" i="1"/>
  <c r="M843" i="1"/>
  <c r="N903" i="1"/>
  <c r="M903" i="1" s="1"/>
  <c r="M212" i="1"/>
  <c r="V246" i="1"/>
  <c r="M252" i="1"/>
  <c r="M253" i="1"/>
  <c r="M260" i="1"/>
  <c r="M261" i="1"/>
  <c r="M268" i="1"/>
  <c r="M269" i="1"/>
  <c r="M276" i="1"/>
  <c r="M277" i="1"/>
  <c r="B281" i="1"/>
  <c r="W281" i="1" s="1"/>
  <c r="N334" i="1"/>
  <c r="M334" i="1" s="1"/>
  <c r="M340" i="1"/>
  <c r="M341" i="1"/>
  <c r="N352" i="1"/>
  <c r="M352" i="1" s="1"/>
  <c r="M357" i="1"/>
  <c r="W358" i="1"/>
  <c r="N365" i="1"/>
  <c r="M365" i="1" s="1"/>
  <c r="M404" i="1"/>
  <c r="M408" i="1"/>
  <c r="M412" i="1"/>
  <c r="M417" i="1"/>
  <c r="M431" i="1"/>
  <c r="W465" i="1"/>
  <c r="B505" i="1"/>
  <c r="M538" i="1"/>
  <c r="M542" i="1"/>
  <c r="M626" i="1"/>
  <c r="M655" i="1"/>
  <c r="N659" i="1"/>
  <c r="M659" i="1" s="1"/>
  <c r="N687" i="1"/>
  <c r="M687" i="1" s="1"/>
  <c r="N802" i="1"/>
  <c r="M802" i="1" s="1"/>
  <c r="N883" i="1"/>
  <c r="M883" i="1" s="1"/>
  <c r="X209" i="1"/>
  <c r="M211" i="1"/>
  <c r="W246" i="1"/>
  <c r="W247" i="1"/>
  <c r="M348" i="1"/>
  <c r="M356" i="1"/>
  <c r="X358" i="1"/>
  <c r="M361" i="1"/>
  <c r="M369" i="1"/>
  <c r="M373" i="1"/>
  <c r="M377" i="1"/>
  <c r="M381" i="1"/>
  <c r="M385" i="1"/>
  <c r="X465" i="1"/>
  <c r="N719" i="1"/>
  <c r="M719" i="1" s="1"/>
  <c r="N732" i="1"/>
  <c r="M732" i="1" s="1"/>
  <c r="N831" i="1"/>
  <c r="M831" i="1" s="1"/>
  <c r="N847" i="1"/>
  <c r="M847" i="1" s="1"/>
  <c r="N988" i="1"/>
  <c r="M988" i="1" s="1"/>
  <c r="N992" i="1"/>
  <c r="M992" i="1" s="1"/>
  <c r="V109" i="1"/>
  <c r="M204" i="1"/>
  <c r="M209" i="1"/>
  <c r="M416" i="1"/>
  <c r="M742" i="1"/>
  <c r="M758" i="1"/>
  <c r="N962" i="1"/>
  <c r="M962" i="1" s="1"/>
  <c r="N966" i="1"/>
  <c r="M966" i="1" s="1"/>
  <c r="N970" i="1"/>
  <c r="M970" i="1" s="1"/>
  <c r="N974" i="1"/>
  <c r="M974" i="1" s="1"/>
  <c r="N978" i="1"/>
  <c r="M978" i="1" s="1"/>
  <c r="W577" i="1"/>
  <c r="B691" i="1"/>
  <c r="V691" i="1" s="1"/>
  <c r="M1087" i="1"/>
  <c r="M723" i="1"/>
  <c r="M728" i="1"/>
  <c r="M746" i="1"/>
  <c r="W849" i="1"/>
  <c r="N9" i="1"/>
  <c r="M9" i="1" s="1"/>
  <c r="N18" i="1"/>
  <c r="M18" i="1" s="1"/>
  <c r="N21" i="1"/>
  <c r="M21" i="1" s="1"/>
  <c r="N24" i="1"/>
  <c r="M24" i="1" s="1"/>
  <c r="N38" i="1"/>
  <c r="M38" i="1" s="1"/>
  <c r="N43" i="1"/>
  <c r="M43" i="1" s="1"/>
  <c r="N46" i="1"/>
  <c r="M46" i="1" s="1"/>
  <c r="N49" i="1"/>
  <c r="M49" i="1" s="1"/>
  <c r="N59" i="1"/>
  <c r="M59" i="1" s="1"/>
  <c r="N62" i="1"/>
  <c r="M62" i="1" s="1"/>
  <c r="N12" i="1"/>
  <c r="M12" i="1" s="1"/>
  <c r="N22" i="1"/>
  <c r="M22" i="1" s="1"/>
  <c r="N25" i="1"/>
  <c r="M25" i="1" s="1"/>
  <c r="N28" i="1"/>
  <c r="M28" i="1" s="1"/>
  <c r="N32" i="1"/>
  <c r="M32" i="1" s="1"/>
  <c r="N39" i="1"/>
  <c r="M39" i="1" s="1"/>
  <c r="B42" i="1"/>
  <c r="V41" i="1"/>
  <c r="X41" i="1"/>
  <c r="W41" i="1"/>
  <c r="N47" i="1"/>
  <c r="M47" i="1" s="1"/>
  <c r="N50" i="1"/>
  <c r="M50" i="1" s="1"/>
  <c r="N53" i="1"/>
  <c r="M53" i="1" s="1"/>
  <c r="N63" i="1"/>
  <c r="M63" i="1" s="1"/>
  <c r="N75" i="1"/>
  <c r="M75" i="1" s="1"/>
  <c r="A8" i="1"/>
  <c r="A9" i="1" s="1"/>
  <c r="A10" i="1" s="1"/>
  <c r="A11" i="1" s="1"/>
  <c r="A12" i="1" s="1"/>
  <c r="A7" i="1"/>
  <c r="N10" i="1"/>
  <c r="M10" i="1" s="1"/>
  <c r="N13" i="1"/>
  <c r="M13" i="1" s="1"/>
  <c r="N16" i="1"/>
  <c r="M16" i="1" s="1"/>
  <c r="N26" i="1"/>
  <c r="M26" i="1" s="1"/>
  <c r="N29" i="1"/>
  <c r="M29" i="1" s="1"/>
  <c r="N33" i="1"/>
  <c r="M33" i="1" s="1"/>
  <c r="N36" i="1"/>
  <c r="M36" i="1"/>
  <c r="N41" i="1"/>
  <c r="M41" i="1" s="1"/>
  <c r="N51" i="1"/>
  <c r="M51" i="1" s="1"/>
  <c r="N54" i="1"/>
  <c r="M54" i="1" s="1"/>
  <c r="N57" i="1"/>
  <c r="M57" i="1" s="1"/>
  <c r="N66" i="1"/>
  <c r="M66" i="1" s="1"/>
  <c r="N14" i="1"/>
  <c r="M14" i="1" s="1"/>
  <c r="N17" i="1"/>
  <c r="M17" i="1" s="1"/>
  <c r="N20" i="1"/>
  <c r="M20" i="1" s="1"/>
  <c r="N34" i="1"/>
  <c r="M34" i="1" s="1"/>
  <c r="N37" i="1"/>
  <c r="M37" i="1" s="1"/>
  <c r="N42" i="1"/>
  <c r="M42" i="1" s="1"/>
  <c r="N45" i="1"/>
  <c r="M45" i="1" s="1"/>
  <c r="N55" i="1"/>
  <c r="M55" i="1" s="1"/>
  <c r="N58" i="1"/>
  <c r="M58" i="1" s="1"/>
  <c r="N61" i="1"/>
  <c r="M61" i="1" s="1"/>
  <c r="N67" i="1"/>
  <c r="M67" i="1" s="1"/>
  <c r="M31" i="1"/>
  <c r="M35" i="1"/>
  <c r="M40" i="1"/>
  <c r="M44" i="1"/>
  <c r="M48" i="1"/>
  <c r="M52" i="1"/>
  <c r="M56" i="1"/>
  <c r="M60" i="1"/>
  <c r="M72" i="1"/>
  <c r="M74" i="1"/>
  <c r="M78" i="1"/>
  <c r="N142" i="1"/>
  <c r="M142" i="1" s="1"/>
  <c r="N146" i="1"/>
  <c r="M146" i="1" s="1"/>
  <c r="N150" i="1"/>
  <c r="M150" i="1" s="1"/>
  <c r="N154" i="1"/>
  <c r="M154" i="1" s="1"/>
  <c r="N158" i="1"/>
  <c r="M158" i="1" s="1"/>
  <c r="N162" i="1"/>
  <c r="M162" i="1" s="1"/>
  <c r="N166" i="1"/>
  <c r="M166" i="1" s="1"/>
  <c r="N247" i="1"/>
  <c r="M247" i="1" s="1"/>
  <c r="N255" i="1"/>
  <c r="M255" i="1" s="1"/>
  <c r="N263" i="1"/>
  <c r="M263" i="1" s="1"/>
  <c r="N271" i="1"/>
  <c r="M271" i="1" s="1"/>
  <c r="N288" i="1"/>
  <c r="M288" i="1" s="1"/>
  <c r="V5" i="1"/>
  <c r="B6" i="1"/>
  <c r="N8" i="1"/>
  <c r="M8" i="1" s="1"/>
  <c r="N11" i="1"/>
  <c r="M11" i="1" s="1"/>
  <c r="N15" i="1"/>
  <c r="M15" i="1" s="1"/>
  <c r="N19" i="1"/>
  <c r="M19" i="1" s="1"/>
  <c r="N23" i="1"/>
  <c r="M23" i="1" s="1"/>
  <c r="N27" i="1"/>
  <c r="M27" i="1" s="1"/>
  <c r="M65" i="1"/>
  <c r="M73" i="1"/>
  <c r="M76" i="1"/>
  <c r="M77" i="1"/>
  <c r="N84" i="1"/>
  <c r="M84" i="1" s="1"/>
  <c r="N87" i="1"/>
  <c r="M87" i="1" s="1"/>
  <c r="N92" i="1"/>
  <c r="M92" i="1" s="1"/>
  <c r="N95" i="1"/>
  <c r="M95" i="1" s="1"/>
  <c r="N100" i="1"/>
  <c r="M100" i="1" s="1"/>
  <c r="N103" i="1"/>
  <c r="M103" i="1" s="1"/>
  <c r="X110" i="1"/>
  <c r="W110" i="1"/>
  <c r="B111" i="1"/>
  <c r="V110" i="1"/>
  <c r="N113" i="1"/>
  <c r="M113" i="1" s="1"/>
  <c r="N116" i="1"/>
  <c r="M116" i="1" s="1"/>
  <c r="N121" i="1"/>
  <c r="M121" i="1" s="1"/>
  <c r="N124" i="1"/>
  <c r="M124" i="1" s="1"/>
  <c r="N129" i="1"/>
  <c r="M129" i="1" s="1"/>
  <c r="N132" i="1"/>
  <c r="M132" i="1" s="1"/>
  <c r="N137" i="1"/>
  <c r="M137" i="1" s="1"/>
  <c r="N143" i="1"/>
  <c r="M143" i="1" s="1"/>
  <c r="N147" i="1"/>
  <c r="M147" i="1" s="1"/>
  <c r="N151" i="1"/>
  <c r="M151" i="1" s="1"/>
  <c r="M155" i="1"/>
  <c r="N155" i="1"/>
  <c r="N159" i="1"/>
  <c r="M159" i="1" s="1"/>
  <c r="N163" i="1"/>
  <c r="M163" i="1" s="1"/>
  <c r="N167" i="1"/>
  <c r="M167" i="1" s="1"/>
  <c r="N185" i="1"/>
  <c r="M185" i="1" s="1"/>
  <c r="N213" i="1"/>
  <c r="M213" i="1" s="1"/>
  <c r="N217" i="1"/>
  <c r="M217" i="1" s="1"/>
  <c r="N221" i="1"/>
  <c r="M221" i="1" s="1"/>
  <c r="N225" i="1"/>
  <c r="M225" i="1" s="1"/>
  <c r="N229" i="1"/>
  <c r="M229" i="1" s="1"/>
  <c r="N233" i="1"/>
  <c r="M233" i="1" s="1"/>
  <c r="N237" i="1"/>
  <c r="M237" i="1" s="1"/>
  <c r="N241" i="1"/>
  <c r="M241" i="1" s="1"/>
  <c r="N250" i="1"/>
  <c r="M250" i="1" s="1"/>
  <c r="V40" i="1"/>
  <c r="B74" i="1"/>
  <c r="V73" i="1"/>
  <c r="M79" i="1"/>
  <c r="N108" i="1"/>
  <c r="M108" i="1" s="1"/>
  <c r="N251" i="1"/>
  <c r="M251" i="1" s="1"/>
  <c r="N259" i="1"/>
  <c r="M259" i="1" s="1"/>
  <c r="N267" i="1"/>
  <c r="M267" i="1" s="1"/>
  <c r="N275" i="1"/>
  <c r="M275" i="1" s="1"/>
  <c r="N280" i="1"/>
  <c r="M280" i="1" s="1"/>
  <c r="N284" i="1"/>
  <c r="M284" i="1" s="1"/>
  <c r="N291" i="1"/>
  <c r="M291" i="1" s="1"/>
  <c r="N80" i="1"/>
  <c r="M80" i="1" s="1"/>
  <c r="N83" i="1"/>
  <c r="M83" i="1" s="1"/>
  <c r="N88" i="1"/>
  <c r="M88" i="1" s="1"/>
  <c r="N91" i="1"/>
  <c r="M91" i="1" s="1"/>
  <c r="N96" i="1"/>
  <c r="M96" i="1" s="1"/>
  <c r="N99" i="1"/>
  <c r="M99" i="1" s="1"/>
  <c r="N104" i="1"/>
  <c r="M104" i="1" s="1"/>
  <c r="N107" i="1"/>
  <c r="M107" i="1" s="1"/>
  <c r="N109" i="1"/>
  <c r="M109" i="1" s="1"/>
  <c r="N112" i="1"/>
  <c r="M112" i="1" s="1"/>
  <c r="N117" i="1"/>
  <c r="M117" i="1" s="1"/>
  <c r="N120" i="1"/>
  <c r="M120" i="1" s="1"/>
  <c r="N125" i="1"/>
  <c r="M125" i="1" s="1"/>
  <c r="N128" i="1"/>
  <c r="M128" i="1" s="1"/>
  <c r="N133" i="1"/>
  <c r="M133" i="1" s="1"/>
  <c r="N136" i="1"/>
  <c r="M136" i="1" s="1"/>
  <c r="N141" i="1"/>
  <c r="M141" i="1" s="1"/>
  <c r="N172" i="1"/>
  <c r="M172" i="1" s="1"/>
  <c r="N176" i="1"/>
  <c r="M176" i="1" s="1"/>
  <c r="N180" i="1"/>
  <c r="M180" i="1" s="1"/>
  <c r="N189" i="1"/>
  <c r="M189" i="1" s="1"/>
  <c r="N246" i="1"/>
  <c r="M246" i="1" s="1"/>
  <c r="X186" i="1"/>
  <c r="N299" i="1"/>
  <c r="M299" i="1" s="1"/>
  <c r="N308" i="1"/>
  <c r="M308" i="1" s="1"/>
  <c r="N316" i="1"/>
  <c r="M316" i="1" s="1"/>
  <c r="N322" i="1"/>
  <c r="M322" i="1" s="1"/>
  <c r="N330" i="1"/>
  <c r="M330" i="1" s="1"/>
  <c r="N337" i="1"/>
  <c r="M337" i="1" s="1"/>
  <c r="W109" i="1"/>
  <c r="M140" i="1"/>
  <c r="V143" i="1"/>
  <c r="B144" i="1"/>
  <c r="M145" i="1"/>
  <c r="M149" i="1"/>
  <c r="M153" i="1"/>
  <c r="M157" i="1"/>
  <c r="M161" i="1"/>
  <c r="M165" i="1"/>
  <c r="M194" i="1"/>
  <c r="M198" i="1"/>
  <c r="M202" i="1"/>
  <c r="N214" i="1"/>
  <c r="M214" i="1" s="1"/>
  <c r="N218" i="1"/>
  <c r="M218" i="1" s="1"/>
  <c r="N222" i="1"/>
  <c r="M222" i="1" s="1"/>
  <c r="N226" i="1"/>
  <c r="M226" i="1" s="1"/>
  <c r="N230" i="1"/>
  <c r="M230" i="1" s="1"/>
  <c r="N234" i="1"/>
  <c r="M234" i="1" s="1"/>
  <c r="N238" i="1"/>
  <c r="M238" i="1" s="1"/>
  <c r="N242" i="1"/>
  <c r="M242" i="1" s="1"/>
  <c r="M279" i="1"/>
  <c r="V280" i="1"/>
  <c r="M283" i="1"/>
  <c r="M287" i="1"/>
  <c r="N296" i="1"/>
  <c r="M296" i="1" s="1"/>
  <c r="N297" i="1"/>
  <c r="M297" i="1" s="1"/>
  <c r="M301" i="1"/>
  <c r="N303" i="1"/>
  <c r="M303" i="1" s="1"/>
  <c r="N309" i="1"/>
  <c r="M309" i="1" s="1"/>
  <c r="N317" i="1"/>
  <c r="M317" i="1" s="1"/>
  <c r="N325" i="1"/>
  <c r="M325" i="1" s="1"/>
  <c r="N333" i="1"/>
  <c r="M333" i="1" s="1"/>
  <c r="N335" i="1"/>
  <c r="M335" i="1" s="1"/>
  <c r="N338" i="1"/>
  <c r="M338" i="1" s="1"/>
  <c r="N350" i="1"/>
  <c r="M350" i="1" s="1"/>
  <c r="N363" i="1"/>
  <c r="M363" i="1" s="1"/>
  <c r="W143" i="1"/>
  <c r="M170" i="1"/>
  <c r="M171" i="1"/>
  <c r="M175" i="1"/>
  <c r="M179" i="1"/>
  <c r="M183" i="1"/>
  <c r="M184" i="1"/>
  <c r="W185" i="1"/>
  <c r="V186" i="1"/>
  <c r="B187" i="1"/>
  <c r="M188" i="1"/>
  <c r="M192" i="1"/>
  <c r="M193" i="1"/>
  <c r="M196" i="1"/>
  <c r="M197" i="1"/>
  <c r="M200" i="1"/>
  <c r="M201" i="1"/>
  <c r="M245" i="1"/>
  <c r="B248" i="1"/>
  <c r="M285" i="1"/>
  <c r="M286" i="1"/>
  <c r="N300" i="1"/>
  <c r="M300" i="1" s="1"/>
  <c r="M305" i="1"/>
  <c r="N312" i="1"/>
  <c r="M312" i="1" s="1"/>
  <c r="N320" i="1"/>
  <c r="M320" i="1" s="1"/>
  <c r="N326" i="1"/>
  <c r="M326" i="1" s="1"/>
  <c r="N339" i="1"/>
  <c r="M339" i="1" s="1"/>
  <c r="N342" i="1"/>
  <c r="M342" i="1" s="1"/>
  <c r="N359" i="1"/>
  <c r="M359" i="1" s="1"/>
  <c r="M195" i="1"/>
  <c r="M199" i="1"/>
  <c r="B211" i="1"/>
  <c r="V210" i="1"/>
  <c r="V247" i="1"/>
  <c r="M254" i="1"/>
  <c r="M258" i="1"/>
  <c r="M262" i="1"/>
  <c r="M266" i="1"/>
  <c r="M270" i="1"/>
  <c r="M274" i="1"/>
  <c r="M278" i="1"/>
  <c r="M290" i="1"/>
  <c r="M292" i="1"/>
  <c r="M293" i="1"/>
  <c r="N295" i="1"/>
  <c r="M295" i="1" s="1"/>
  <c r="N304" i="1"/>
  <c r="M304" i="1" s="1"/>
  <c r="N313" i="1"/>
  <c r="M313" i="1" s="1"/>
  <c r="N321" i="1"/>
  <c r="M321" i="1"/>
  <c r="X323" i="1"/>
  <c r="W323" i="1"/>
  <c r="B324" i="1"/>
  <c r="V323" i="1"/>
  <c r="N329" i="1"/>
  <c r="M329" i="1" s="1"/>
  <c r="N343" i="1"/>
  <c r="M343" i="1" s="1"/>
  <c r="N346" i="1"/>
  <c r="M346" i="1" s="1"/>
  <c r="N354" i="1"/>
  <c r="M354" i="1" s="1"/>
  <c r="N367" i="1"/>
  <c r="M367" i="1" s="1"/>
  <c r="V209" i="1"/>
  <c r="N307" i="1"/>
  <c r="M307" i="1" s="1"/>
  <c r="N311" i="1"/>
  <c r="M311" i="1" s="1"/>
  <c r="N315" i="1"/>
  <c r="M315" i="1" s="1"/>
  <c r="N319" i="1"/>
  <c r="M319" i="1" s="1"/>
  <c r="W322" i="1"/>
  <c r="N324" i="1"/>
  <c r="M324" i="1" s="1"/>
  <c r="N328" i="1"/>
  <c r="M328" i="1" s="1"/>
  <c r="N332" i="1"/>
  <c r="M332" i="1" s="1"/>
  <c r="N336" i="1"/>
  <c r="M336" i="1" s="1"/>
  <c r="V359" i="1"/>
  <c r="N392" i="1"/>
  <c r="M392" i="1" s="1"/>
  <c r="N400" i="1"/>
  <c r="M400" i="1" s="1"/>
  <c r="N406" i="1"/>
  <c r="M406" i="1" s="1"/>
  <c r="N410" i="1"/>
  <c r="M410" i="1" s="1"/>
  <c r="N414" i="1"/>
  <c r="M414" i="1" s="1"/>
  <c r="N421" i="1"/>
  <c r="M421" i="1" s="1"/>
  <c r="N425" i="1"/>
  <c r="M425" i="1" s="1"/>
  <c r="N429" i="1"/>
  <c r="M429" i="1" s="1"/>
  <c r="N447" i="1"/>
  <c r="M447" i="1" s="1"/>
  <c r="N450" i="1"/>
  <c r="M450" i="1" s="1"/>
  <c r="N453" i="1"/>
  <c r="M453" i="1" s="1"/>
  <c r="N463" i="1"/>
  <c r="M463" i="1" s="1"/>
  <c r="M468" i="1"/>
  <c r="N468" i="1"/>
  <c r="N471" i="1"/>
  <c r="M471" i="1" s="1"/>
  <c r="N474" i="1"/>
  <c r="M474" i="1" s="1"/>
  <c r="X322" i="1"/>
  <c r="W359" i="1"/>
  <c r="N387" i="1"/>
  <c r="M387" i="1" s="1"/>
  <c r="N397" i="1"/>
  <c r="M397" i="1" s="1"/>
  <c r="N398" i="1"/>
  <c r="M398" i="1" s="1"/>
  <c r="M402" i="1"/>
  <c r="N407" i="1"/>
  <c r="M407" i="1" s="1"/>
  <c r="N411" i="1"/>
  <c r="M411" i="1" s="1"/>
  <c r="N415" i="1"/>
  <c r="M415" i="1" s="1"/>
  <c r="N430" i="1"/>
  <c r="M430" i="1" s="1"/>
  <c r="N433" i="1"/>
  <c r="M433" i="1" s="1"/>
  <c r="N437" i="1"/>
  <c r="M437" i="1" s="1"/>
  <c r="N441" i="1"/>
  <c r="M441" i="1" s="1"/>
  <c r="N451" i="1"/>
  <c r="M451" i="1" s="1"/>
  <c r="N454" i="1"/>
  <c r="M454" i="1" s="1"/>
  <c r="N457" i="1"/>
  <c r="M457" i="1" s="1"/>
  <c r="N464" i="1"/>
  <c r="M464" i="1" s="1"/>
  <c r="B467" i="1"/>
  <c r="V466" i="1"/>
  <c r="X466" i="1"/>
  <c r="W466" i="1"/>
  <c r="N472" i="1"/>
  <c r="M472" i="1" s="1"/>
  <c r="N475" i="1"/>
  <c r="M475" i="1" s="1"/>
  <c r="N478" i="1"/>
  <c r="M478" i="1" s="1"/>
  <c r="N487" i="1"/>
  <c r="M487" i="1" s="1"/>
  <c r="N495" i="1"/>
  <c r="M495" i="1" s="1"/>
  <c r="N503" i="1"/>
  <c r="M503" i="1" s="1"/>
  <c r="N507" i="1"/>
  <c r="M507" i="1" s="1"/>
  <c r="X360" i="1"/>
  <c r="W360" i="1"/>
  <c r="M389" i="1"/>
  <c r="N391" i="1"/>
  <c r="M391" i="1" s="1"/>
  <c r="N393" i="1"/>
  <c r="M393" i="1" s="1"/>
  <c r="X394" i="1"/>
  <c r="W394" i="1"/>
  <c r="B395" i="1"/>
  <c r="V394" i="1"/>
  <c r="N401" i="1"/>
  <c r="M401" i="1" s="1"/>
  <c r="N434" i="1"/>
  <c r="M434" i="1" s="1"/>
  <c r="N438" i="1"/>
  <c r="M438" i="1" s="1"/>
  <c r="N442" i="1"/>
  <c r="M442" i="1" s="1"/>
  <c r="N445" i="1"/>
  <c r="M445" i="1" s="1"/>
  <c r="N455" i="1"/>
  <c r="M455" i="1" s="1"/>
  <c r="N458" i="1"/>
  <c r="M458" i="1" s="1"/>
  <c r="N461" i="1"/>
  <c r="M461" i="1" s="1"/>
  <c r="N466" i="1"/>
  <c r="M466" i="1" s="1"/>
  <c r="N476" i="1"/>
  <c r="M476" i="1" s="1"/>
  <c r="N479" i="1"/>
  <c r="M479" i="1" s="1"/>
  <c r="N482" i="1"/>
  <c r="M482" i="1" s="1"/>
  <c r="N504" i="1"/>
  <c r="M504" i="1" s="1"/>
  <c r="N508" i="1"/>
  <c r="M508" i="1" s="1"/>
  <c r="N512" i="1"/>
  <c r="M512" i="1" s="1"/>
  <c r="N524" i="1"/>
  <c r="M524" i="1" s="1"/>
  <c r="V322" i="1"/>
  <c r="M347" i="1"/>
  <c r="M349" i="1"/>
  <c r="M351" i="1"/>
  <c r="M353" i="1"/>
  <c r="M355" i="1"/>
  <c r="M358" i="1"/>
  <c r="M360" i="1"/>
  <c r="B361" i="1"/>
  <c r="M362" i="1"/>
  <c r="M364" i="1"/>
  <c r="M366" i="1"/>
  <c r="M368" i="1"/>
  <c r="N371" i="1"/>
  <c r="M371" i="1" s="1"/>
  <c r="M372" i="1"/>
  <c r="N375" i="1"/>
  <c r="M375" i="1" s="1"/>
  <c r="M376" i="1"/>
  <c r="N379" i="1"/>
  <c r="M379" i="1" s="1"/>
  <c r="M380" i="1"/>
  <c r="N383" i="1"/>
  <c r="M383" i="1" s="1"/>
  <c r="M384" i="1"/>
  <c r="N388" i="1"/>
  <c r="M388" i="1" s="1"/>
  <c r="M394" i="1"/>
  <c r="N396" i="1"/>
  <c r="M396" i="1"/>
  <c r="N420" i="1"/>
  <c r="M420" i="1" s="1"/>
  <c r="N424" i="1"/>
  <c r="M424" i="1" s="1"/>
  <c r="N428" i="1"/>
  <c r="M428" i="1" s="1"/>
  <c r="N443" i="1"/>
  <c r="M443" i="1" s="1"/>
  <c r="N446" i="1"/>
  <c r="M446" i="1" s="1"/>
  <c r="N449" i="1"/>
  <c r="M449" i="1" s="1"/>
  <c r="N459" i="1"/>
  <c r="M459" i="1" s="1"/>
  <c r="N462" i="1"/>
  <c r="M462" i="1" s="1"/>
  <c r="N467" i="1"/>
  <c r="M467" i="1" s="1"/>
  <c r="N470" i="1"/>
  <c r="M470" i="1" s="1"/>
  <c r="N480" i="1"/>
  <c r="M480" i="1" s="1"/>
  <c r="N483" i="1"/>
  <c r="M483" i="1" s="1"/>
  <c r="N491" i="1"/>
  <c r="M491" i="1" s="1"/>
  <c r="N499" i="1"/>
  <c r="M499" i="1" s="1"/>
  <c r="M405" i="1"/>
  <c r="M409" i="1"/>
  <c r="M413" i="1"/>
  <c r="M419" i="1"/>
  <c r="M423" i="1"/>
  <c r="M427" i="1"/>
  <c r="M432" i="1"/>
  <c r="M436" i="1"/>
  <c r="M440" i="1"/>
  <c r="M444" i="1"/>
  <c r="M448" i="1"/>
  <c r="M452" i="1"/>
  <c r="M456" i="1"/>
  <c r="M460" i="1"/>
  <c r="M465" i="1"/>
  <c r="M469" i="1"/>
  <c r="M473" i="1"/>
  <c r="M477" i="1"/>
  <c r="M481" i="1"/>
  <c r="M486" i="1"/>
  <c r="M490" i="1"/>
  <c r="M494" i="1"/>
  <c r="M498" i="1"/>
  <c r="M502" i="1"/>
  <c r="N520" i="1"/>
  <c r="M520" i="1" s="1"/>
  <c r="N528" i="1"/>
  <c r="M528" i="1" s="1"/>
  <c r="M533" i="1"/>
  <c r="M537" i="1"/>
  <c r="N540" i="1"/>
  <c r="M540" i="1" s="1"/>
  <c r="N544" i="1"/>
  <c r="M544" i="1" s="1"/>
  <c r="N548" i="1"/>
  <c r="M548" i="1" s="1"/>
  <c r="N552" i="1"/>
  <c r="M552" i="1" s="1"/>
  <c r="N631" i="1"/>
  <c r="M631" i="1" s="1"/>
  <c r="N634" i="1"/>
  <c r="M634" i="1" s="1"/>
  <c r="V358" i="1"/>
  <c r="V431" i="1"/>
  <c r="B432" i="1"/>
  <c r="M484" i="1"/>
  <c r="M485" i="1"/>
  <c r="M488" i="1"/>
  <c r="M489" i="1"/>
  <c r="M492" i="1"/>
  <c r="M493" i="1"/>
  <c r="M496" i="1"/>
  <c r="M497" i="1"/>
  <c r="M500" i="1"/>
  <c r="M501" i="1"/>
  <c r="V505" i="1"/>
  <c r="N521" i="1"/>
  <c r="M521" i="1" s="1"/>
  <c r="M523" i="1"/>
  <c r="N532" i="1"/>
  <c r="M532" i="1"/>
  <c r="N535" i="1"/>
  <c r="M535" i="1" s="1"/>
  <c r="N541" i="1"/>
  <c r="M541" i="1" s="1"/>
  <c r="N545" i="1"/>
  <c r="M545" i="1" s="1"/>
  <c r="N549" i="1"/>
  <c r="M549" i="1" s="1"/>
  <c r="N553" i="1"/>
  <c r="M553" i="1" s="1"/>
  <c r="N582" i="1"/>
  <c r="M582" i="1" s="1"/>
  <c r="N586" i="1"/>
  <c r="M586" i="1" s="1"/>
  <c r="N590" i="1"/>
  <c r="M590" i="1" s="1"/>
  <c r="N594" i="1"/>
  <c r="M594" i="1" s="1"/>
  <c r="N598" i="1"/>
  <c r="M598" i="1" s="1"/>
  <c r="N602" i="1"/>
  <c r="M602" i="1" s="1"/>
  <c r="N635" i="1"/>
  <c r="M635" i="1" s="1"/>
  <c r="N638" i="1"/>
  <c r="M638" i="1" s="1"/>
  <c r="N650" i="1"/>
  <c r="M650" i="1" s="1"/>
  <c r="N664" i="1"/>
  <c r="M664" i="1" s="1"/>
  <c r="N672" i="1"/>
  <c r="M672" i="1" s="1"/>
  <c r="N680" i="1"/>
  <c r="M680" i="1" s="1"/>
  <c r="V465" i="1"/>
  <c r="V504" i="1"/>
  <c r="X505" i="1"/>
  <c r="N509" i="1"/>
  <c r="M509" i="1" s="1"/>
  <c r="M511" i="1"/>
  <c r="M513" i="1"/>
  <c r="N525" i="1"/>
  <c r="M525" i="1" s="1"/>
  <c r="M527" i="1"/>
  <c r="N557" i="1"/>
  <c r="M557" i="1" s="1"/>
  <c r="N561" i="1"/>
  <c r="M561" i="1" s="1"/>
  <c r="N565" i="1"/>
  <c r="M565" i="1" s="1"/>
  <c r="N569" i="1"/>
  <c r="M569" i="1" s="1"/>
  <c r="N573" i="1"/>
  <c r="M573" i="1" s="1"/>
  <c r="N622" i="1"/>
  <c r="M622" i="1" s="1"/>
  <c r="N639" i="1"/>
  <c r="M639" i="1" s="1"/>
  <c r="N642" i="1"/>
  <c r="M642" i="1" s="1"/>
  <c r="N516" i="1"/>
  <c r="M516" i="1" s="1"/>
  <c r="M517" i="1"/>
  <c r="M529" i="1"/>
  <c r="N531" i="1"/>
  <c r="M531" i="1" s="1"/>
  <c r="N534" i="1"/>
  <c r="M534" i="1" s="1"/>
  <c r="N536" i="1"/>
  <c r="M536" i="1" s="1"/>
  <c r="X537" i="1"/>
  <c r="W537" i="1"/>
  <c r="B538" i="1"/>
  <c r="V537" i="1"/>
  <c r="N578" i="1"/>
  <c r="M578" i="1" s="1"/>
  <c r="N627" i="1"/>
  <c r="M627" i="1" s="1"/>
  <c r="N630" i="1"/>
  <c r="M630" i="1" s="1"/>
  <c r="N643" i="1"/>
  <c r="M643" i="1" s="1"/>
  <c r="N646" i="1"/>
  <c r="M646" i="1" s="1"/>
  <c r="N668" i="1"/>
  <c r="M668" i="1" s="1"/>
  <c r="N676" i="1"/>
  <c r="M676" i="1" s="1"/>
  <c r="N684" i="1"/>
  <c r="M684" i="1" s="1"/>
  <c r="M605" i="1"/>
  <c r="M609" i="1"/>
  <c r="M613" i="1"/>
  <c r="M617" i="1"/>
  <c r="M621" i="1"/>
  <c r="N695" i="1"/>
  <c r="M695" i="1" s="1"/>
  <c r="N722" i="1"/>
  <c r="M722" i="1" s="1"/>
  <c r="N724" i="1"/>
  <c r="M724" i="1" s="1"/>
  <c r="N727" i="1"/>
  <c r="M727" i="1" s="1"/>
  <c r="X729" i="1"/>
  <c r="W729" i="1"/>
  <c r="B730" i="1"/>
  <c r="V729" i="1"/>
  <c r="N729" i="1"/>
  <c r="M729" i="1" s="1"/>
  <c r="N745" i="1"/>
  <c r="M745" i="1" s="1"/>
  <c r="N747" i="1"/>
  <c r="M747" i="1" s="1"/>
  <c r="N761" i="1"/>
  <c r="M761" i="1" s="1"/>
  <c r="N776" i="1"/>
  <c r="M776" i="1" s="1"/>
  <c r="N780" i="1"/>
  <c r="M780" i="1" s="1"/>
  <c r="N786" i="1"/>
  <c r="M786" i="1" s="1"/>
  <c r="M539" i="1"/>
  <c r="M543" i="1"/>
  <c r="M547" i="1"/>
  <c r="M551" i="1"/>
  <c r="B656" i="1"/>
  <c r="V655" i="1"/>
  <c r="W655" i="1"/>
  <c r="X655" i="1"/>
  <c r="N657" i="1"/>
  <c r="M657" i="1" s="1"/>
  <c r="N661" i="1"/>
  <c r="M661" i="1" s="1"/>
  <c r="B692" i="1"/>
  <c r="N698" i="1"/>
  <c r="M698" i="1" s="1"/>
  <c r="N702" i="1"/>
  <c r="M702" i="1" s="1"/>
  <c r="N706" i="1"/>
  <c r="M706" i="1" s="1"/>
  <c r="N710" i="1"/>
  <c r="M710" i="1" s="1"/>
  <c r="N714" i="1"/>
  <c r="M714" i="1" s="1"/>
  <c r="N718" i="1"/>
  <c r="M718" i="1" s="1"/>
  <c r="N720" i="1"/>
  <c r="M720" i="1" s="1"/>
  <c r="N741" i="1"/>
  <c r="M741" i="1" s="1"/>
  <c r="N743" i="1"/>
  <c r="M743" i="1" s="1"/>
  <c r="N757" i="1"/>
  <c r="M757" i="1" s="1"/>
  <c r="N759" i="1"/>
  <c r="M759" i="1" s="1"/>
  <c r="N762" i="1"/>
  <c r="M762" i="1" s="1"/>
  <c r="N771" i="1"/>
  <c r="M771" i="1" s="1"/>
  <c r="M556" i="1"/>
  <c r="M560" i="1"/>
  <c r="M564" i="1"/>
  <c r="M568" i="1"/>
  <c r="M572" i="1"/>
  <c r="M577" i="1"/>
  <c r="W578" i="1"/>
  <c r="M581" i="1"/>
  <c r="M585" i="1"/>
  <c r="M589" i="1"/>
  <c r="M593" i="1"/>
  <c r="M597" i="1"/>
  <c r="M601" i="1"/>
  <c r="M608" i="1"/>
  <c r="M612" i="1"/>
  <c r="M616" i="1"/>
  <c r="M620" i="1"/>
  <c r="N623" i="1"/>
  <c r="M623" i="1" s="1"/>
  <c r="B625" i="1"/>
  <c r="M649" i="1"/>
  <c r="N658" i="1"/>
  <c r="M658" i="1" s="1"/>
  <c r="N689" i="1"/>
  <c r="M689" i="1" s="1"/>
  <c r="N693" i="1"/>
  <c r="M693" i="1" s="1"/>
  <c r="N737" i="1"/>
  <c r="M737" i="1" s="1"/>
  <c r="N739" i="1"/>
  <c r="M739" i="1" s="1"/>
  <c r="N753" i="1"/>
  <c r="M753" i="1" s="1"/>
  <c r="N755" i="1"/>
  <c r="M755" i="1" s="1"/>
  <c r="N765" i="1"/>
  <c r="M765" i="1" s="1"/>
  <c r="N770" i="1"/>
  <c r="M770" i="1" s="1"/>
  <c r="N774" i="1"/>
  <c r="M774" i="1" s="1"/>
  <c r="V624" i="1"/>
  <c r="N647" i="1"/>
  <c r="M647" i="1" s="1"/>
  <c r="N651" i="1"/>
  <c r="M651" i="1" s="1"/>
  <c r="M654" i="1"/>
  <c r="M663" i="1"/>
  <c r="M665" i="1"/>
  <c r="M667" i="1"/>
  <c r="M669" i="1"/>
  <c r="M671" i="1"/>
  <c r="M673" i="1"/>
  <c r="M675" i="1"/>
  <c r="M677" i="1"/>
  <c r="M679" i="1"/>
  <c r="M681" i="1"/>
  <c r="M683" i="1"/>
  <c r="M685" i="1"/>
  <c r="M686" i="1"/>
  <c r="N688" i="1"/>
  <c r="M688" i="1" s="1"/>
  <c r="N690" i="1"/>
  <c r="M690" i="1" s="1"/>
  <c r="N691" i="1"/>
  <c r="M691" i="1" s="1"/>
  <c r="N694" i="1"/>
  <c r="M694" i="1" s="1"/>
  <c r="N726" i="1"/>
  <c r="M726" i="1" s="1"/>
  <c r="N731" i="1"/>
  <c r="M731" i="1" s="1"/>
  <c r="N733" i="1"/>
  <c r="M733" i="1" s="1"/>
  <c r="N735" i="1"/>
  <c r="M735" i="1" s="1"/>
  <c r="N749" i="1"/>
  <c r="M749" i="1" s="1"/>
  <c r="N751" i="1"/>
  <c r="M751" i="1" s="1"/>
  <c r="N766" i="1"/>
  <c r="M766" i="1" s="1"/>
  <c r="N775" i="1"/>
  <c r="M775" i="1" s="1"/>
  <c r="X690" i="1"/>
  <c r="N697" i="1"/>
  <c r="M697" i="1" s="1"/>
  <c r="N701" i="1"/>
  <c r="M701" i="1" s="1"/>
  <c r="N705" i="1"/>
  <c r="M705" i="1" s="1"/>
  <c r="N709" i="1"/>
  <c r="M709" i="1" s="1"/>
  <c r="N713" i="1"/>
  <c r="M713" i="1" s="1"/>
  <c r="N717" i="1"/>
  <c r="M717" i="1" s="1"/>
  <c r="N721" i="1"/>
  <c r="M721" i="1" s="1"/>
  <c r="N725" i="1"/>
  <c r="M725" i="1" s="1"/>
  <c r="W728" i="1"/>
  <c r="N730" i="1"/>
  <c r="M730" i="1" s="1"/>
  <c r="N795" i="1"/>
  <c r="M795" i="1" s="1"/>
  <c r="N804" i="1"/>
  <c r="M804" i="1" s="1"/>
  <c r="N809" i="1"/>
  <c r="M809" i="1" s="1"/>
  <c r="N817" i="1"/>
  <c r="M817" i="1" s="1"/>
  <c r="N824" i="1"/>
  <c r="M824" i="1" s="1"/>
  <c r="N840" i="1"/>
  <c r="M840" i="1" s="1"/>
  <c r="N856" i="1"/>
  <c r="M856" i="1" s="1"/>
  <c r="N860" i="1"/>
  <c r="M860" i="1" s="1"/>
  <c r="N864" i="1"/>
  <c r="M864" i="1" s="1"/>
  <c r="N868" i="1"/>
  <c r="M868" i="1" s="1"/>
  <c r="N872" i="1"/>
  <c r="M872" i="1" s="1"/>
  <c r="X728" i="1"/>
  <c r="M736" i="1"/>
  <c r="M740" i="1"/>
  <c r="M744" i="1"/>
  <c r="M748" i="1"/>
  <c r="M752" i="1"/>
  <c r="M756" i="1"/>
  <c r="M760" i="1"/>
  <c r="M764" i="1"/>
  <c r="M768" i="1"/>
  <c r="M769" i="1"/>
  <c r="W770" i="1"/>
  <c r="V771" i="1"/>
  <c r="B772" i="1"/>
  <c r="M773" i="1"/>
  <c r="N777" i="1"/>
  <c r="M777" i="1" s="1"/>
  <c r="N781" i="1"/>
  <c r="M781" i="1" s="1"/>
  <c r="N783" i="1"/>
  <c r="M783" i="1" s="1"/>
  <c r="N787" i="1"/>
  <c r="M787" i="1" s="1"/>
  <c r="N792" i="1"/>
  <c r="M792" i="1" s="1"/>
  <c r="N793" i="1"/>
  <c r="M793" i="1" s="1"/>
  <c r="N799" i="1"/>
  <c r="M799" i="1" s="1"/>
  <c r="N814" i="1"/>
  <c r="M814" i="1" s="1"/>
  <c r="N815" i="1"/>
  <c r="M815" i="1" s="1"/>
  <c r="M819" i="1"/>
  <c r="N821" i="1"/>
  <c r="M821" i="1" s="1"/>
  <c r="N836" i="1"/>
  <c r="M836" i="1" s="1"/>
  <c r="W771" i="1"/>
  <c r="N796" i="1"/>
  <c r="M796" i="1" s="1"/>
  <c r="N797" i="1"/>
  <c r="M797" i="1" s="1"/>
  <c r="M801" i="1"/>
  <c r="N803" i="1"/>
  <c r="M803" i="1" s="1"/>
  <c r="M806" i="1"/>
  <c r="N808" i="1"/>
  <c r="M808" i="1" s="1"/>
  <c r="N810" i="1"/>
  <c r="M810" i="1" s="1"/>
  <c r="X811" i="1"/>
  <c r="W811" i="1"/>
  <c r="B812" i="1"/>
  <c r="V811" i="1"/>
  <c r="N818" i="1"/>
  <c r="M818" i="1" s="1"/>
  <c r="N832" i="1"/>
  <c r="M832" i="1" s="1"/>
  <c r="N880" i="1"/>
  <c r="M880" i="1" s="1"/>
  <c r="V728" i="1"/>
  <c r="N791" i="1"/>
  <c r="M791" i="1" s="1"/>
  <c r="N800" i="1"/>
  <c r="M800" i="1" s="1"/>
  <c r="M811" i="1"/>
  <c r="N813" i="1"/>
  <c r="M813" i="1" s="1"/>
  <c r="N822" i="1"/>
  <c r="M822" i="1" s="1"/>
  <c r="N823" i="1"/>
  <c r="M823" i="1" s="1"/>
  <c r="N828" i="1"/>
  <c r="M828" i="1" s="1"/>
  <c r="N844" i="1"/>
  <c r="M844" i="1" s="1"/>
  <c r="N876" i="1"/>
  <c r="M876" i="1" s="1"/>
  <c r="M849" i="1"/>
  <c r="B851" i="1"/>
  <c r="M853" i="1"/>
  <c r="N885" i="1"/>
  <c r="M885" i="1" s="1"/>
  <c r="N893" i="1"/>
  <c r="M893" i="1" s="1"/>
  <c r="N897" i="1"/>
  <c r="M897" i="1" s="1"/>
  <c r="N901" i="1"/>
  <c r="M901" i="1" s="1"/>
  <c r="V850" i="1"/>
  <c r="N857" i="1"/>
  <c r="M857" i="1" s="1"/>
  <c r="N861" i="1"/>
  <c r="M861" i="1" s="1"/>
  <c r="N865" i="1"/>
  <c r="M865" i="1" s="1"/>
  <c r="N869" i="1"/>
  <c r="M869" i="1" s="1"/>
  <c r="N886" i="1"/>
  <c r="M886" i="1" s="1"/>
  <c r="N894" i="1"/>
  <c r="M894" i="1" s="1"/>
  <c r="N898" i="1"/>
  <c r="M898" i="1" s="1"/>
  <c r="N902" i="1"/>
  <c r="M902" i="1" s="1"/>
  <c r="M848" i="1"/>
  <c r="V849" i="1"/>
  <c r="X850" i="1"/>
  <c r="M852" i="1"/>
  <c r="M873" i="1"/>
  <c r="M875" i="1"/>
  <c r="M877" i="1"/>
  <c r="M879" i="1"/>
  <c r="M881" i="1"/>
  <c r="N889" i="1"/>
  <c r="M889" i="1" s="1"/>
  <c r="N890" i="1"/>
  <c r="M890" i="1" s="1"/>
  <c r="N884" i="1"/>
  <c r="M884" i="1" s="1"/>
  <c r="N888" i="1"/>
  <c r="M888" i="1" s="1"/>
  <c r="N892" i="1"/>
  <c r="M892" i="1" s="1"/>
  <c r="N896" i="1"/>
  <c r="M896" i="1" s="1"/>
  <c r="N900" i="1"/>
  <c r="M900" i="1" s="1"/>
  <c r="N904" i="1"/>
  <c r="M904" i="1" s="1"/>
  <c r="M905" i="1"/>
  <c r="N909" i="1"/>
  <c r="M909" i="1" s="1"/>
  <c r="N912" i="1"/>
  <c r="M912" i="1" s="1"/>
  <c r="N922" i="1"/>
  <c r="M922" i="1" s="1"/>
  <c r="N925" i="1"/>
  <c r="M925" i="1" s="1"/>
  <c r="N928" i="1"/>
  <c r="M928" i="1" s="1"/>
  <c r="N938" i="1"/>
  <c r="M938" i="1" s="1"/>
  <c r="N941" i="1"/>
  <c r="M941" i="1" s="1"/>
  <c r="N944" i="1"/>
  <c r="M944" i="1" s="1"/>
  <c r="N954" i="1"/>
  <c r="M954" i="1" s="1"/>
  <c r="N957" i="1"/>
  <c r="M957" i="1" s="1"/>
  <c r="N960" i="1"/>
  <c r="M960" i="1" s="1"/>
  <c r="N964" i="1"/>
  <c r="M964" i="1" s="1"/>
  <c r="N968" i="1"/>
  <c r="M968" i="1" s="1"/>
  <c r="N972" i="1"/>
  <c r="M972" i="1" s="1"/>
  <c r="N976" i="1"/>
  <c r="M976" i="1" s="1"/>
  <c r="N980" i="1"/>
  <c r="M980" i="1" s="1"/>
  <c r="N910" i="1"/>
  <c r="M910" i="1" s="1"/>
  <c r="N913" i="1"/>
  <c r="M913" i="1" s="1"/>
  <c r="N916" i="1"/>
  <c r="M916" i="1" s="1"/>
  <c r="N926" i="1"/>
  <c r="M926" i="1" s="1"/>
  <c r="N929" i="1"/>
  <c r="M929" i="1" s="1"/>
  <c r="N932" i="1"/>
  <c r="M932" i="1" s="1"/>
  <c r="N942" i="1"/>
  <c r="M942" i="1" s="1"/>
  <c r="N945" i="1"/>
  <c r="M945" i="1" s="1"/>
  <c r="N948" i="1"/>
  <c r="M948" i="1" s="1"/>
  <c r="N958" i="1"/>
  <c r="M958" i="1" s="1"/>
  <c r="N961" i="1"/>
  <c r="M961" i="1" s="1"/>
  <c r="N965" i="1"/>
  <c r="M965" i="1" s="1"/>
  <c r="N969" i="1"/>
  <c r="M969" i="1" s="1"/>
  <c r="N973" i="1"/>
  <c r="M973" i="1" s="1"/>
  <c r="N977" i="1"/>
  <c r="M977" i="1" s="1"/>
  <c r="N981" i="1"/>
  <c r="M981" i="1" s="1"/>
  <c r="N984" i="1"/>
  <c r="M984" i="1" s="1"/>
  <c r="N907" i="1"/>
  <c r="M907" i="1" s="1"/>
  <c r="N914" i="1"/>
  <c r="M914" i="1" s="1"/>
  <c r="N917" i="1"/>
  <c r="M917" i="1" s="1"/>
  <c r="N920" i="1"/>
  <c r="M920" i="1" s="1"/>
  <c r="N930" i="1"/>
  <c r="M930" i="1" s="1"/>
  <c r="N933" i="1"/>
  <c r="M933" i="1" s="1"/>
  <c r="N936" i="1"/>
  <c r="M936" i="1" s="1"/>
  <c r="N946" i="1"/>
  <c r="M946" i="1" s="1"/>
  <c r="N949" i="1"/>
  <c r="M949" i="1" s="1"/>
  <c r="N952" i="1"/>
  <c r="M952" i="1" s="1"/>
  <c r="N982" i="1"/>
  <c r="M982" i="1" s="1"/>
  <c r="N985" i="1"/>
  <c r="M985" i="1" s="1"/>
  <c r="N908" i="1"/>
  <c r="M908" i="1" s="1"/>
  <c r="N918" i="1"/>
  <c r="M918" i="1" s="1"/>
  <c r="N921" i="1"/>
  <c r="M921" i="1" s="1"/>
  <c r="N924" i="1"/>
  <c r="M924" i="1" s="1"/>
  <c r="N934" i="1"/>
  <c r="M934" i="1" s="1"/>
  <c r="N937" i="1"/>
  <c r="M937" i="1" s="1"/>
  <c r="N940" i="1"/>
  <c r="M940" i="1" s="1"/>
  <c r="N950" i="1"/>
  <c r="M950" i="1" s="1"/>
  <c r="N953" i="1"/>
  <c r="M953" i="1" s="1"/>
  <c r="N956" i="1"/>
  <c r="M956" i="1" s="1"/>
  <c r="N986" i="1"/>
  <c r="M986" i="1" s="1"/>
  <c r="N990" i="1"/>
  <c r="M990" i="1" s="1"/>
  <c r="N994" i="1"/>
  <c r="M994" i="1" s="1"/>
  <c r="N1004" i="1"/>
  <c r="M1004" i="1" s="1"/>
  <c r="N1007" i="1"/>
  <c r="M1007" i="1" s="1"/>
  <c r="N1010" i="1"/>
  <c r="M1010" i="1" s="1"/>
  <c r="N1020" i="1"/>
  <c r="M1020" i="1" s="1"/>
  <c r="N1024" i="1"/>
  <c r="M1024" i="1" s="1"/>
  <c r="N1028" i="1"/>
  <c r="M1028" i="1" s="1"/>
  <c r="N1032" i="1"/>
  <c r="M1032" i="1" s="1"/>
  <c r="N1039" i="1"/>
  <c r="M1039" i="1" s="1"/>
  <c r="N991" i="1"/>
  <c r="M991" i="1"/>
  <c r="N995" i="1"/>
  <c r="M995" i="1" s="1"/>
  <c r="N998" i="1"/>
  <c r="M998" i="1" s="1"/>
  <c r="N1008" i="1"/>
  <c r="M1008" i="1" s="1"/>
  <c r="N1011" i="1"/>
  <c r="M1011" i="1" s="1"/>
  <c r="N1014" i="1"/>
  <c r="M1014" i="1" s="1"/>
  <c r="N1036" i="1"/>
  <c r="M1036" i="1" s="1"/>
  <c r="M911" i="1"/>
  <c r="M915" i="1"/>
  <c r="M919" i="1"/>
  <c r="M923" i="1"/>
  <c r="M927" i="1"/>
  <c r="M931" i="1"/>
  <c r="M935" i="1"/>
  <c r="M939" i="1"/>
  <c r="M943" i="1"/>
  <c r="M947" i="1"/>
  <c r="M951" i="1"/>
  <c r="M955" i="1"/>
  <c r="M959" i="1"/>
  <c r="M963" i="1"/>
  <c r="M967" i="1"/>
  <c r="M971" i="1"/>
  <c r="M975" i="1"/>
  <c r="M979" i="1"/>
  <c r="M983" i="1"/>
  <c r="M987" i="1"/>
  <c r="N996" i="1"/>
  <c r="M996" i="1" s="1"/>
  <c r="N999" i="1"/>
  <c r="M999" i="1" s="1"/>
  <c r="N1002" i="1"/>
  <c r="M1002" i="1"/>
  <c r="N1012" i="1"/>
  <c r="M1012" i="1" s="1"/>
  <c r="N1015" i="1"/>
  <c r="M1015" i="1" s="1"/>
  <c r="M989" i="1"/>
  <c r="M1000" i="1"/>
  <c r="N1000" i="1"/>
  <c r="N1003" i="1"/>
  <c r="M1003" i="1" s="1"/>
  <c r="N1006" i="1"/>
  <c r="M1006" i="1" s="1"/>
  <c r="M1016" i="1"/>
  <c r="N1016" i="1"/>
  <c r="N1019" i="1"/>
  <c r="M1019" i="1" s="1"/>
  <c r="N1023" i="1"/>
  <c r="M1023" i="1" s="1"/>
  <c r="N1027" i="1"/>
  <c r="M1027" i="1" s="1"/>
  <c r="N1031" i="1"/>
  <c r="M1031" i="1" s="1"/>
  <c r="M993" i="1"/>
  <c r="M997" i="1"/>
  <c r="M1001" i="1"/>
  <c r="M1005" i="1"/>
  <c r="M1009" i="1"/>
  <c r="M1013" i="1"/>
  <c r="M1017" i="1"/>
  <c r="M1022" i="1"/>
  <c r="M1026" i="1"/>
  <c r="M1030" i="1"/>
  <c r="N1061" i="1"/>
  <c r="M1061" i="1" s="1"/>
  <c r="N1069" i="1"/>
  <c r="M1069" i="1" s="1"/>
  <c r="N1077" i="1"/>
  <c r="M1077" i="1" s="1"/>
  <c r="N1085" i="1"/>
  <c r="M1085" i="1" s="1"/>
  <c r="M1035" i="1"/>
  <c r="N1040" i="1"/>
  <c r="M1040" i="1" s="1"/>
  <c r="N1044" i="1"/>
  <c r="M1044" i="1" s="1"/>
  <c r="N1048" i="1"/>
  <c r="M1048" i="1" s="1"/>
  <c r="N1052" i="1"/>
  <c r="M1052" i="1" s="1"/>
  <c r="N1056" i="1"/>
  <c r="M1056" i="1" s="1"/>
  <c r="N1064" i="1"/>
  <c r="M1064" i="1" s="1"/>
  <c r="N1072" i="1"/>
  <c r="M1072" i="1" s="1"/>
  <c r="N1080" i="1"/>
  <c r="M1080" i="1" s="1"/>
  <c r="N1041" i="1"/>
  <c r="M1041" i="1" s="1"/>
  <c r="N1045" i="1"/>
  <c r="M1045" i="1" s="1"/>
  <c r="N1049" i="1"/>
  <c r="M1049" i="1" s="1"/>
  <c r="N1053" i="1"/>
  <c r="M1053" i="1" s="1"/>
  <c r="N1057" i="1"/>
  <c r="M1057" i="1" s="1"/>
  <c r="N1065" i="1"/>
  <c r="M1065" i="1" s="1"/>
  <c r="N1073" i="1"/>
  <c r="M1073" i="1" s="1"/>
  <c r="N1081" i="1"/>
  <c r="M1081" i="1" s="1"/>
  <c r="N1060" i="1"/>
  <c r="M1060" i="1" s="1"/>
  <c r="N1068" i="1"/>
  <c r="M1068" i="1" s="1"/>
  <c r="N1076" i="1"/>
  <c r="M1076" i="1" s="1"/>
  <c r="N1084" i="1"/>
  <c r="M1084" i="1" s="1"/>
  <c r="N1088" i="1"/>
  <c r="M1088" i="1" s="1"/>
  <c r="M1043" i="1"/>
  <c r="M1047" i="1"/>
  <c r="M1051" i="1"/>
  <c r="M1055" i="1"/>
  <c r="M1059" i="1"/>
  <c r="M1063" i="1"/>
  <c r="M1067" i="1"/>
  <c r="M1071" i="1"/>
  <c r="M1075" i="1"/>
  <c r="M1079" i="1"/>
  <c r="M1083" i="1"/>
  <c r="M1089" i="1"/>
  <c r="N1094" i="1"/>
  <c r="M1094" i="1" s="1"/>
  <c r="N1102" i="1"/>
  <c r="M1102" i="1" s="1"/>
  <c r="N1105" i="1"/>
  <c r="M1105" i="1" s="1"/>
  <c r="N1113" i="1"/>
  <c r="M1113" i="1" s="1"/>
  <c r="N1097" i="1"/>
  <c r="M1097" i="1" s="1"/>
  <c r="N1106" i="1"/>
  <c r="M1106" i="1" s="1"/>
  <c r="N1114" i="1"/>
  <c r="M1114" i="1" s="1"/>
  <c r="N1090" i="1"/>
  <c r="M1090" i="1" s="1"/>
  <c r="N1098" i="1"/>
  <c r="M1098" i="1" s="1"/>
  <c r="N1109" i="1"/>
  <c r="M1109" i="1" s="1"/>
  <c r="N1117" i="1"/>
  <c r="M1117" i="1" s="1"/>
  <c r="N1093" i="1"/>
  <c r="M1093" i="1" s="1"/>
  <c r="N1101" i="1"/>
  <c r="M1101" i="1" s="1"/>
  <c r="N1104" i="1"/>
  <c r="M1104" i="1" s="1"/>
  <c r="N1110" i="1"/>
  <c r="M1110" i="1" s="1"/>
  <c r="N1118" i="1"/>
  <c r="M1118" i="1" s="1"/>
  <c r="N1124" i="1"/>
  <c r="M1124" i="1" s="1"/>
  <c r="M1092" i="1"/>
  <c r="M1096" i="1"/>
  <c r="N1099" i="1"/>
  <c r="M1099" i="1" s="1"/>
  <c r="M1100" i="1"/>
  <c r="N1103" i="1"/>
  <c r="M1103" i="1" s="1"/>
  <c r="M1108" i="1"/>
  <c r="M1112" i="1"/>
  <c r="M1116" i="1"/>
  <c r="N1135" i="1"/>
  <c r="M1135" i="1" s="1"/>
  <c r="N1137" i="1"/>
  <c r="M1137" i="1" s="1"/>
  <c r="N1151" i="1"/>
  <c r="M1151" i="1" s="1"/>
  <c r="N1153" i="1"/>
  <c r="M1153" i="1" s="1"/>
  <c r="M1123" i="1"/>
  <c r="M1127" i="1"/>
  <c r="M1129" i="1"/>
  <c r="N1131" i="1"/>
  <c r="M1131" i="1" s="1"/>
  <c r="N1133" i="1"/>
  <c r="M1133" i="1" s="1"/>
  <c r="N1147" i="1"/>
  <c r="M1147" i="1" s="1"/>
  <c r="N1149" i="1"/>
  <c r="M1149" i="1" s="1"/>
  <c r="N1143" i="1"/>
  <c r="M1143" i="1" s="1"/>
  <c r="N1145" i="1"/>
  <c r="M1145" i="1" s="1"/>
  <c r="N1159" i="1"/>
  <c r="M1159" i="1" s="1"/>
  <c r="N1161" i="1"/>
  <c r="M1161" i="1" s="1"/>
  <c r="M1120" i="1"/>
  <c r="M1128" i="1"/>
  <c r="N1139" i="1"/>
  <c r="M1139" i="1" s="1"/>
  <c r="N1141" i="1"/>
  <c r="M1141" i="1" s="1"/>
  <c r="N1155" i="1"/>
  <c r="M1155" i="1" s="1"/>
  <c r="N1157" i="1"/>
  <c r="M1157" i="1" s="1"/>
  <c r="M1130" i="1"/>
  <c r="M1134" i="1"/>
  <c r="M1138" i="1"/>
  <c r="M1142" i="1"/>
  <c r="M1146" i="1"/>
  <c r="M1150" i="1"/>
  <c r="M1154" i="1"/>
  <c r="M1158" i="1"/>
  <c r="M1162" i="1"/>
  <c r="M1163" i="1"/>
  <c r="M1164" i="1"/>
  <c r="M1165" i="1"/>
  <c r="X578" i="1" l="1"/>
  <c r="W691" i="1"/>
  <c r="V281" i="1"/>
  <c r="X691" i="1"/>
  <c r="B282" i="1"/>
  <c r="W282" i="1" s="1"/>
  <c r="X281" i="1"/>
  <c r="B579" i="1"/>
  <c r="W505" i="1"/>
  <c r="B506" i="1"/>
  <c r="W692" i="1"/>
  <c r="B693" i="1"/>
  <c r="V692" i="1"/>
  <c r="X692" i="1"/>
  <c r="W432" i="1"/>
  <c r="B433" i="1"/>
  <c r="V432" i="1"/>
  <c r="X432" i="1"/>
  <c r="N1170" i="1"/>
  <c r="W812" i="1"/>
  <c r="B813" i="1"/>
  <c r="V812" i="1"/>
  <c r="X812" i="1"/>
  <c r="B657" i="1"/>
  <c r="V656" i="1"/>
  <c r="X656" i="1"/>
  <c r="W656" i="1"/>
  <c r="W361" i="1"/>
  <c r="B362" i="1"/>
  <c r="V361" i="1"/>
  <c r="X361" i="1"/>
  <c r="B212" i="1"/>
  <c r="V211" i="1"/>
  <c r="W211" i="1"/>
  <c r="X211" i="1"/>
  <c r="X42" i="1"/>
  <c r="W42" i="1"/>
  <c r="B43" i="1"/>
  <c r="V42" i="1"/>
  <c r="B852" i="1"/>
  <c r="V851" i="1"/>
  <c r="X851" i="1"/>
  <c r="W851" i="1"/>
  <c r="B626" i="1"/>
  <c r="V625" i="1"/>
  <c r="W625" i="1"/>
  <c r="X625" i="1"/>
  <c r="X730" i="1"/>
  <c r="W730" i="1"/>
  <c r="B731" i="1"/>
  <c r="V730" i="1"/>
  <c r="W538" i="1"/>
  <c r="B539" i="1"/>
  <c r="V538" i="1"/>
  <c r="X538" i="1"/>
  <c r="X467" i="1"/>
  <c r="W467" i="1"/>
  <c r="B468" i="1"/>
  <c r="V467" i="1"/>
  <c r="W248" i="1"/>
  <c r="X248" i="1"/>
  <c r="V248" i="1"/>
  <c r="B249" i="1"/>
  <c r="X74" i="1"/>
  <c r="W74" i="1"/>
  <c r="V74" i="1"/>
  <c r="B75" i="1"/>
  <c r="W111" i="1"/>
  <c r="B112" i="1"/>
  <c r="V111" i="1"/>
  <c r="X111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13" i="1"/>
  <c r="A14" i="1" s="1"/>
  <c r="A15" i="1" s="1"/>
  <c r="A16" i="1" s="1"/>
  <c r="W772" i="1"/>
  <c r="B773" i="1"/>
  <c r="V772" i="1"/>
  <c r="X772" i="1"/>
  <c r="W395" i="1"/>
  <c r="B396" i="1"/>
  <c r="V395" i="1"/>
  <c r="X395" i="1"/>
  <c r="X324" i="1"/>
  <c r="W324" i="1"/>
  <c r="B325" i="1"/>
  <c r="V324" i="1"/>
  <c r="B283" i="1"/>
  <c r="V282" i="1"/>
  <c r="X282" i="1"/>
  <c r="B188" i="1"/>
  <c r="V187" i="1"/>
  <c r="X187" i="1"/>
  <c r="W187" i="1"/>
  <c r="W144" i="1"/>
  <c r="B145" i="1"/>
  <c r="V144" i="1"/>
  <c r="X144" i="1"/>
  <c r="W6" i="1"/>
  <c r="X6" i="1"/>
  <c r="B7" i="1"/>
  <c r="V6" i="1"/>
  <c r="W579" i="1" l="1"/>
  <c r="V579" i="1"/>
  <c r="B580" i="1"/>
  <c r="X579" i="1"/>
  <c r="V506" i="1"/>
  <c r="X506" i="1"/>
  <c r="B507" i="1"/>
  <c r="W506" i="1"/>
  <c r="X75" i="1"/>
  <c r="B76" i="1"/>
  <c r="W75" i="1"/>
  <c r="V75" i="1"/>
  <c r="X188" i="1"/>
  <c r="W188" i="1"/>
  <c r="B189" i="1"/>
  <c r="V188" i="1"/>
  <c r="W283" i="1"/>
  <c r="V283" i="1"/>
  <c r="B284" i="1"/>
  <c r="X283" i="1"/>
  <c r="X468" i="1"/>
  <c r="W468" i="1"/>
  <c r="B469" i="1"/>
  <c r="V468" i="1"/>
  <c r="W731" i="1"/>
  <c r="B732" i="1"/>
  <c r="V731" i="1"/>
  <c r="X731" i="1"/>
  <c r="X43" i="1"/>
  <c r="W43" i="1"/>
  <c r="B44" i="1"/>
  <c r="V43" i="1"/>
  <c r="B250" i="1"/>
  <c r="V249" i="1"/>
  <c r="X249" i="1"/>
  <c r="W249" i="1"/>
  <c r="B113" i="1"/>
  <c r="V112" i="1"/>
  <c r="X112" i="1"/>
  <c r="W112" i="1"/>
  <c r="B540" i="1"/>
  <c r="V539" i="1"/>
  <c r="X539" i="1"/>
  <c r="W539" i="1"/>
  <c r="B363" i="1"/>
  <c r="V362" i="1"/>
  <c r="X362" i="1"/>
  <c r="W362" i="1"/>
  <c r="B814" i="1"/>
  <c r="V813" i="1"/>
  <c r="X813" i="1"/>
  <c r="W813" i="1"/>
  <c r="B146" i="1"/>
  <c r="V145" i="1"/>
  <c r="X145" i="1"/>
  <c r="W145" i="1"/>
  <c r="B397" i="1"/>
  <c r="V396" i="1"/>
  <c r="X396" i="1"/>
  <c r="W396" i="1"/>
  <c r="B774" i="1"/>
  <c r="V773" i="1"/>
  <c r="X773" i="1"/>
  <c r="W773" i="1"/>
  <c r="X7" i="1"/>
  <c r="W7" i="1"/>
  <c r="B8" i="1"/>
  <c r="V7" i="1"/>
  <c r="W325" i="1"/>
  <c r="B326" i="1"/>
  <c r="V325" i="1"/>
  <c r="X325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31" i="1"/>
  <c r="X626" i="1"/>
  <c r="W626" i="1"/>
  <c r="V626" i="1"/>
  <c r="B627" i="1"/>
  <c r="V852" i="1"/>
  <c r="B853" i="1"/>
  <c r="X852" i="1"/>
  <c r="W852" i="1"/>
  <c r="B213" i="1"/>
  <c r="V212" i="1"/>
  <c r="X212" i="1"/>
  <c r="W212" i="1"/>
  <c r="X657" i="1"/>
  <c r="W657" i="1"/>
  <c r="V657" i="1"/>
  <c r="B658" i="1"/>
  <c r="B434" i="1"/>
  <c r="V433" i="1"/>
  <c r="X433" i="1"/>
  <c r="W433" i="1"/>
  <c r="X693" i="1"/>
  <c r="W693" i="1"/>
  <c r="B694" i="1"/>
  <c r="V693" i="1"/>
  <c r="B581" i="1" l="1"/>
  <c r="V580" i="1"/>
  <c r="X580" i="1"/>
  <c r="W580" i="1"/>
  <c r="W507" i="1"/>
  <c r="B508" i="1"/>
  <c r="V507" i="1"/>
  <c r="X507" i="1"/>
  <c r="X853" i="1"/>
  <c r="W853" i="1"/>
  <c r="V853" i="1"/>
  <c r="B854" i="1"/>
  <c r="W694" i="1"/>
  <c r="B695" i="1"/>
  <c r="V694" i="1"/>
  <c r="X694" i="1"/>
  <c r="V213" i="1"/>
  <c r="B214" i="1"/>
  <c r="X213" i="1"/>
  <c r="W213" i="1"/>
  <c r="W8" i="1"/>
  <c r="B9" i="1"/>
  <c r="V8" i="1"/>
  <c r="X8" i="1"/>
  <c r="W44" i="1"/>
  <c r="B45" i="1"/>
  <c r="V44" i="1"/>
  <c r="X44" i="1"/>
  <c r="W469" i="1"/>
  <c r="B470" i="1"/>
  <c r="V469" i="1"/>
  <c r="X469" i="1"/>
  <c r="X284" i="1"/>
  <c r="W284" i="1"/>
  <c r="V284" i="1"/>
  <c r="B285" i="1"/>
  <c r="X189" i="1"/>
  <c r="W189" i="1"/>
  <c r="B190" i="1"/>
  <c r="V189" i="1"/>
  <c r="X434" i="1"/>
  <c r="W434" i="1"/>
  <c r="B435" i="1"/>
  <c r="V434" i="1"/>
  <c r="W658" i="1"/>
  <c r="X658" i="1"/>
  <c r="V658" i="1"/>
  <c r="B659" i="1"/>
  <c r="X627" i="1"/>
  <c r="B628" i="1"/>
  <c r="W627" i="1"/>
  <c r="V627" i="1"/>
  <c r="B327" i="1"/>
  <c r="V326" i="1"/>
  <c r="X326" i="1"/>
  <c r="W326" i="1"/>
  <c r="B733" i="1"/>
  <c r="V732" i="1"/>
  <c r="X732" i="1"/>
  <c r="W732" i="1"/>
  <c r="W76" i="1"/>
  <c r="V76" i="1"/>
  <c r="B77" i="1"/>
  <c r="X76" i="1"/>
  <c r="A63" i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62" i="1"/>
  <c r="X774" i="1"/>
  <c r="W774" i="1"/>
  <c r="B775" i="1"/>
  <c r="V774" i="1"/>
  <c r="X397" i="1"/>
  <c r="W397" i="1"/>
  <c r="B398" i="1"/>
  <c r="V397" i="1"/>
  <c r="X146" i="1"/>
  <c r="W146" i="1"/>
  <c r="B147" i="1"/>
  <c r="V146" i="1"/>
  <c r="X814" i="1"/>
  <c r="W814" i="1"/>
  <c r="B815" i="1"/>
  <c r="V814" i="1"/>
  <c r="X363" i="1"/>
  <c r="B364" i="1"/>
  <c r="W363" i="1"/>
  <c r="V363" i="1"/>
  <c r="X540" i="1"/>
  <c r="W540" i="1"/>
  <c r="B541" i="1"/>
  <c r="V540" i="1"/>
  <c r="X113" i="1"/>
  <c r="W113" i="1"/>
  <c r="B114" i="1"/>
  <c r="V113" i="1"/>
  <c r="B251" i="1"/>
  <c r="X250" i="1"/>
  <c r="W250" i="1"/>
  <c r="V250" i="1"/>
  <c r="B582" i="1" l="1"/>
  <c r="V581" i="1"/>
  <c r="X581" i="1"/>
  <c r="W581" i="1"/>
  <c r="X508" i="1"/>
  <c r="W508" i="1"/>
  <c r="V508" i="1"/>
  <c r="B509" i="1"/>
  <c r="X541" i="1"/>
  <c r="W541" i="1"/>
  <c r="B542" i="1"/>
  <c r="V541" i="1"/>
  <c r="X147" i="1"/>
  <c r="W147" i="1"/>
  <c r="B148" i="1"/>
  <c r="V147" i="1"/>
  <c r="X364" i="1"/>
  <c r="W364" i="1"/>
  <c r="B365" i="1"/>
  <c r="V364" i="1"/>
  <c r="B660" i="1"/>
  <c r="V659" i="1"/>
  <c r="W659" i="1"/>
  <c r="X659" i="1"/>
  <c r="W285" i="1"/>
  <c r="B286" i="1"/>
  <c r="X285" i="1"/>
  <c r="V285" i="1"/>
  <c r="W854" i="1"/>
  <c r="X854" i="1"/>
  <c r="V854" i="1"/>
  <c r="B855" i="1"/>
  <c r="X398" i="1"/>
  <c r="W398" i="1"/>
  <c r="B399" i="1"/>
  <c r="V398" i="1"/>
  <c r="B78" i="1"/>
  <c r="V77" i="1"/>
  <c r="W77" i="1"/>
  <c r="X77" i="1"/>
  <c r="X435" i="1"/>
  <c r="W435" i="1"/>
  <c r="B436" i="1"/>
  <c r="V435" i="1"/>
  <c r="W190" i="1"/>
  <c r="B191" i="1"/>
  <c r="V190" i="1"/>
  <c r="X190" i="1"/>
  <c r="X114" i="1"/>
  <c r="W114" i="1"/>
  <c r="B115" i="1"/>
  <c r="V114" i="1"/>
  <c r="X815" i="1"/>
  <c r="W815" i="1"/>
  <c r="B816" i="1"/>
  <c r="V815" i="1"/>
  <c r="B776" i="1"/>
  <c r="V775" i="1"/>
  <c r="X775" i="1"/>
  <c r="W775" i="1"/>
  <c r="X251" i="1"/>
  <c r="V251" i="1"/>
  <c r="B252" i="1"/>
  <c r="W251" i="1"/>
  <c r="W628" i="1"/>
  <c r="V628" i="1"/>
  <c r="B629" i="1"/>
  <c r="X628" i="1"/>
  <c r="B471" i="1"/>
  <c r="V470" i="1"/>
  <c r="X470" i="1"/>
  <c r="W470" i="1"/>
  <c r="B46" i="1"/>
  <c r="V45" i="1"/>
  <c r="X45" i="1"/>
  <c r="W45" i="1"/>
  <c r="B10" i="1"/>
  <c r="W9" i="1"/>
  <c r="V9" i="1"/>
  <c r="X9" i="1"/>
  <c r="X214" i="1"/>
  <c r="W214" i="1"/>
  <c r="V214" i="1"/>
  <c r="B215" i="1"/>
  <c r="B696" i="1"/>
  <c r="V695" i="1"/>
  <c r="X695" i="1"/>
  <c r="W695" i="1"/>
  <c r="A533" i="1"/>
  <c r="A534" i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X733" i="1"/>
  <c r="W733" i="1"/>
  <c r="B734" i="1"/>
  <c r="V733" i="1"/>
  <c r="X327" i="1"/>
  <c r="W327" i="1"/>
  <c r="B328" i="1"/>
  <c r="V327" i="1"/>
  <c r="X582" i="1" l="1"/>
  <c r="W582" i="1"/>
  <c r="V582" i="1"/>
  <c r="B583" i="1"/>
  <c r="X509" i="1"/>
  <c r="W509" i="1"/>
  <c r="V509" i="1"/>
  <c r="B510" i="1"/>
  <c r="W215" i="1"/>
  <c r="X215" i="1"/>
  <c r="V215" i="1"/>
  <c r="B216" i="1"/>
  <c r="B856" i="1"/>
  <c r="V855" i="1"/>
  <c r="X855" i="1"/>
  <c r="W855" i="1"/>
  <c r="B630" i="1"/>
  <c r="V629" i="1"/>
  <c r="W629" i="1"/>
  <c r="X629" i="1"/>
  <c r="W252" i="1"/>
  <c r="X252" i="1"/>
  <c r="V252" i="1"/>
  <c r="B253" i="1"/>
  <c r="W816" i="1"/>
  <c r="B817" i="1"/>
  <c r="V816" i="1"/>
  <c r="X816" i="1"/>
  <c r="W115" i="1"/>
  <c r="B116" i="1"/>
  <c r="V115" i="1"/>
  <c r="X115" i="1"/>
  <c r="W436" i="1"/>
  <c r="B437" i="1"/>
  <c r="V436" i="1"/>
  <c r="X436" i="1"/>
  <c r="W399" i="1"/>
  <c r="B400" i="1"/>
  <c r="V399" i="1"/>
  <c r="X399" i="1"/>
  <c r="W365" i="1"/>
  <c r="B366" i="1"/>
  <c r="V365" i="1"/>
  <c r="X365" i="1"/>
  <c r="W148" i="1"/>
  <c r="B149" i="1"/>
  <c r="V148" i="1"/>
  <c r="X148" i="1"/>
  <c r="W542" i="1"/>
  <c r="B543" i="1"/>
  <c r="V542" i="1"/>
  <c r="X542" i="1"/>
  <c r="B192" i="1"/>
  <c r="V191" i="1"/>
  <c r="X191" i="1"/>
  <c r="W191" i="1"/>
  <c r="B287" i="1"/>
  <c r="V286" i="1"/>
  <c r="X286" i="1"/>
  <c r="W286" i="1"/>
  <c r="X328" i="1"/>
  <c r="W328" i="1"/>
  <c r="B329" i="1"/>
  <c r="V328" i="1"/>
  <c r="X734" i="1"/>
  <c r="W734" i="1"/>
  <c r="B735" i="1"/>
  <c r="V734" i="1"/>
  <c r="X696" i="1"/>
  <c r="W696" i="1"/>
  <c r="B697" i="1"/>
  <c r="V696" i="1"/>
  <c r="X10" i="1"/>
  <c r="W10" i="1"/>
  <c r="B11" i="1"/>
  <c r="V10" i="1"/>
  <c r="X46" i="1"/>
  <c r="W46" i="1"/>
  <c r="B47" i="1"/>
  <c r="V46" i="1"/>
  <c r="X471" i="1"/>
  <c r="W471" i="1"/>
  <c r="B472" i="1"/>
  <c r="V471" i="1"/>
  <c r="V776" i="1"/>
  <c r="B777" i="1"/>
  <c r="X776" i="1"/>
  <c r="W776" i="1"/>
  <c r="X78" i="1"/>
  <c r="W78" i="1"/>
  <c r="V78" i="1"/>
  <c r="B79" i="1"/>
  <c r="B661" i="1"/>
  <c r="B662" i="1" s="1"/>
  <c r="V660" i="1"/>
  <c r="X660" i="1"/>
  <c r="W660" i="1"/>
  <c r="W583" i="1" l="1"/>
  <c r="X583" i="1"/>
  <c r="B584" i="1"/>
  <c r="V583" i="1"/>
  <c r="W510" i="1"/>
  <c r="B511" i="1"/>
  <c r="V510" i="1"/>
  <c r="X510" i="1"/>
  <c r="B254" i="1"/>
  <c r="V253" i="1"/>
  <c r="X253" i="1"/>
  <c r="W253" i="1"/>
  <c r="B217" i="1"/>
  <c r="V216" i="1"/>
  <c r="X216" i="1"/>
  <c r="W216" i="1"/>
  <c r="X79" i="1"/>
  <c r="B80" i="1"/>
  <c r="W79" i="1"/>
  <c r="V79" i="1"/>
  <c r="X472" i="1"/>
  <c r="W472" i="1"/>
  <c r="B473" i="1"/>
  <c r="V472" i="1"/>
  <c r="X47" i="1"/>
  <c r="W47" i="1"/>
  <c r="B48" i="1"/>
  <c r="V47" i="1"/>
  <c r="W11" i="1"/>
  <c r="B12" i="1"/>
  <c r="V11" i="1"/>
  <c r="X11" i="1"/>
  <c r="X697" i="1"/>
  <c r="W697" i="1"/>
  <c r="B698" i="1"/>
  <c r="V697" i="1"/>
  <c r="W735" i="1"/>
  <c r="B736" i="1"/>
  <c r="V735" i="1"/>
  <c r="X735" i="1"/>
  <c r="W329" i="1"/>
  <c r="B330" i="1"/>
  <c r="V329" i="1"/>
  <c r="X329" i="1"/>
  <c r="X777" i="1"/>
  <c r="W777" i="1"/>
  <c r="V777" i="1"/>
  <c r="B778" i="1"/>
  <c r="B544" i="1"/>
  <c r="V543" i="1"/>
  <c r="X543" i="1"/>
  <c r="W543" i="1"/>
  <c r="B150" i="1"/>
  <c r="V149" i="1"/>
  <c r="X149" i="1"/>
  <c r="W149" i="1"/>
  <c r="B367" i="1"/>
  <c r="V366" i="1"/>
  <c r="X366" i="1"/>
  <c r="W366" i="1"/>
  <c r="B401" i="1"/>
  <c r="V400" i="1"/>
  <c r="X400" i="1"/>
  <c r="W400" i="1"/>
  <c r="B438" i="1"/>
  <c r="V437" i="1"/>
  <c r="X437" i="1"/>
  <c r="W437" i="1"/>
  <c r="B117" i="1"/>
  <c r="V116" i="1"/>
  <c r="X116" i="1"/>
  <c r="W116" i="1"/>
  <c r="B818" i="1"/>
  <c r="V817" i="1"/>
  <c r="X817" i="1"/>
  <c r="W817" i="1"/>
  <c r="B663" i="1"/>
  <c r="V662" i="1"/>
  <c r="W662" i="1"/>
  <c r="X662" i="1"/>
  <c r="W287" i="1"/>
  <c r="V287" i="1"/>
  <c r="B288" i="1"/>
  <c r="X287" i="1"/>
  <c r="W192" i="1"/>
  <c r="B193" i="1"/>
  <c r="X192" i="1"/>
  <c r="V192" i="1"/>
  <c r="X630" i="1"/>
  <c r="W630" i="1"/>
  <c r="V630" i="1"/>
  <c r="B631" i="1"/>
  <c r="V856" i="1"/>
  <c r="B857" i="1"/>
  <c r="X856" i="1"/>
  <c r="W856" i="1"/>
  <c r="B585" i="1" l="1"/>
  <c r="V584" i="1"/>
  <c r="X584" i="1"/>
  <c r="W584" i="1"/>
  <c r="B512" i="1"/>
  <c r="V511" i="1"/>
  <c r="W511" i="1"/>
  <c r="X511" i="1"/>
  <c r="W778" i="1"/>
  <c r="X778" i="1"/>
  <c r="V778" i="1"/>
  <c r="B779" i="1"/>
  <c r="W288" i="1"/>
  <c r="X288" i="1"/>
  <c r="B289" i="1"/>
  <c r="V288" i="1"/>
  <c r="W698" i="1"/>
  <c r="B699" i="1"/>
  <c r="V698" i="1"/>
  <c r="X698" i="1"/>
  <c r="W48" i="1"/>
  <c r="B49" i="1"/>
  <c r="V48" i="1"/>
  <c r="X48" i="1"/>
  <c r="W473" i="1"/>
  <c r="B474" i="1"/>
  <c r="V473" i="1"/>
  <c r="X473" i="1"/>
  <c r="X857" i="1"/>
  <c r="W857" i="1"/>
  <c r="V857" i="1"/>
  <c r="B858" i="1"/>
  <c r="B194" i="1"/>
  <c r="V193" i="1"/>
  <c r="X193" i="1"/>
  <c r="W193" i="1"/>
  <c r="B331" i="1"/>
  <c r="V330" i="1"/>
  <c r="X330" i="1"/>
  <c r="W330" i="1"/>
  <c r="B737" i="1"/>
  <c r="V736" i="1"/>
  <c r="X736" i="1"/>
  <c r="W736" i="1"/>
  <c r="B13" i="1"/>
  <c r="V12" i="1"/>
  <c r="W12" i="1"/>
  <c r="X12" i="1"/>
  <c r="X80" i="1"/>
  <c r="W80" i="1"/>
  <c r="B81" i="1"/>
  <c r="V80" i="1"/>
  <c r="X631" i="1"/>
  <c r="B632" i="1"/>
  <c r="W631" i="1"/>
  <c r="V631" i="1"/>
  <c r="B664" i="1"/>
  <c r="V663" i="1"/>
  <c r="X663" i="1"/>
  <c r="W663" i="1"/>
  <c r="X818" i="1"/>
  <c r="W818" i="1"/>
  <c r="V818" i="1"/>
  <c r="B819" i="1"/>
  <c r="X117" i="1"/>
  <c r="W117" i="1"/>
  <c r="B118" i="1"/>
  <c r="V117" i="1"/>
  <c r="X438" i="1"/>
  <c r="W438" i="1"/>
  <c r="B439" i="1"/>
  <c r="V438" i="1"/>
  <c r="X401" i="1"/>
  <c r="W401" i="1"/>
  <c r="V401" i="1"/>
  <c r="B402" i="1"/>
  <c r="X367" i="1"/>
  <c r="B368" i="1"/>
  <c r="W367" i="1"/>
  <c r="V367" i="1"/>
  <c r="X150" i="1"/>
  <c r="W150" i="1"/>
  <c r="B151" i="1"/>
  <c r="V150" i="1"/>
  <c r="X544" i="1"/>
  <c r="W544" i="1"/>
  <c r="B545" i="1"/>
  <c r="V544" i="1"/>
  <c r="V217" i="1"/>
  <c r="B218" i="1"/>
  <c r="X217" i="1"/>
  <c r="W217" i="1"/>
  <c r="B255" i="1"/>
  <c r="X254" i="1"/>
  <c r="W254" i="1"/>
  <c r="V254" i="1"/>
  <c r="X585" i="1" l="1"/>
  <c r="W585" i="1"/>
  <c r="B586" i="1"/>
  <c r="V585" i="1"/>
  <c r="X512" i="1"/>
  <c r="V512" i="1"/>
  <c r="B513" i="1"/>
  <c r="W512" i="1"/>
  <c r="X402" i="1"/>
  <c r="W402" i="1"/>
  <c r="B403" i="1"/>
  <c r="V402" i="1"/>
  <c r="X819" i="1"/>
  <c r="W819" i="1"/>
  <c r="B820" i="1"/>
  <c r="V819" i="1"/>
  <c r="W858" i="1"/>
  <c r="X858" i="1"/>
  <c r="V858" i="1"/>
  <c r="B859" i="1"/>
  <c r="B780" i="1"/>
  <c r="V779" i="1"/>
  <c r="X779" i="1"/>
  <c r="W779" i="1"/>
  <c r="X545" i="1"/>
  <c r="W545" i="1"/>
  <c r="B546" i="1"/>
  <c r="V545" i="1"/>
  <c r="X151" i="1"/>
  <c r="W151" i="1"/>
  <c r="B152" i="1"/>
  <c r="V151" i="1"/>
  <c r="X439" i="1"/>
  <c r="W439" i="1"/>
  <c r="B440" i="1"/>
  <c r="V439" i="1"/>
  <c r="X118" i="1"/>
  <c r="W118" i="1"/>
  <c r="B119" i="1"/>
  <c r="V118" i="1"/>
  <c r="X81" i="1"/>
  <c r="W81" i="1"/>
  <c r="B82" i="1"/>
  <c r="V81" i="1"/>
  <c r="B290" i="1"/>
  <c r="V289" i="1"/>
  <c r="W289" i="1"/>
  <c r="X289" i="1"/>
  <c r="X255" i="1"/>
  <c r="V255" i="1"/>
  <c r="B256" i="1"/>
  <c r="W255" i="1"/>
  <c r="X218" i="1"/>
  <c r="W218" i="1"/>
  <c r="V218" i="1"/>
  <c r="B219" i="1"/>
  <c r="X368" i="1"/>
  <c r="W368" i="1"/>
  <c r="B369" i="1"/>
  <c r="V368" i="1"/>
  <c r="W632" i="1"/>
  <c r="V632" i="1"/>
  <c r="B633" i="1"/>
  <c r="X632" i="1"/>
  <c r="B475" i="1"/>
  <c r="V474" i="1"/>
  <c r="X474" i="1"/>
  <c r="W474" i="1"/>
  <c r="B50" i="1"/>
  <c r="V49" i="1"/>
  <c r="X49" i="1"/>
  <c r="W49" i="1"/>
  <c r="B700" i="1"/>
  <c r="V699" i="1"/>
  <c r="X699" i="1"/>
  <c r="W699" i="1"/>
  <c r="X664" i="1"/>
  <c r="B665" i="1"/>
  <c r="W664" i="1"/>
  <c r="V664" i="1"/>
  <c r="X13" i="1"/>
  <c r="B14" i="1"/>
  <c r="V13" i="1"/>
  <c r="W13" i="1"/>
  <c r="X737" i="1"/>
  <c r="W737" i="1"/>
  <c r="B738" i="1"/>
  <c r="V737" i="1"/>
  <c r="X331" i="1"/>
  <c r="W331" i="1"/>
  <c r="B332" i="1"/>
  <c r="V331" i="1"/>
  <c r="W194" i="1"/>
  <c r="V194" i="1"/>
  <c r="B195" i="1"/>
  <c r="X194" i="1"/>
  <c r="X586" i="1" l="1"/>
  <c r="W586" i="1"/>
  <c r="B587" i="1"/>
  <c r="V586" i="1"/>
  <c r="X513" i="1"/>
  <c r="W513" i="1"/>
  <c r="B514" i="1"/>
  <c r="V513" i="1"/>
  <c r="W219" i="1"/>
  <c r="X219" i="1"/>
  <c r="V219" i="1"/>
  <c r="B220" i="1"/>
  <c r="B860" i="1"/>
  <c r="V859" i="1"/>
  <c r="X859" i="1"/>
  <c r="W859" i="1"/>
  <c r="X195" i="1"/>
  <c r="W195" i="1"/>
  <c r="V195" i="1"/>
  <c r="B196" i="1"/>
  <c r="X332" i="1"/>
  <c r="W332" i="1"/>
  <c r="B333" i="1"/>
  <c r="V332" i="1"/>
  <c r="X738" i="1"/>
  <c r="W738" i="1"/>
  <c r="B739" i="1"/>
  <c r="V738" i="1"/>
  <c r="B634" i="1"/>
  <c r="V633" i="1"/>
  <c r="W633" i="1"/>
  <c r="X633" i="1"/>
  <c r="W369" i="1"/>
  <c r="B370" i="1"/>
  <c r="V369" i="1"/>
  <c r="X369" i="1"/>
  <c r="W256" i="1"/>
  <c r="X256" i="1"/>
  <c r="V256" i="1"/>
  <c r="B257" i="1"/>
  <c r="W82" i="1"/>
  <c r="B83" i="1"/>
  <c r="V82" i="1"/>
  <c r="X82" i="1"/>
  <c r="W119" i="1"/>
  <c r="B120" i="1"/>
  <c r="V119" i="1"/>
  <c r="X119" i="1"/>
  <c r="W440" i="1"/>
  <c r="B441" i="1"/>
  <c r="V440" i="1"/>
  <c r="X440" i="1"/>
  <c r="W152" i="1"/>
  <c r="B153" i="1"/>
  <c r="V152" i="1"/>
  <c r="X152" i="1"/>
  <c r="W546" i="1"/>
  <c r="B547" i="1"/>
  <c r="V546" i="1"/>
  <c r="X546" i="1"/>
  <c r="W820" i="1"/>
  <c r="B821" i="1"/>
  <c r="V820" i="1"/>
  <c r="X820" i="1"/>
  <c r="X403" i="1"/>
  <c r="W403" i="1"/>
  <c r="B404" i="1"/>
  <c r="V403" i="1"/>
  <c r="X14" i="1"/>
  <c r="W14" i="1"/>
  <c r="B15" i="1"/>
  <c r="V14" i="1"/>
  <c r="W665" i="1"/>
  <c r="X665" i="1"/>
  <c r="B666" i="1"/>
  <c r="V665" i="1"/>
  <c r="X700" i="1"/>
  <c r="W700" i="1"/>
  <c r="B701" i="1"/>
  <c r="V700" i="1"/>
  <c r="X50" i="1"/>
  <c r="W50" i="1"/>
  <c r="B51" i="1"/>
  <c r="V50" i="1"/>
  <c r="X475" i="1"/>
  <c r="W475" i="1"/>
  <c r="B476" i="1"/>
  <c r="V475" i="1"/>
  <c r="B291" i="1"/>
  <c r="V290" i="1"/>
  <c r="X290" i="1"/>
  <c r="W290" i="1"/>
  <c r="V780" i="1"/>
  <c r="B781" i="1"/>
  <c r="X780" i="1"/>
  <c r="W780" i="1"/>
  <c r="W587" i="1" l="1"/>
  <c r="B588" i="1"/>
  <c r="V587" i="1"/>
  <c r="X587" i="1"/>
  <c r="W514" i="1"/>
  <c r="B515" i="1"/>
  <c r="V514" i="1"/>
  <c r="X514" i="1"/>
  <c r="B258" i="1"/>
  <c r="V257" i="1"/>
  <c r="X257" i="1"/>
  <c r="W257" i="1"/>
  <c r="W196" i="1"/>
  <c r="B197" i="1"/>
  <c r="X196" i="1"/>
  <c r="V196" i="1"/>
  <c r="B221" i="1"/>
  <c r="V220" i="1"/>
  <c r="X220" i="1"/>
  <c r="W220" i="1"/>
  <c r="X476" i="1"/>
  <c r="W476" i="1"/>
  <c r="B477" i="1"/>
  <c r="V476" i="1"/>
  <c r="X51" i="1"/>
  <c r="W51" i="1"/>
  <c r="B52" i="1"/>
  <c r="V51" i="1"/>
  <c r="X701" i="1"/>
  <c r="W701" i="1"/>
  <c r="B702" i="1"/>
  <c r="V701" i="1"/>
  <c r="B667" i="1"/>
  <c r="V666" i="1"/>
  <c r="W666" i="1"/>
  <c r="X666" i="1"/>
  <c r="W15" i="1"/>
  <c r="B16" i="1"/>
  <c r="V15" i="1"/>
  <c r="X15" i="1"/>
  <c r="X404" i="1"/>
  <c r="W404" i="1"/>
  <c r="B405" i="1"/>
  <c r="V404" i="1"/>
  <c r="W739" i="1"/>
  <c r="B740" i="1"/>
  <c r="V739" i="1"/>
  <c r="X739" i="1"/>
  <c r="W333" i="1"/>
  <c r="B334" i="1"/>
  <c r="V333" i="1"/>
  <c r="X333" i="1"/>
  <c r="X781" i="1"/>
  <c r="W781" i="1"/>
  <c r="V781" i="1"/>
  <c r="B782" i="1"/>
  <c r="B822" i="1"/>
  <c r="V821" i="1"/>
  <c r="X821" i="1"/>
  <c r="W821" i="1"/>
  <c r="B548" i="1"/>
  <c r="V547" i="1"/>
  <c r="X547" i="1"/>
  <c r="W547" i="1"/>
  <c r="B154" i="1"/>
  <c r="V153" i="1"/>
  <c r="X153" i="1"/>
  <c r="W153" i="1"/>
  <c r="B442" i="1"/>
  <c r="V441" i="1"/>
  <c r="X441" i="1"/>
  <c r="W441" i="1"/>
  <c r="B121" i="1"/>
  <c r="V120" i="1"/>
  <c r="X120" i="1"/>
  <c r="W120" i="1"/>
  <c r="B84" i="1"/>
  <c r="V83" i="1"/>
  <c r="X83" i="1"/>
  <c r="W83" i="1"/>
  <c r="B371" i="1"/>
  <c r="V370" i="1"/>
  <c r="X370" i="1"/>
  <c r="W370" i="1"/>
  <c r="X291" i="1"/>
  <c r="B292" i="1"/>
  <c r="W291" i="1"/>
  <c r="V291" i="1"/>
  <c r="X634" i="1"/>
  <c r="W634" i="1"/>
  <c r="V634" i="1"/>
  <c r="B635" i="1"/>
  <c r="V860" i="1"/>
  <c r="B861" i="1"/>
  <c r="X860" i="1"/>
  <c r="W860" i="1"/>
  <c r="B589" i="1" l="1"/>
  <c r="V588" i="1"/>
  <c r="X588" i="1"/>
  <c r="W588" i="1"/>
  <c r="B516" i="1"/>
  <c r="V515" i="1"/>
  <c r="X515" i="1"/>
  <c r="W515" i="1"/>
  <c r="B783" i="1"/>
  <c r="X782" i="1"/>
  <c r="W405" i="1"/>
  <c r="B406" i="1"/>
  <c r="V405" i="1"/>
  <c r="X405" i="1"/>
  <c r="W702" i="1"/>
  <c r="B703" i="1"/>
  <c r="V702" i="1"/>
  <c r="X702" i="1"/>
  <c r="W52" i="1"/>
  <c r="B53" i="1"/>
  <c r="V52" i="1"/>
  <c r="X52" i="1"/>
  <c r="W477" i="1"/>
  <c r="B478" i="1"/>
  <c r="V477" i="1"/>
  <c r="X477" i="1"/>
  <c r="X861" i="1"/>
  <c r="W861" i="1"/>
  <c r="V861" i="1"/>
  <c r="B862" i="1"/>
  <c r="W292" i="1"/>
  <c r="X292" i="1"/>
  <c r="B293" i="1"/>
  <c r="V292" i="1"/>
  <c r="B335" i="1"/>
  <c r="V334" i="1"/>
  <c r="X334" i="1"/>
  <c r="W334" i="1"/>
  <c r="B741" i="1"/>
  <c r="V740" i="1"/>
  <c r="X740" i="1"/>
  <c r="W740" i="1"/>
  <c r="B17" i="1"/>
  <c r="V16" i="1"/>
  <c r="W16" i="1"/>
  <c r="X16" i="1"/>
  <c r="B198" i="1"/>
  <c r="V197" i="1"/>
  <c r="X197" i="1"/>
  <c r="W197" i="1"/>
  <c r="X635" i="1"/>
  <c r="B636" i="1"/>
  <c r="W635" i="1"/>
  <c r="V635" i="1"/>
  <c r="X371" i="1"/>
  <c r="B372" i="1"/>
  <c r="W371" i="1"/>
  <c r="V371" i="1"/>
  <c r="X84" i="1"/>
  <c r="W84" i="1"/>
  <c r="B85" i="1"/>
  <c r="V84" i="1"/>
  <c r="X121" i="1"/>
  <c r="W121" i="1"/>
  <c r="B122" i="1"/>
  <c r="V121" i="1"/>
  <c r="X442" i="1"/>
  <c r="W442" i="1"/>
  <c r="B443" i="1"/>
  <c r="V442" i="1"/>
  <c r="X154" i="1"/>
  <c r="W154" i="1"/>
  <c r="B155" i="1"/>
  <c r="V154" i="1"/>
  <c r="X548" i="1"/>
  <c r="W548" i="1"/>
  <c r="B549" i="1"/>
  <c r="V548" i="1"/>
  <c r="X822" i="1"/>
  <c r="W822" i="1"/>
  <c r="B823" i="1"/>
  <c r="V822" i="1"/>
  <c r="B668" i="1"/>
  <c r="V667" i="1"/>
  <c r="X667" i="1"/>
  <c r="W667" i="1"/>
  <c r="V221" i="1"/>
  <c r="B222" i="1"/>
  <c r="X221" i="1"/>
  <c r="W221" i="1"/>
  <c r="B259" i="1"/>
  <c r="X258" i="1"/>
  <c r="W258" i="1"/>
  <c r="V258" i="1"/>
  <c r="X589" i="1" l="1"/>
  <c r="W589" i="1"/>
  <c r="B590" i="1"/>
  <c r="V589" i="1"/>
  <c r="X516" i="1"/>
  <c r="B517" i="1"/>
  <c r="V516" i="1"/>
  <c r="W516" i="1"/>
  <c r="X372" i="1"/>
  <c r="W372" i="1"/>
  <c r="B373" i="1"/>
  <c r="V372" i="1"/>
  <c r="W636" i="1"/>
  <c r="V636" i="1"/>
  <c r="B637" i="1"/>
  <c r="X636" i="1"/>
  <c r="B479" i="1"/>
  <c r="V478" i="1"/>
  <c r="X478" i="1"/>
  <c r="W478" i="1"/>
  <c r="B54" i="1"/>
  <c r="V53" i="1"/>
  <c r="X53" i="1"/>
  <c r="W53" i="1"/>
  <c r="B704" i="1"/>
  <c r="V703" i="1"/>
  <c r="X703" i="1"/>
  <c r="W703" i="1"/>
  <c r="B407" i="1"/>
  <c r="V406" i="1"/>
  <c r="X406" i="1"/>
  <c r="W406" i="1"/>
  <c r="X668" i="1"/>
  <c r="B669" i="1"/>
  <c r="W668" i="1"/>
  <c r="V668" i="1"/>
  <c r="W198" i="1"/>
  <c r="V198" i="1"/>
  <c r="B199" i="1"/>
  <c r="X198" i="1"/>
  <c r="X17" i="1"/>
  <c r="B18" i="1"/>
  <c r="V17" i="1"/>
  <c r="W17" i="1"/>
  <c r="X741" i="1"/>
  <c r="W741" i="1"/>
  <c r="B742" i="1"/>
  <c r="V741" i="1"/>
  <c r="X335" i="1"/>
  <c r="W335" i="1"/>
  <c r="B336" i="1"/>
  <c r="V335" i="1"/>
  <c r="X259" i="1"/>
  <c r="V259" i="1"/>
  <c r="B260" i="1"/>
  <c r="W259" i="1"/>
  <c r="W862" i="1"/>
  <c r="X862" i="1"/>
  <c r="V862" i="1"/>
  <c r="B863" i="1"/>
  <c r="X222" i="1"/>
  <c r="W222" i="1"/>
  <c r="V222" i="1"/>
  <c r="B223" i="1"/>
  <c r="X823" i="1"/>
  <c r="W823" i="1"/>
  <c r="V823" i="1"/>
  <c r="B824" i="1"/>
  <c r="X549" i="1"/>
  <c r="W549" i="1"/>
  <c r="B550" i="1"/>
  <c r="V549" i="1"/>
  <c r="X155" i="1"/>
  <c r="W155" i="1"/>
  <c r="B156" i="1"/>
  <c r="V155" i="1"/>
  <c r="X443" i="1"/>
  <c r="W443" i="1"/>
  <c r="B444" i="1"/>
  <c r="V443" i="1"/>
  <c r="X122" i="1"/>
  <c r="W122" i="1"/>
  <c r="B123" i="1"/>
  <c r="V122" i="1"/>
  <c r="X85" i="1"/>
  <c r="W85" i="1"/>
  <c r="B86" i="1"/>
  <c r="V85" i="1"/>
  <c r="B294" i="1"/>
  <c r="V293" i="1"/>
  <c r="X293" i="1"/>
  <c r="W293" i="1"/>
  <c r="X783" i="1"/>
  <c r="W783" i="1"/>
  <c r="V783" i="1"/>
  <c r="B784" i="1"/>
  <c r="B591" i="1" l="1"/>
  <c r="V590" i="1"/>
  <c r="X590" i="1"/>
  <c r="W590" i="1"/>
  <c r="B518" i="1"/>
  <c r="V517" i="1"/>
  <c r="X517" i="1"/>
  <c r="W517" i="1"/>
  <c r="X824" i="1"/>
  <c r="B825" i="1"/>
  <c r="W824" i="1"/>
  <c r="V824" i="1"/>
  <c r="B864" i="1"/>
  <c r="V863" i="1"/>
  <c r="X863" i="1"/>
  <c r="W863" i="1"/>
  <c r="W223" i="1"/>
  <c r="X223" i="1"/>
  <c r="V223" i="1"/>
  <c r="B224" i="1"/>
  <c r="W86" i="1"/>
  <c r="B87" i="1"/>
  <c r="V86" i="1"/>
  <c r="X86" i="1"/>
  <c r="W123" i="1"/>
  <c r="B124" i="1"/>
  <c r="V123" i="1"/>
  <c r="X123" i="1"/>
  <c r="W444" i="1"/>
  <c r="B445" i="1"/>
  <c r="V444" i="1"/>
  <c r="X444" i="1"/>
  <c r="W156" i="1"/>
  <c r="B157" i="1"/>
  <c r="V156" i="1"/>
  <c r="X156" i="1"/>
  <c r="W550" i="1"/>
  <c r="B551" i="1"/>
  <c r="V550" i="1"/>
  <c r="X550" i="1"/>
  <c r="W260" i="1"/>
  <c r="X260" i="1"/>
  <c r="V260" i="1"/>
  <c r="B261" i="1"/>
  <c r="X336" i="1"/>
  <c r="W336" i="1"/>
  <c r="B337" i="1"/>
  <c r="V336" i="1"/>
  <c r="X742" i="1"/>
  <c r="W742" i="1"/>
  <c r="B743" i="1"/>
  <c r="V742" i="1"/>
  <c r="X199" i="1"/>
  <c r="W199" i="1"/>
  <c r="V199" i="1"/>
  <c r="B200" i="1"/>
  <c r="B638" i="1"/>
  <c r="V637" i="1"/>
  <c r="W637" i="1"/>
  <c r="X637" i="1"/>
  <c r="W373" i="1"/>
  <c r="B374" i="1"/>
  <c r="V373" i="1"/>
  <c r="X373" i="1"/>
  <c r="W784" i="1"/>
  <c r="X784" i="1"/>
  <c r="V784" i="1"/>
  <c r="B785" i="1"/>
  <c r="X18" i="1"/>
  <c r="W18" i="1"/>
  <c r="B19" i="1"/>
  <c r="V18" i="1"/>
  <c r="W669" i="1"/>
  <c r="X669" i="1"/>
  <c r="B670" i="1"/>
  <c r="V669" i="1"/>
  <c r="W294" i="1"/>
  <c r="B295" i="1"/>
  <c r="V294" i="1"/>
  <c r="X294" i="1"/>
  <c r="X407" i="1"/>
  <c r="W407" i="1"/>
  <c r="B408" i="1"/>
  <c r="V407" i="1"/>
  <c r="X704" i="1"/>
  <c r="W704" i="1"/>
  <c r="B705" i="1"/>
  <c r="V704" i="1"/>
  <c r="X54" i="1"/>
  <c r="W54" i="1"/>
  <c r="B55" i="1"/>
  <c r="V54" i="1"/>
  <c r="X479" i="1"/>
  <c r="W479" i="1"/>
  <c r="B480" i="1"/>
  <c r="V479" i="1"/>
  <c r="W591" i="1" l="1"/>
  <c r="B592" i="1"/>
  <c r="V591" i="1"/>
  <c r="X591" i="1"/>
  <c r="W518" i="1"/>
  <c r="B519" i="1"/>
  <c r="V518" i="1"/>
  <c r="X518" i="1"/>
  <c r="B786" i="1"/>
  <c r="V785" i="1"/>
  <c r="X785" i="1"/>
  <c r="W785" i="1"/>
  <c r="W200" i="1"/>
  <c r="B201" i="1"/>
  <c r="X200" i="1"/>
  <c r="V200" i="1"/>
  <c r="B262" i="1"/>
  <c r="V261" i="1"/>
  <c r="X261" i="1"/>
  <c r="W261" i="1"/>
  <c r="B225" i="1"/>
  <c r="V224" i="1"/>
  <c r="X224" i="1"/>
  <c r="W224" i="1"/>
  <c r="X480" i="1"/>
  <c r="W480" i="1"/>
  <c r="B481" i="1"/>
  <c r="V480" i="1"/>
  <c r="X55" i="1"/>
  <c r="W55" i="1"/>
  <c r="B56" i="1"/>
  <c r="V55" i="1"/>
  <c r="X705" i="1"/>
  <c r="W705" i="1"/>
  <c r="B706" i="1"/>
  <c r="V705" i="1"/>
  <c r="X408" i="1"/>
  <c r="W408" i="1"/>
  <c r="B409" i="1"/>
  <c r="V408" i="1"/>
  <c r="B671" i="1"/>
  <c r="V670" i="1"/>
  <c r="W670" i="1"/>
  <c r="X670" i="1"/>
  <c r="W19" i="1"/>
  <c r="B20" i="1"/>
  <c r="V19" i="1"/>
  <c r="X19" i="1"/>
  <c r="W743" i="1"/>
  <c r="B744" i="1"/>
  <c r="V743" i="1"/>
  <c r="X743" i="1"/>
  <c r="W337" i="1"/>
  <c r="B338" i="1"/>
  <c r="V337" i="1"/>
  <c r="X337" i="1"/>
  <c r="X295" i="1"/>
  <c r="B296" i="1"/>
  <c r="V295" i="1"/>
  <c r="W295" i="1"/>
  <c r="B375" i="1"/>
  <c r="V374" i="1"/>
  <c r="X374" i="1"/>
  <c r="W374" i="1"/>
  <c r="B552" i="1"/>
  <c r="V551" i="1"/>
  <c r="X551" i="1"/>
  <c r="W551" i="1"/>
  <c r="B158" i="1"/>
  <c r="V157" i="1"/>
  <c r="X157" i="1"/>
  <c r="W157" i="1"/>
  <c r="B446" i="1"/>
  <c r="V445" i="1"/>
  <c r="X445" i="1"/>
  <c r="W445" i="1"/>
  <c r="B125" i="1"/>
  <c r="V124" i="1"/>
  <c r="X124" i="1"/>
  <c r="W124" i="1"/>
  <c r="B88" i="1"/>
  <c r="V87" i="1"/>
  <c r="X87" i="1"/>
  <c r="W87" i="1"/>
  <c r="W825" i="1"/>
  <c r="V825" i="1"/>
  <c r="B826" i="1"/>
  <c r="X825" i="1"/>
  <c r="X638" i="1"/>
  <c r="W638" i="1"/>
  <c r="V638" i="1"/>
  <c r="B639" i="1"/>
  <c r="V864" i="1"/>
  <c r="B865" i="1"/>
  <c r="X864" i="1"/>
  <c r="W864" i="1"/>
  <c r="B593" i="1" l="1"/>
  <c r="V592" i="1"/>
  <c r="X592" i="1"/>
  <c r="W592" i="1"/>
  <c r="B520" i="1"/>
  <c r="V519" i="1"/>
  <c r="W519" i="1"/>
  <c r="X519" i="1"/>
  <c r="W409" i="1"/>
  <c r="B410" i="1"/>
  <c r="V409" i="1"/>
  <c r="X409" i="1"/>
  <c r="W706" i="1"/>
  <c r="B707" i="1"/>
  <c r="V706" i="1"/>
  <c r="X706" i="1"/>
  <c r="W56" i="1"/>
  <c r="B57" i="1"/>
  <c r="V56" i="1"/>
  <c r="X56" i="1"/>
  <c r="W481" i="1"/>
  <c r="B482" i="1"/>
  <c r="V481" i="1"/>
  <c r="X481" i="1"/>
  <c r="B827" i="1"/>
  <c r="V826" i="1"/>
  <c r="W826" i="1"/>
  <c r="X826" i="1"/>
  <c r="X865" i="1"/>
  <c r="W865" i="1"/>
  <c r="V865" i="1"/>
  <c r="B866" i="1"/>
  <c r="W296" i="1"/>
  <c r="X296" i="1"/>
  <c r="B297" i="1"/>
  <c r="V296" i="1"/>
  <c r="B339" i="1"/>
  <c r="V338" i="1"/>
  <c r="X338" i="1"/>
  <c r="W338" i="1"/>
  <c r="B745" i="1"/>
  <c r="V744" i="1"/>
  <c r="X744" i="1"/>
  <c r="W744" i="1"/>
  <c r="B21" i="1"/>
  <c r="V20" i="1"/>
  <c r="W20" i="1"/>
  <c r="X20" i="1"/>
  <c r="B202" i="1"/>
  <c r="V201" i="1"/>
  <c r="X201" i="1"/>
  <c r="W201" i="1"/>
  <c r="X639" i="1"/>
  <c r="B640" i="1"/>
  <c r="W639" i="1"/>
  <c r="V639" i="1"/>
  <c r="X88" i="1"/>
  <c r="W88" i="1"/>
  <c r="B89" i="1"/>
  <c r="V88" i="1"/>
  <c r="X125" i="1"/>
  <c r="W125" i="1"/>
  <c r="B126" i="1"/>
  <c r="V125" i="1"/>
  <c r="X446" i="1"/>
  <c r="W446" i="1"/>
  <c r="B447" i="1"/>
  <c r="V446" i="1"/>
  <c r="X158" i="1"/>
  <c r="W158" i="1"/>
  <c r="B159" i="1"/>
  <c r="V158" i="1"/>
  <c r="X552" i="1"/>
  <c r="W552" i="1"/>
  <c r="B553" i="1"/>
  <c r="V552" i="1"/>
  <c r="X375" i="1"/>
  <c r="B376" i="1"/>
  <c r="W375" i="1"/>
  <c r="V375" i="1"/>
  <c r="B672" i="1"/>
  <c r="V671" i="1"/>
  <c r="X671" i="1"/>
  <c r="W671" i="1"/>
  <c r="V225" i="1"/>
  <c r="B226" i="1"/>
  <c r="X225" i="1"/>
  <c r="W225" i="1"/>
  <c r="B263" i="1"/>
  <c r="X262" i="1"/>
  <c r="W262" i="1"/>
  <c r="V262" i="1"/>
  <c r="V786" i="1"/>
  <c r="B787" i="1"/>
  <c r="X786" i="1"/>
  <c r="W786" i="1"/>
  <c r="X593" i="1" l="1"/>
  <c r="B594" i="1"/>
  <c r="V593" i="1"/>
  <c r="W593" i="1"/>
  <c r="X520" i="1"/>
  <c r="W520" i="1"/>
  <c r="B521" i="1"/>
  <c r="V520" i="1"/>
  <c r="W866" i="1"/>
  <c r="X866" i="1"/>
  <c r="V866" i="1"/>
  <c r="B867" i="1"/>
  <c r="X553" i="1"/>
  <c r="W553" i="1"/>
  <c r="B554" i="1"/>
  <c r="V553" i="1"/>
  <c r="X159" i="1"/>
  <c r="W159" i="1"/>
  <c r="B160" i="1"/>
  <c r="V159" i="1"/>
  <c r="X447" i="1"/>
  <c r="W447" i="1"/>
  <c r="B448" i="1"/>
  <c r="V447" i="1"/>
  <c r="X126" i="1"/>
  <c r="W126" i="1"/>
  <c r="B127" i="1"/>
  <c r="V126" i="1"/>
  <c r="X89" i="1"/>
  <c r="W89" i="1"/>
  <c r="B90" i="1"/>
  <c r="V89" i="1"/>
  <c r="B298" i="1"/>
  <c r="V297" i="1"/>
  <c r="X297" i="1"/>
  <c r="W297" i="1"/>
  <c r="X787" i="1"/>
  <c r="W787" i="1"/>
  <c r="V787" i="1"/>
  <c r="B788" i="1"/>
  <c r="X226" i="1"/>
  <c r="W226" i="1"/>
  <c r="V226" i="1"/>
  <c r="B227" i="1"/>
  <c r="X376" i="1"/>
  <c r="W376" i="1"/>
  <c r="B377" i="1"/>
  <c r="V376" i="1"/>
  <c r="W640" i="1"/>
  <c r="V640" i="1"/>
  <c r="B641" i="1"/>
  <c r="X640" i="1"/>
  <c r="B483" i="1"/>
  <c r="V482" i="1"/>
  <c r="X482" i="1"/>
  <c r="W482" i="1"/>
  <c r="B58" i="1"/>
  <c r="V57" i="1"/>
  <c r="X57" i="1"/>
  <c r="W57" i="1"/>
  <c r="B708" i="1"/>
  <c r="V707" i="1"/>
  <c r="X707" i="1"/>
  <c r="W707" i="1"/>
  <c r="B411" i="1"/>
  <c r="V410" i="1"/>
  <c r="X410" i="1"/>
  <c r="W410" i="1"/>
  <c r="X263" i="1"/>
  <c r="V263" i="1"/>
  <c r="B264" i="1"/>
  <c r="W263" i="1"/>
  <c r="X672" i="1"/>
  <c r="B673" i="1"/>
  <c r="W672" i="1"/>
  <c r="V672" i="1"/>
  <c r="W202" i="1"/>
  <c r="V202" i="1"/>
  <c r="B203" i="1"/>
  <c r="X202" i="1"/>
  <c r="X21" i="1"/>
  <c r="B22" i="1"/>
  <c r="V21" i="1"/>
  <c r="W21" i="1"/>
  <c r="X745" i="1"/>
  <c r="W745" i="1"/>
  <c r="B746" i="1"/>
  <c r="V745" i="1"/>
  <c r="X339" i="1"/>
  <c r="W339" i="1"/>
  <c r="B340" i="1"/>
  <c r="V339" i="1"/>
  <c r="X827" i="1"/>
  <c r="W827" i="1"/>
  <c r="V827" i="1"/>
  <c r="B828" i="1"/>
  <c r="X594" i="1" l="1"/>
  <c r="W594" i="1"/>
  <c r="B595" i="1"/>
  <c r="V594" i="1"/>
  <c r="X521" i="1"/>
  <c r="W521" i="1"/>
  <c r="V521" i="1"/>
  <c r="B522" i="1"/>
  <c r="X828" i="1"/>
  <c r="B829" i="1"/>
  <c r="W828" i="1"/>
  <c r="V828" i="1"/>
  <c r="W227" i="1"/>
  <c r="X227" i="1"/>
  <c r="V227" i="1"/>
  <c r="B228" i="1"/>
  <c r="W788" i="1"/>
  <c r="X788" i="1"/>
  <c r="V788" i="1"/>
  <c r="B789" i="1"/>
  <c r="B868" i="1"/>
  <c r="V867" i="1"/>
  <c r="X867" i="1"/>
  <c r="W867" i="1"/>
  <c r="W340" i="1"/>
  <c r="B341" i="1"/>
  <c r="X340" i="1"/>
  <c r="V340" i="1"/>
  <c r="X746" i="1"/>
  <c r="W746" i="1"/>
  <c r="B747" i="1"/>
  <c r="V746" i="1"/>
  <c r="X203" i="1"/>
  <c r="W203" i="1"/>
  <c r="V203" i="1"/>
  <c r="B204" i="1"/>
  <c r="W264" i="1"/>
  <c r="X264" i="1"/>
  <c r="V264" i="1"/>
  <c r="B265" i="1"/>
  <c r="B642" i="1"/>
  <c r="V641" i="1"/>
  <c r="W641" i="1"/>
  <c r="X641" i="1"/>
  <c r="W377" i="1"/>
  <c r="B378" i="1"/>
  <c r="V377" i="1"/>
  <c r="X377" i="1"/>
  <c r="W90" i="1"/>
  <c r="B91" i="1"/>
  <c r="V90" i="1"/>
  <c r="X90" i="1"/>
  <c r="W127" i="1"/>
  <c r="B128" i="1"/>
  <c r="V127" i="1"/>
  <c r="X127" i="1"/>
  <c r="W448" i="1"/>
  <c r="B449" i="1"/>
  <c r="V448" i="1"/>
  <c r="X448" i="1"/>
  <c r="W160" i="1"/>
  <c r="B161" i="1"/>
  <c r="V160" i="1"/>
  <c r="X160" i="1"/>
  <c r="W554" i="1"/>
  <c r="B555" i="1"/>
  <c r="V554" i="1"/>
  <c r="X554" i="1"/>
  <c r="X22" i="1"/>
  <c r="W22" i="1"/>
  <c r="B23" i="1"/>
  <c r="V22" i="1"/>
  <c r="W673" i="1"/>
  <c r="X673" i="1"/>
  <c r="B674" i="1"/>
  <c r="V673" i="1"/>
  <c r="X411" i="1"/>
  <c r="W411" i="1"/>
  <c r="B412" i="1"/>
  <c r="V411" i="1"/>
  <c r="X708" i="1"/>
  <c r="W708" i="1"/>
  <c r="B709" i="1"/>
  <c r="V708" i="1"/>
  <c r="X58" i="1"/>
  <c r="W58" i="1"/>
  <c r="B59" i="1"/>
  <c r="V58" i="1"/>
  <c r="X483" i="1"/>
  <c r="B484" i="1"/>
  <c r="W483" i="1"/>
  <c r="V483" i="1"/>
  <c r="W298" i="1"/>
  <c r="B299" i="1"/>
  <c r="V298" i="1"/>
  <c r="X298" i="1"/>
  <c r="W595" i="1" l="1"/>
  <c r="B596" i="1"/>
  <c r="V595" i="1"/>
  <c r="X595" i="1"/>
  <c r="W522" i="1"/>
  <c r="B523" i="1"/>
  <c r="V522" i="1"/>
  <c r="X522" i="1"/>
  <c r="B266" i="1"/>
  <c r="V265" i="1"/>
  <c r="X265" i="1"/>
  <c r="W265" i="1"/>
  <c r="B205" i="1"/>
  <c r="X204" i="1"/>
  <c r="W204" i="1"/>
  <c r="V204" i="1"/>
  <c r="X789" i="1"/>
  <c r="W789" i="1"/>
  <c r="B790" i="1"/>
  <c r="V789" i="1"/>
  <c r="B229" i="1"/>
  <c r="V228" i="1"/>
  <c r="X228" i="1"/>
  <c r="W228" i="1"/>
  <c r="X59" i="1"/>
  <c r="W59" i="1"/>
  <c r="B60" i="1"/>
  <c r="V59" i="1"/>
  <c r="X709" i="1"/>
  <c r="W709" i="1"/>
  <c r="B710" i="1"/>
  <c r="V709" i="1"/>
  <c r="X412" i="1"/>
  <c r="W412" i="1"/>
  <c r="B413" i="1"/>
  <c r="V412" i="1"/>
  <c r="B675" i="1"/>
  <c r="V674" i="1"/>
  <c r="W674" i="1"/>
  <c r="X674" i="1"/>
  <c r="W23" i="1"/>
  <c r="B24" i="1"/>
  <c r="V23" i="1"/>
  <c r="X23" i="1"/>
  <c r="W747" i="1"/>
  <c r="B748" i="1"/>
  <c r="V747" i="1"/>
  <c r="X747" i="1"/>
  <c r="X299" i="1"/>
  <c r="B300" i="1"/>
  <c r="V299" i="1"/>
  <c r="W299" i="1"/>
  <c r="W484" i="1"/>
  <c r="V484" i="1"/>
  <c r="B485" i="1"/>
  <c r="X484" i="1"/>
  <c r="B556" i="1"/>
  <c r="V555" i="1"/>
  <c r="X555" i="1"/>
  <c r="W555" i="1"/>
  <c r="B162" i="1"/>
  <c r="V161" i="1"/>
  <c r="X161" i="1"/>
  <c r="W161" i="1"/>
  <c r="B450" i="1"/>
  <c r="V449" i="1"/>
  <c r="X449" i="1"/>
  <c r="W449" i="1"/>
  <c r="B129" i="1"/>
  <c r="V128" i="1"/>
  <c r="X128" i="1"/>
  <c r="W128" i="1"/>
  <c r="B92" i="1"/>
  <c r="V91" i="1"/>
  <c r="X91" i="1"/>
  <c r="W91" i="1"/>
  <c r="B379" i="1"/>
  <c r="V378" i="1"/>
  <c r="X378" i="1"/>
  <c r="W378" i="1"/>
  <c r="B342" i="1"/>
  <c r="V341" i="1"/>
  <c r="X341" i="1"/>
  <c r="W341" i="1"/>
  <c r="W829" i="1"/>
  <c r="V829" i="1"/>
  <c r="B830" i="1"/>
  <c r="X829" i="1"/>
  <c r="X642" i="1"/>
  <c r="W642" i="1"/>
  <c r="V642" i="1"/>
  <c r="B643" i="1"/>
  <c r="V868" i="1"/>
  <c r="B869" i="1"/>
  <c r="X868" i="1"/>
  <c r="W868" i="1"/>
  <c r="B597" i="1" l="1"/>
  <c r="V596" i="1"/>
  <c r="X596" i="1"/>
  <c r="W596" i="1"/>
  <c r="B524" i="1"/>
  <c r="V523" i="1"/>
  <c r="W523" i="1"/>
  <c r="X523" i="1"/>
  <c r="X643" i="1"/>
  <c r="B644" i="1"/>
  <c r="W643" i="1"/>
  <c r="V643" i="1"/>
  <c r="B486" i="1"/>
  <c r="V485" i="1"/>
  <c r="W485" i="1"/>
  <c r="X485" i="1"/>
  <c r="W413" i="1"/>
  <c r="B414" i="1"/>
  <c r="V413" i="1"/>
  <c r="X413" i="1"/>
  <c r="W710" i="1"/>
  <c r="B711" i="1"/>
  <c r="V710" i="1"/>
  <c r="X710" i="1"/>
  <c r="W60" i="1"/>
  <c r="B61" i="1"/>
  <c r="V60" i="1"/>
  <c r="X60" i="1"/>
  <c r="W790" i="1"/>
  <c r="B791" i="1"/>
  <c r="V790" i="1"/>
  <c r="X790" i="1"/>
  <c r="B831" i="1"/>
  <c r="V830" i="1"/>
  <c r="W830" i="1"/>
  <c r="X830" i="1"/>
  <c r="X869" i="1"/>
  <c r="W869" i="1"/>
  <c r="V869" i="1"/>
  <c r="B870" i="1"/>
  <c r="W300" i="1"/>
  <c r="X300" i="1"/>
  <c r="V300" i="1"/>
  <c r="B301" i="1"/>
  <c r="B749" i="1"/>
  <c r="V748" i="1"/>
  <c r="X748" i="1"/>
  <c r="W748" i="1"/>
  <c r="B25" i="1"/>
  <c r="V24" i="1"/>
  <c r="W24" i="1"/>
  <c r="X24" i="1"/>
  <c r="W342" i="1"/>
  <c r="V342" i="1"/>
  <c r="B343" i="1"/>
  <c r="X342" i="1"/>
  <c r="X379" i="1"/>
  <c r="B380" i="1"/>
  <c r="W379" i="1"/>
  <c r="V379" i="1"/>
  <c r="X92" i="1"/>
  <c r="W92" i="1"/>
  <c r="B93" i="1"/>
  <c r="V92" i="1"/>
  <c r="X129" i="1"/>
  <c r="W129" i="1"/>
  <c r="B130" i="1"/>
  <c r="V129" i="1"/>
  <c r="X450" i="1"/>
  <c r="W450" i="1"/>
  <c r="B451" i="1"/>
  <c r="V450" i="1"/>
  <c r="X162" i="1"/>
  <c r="W162" i="1"/>
  <c r="B163" i="1"/>
  <c r="V162" i="1"/>
  <c r="X556" i="1"/>
  <c r="W556" i="1"/>
  <c r="B557" i="1"/>
  <c r="V556" i="1"/>
  <c r="B676" i="1"/>
  <c r="V675" i="1"/>
  <c r="X675" i="1"/>
  <c r="W675" i="1"/>
  <c r="V229" i="1"/>
  <c r="B230" i="1"/>
  <c r="X229" i="1"/>
  <c r="W229" i="1"/>
  <c r="V205" i="1"/>
  <c r="B206" i="1"/>
  <c r="X205" i="1"/>
  <c r="W205" i="1"/>
  <c r="B267" i="1"/>
  <c r="X266" i="1"/>
  <c r="W266" i="1"/>
  <c r="V266" i="1"/>
  <c r="X597" i="1" l="1"/>
  <c r="W597" i="1"/>
  <c r="V597" i="1"/>
  <c r="B598" i="1"/>
  <c r="X524" i="1"/>
  <c r="W524" i="1"/>
  <c r="V524" i="1"/>
  <c r="B525" i="1"/>
  <c r="B302" i="1"/>
  <c r="V301" i="1"/>
  <c r="X301" i="1"/>
  <c r="W301" i="1"/>
  <c r="W870" i="1"/>
  <c r="X870" i="1"/>
  <c r="V870" i="1"/>
  <c r="B871" i="1"/>
  <c r="X557" i="1"/>
  <c r="W557" i="1"/>
  <c r="B558" i="1"/>
  <c r="V557" i="1"/>
  <c r="X163" i="1"/>
  <c r="W163" i="1"/>
  <c r="B164" i="1"/>
  <c r="V163" i="1"/>
  <c r="X451" i="1"/>
  <c r="W451" i="1"/>
  <c r="B452" i="1"/>
  <c r="V451" i="1"/>
  <c r="X130" i="1"/>
  <c r="W130" i="1"/>
  <c r="B131" i="1"/>
  <c r="V130" i="1"/>
  <c r="X93" i="1"/>
  <c r="W93" i="1"/>
  <c r="B94" i="1"/>
  <c r="V93" i="1"/>
  <c r="X343" i="1"/>
  <c r="W343" i="1"/>
  <c r="V343" i="1"/>
  <c r="B344" i="1"/>
  <c r="W206" i="1"/>
  <c r="V206" i="1"/>
  <c r="B207" i="1"/>
  <c r="X206" i="1"/>
  <c r="X230" i="1"/>
  <c r="W230" i="1"/>
  <c r="V230" i="1"/>
  <c r="B231" i="1"/>
  <c r="X380" i="1"/>
  <c r="W380" i="1"/>
  <c r="B381" i="1"/>
  <c r="V380" i="1"/>
  <c r="B792" i="1"/>
  <c r="V791" i="1"/>
  <c r="X791" i="1"/>
  <c r="W791" i="1"/>
  <c r="B62" i="1"/>
  <c r="V61" i="1"/>
  <c r="X61" i="1"/>
  <c r="W61" i="1"/>
  <c r="B712" i="1"/>
  <c r="V711" i="1"/>
  <c r="X711" i="1"/>
  <c r="W711" i="1"/>
  <c r="B415" i="1"/>
  <c r="V414" i="1"/>
  <c r="X414" i="1"/>
  <c r="W414" i="1"/>
  <c r="W644" i="1"/>
  <c r="V644" i="1"/>
  <c r="B645" i="1"/>
  <c r="X644" i="1"/>
  <c r="X267" i="1"/>
  <c r="V267" i="1"/>
  <c r="B268" i="1"/>
  <c r="W267" i="1"/>
  <c r="X676" i="1"/>
  <c r="B677" i="1"/>
  <c r="W676" i="1"/>
  <c r="V676" i="1"/>
  <c r="X25" i="1"/>
  <c r="B26" i="1"/>
  <c r="V25" i="1"/>
  <c r="W25" i="1"/>
  <c r="X749" i="1"/>
  <c r="W749" i="1"/>
  <c r="B750" i="1"/>
  <c r="V749" i="1"/>
  <c r="X831" i="1"/>
  <c r="W831" i="1"/>
  <c r="V831" i="1"/>
  <c r="B832" i="1"/>
  <c r="X486" i="1"/>
  <c r="W486" i="1"/>
  <c r="V486" i="1"/>
  <c r="B487" i="1"/>
  <c r="X598" i="1" l="1"/>
  <c r="W598" i="1"/>
  <c r="B599" i="1"/>
  <c r="V598" i="1"/>
  <c r="X525" i="1"/>
  <c r="W525" i="1"/>
  <c r="V525" i="1"/>
  <c r="B526" i="1"/>
  <c r="W231" i="1"/>
  <c r="X231" i="1"/>
  <c r="V231" i="1"/>
  <c r="B232" i="1"/>
  <c r="W344" i="1"/>
  <c r="B345" i="1"/>
  <c r="X344" i="1"/>
  <c r="V344" i="1"/>
  <c r="B872" i="1"/>
  <c r="V871" i="1"/>
  <c r="X871" i="1"/>
  <c r="W871" i="1"/>
  <c r="X487" i="1"/>
  <c r="B488" i="1"/>
  <c r="W487" i="1"/>
  <c r="V487" i="1"/>
  <c r="X750" i="1"/>
  <c r="W750" i="1"/>
  <c r="B751" i="1"/>
  <c r="V750" i="1"/>
  <c r="W268" i="1"/>
  <c r="X268" i="1"/>
  <c r="V268" i="1"/>
  <c r="B269" i="1"/>
  <c r="B646" i="1"/>
  <c r="V645" i="1"/>
  <c r="W645" i="1"/>
  <c r="X645" i="1"/>
  <c r="W381" i="1"/>
  <c r="B382" i="1"/>
  <c r="V381" i="1"/>
  <c r="X381" i="1"/>
  <c r="X207" i="1"/>
  <c r="W207" i="1"/>
  <c r="V207" i="1"/>
  <c r="W94" i="1"/>
  <c r="B95" i="1"/>
  <c r="V94" i="1"/>
  <c r="X94" i="1"/>
  <c r="W131" i="1"/>
  <c r="B132" i="1"/>
  <c r="V131" i="1"/>
  <c r="X131" i="1"/>
  <c r="W452" i="1"/>
  <c r="B453" i="1"/>
  <c r="V452" i="1"/>
  <c r="X452" i="1"/>
  <c r="W164" i="1"/>
  <c r="B165" i="1"/>
  <c r="V164" i="1"/>
  <c r="X164" i="1"/>
  <c r="W558" i="1"/>
  <c r="B559" i="1"/>
  <c r="V558" i="1"/>
  <c r="X558" i="1"/>
  <c r="X832" i="1"/>
  <c r="B833" i="1"/>
  <c r="W832" i="1"/>
  <c r="V832" i="1"/>
  <c r="X26" i="1"/>
  <c r="W26" i="1"/>
  <c r="B27" i="1"/>
  <c r="V26" i="1"/>
  <c r="W677" i="1"/>
  <c r="X677" i="1"/>
  <c r="B678" i="1"/>
  <c r="V677" i="1"/>
  <c r="B416" i="1"/>
  <c r="X415" i="1"/>
  <c r="B419" i="1"/>
  <c r="W415" i="1"/>
  <c r="V415" i="1"/>
  <c r="X712" i="1"/>
  <c r="W712" i="1"/>
  <c r="B713" i="1"/>
  <c r="V712" i="1"/>
  <c r="X62" i="1"/>
  <c r="W62" i="1"/>
  <c r="B63" i="1"/>
  <c r="V62" i="1"/>
  <c r="X792" i="1"/>
  <c r="W792" i="1"/>
  <c r="B793" i="1"/>
  <c r="V792" i="1"/>
  <c r="W302" i="1"/>
  <c r="B303" i="1"/>
  <c r="V302" i="1"/>
  <c r="X302" i="1"/>
  <c r="W599" i="1" l="1"/>
  <c r="B600" i="1"/>
  <c r="V599" i="1"/>
  <c r="X599" i="1"/>
  <c r="W526" i="1"/>
  <c r="B527" i="1"/>
  <c r="V526" i="1"/>
  <c r="X526" i="1"/>
  <c r="V416" i="1"/>
  <c r="B417" i="1"/>
  <c r="X416" i="1"/>
  <c r="W416" i="1"/>
  <c r="B270" i="1"/>
  <c r="V269" i="1"/>
  <c r="X269" i="1"/>
  <c r="W269" i="1"/>
  <c r="B233" i="1"/>
  <c r="V232" i="1"/>
  <c r="X232" i="1"/>
  <c r="W232" i="1"/>
  <c r="X793" i="1"/>
  <c r="W793" i="1"/>
  <c r="B794" i="1"/>
  <c r="V793" i="1"/>
  <c r="X63" i="1"/>
  <c r="W63" i="1"/>
  <c r="B64" i="1"/>
  <c r="V63" i="1"/>
  <c r="X713" i="1"/>
  <c r="W713" i="1"/>
  <c r="B714" i="1"/>
  <c r="V713" i="1"/>
  <c r="W751" i="1"/>
  <c r="B752" i="1"/>
  <c r="V751" i="1"/>
  <c r="X751" i="1"/>
  <c r="X303" i="1"/>
  <c r="B304" i="1"/>
  <c r="V303" i="1"/>
  <c r="W303" i="1"/>
  <c r="W419" i="1"/>
  <c r="B420" i="1"/>
  <c r="V419" i="1"/>
  <c r="X419" i="1"/>
  <c r="B679" i="1"/>
  <c r="V678" i="1"/>
  <c r="W678" i="1"/>
  <c r="X678" i="1"/>
  <c r="B28" i="1"/>
  <c r="V27" i="1"/>
  <c r="X27" i="1"/>
  <c r="W27" i="1"/>
  <c r="B383" i="1"/>
  <c r="V382" i="1"/>
  <c r="X382" i="1"/>
  <c r="W382" i="1"/>
  <c r="W488" i="1"/>
  <c r="V488" i="1"/>
  <c r="B489" i="1"/>
  <c r="X488" i="1"/>
  <c r="B346" i="1"/>
  <c r="V345" i="1"/>
  <c r="X345" i="1"/>
  <c r="W345" i="1"/>
  <c r="W833" i="1"/>
  <c r="V833" i="1"/>
  <c r="B834" i="1"/>
  <c r="X833" i="1"/>
  <c r="B560" i="1"/>
  <c r="V559" i="1"/>
  <c r="X559" i="1"/>
  <c r="W559" i="1"/>
  <c r="B166" i="1"/>
  <c r="V165" i="1"/>
  <c r="X165" i="1"/>
  <c r="W165" i="1"/>
  <c r="B454" i="1"/>
  <c r="V453" i="1"/>
  <c r="X453" i="1"/>
  <c r="W453" i="1"/>
  <c r="B133" i="1"/>
  <c r="V132" i="1"/>
  <c r="X132" i="1"/>
  <c r="W132" i="1"/>
  <c r="B96" i="1"/>
  <c r="V95" i="1"/>
  <c r="X95" i="1"/>
  <c r="W95" i="1"/>
  <c r="X646" i="1"/>
  <c r="V646" i="1"/>
  <c r="B647" i="1"/>
  <c r="W646" i="1"/>
  <c r="X872" i="1"/>
  <c r="V872" i="1"/>
  <c r="B873" i="1"/>
  <c r="W872" i="1"/>
  <c r="V600" i="1" l="1"/>
  <c r="X600" i="1"/>
  <c r="W600" i="1"/>
  <c r="B601" i="1"/>
  <c r="V527" i="1"/>
  <c r="X527" i="1"/>
  <c r="W527" i="1"/>
  <c r="B528" i="1"/>
  <c r="B835" i="1"/>
  <c r="V834" i="1"/>
  <c r="W834" i="1"/>
  <c r="X834" i="1"/>
  <c r="B490" i="1"/>
  <c r="V489" i="1"/>
  <c r="W489" i="1"/>
  <c r="X489" i="1"/>
  <c r="W714" i="1"/>
  <c r="B715" i="1"/>
  <c r="V714" i="1"/>
  <c r="X714" i="1"/>
  <c r="W64" i="1"/>
  <c r="B65" i="1"/>
  <c r="V64" i="1"/>
  <c r="X64" i="1"/>
  <c r="W794" i="1"/>
  <c r="B795" i="1"/>
  <c r="V794" i="1"/>
  <c r="X794" i="1"/>
  <c r="B421" i="1"/>
  <c r="V420" i="1"/>
  <c r="X420" i="1"/>
  <c r="W420" i="1"/>
  <c r="W304" i="1"/>
  <c r="X304" i="1"/>
  <c r="B305" i="1"/>
  <c r="V304" i="1"/>
  <c r="B753" i="1"/>
  <c r="V752" i="1"/>
  <c r="X752" i="1"/>
  <c r="W752" i="1"/>
  <c r="W417" i="1"/>
  <c r="V417" i="1"/>
  <c r="B418" i="1"/>
  <c r="X417" i="1"/>
  <c r="W873" i="1"/>
  <c r="X873" i="1"/>
  <c r="B874" i="1"/>
  <c r="V873" i="1"/>
  <c r="W647" i="1"/>
  <c r="X647" i="1"/>
  <c r="B648" i="1"/>
  <c r="V647" i="1"/>
  <c r="X96" i="1"/>
  <c r="W96" i="1"/>
  <c r="B97" i="1"/>
  <c r="V96" i="1"/>
  <c r="X133" i="1"/>
  <c r="W133" i="1"/>
  <c r="B134" i="1"/>
  <c r="V133" i="1"/>
  <c r="X454" i="1"/>
  <c r="W454" i="1"/>
  <c r="B455" i="1"/>
  <c r="V454" i="1"/>
  <c r="X166" i="1"/>
  <c r="W166" i="1"/>
  <c r="B167" i="1"/>
  <c r="V166" i="1"/>
  <c r="X560" i="1"/>
  <c r="W560" i="1"/>
  <c r="B561" i="1"/>
  <c r="V560" i="1"/>
  <c r="X346" i="1"/>
  <c r="B347" i="1"/>
  <c r="W346" i="1"/>
  <c r="V346" i="1"/>
  <c r="X383" i="1"/>
  <c r="B384" i="1"/>
  <c r="W383" i="1"/>
  <c r="V383" i="1"/>
  <c r="X28" i="1"/>
  <c r="W28" i="1"/>
  <c r="B29" i="1"/>
  <c r="V28" i="1"/>
  <c r="B680" i="1"/>
  <c r="V679" i="1"/>
  <c r="X679" i="1"/>
  <c r="W679" i="1"/>
  <c r="V233" i="1"/>
  <c r="B234" i="1"/>
  <c r="X233" i="1"/>
  <c r="W233" i="1"/>
  <c r="B271" i="1"/>
  <c r="X270" i="1"/>
  <c r="W270" i="1"/>
  <c r="V270" i="1"/>
  <c r="X601" i="1" l="1"/>
  <c r="W601" i="1"/>
  <c r="B602" i="1"/>
  <c r="V601" i="1"/>
  <c r="X528" i="1"/>
  <c r="W528" i="1"/>
  <c r="B529" i="1"/>
  <c r="V528" i="1"/>
  <c r="X271" i="1"/>
  <c r="V271" i="1"/>
  <c r="B272" i="1"/>
  <c r="W271" i="1"/>
  <c r="X29" i="1"/>
  <c r="W29" i="1"/>
  <c r="B30" i="1"/>
  <c r="V29" i="1"/>
  <c r="X561" i="1"/>
  <c r="W561" i="1"/>
  <c r="B562" i="1"/>
  <c r="V561" i="1"/>
  <c r="X167" i="1"/>
  <c r="W167" i="1"/>
  <c r="B168" i="1"/>
  <c r="V167" i="1"/>
  <c r="X455" i="1"/>
  <c r="W455" i="1"/>
  <c r="B456" i="1"/>
  <c r="V455" i="1"/>
  <c r="X134" i="1"/>
  <c r="W134" i="1"/>
  <c r="B135" i="1"/>
  <c r="V134" i="1"/>
  <c r="X97" i="1"/>
  <c r="W97" i="1"/>
  <c r="B98" i="1"/>
  <c r="V97" i="1"/>
  <c r="B649" i="1"/>
  <c r="V648" i="1"/>
  <c r="W648" i="1"/>
  <c r="X648" i="1"/>
  <c r="B875" i="1"/>
  <c r="V874" i="1"/>
  <c r="W874" i="1"/>
  <c r="X874" i="1"/>
  <c r="X418" i="1"/>
  <c r="W418" i="1"/>
  <c r="V418" i="1"/>
  <c r="B306" i="1"/>
  <c r="V305" i="1"/>
  <c r="X305" i="1"/>
  <c r="W305" i="1"/>
  <c r="X234" i="1"/>
  <c r="W234" i="1"/>
  <c r="V234" i="1"/>
  <c r="B235" i="1"/>
  <c r="X384" i="1"/>
  <c r="W384" i="1"/>
  <c r="B385" i="1"/>
  <c r="V384" i="1"/>
  <c r="X347" i="1"/>
  <c r="W347" i="1"/>
  <c r="B348" i="1"/>
  <c r="V347" i="1"/>
  <c r="B796" i="1"/>
  <c r="V795" i="1"/>
  <c r="X795" i="1"/>
  <c r="W795" i="1"/>
  <c r="B66" i="1"/>
  <c r="V65" i="1"/>
  <c r="X65" i="1"/>
  <c r="W65" i="1"/>
  <c r="B716" i="1"/>
  <c r="V715" i="1"/>
  <c r="X715" i="1"/>
  <c r="W715" i="1"/>
  <c r="X680" i="1"/>
  <c r="B681" i="1"/>
  <c r="W680" i="1"/>
  <c r="V680" i="1"/>
  <c r="X753" i="1"/>
  <c r="W753" i="1"/>
  <c r="B754" i="1"/>
  <c r="V753" i="1"/>
  <c r="X421" i="1"/>
  <c r="W421" i="1"/>
  <c r="B422" i="1"/>
  <c r="V421" i="1"/>
  <c r="X490" i="1"/>
  <c r="W490" i="1"/>
  <c r="V490" i="1"/>
  <c r="B491" i="1"/>
  <c r="X835" i="1"/>
  <c r="W835" i="1"/>
  <c r="V835" i="1"/>
  <c r="B836" i="1"/>
  <c r="X602" i="1" l="1"/>
  <c r="W602" i="1"/>
  <c r="B603" i="1"/>
  <c r="V602" i="1"/>
  <c r="X529" i="1"/>
  <c r="W529" i="1"/>
  <c r="B530" i="1"/>
  <c r="V529" i="1"/>
  <c r="X66" i="1"/>
  <c r="W66" i="1"/>
  <c r="B67" i="1"/>
  <c r="V66" i="1"/>
  <c r="X796" i="1"/>
  <c r="W796" i="1"/>
  <c r="V796" i="1"/>
  <c r="B797" i="1"/>
  <c r="X306" i="1"/>
  <c r="W306" i="1"/>
  <c r="B307" i="1"/>
  <c r="V306" i="1"/>
  <c r="X716" i="1"/>
  <c r="W716" i="1"/>
  <c r="B717" i="1"/>
  <c r="V716" i="1"/>
  <c r="X836" i="1"/>
  <c r="B837" i="1"/>
  <c r="W836" i="1"/>
  <c r="V836" i="1"/>
  <c r="X491" i="1"/>
  <c r="B492" i="1"/>
  <c r="W491" i="1"/>
  <c r="V491" i="1"/>
  <c r="W235" i="1"/>
  <c r="X235" i="1"/>
  <c r="V235" i="1"/>
  <c r="B236" i="1"/>
  <c r="W98" i="1"/>
  <c r="B99" i="1"/>
  <c r="V98" i="1"/>
  <c r="X98" i="1"/>
  <c r="W135" i="1"/>
  <c r="B136" i="1"/>
  <c r="V135" i="1"/>
  <c r="X135" i="1"/>
  <c r="W456" i="1"/>
  <c r="B457" i="1"/>
  <c r="V456" i="1"/>
  <c r="X456" i="1"/>
  <c r="W168" i="1"/>
  <c r="B169" i="1"/>
  <c r="V168" i="1"/>
  <c r="X168" i="1"/>
  <c r="W562" i="1"/>
  <c r="B563" i="1"/>
  <c r="V562" i="1"/>
  <c r="X562" i="1"/>
  <c r="X30" i="1"/>
  <c r="W30" i="1"/>
  <c r="B31" i="1"/>
  <c r="V30" i="1"/>
  <c r="W272" i="1"/>
  <c r="X272" i="1"/>
  <c r="V272" i="1"/>
  <c r="B273" i="1"/>
  <c r="X422" i="1"/>
  <c r="W422" i="1"/>
  <c r="B423" i="1"/>
  <c r="V422" i="1"/>
  <c r="X754" i="1"/>
  <c r="W754" i="1"/>
  <c r="B755" i="1"/>
  <c r="V754" i="1"/>
  <c r="W348" i="1"/>
  <c r="B349" i="1"/>
  <c r="V348" i="1"/>
  <c r="X348" i="1"/>
  <c r="X385" i="1"/>
  <c r="W385" i="1"/>
  <c r="B386" i="1"/>
  <c r="V385" i="1"/>
  <c r="W681" i="1"/>
  <c r="X681" i="1"/>
  <c r="B682" i="1"/>
  <c r="V681" i="1"/>
  <c r="B876" i="1"/>
  <c r="V875" i="1"/>
  <c r="W875" i="1"/>
  <c r="X875" i="1"/>
  <c r="B650" i="1"/>
  <c r="V649" i="1"/>
  <c r="W649" i="1"/>
  <c r="X649" i="1"/>
  <c r="V603" i="1" l="1"/>
  <c r="X603" i="1"/>
  <c r="W603" i="1"/>
  <c r="B604" i="1"/>
  <c r="B531" i="1"/>
  <c r="V530" i="1"/>
  <c r="X530" i="1"/>
  <c r="W530" i="1"/>
  <c r="B274" i="1"/>
  <c r="V273" i="1"/>
  <c r="X273" i="1"/>
  <c r="W273" i="1"/>
  <c r="B237" i="1"/>
  <c r="V236" i="1"/>
  <c r="X236" i="1"/>
  <c r="W236" i="1"/>
  <c r="X797" i="1"/>
  <c r="W797" i="1"/>
  <c r="B798" i="1"/>
  <c r="V797" i="1"/>
  <c r="X876" i="1"/>
  <c r="V876" i="1"/>
  <c r="B877" i="1"/>
  <c r="W876" i="1"/>
  <c r="B683" i="1"/>
  <c r="V682" i="1"/>
  <c r="W682" i="1"/>
  <c r="X682" i="1"/>
  <c r="W386" i="1"/>
  <c r="B387" i="1"/>
  <c r="V386" i="1"/>
  <c r="X386" i="1"/>
  <c r="W755" i="1"/>
  <c r="B756" i="1"/>
  <c r="V755" i="1"/>
  <c r="X755" i="1"/>
  <c r="W423" i="1"/>
  <c r="B424" i="1"/>
  <c r="V423" i="1"/>
  <c r="X423" i="1"/>
  <c r="W31" i="1"/>
  <c r="B32" i="1"/>
  <c r="V31" i="1"/>
  <c r="X31" i="1"/>
  <c r="X717" i="1"/>
  <c r="W717" i="1"/>
  <c r="B718" i="1"/>
  <c r="V717" i="1"/>
  <c r="X307" i="1"/>
  <c r="W307" i="1"/>
  <c r="B308" i="1"/>
  <c r="V307" i="1"/>
  <c r="X67" i="1"/>
  <c r="W67" i="1"/>
  <c r="B68" i="1"/>
  <c r="V67" i="1"/>
  <c r="X650" i="1"/>
  <c r="V650" i="1"/>
  <c r="B651" i="1"/>
  <c r="W650" i="1"/>
  <c r="B350" i="1"/>
  <c r="V349" i="1"/>
  <c r="X349" i="1"/>
  <c r="W349" i="1"/>
  <c r="B564" i="1"/>
  <c r="V563" i="1"/>
  <c r="X563" i="1"/>
  <c r="W563" i="1"/>
  <c r="B170" i="1"/>
  <c r="V169" i="1"/>
  <c r="X169" i="1"/>
  <c r="W169" i="1"/>
  <c r="B458" i="1"/>
  <c r="V457" i="1"/>
  <c r="X457" i="1"/>
  <c r="W457" i="1"/>
  <c r="B137" i="1"/>
  <c r="V136" i="1"/>
  <c r="X136" i="1"/>
  <c r="W136" i="1"/>
  <c r="B100" i="1"/>
  <c r="V99" i="1"/>
  <c r="X99" i="1"/>
  <c r="W99" i="1"/>
  <c r="W492" i="1"/>
  <c r="V492" i="1"/>
  <c r="B493" i="1"/>
  <c r="X492" i="1"/>
  <c r="W837" i="1"/>
  <c r="V837" i="1"/>
  <c r="B838" i="1"/>
  <c r="X837" i="1"/>
  <c r="V604" i="1" l="1"/>
  <c r="B605" i="1"/>
  <c r="W604" i="1"/>
  <c r="X604" i="1"/>
  <c r="B532" i="1"/>
  <c r="X531" i="1"/>
  <c r="V531" i="1"/>
  <c r="W531" i="1"/>
  <c r="W651" i="1"/>
  <c r="X651" i="1"/>
  <c r="B652" i="1"/>
  <c r="V651" i="1"/>
  <c r="W68" i="1"/>
  <c r="V68" i="1"/>
  <c r="X68" i="1"/>
  <c r="W308" i="1"/>
  <c r="B309" i="1"/>
  <c r="V308" i="1"/>
  <c r="X308" i="1"/>
  <c r="W718" i="1"/>
  <c r="B719" i="1"/>
  <c r="V718" i="1"/>
  <c r="X718" i="1"/>
  <c r="W877" i="1"/>
  <c r="X877" i="1"/>
  <c r="B878" i="1"/>
  <c r="V877" i="1"/>
  <c r="W798" i="1"/>
  <c r="B799" i="1"/>
  <c r="V798" i="1"/>
  <c r="X798" i="1"/>
  <c r="B839" i="1"/>
  <c r="V838" i="1"/>
  <c r="W838" i="1"/>
  <c r="X838" i="1"/>
  <c r="B494" i="1"/>
  <c r="V493" i="1"/>
  <c r="W493" i="1"/>
  <c r="X493" i="1"/>
  <c r="B33" i="1"/>
  <c r="V32" i="1"/>
  <c r="X32" i="1"/>
  <c r="W32" i="1"/>
  <c r="B425" i="1"/>
  <c r="V424" i="1"/>
  <c r="X424" i="1"/>
  <c r="W424" i="1"/>
  <c r="B757" i="1"/>
  <c r="V756" i="1"/>
  <c r="X756" i="1"/>
  <c r="W756" i="1"/>
  <c r="B388" i="1"/>
  <c r="V387" i="1"/>
  <c r="X387" i="1"/>
  <c r="W387" i="1"/>
  <c r="X100" i="1"/>
  <c r="W100" i="1"/>
  <c r="B101" i="1"/>
  <c r="V100" i="1"/>
  <c r="X137" i="1"/>
  <c r="W137" i="1"/>
  <c r="B138" i="1"/>
  <c r="V137" i="1"/>
  <c r="X458" i="1"/>
  <c r="W458" i="1"/>
  <c r="B459" i="1"/>
  <c r="V458" i="1"/>
  <c r="B171" i="1"/>
  <c r="V170" i="1"/>
  <c r="X170" i="1"/>
  <c r="W170" i="1"/>
  <c r="X564" i="1"/>
  <c r="W564" i="1"/>
  <c r="B565" i="1"/>
  <c r="V564" i="1"/>
  <c r="X350" i="1"/>
  <c r="B351" i="1"/>
  <c r="W350" i="1"/>
  <c r="V350" i="1"/>
  <c r="B684" i="1"/>
  <c r="V683" i="1"/>
  <c r="X683" i="1"/>
  <c r="W683" i="1"/>
  <c r="V237" i="1"/>
  <c r="B238" i="1"/>
  <c r="X237" i="1"/>
  <c r="W237" i="1"/>
  <c r="B275" i="1"/>
  <c r="X274" i="1"/>
  <c r="W274" i="1"/>
  <c r="V274" i="1"/>
  <c r="X605" i="1" l="1"/>
  <c r="W605" i="1"/>
  <c r="V605" i="1"/>
  <c r="B606" i="1"/>
  <c r="X532" i="1"/>
  <c r="W532" i="1"/>
  <c r="B533" i="1"/>
  <c r="B534" i="1" s="1"/>
  <c r="V532" i="1"/>
  <c r="X388" i="1"/>
  <c r="W388" i="1"/>
  <c r="B389" i="1"/>
  <c r="V388" i="1"/>
  <c r="X757" i="1"/>
  <c r="W757" i="1"/>
  <c r="B758" i="1"/>
  <c r="V757" i="1"/>
  <c r="X425" i="1"/>
  <c r="W425" i="1"/>
  <c r="B426" i="1"/>
  <c r="V425" i="1"/>
  <c r="X33" i="1"/>
  <c r="W33" i="1"/>
  <c r="B34" i="1"/>
  <c r="V33" i="1"/>
  <c r="X494" i="1"/>
  <c r="W494" i="1"/>
  <c r="V494" i="1"/>
  <c r="B495" i="1"/>
  <c r="X839" i="1"/>
  <c r="W839" i="1"/>
  <c r="V839" i="1"/>
  <c r="B840" i="1"/>
  <c r="V652" i="1"/>
  <c r="W652" i="1"/>
  <c r="X652" i="1"/>
  <c r="X684" i="1"/>
  <c r="B685" i="1"/>
  <c r="W684" i="1"/>
  <c r="V684" i="1"/>
  <c r="X171" i="1"/>
  <c r="W171" i="1"/>
  <c r="B172" i="1"/>
  <c r="V171" i="1"/>
  <c r="X565" i="1"/>
  <c r="W565" i="1"/>
  <c r="B566" i="1"/>
  <c r="V565" i="1"/>
  <c r="X459" i="1"/>
  <c r="W459" i="1"/>
  <c r="B460" i="1"/>
  <c r="V459" i="1"/>
  <c r="X138" i="1"/>
  <c r="W138" i="1"/>
  <c r="B139" i="1"/>
  <c r="V138" i="1"/>
  <c r="X101" i="1"/>
  <c r="W101" i="1"/>
  <c r="B102" i="1"/>
  <c r="V101" i="1"/>
  <c r="B879" i="1"/>
  <c r="V878" i="1"/>
  <c r="W878" i="1"/>
  <c r="X878" i="1"/>
  <c r="X275" i="1"/>
  <c r="V275" i="1"/>
  <c r="B276" i="1"/>
  <c r="W275" i="1"/>
  <c r="X238" i="1"/>
  <c r="W238" i="1"/>
  <c r="V238" i="1"/>
  <c r="B239" i="1"/>
  <c r="X351" i="1"/>
  <c r="W351" i="1"/>
  <c r="B352" i="1"/>
  <c r="V351" i="1"/>
  <c r="B800" i="1"/>
  <c r="V799" i="1"/>
  <c r="X799" i="1"/>
  <c r="W799" i="1"/>
  <c r="B720" i="1"/>
  <c r="V719" i="1"/>
  <c r="X719" i="1"/>
  <c r="W719" i="1"/>
  <c r="B310" i="1"/>
  <c r="V309" i="1"/>
  <c r="X309" i="1"/>
  <c r="W309" i="1"/>
  <c r="X606" i="1" l="1"/>
  <c r="V606" i="1"/>
  <c r="B607" i="1"/>
  <c r="W606" i="1"/>
  <c r="B535" i="1"/>
  <c r="V534" i="1"/>
  <c r="X534" i="1"/>
  <c r="W534" i="1"/>
  <c r="B880" i="1"/>
  <c r="V879" i="1"/>
  <c r="W879" i="1"/>
  <c r="X879" i="1"/>
  <c r="X840" i="1"/>
  <c r="B841" i="1"/>
  <c r="W840" i="1"/>
  <c r="V840" i="1"/>
  <c r="X495" i="1"/>
  <c r="B496" i="1"/>
  <c r="W495" i="1"/>
  <c r="V495" i="1"/>
  <c r="X310" i="1"/>
  <c r="W310" i="1"/>
  <c r="B311" i="1"/>
  <c r="V310" i="1"/>
  <c r="X720" i="1"/>
  <c r="W720" i="1"/>
  <c r="B721" i="1"/>
  <c r="V720" i="1"/>
  <c r="X800" i="1"/>
  <c r="W800" i="1"/>
  <c r="B801" i="1"/>
  <c r="V800" i="1"/>
  <c r="W239" i="1"/>
  <c r="X239" i="1"/>
  <c r="V239" i="1"/>
  <c r="B240" i="1"/>
  <c r="X34" i="1"/>
  <c r="W34" i="1"/>
  <c r="B35" i="1"/>
  <c r="V34" i="1"/>
  <c r="X426" i="1"/>
  <c r="W426" i="1"/>
  <c r="B427" i="1"/>
  <c r="V426" i="1"/>
  <c r="X758" i="1"/>
  <c r="W758" i="1"/>
  <c r="B759" i="1"/>
  <c r="V758" i="1"/>
  <c r="X389" i="1"/>
  <c r="W389" i="1"/>
  <c r="B390" i="1"/>
  <c r="V389" i="1"/>
  <c r="W352" i="1"/>
  <c r="B353" i="1"/>
  <c r="V352" i="1"/>
  <c r="X352" i="1"/>
  <c r="W276" i="1"/>
  <c r="X276" i="1"/>
  <c r="V276" i="1"/>
  <c r="B277" i="1"/>
  <c r="W102" i="1"/>
  <c r="B103" i="1"/>
  <c r="V102" i="1"/>
  <c r="X102" i="1"/>
  <c r="W139" i="1"/>
  <c r="B140" i="1"/>
  <c r="V139" i="1"/>
  <c r="X139" i="1"/>
  <c r="W460" i="1"/>
  <c r="B461" i="1"/>
  <c r="V460" i="1"/>
  <c r="X460" i="1"/>
  <c r="W566" i="1"/>
  <c r="B567" i="1"/>
  <c r="V566" i="1"/>
  <c r="X566" i="1"/>
  <c r="X172" i="1"/>
  <c r="W172" i="1"/>
  <c r="B173" i="1"/>
  <c r="V172" i="1"/>
  <c r="W685" i="1"/>
  <c r="X685" i="1"/>
  <c r="B686" i="1"/>
  <c r="V685" i="1"/>
  <c r="B608" i="1" l="1"/>
  <c r="V607" i="1"/>
  <c r="X607" i="1"/>
  <c r="W607" i="1"/>
  <c r="W535" i="1"/>
  <c r="V535" i="1"/>
  <c r="X535" i="1"/>
  <c r="B278" i="1"/>
  <c r="V277" i="1"/>
  <c r="X277" i="1"/>
  <c r="W277" i="1"/>
  <c r="B241" i="1"/>
  <c r="V240" i="1"/>
  <c r="X240" i="1"/>
  <c r="W240" i="1"/>
  <c r="B687" i="1"/>
  <c r="V686" i="1"/>
  <c r="X686" i="1"/>
  <c r="W686" i="1"/>
  <c r="W173" i="1"/>
  <c r="B174" i="1"/>
  <c r="V173" i="1"/>
  <c r="X173" i="1"/>
  <c r="W390" i="1"/>
  <c r="B391" i="1"/>
  <c r="V390" i="1"/>
  <c r="X390" i="1"/>
  <c r="W759" i="1"/>
  <c r="B760" i="1"/>
  <c r="V759" i="1"/>
  <c r="X759" i="1"/>
  <c r="W427" i="1"/>
  <c r="B428" i="1"/>
  <c r="V427" i="1"/>
  <c r="X427" i="1"/>
  <c r="W35" i="1"/>
  <c r="B36" i="1"/>
  <c r="V35" i="1"/>
  <c r="X35" i="1"/>
  <c r="X801" i="1"/>
  <c r="W801" i="1"/>
  <c r="B802" i="1"/>
  <c r="V801" i="1"/>
  <c r="X721" i="1"/>
  <c r="W721" i="1"/>
  <c r="B722" i="1"/>
  <c r="V721" i="1"/>
  <c r="X311" i="1"/>
  <c r="W311" i="1"/>
  <c r="B312" i="1"/>
  <c r="V311" i="1"/>
  <c r="B568" i="1"/>
  <c r="V567" i="1"/>
  <c r="X567" i="1"/>
  <c r="W567" i="1"/>
  <c r="B462" i="1"/>
  <c r="V461" i="1"/>
  <c r="X461" i="1"/>
  <c r="W461" i="1"/>
  <c r="B141" i="1"/>
  <c r="V140" i="1"/>
  <c r="X140" i="1"/>
  <c r="W140" i="1"/>
  <c r="B104" i="1"/>
  <c r="V103" i="1"/>
  <c r="X103" i="1"/>
  <c r="W103" i="1"/>
  <c r="B354" i="1"/>
  <c r="V353" i="1"/>
  <c r="X353" i="1"/>
  <c r="W353" i="1"/>
  <c r="W496" i="1"/>
  <c r="V496" i="1"/>
  <c r="B497" i="1"/>
  <c r="X496" i="1"/>
  <c r="W841" i="1"/>
  <c r="V841" i="1"/>
  <c r="B842" i="1"/>
  <c r="X841" i="1"/>
  <c r="X880" i="1"/>
  <c r="V880" i="1"/>
  <c r="B881" i="1"/>
  <c r="W880" i="1"/>
  <c r="B609" i="1" l="1"/>
  <c r="V608" i="1"/>
  <c r="X608" i="1"/>
  <c r="W608" i="1"/>
  <c r="W881" i="1"/>
  <c r="X881" i="1"/>
  <c r="B882" i="1"/>
  <c r="V881" i="1"/>
  <c r="B843" i="1"/>
  <c r="V842" i="1"/>
  <c r="W842" i="1"/>
  <c r="X842" i="1"/>
  <c r="B498" i="1"/>
  <c r="V497" i="1"/>
  <c r="W497" i="1"/>
  <c r="X497" i="1"/>
  <c r="W312" i="1"/>
  <c r="B313" i="1"/>
  <c r="V312" i="1"/>
  <c r="X312" i="1"/>
  <c r="W722" i="1"/>
  <c r="B723" i="1"/>
  <c r="V722" i="1"/>
  <c r="X722" i="1"/>
  <c r="W802" i="1"/>
  <c r="B803" i="1"/>
  <c r="V802" i="1"/>
  <c r="X802" i="1"/>
  <c r="B37" i="1"/>
  <c r="V36" i="1"/>
  <c r="X36" i="1"/>
  <c r="W36" i="1"/>
  <c r="B429" i="1"/>
  <c r="V428" i="1"/>
  <c r="X428" i="1"/>
  <c r="W428" i="1"/>
  <c r="B761" i="1"/>
  <c r="V760" i="1"/>
  <c r="X760" i="1"/>
  <c r="W760" i="1"/>
  <c r="B392" i="1"/>
  <c r="V391" i="1"/>
  <c r="X391" i="1"/>
  <c r="W391" i="1"/>
  <c r="B175" i="1"/>
  <c r="V174" i="1"/>
  <c r="X174" i="1"/>
  <c r="W174" i="1"/>
  <c r="X354" i="1"/>
  <c r="B355" i="1"/>
  <c r="W354" i="1"/>
  <c r="V354" i="1"/>
  <c r="X104" i="1"/>
  <c r="W104" i="1"/>
  <c r="B105" i="1"/>
  <c r="V104" i="1"/>
  <c r="X141" i="1"/>
  <c r="W141" i="1"/>
  <c r="V141" i="1"/>
  <c r="X462" i="1"/>
  <c r="W462" i="1"/>
  <c r="B463" i="1"/>
  <c r="V462" i="1"/>
  <c r="X568" i="1"/>
  <c r="W568" i="1"/>
  <c r="B569" i="1"/>
  <c r="V568" i="1"/>
  <c r="W687" i="1"/>
  <c r="B688" i="1"/>
  <c r="V687" i="1"/>
  <c r="X687" i="1"/>
  <c r="V241" i="1"/>
  <c r="B242" i="1"/>
  <c r="X241" i="1"/>
  <c r="W241" i="1"/>
  <c r="X278" i="1"/>
  <c r="W278" i="1"/>
  <c r="V278" i="1"/>
  <c r="W609" i="1" l="1"/>
  <c r="V609" i="1"/>
  <c r="B610" i="1"/>
  <c r="X609" i="1"/>
  <c r="X105" i="1"/>
  <c r="W105" i="1"/>
  <c r="B106" i="1"/>
  <c r="V105" i="1"/>
  <c r="B883" i="1"/>
  <c r="V882" i="1"/>
  <c r="X882" i="1"/>
  <c r="W882" i="1"/>
  <c r="X569" i="1"/>
  <c r="W569" i="1"/>
  <c r="B570" i="1"/>
  <c r="V569" i="1"/>
  <c r="X463" i="1"/>
  <c r="W463" i="1"/>
  <c r="V463" i="1"/>
  <c r="X355" i="1"/>
  <c r="W355" i="1"/>
  <c r="B356" i="1"/>
  <c r="V355" i="1"/>
  <c r="B804" i="1"/>
  <c r="V803" i="1"/>
  <c r="X803" i="1"/>
  <c r="W803" i="1"/>
  <c r="B724" i="1"/>
  <c r="V723" i="1"/>
  <c r="X723" i="1"/>
  <c r="W723" i="1"/>
  <c r="B314" i="1"/>
  <c r="V313" i="1"/>
  <c r="X313" i="1"/>
  <c r="W313" i="1"/>
  <c r="X242" i="1"/>
  <c r="W242" i="1"/>
  <c r="V242" i="1"/>
  <c r="B243" i="1"/>
  <c r="X688" i="1"/>
  <c r="V688" i="1"/>
  <c r="W688" i="1"/>
  <c r="X175" i="1"/>
  <c r="W175" i="1"/>
  <c r="B176" i="1"/>
  <c r="V175" i="1"/>
  <c r="X392" i="1"/>
  <c r="W392" i="1"/>
  <c r="V392" i="1"/>
  <c r="X761" i="1"/>
  <c r="W761" i="1"/>
  <c r="B762" i="1"/>
  <c r="V761" i="1"/>
  <c r="X429" i="1"/>
  <c r="W429" i="1"/>
  <c r="V429" i="1"/>
  <c r="X37" i="1"/>
  <c r="W37" i="1"/>
  <c r="B38" i="1"/>
  <c r="V37" i="1"/>
  <c r="X498" i="1"/>
  <c r="W498" i="1"/>
  <c r="V498" i="1"/>
  <c r="B499" i="1"/>
  <c r="X843" i="1"/>
  <c r="W843" i="1"/>
  <c r="V843" i="1"/>
  <c r="B844" i="1"/>
  <c r="W610" i="1" l="1"/>
  <c r="X610" i="1"/>
  <c r="V610" i="1"/>
  <c r="B611" i="1"/>
  <c r="X844" i="1"/>
  <c r="B845" i="1"/>
  <c r="W844" i="1"/>
  <c r="V844" i="1"/>
  <c r="X762" i="1"/>
  <c r="W762" i="1"/>
  <c r="B763" i="1"/>
  <c r="V762" i="1"/>
  <c r="X314" i="1"/>
  <c r="W314" i="1"/>
  <c r="B315" i="1"/>
  <c r="V314" i="1"/>
  <c r="X724" i="1"/>
  <c r="W724" i="1"/>
  <c r="B725" i="1"/>
  <c r="V724" i="1"/>
  <c r="X804" i="1"/>
  <c r="W804" i="1"/>
  <c r="B805" i="1"/>
  <c r="V804" i="1"/>
  <c r="X38" i="1"/>
  <c r="W38" i="1"/>
  <c r="V38" i="1"/>
  <c r="W243" i="1"/>
  <c r="X243" i="1"/>
  <c r="V243" i="1"/>
  <c r="B244" i="1"/>
  <c r="W570" i="1"/>
  <c r="B571" i="1"/>
  <c r="V570" i="1"/>
  <c r="X570" i="1"/>
  <c r="W106" i="1"/>
  <c r="B107" i="1"/>
  <c r="V106" i="1"/>
  <c r="X106" i="1"/>
  <c r="W356" i="1"/>
  <c r="V356" i="1"/>
  <c r="X356" i="1"/>
  <c r="X499" i="1"/>
  <c r="B500" i="1"/>
  <c r="W499" i="1"/>
  <c r="V499" i="1"/>
  <c r="X176" i="1"/>
  <c r="W176" i="1"/>
  <c r="B177" i="1"/>
  <c r="V176" i="1"/>
  <c r="X883" i="1"/>
  <c r="W883" i="1"/>
  <c r="B884" i="1"/>
  <c r="V883" i="1"/>
  <c r="B612" i="1" l="1"/>
  <c r="V611" i="1"/>
  <c r="X611" i="1"/>
  <c r="W611" i="1"/>
  <c r="W500" i="1"/>
  <c r="V500" i="1"/>
  <c r="B501" i="1"/>
  <c r="X500" i="1"/>
  <c r="V244" i="1"/>
  <c r="X244" i="1"/>
  <c r="W244" i="1"/>
  <c r="X805" i="1"/>
  <c r="W805" i="1"/>
  <c r="B806" i="1"/>
  <c r="V805" i="1"/>
  <c r="X725" i="1"/>
  <c r="W725" i="1"/>
  <c r="B726" i="1"/>
  <c r="V725" i="1"/>
  <c r="X315" i="1"/>
  <c r="W315" i="1"/>
  <c r="B316" i="1"/>
  <c r="V315" i="1"/>
  <c r="W763" i="1"/>
  <c r="B764" i="1"/>
  <c r="V763" i="1"/>
  <c r="X763" i="1"/>
  <c r="W845" i="1"/>
  <c r="V845" i="1"/>
  <c r="B846" i="1"/>
  <c r="X845" i="1"/>
  <c r="X884" i="1"/>
  <c r="W884" i="1"/>
  <c r="B885" i="1"/>
  <c r="V884" i="1"/>
  <c r="W177" i="1"/>
  <c r="B178" i="1"/>
  <c r="V177" i="1"/>
  <c r="X177" i="1"/>
  <c r="V107" i="1"/>
  <c r="X107" i="1"/>
  <c r="W107" i="1"/>
  <c r="B572" i="1"/>
  <c r="V571" i="1"/>
  <c r="X571" i="1"/>
  <c r="W571" i="1"/>
  <c r="X612" i="1" l="1"/>
  <c r="W612" i="1"/>
  <c r="V612" i="1"/>
  <c r="B613" i="1"/>
  <c r="B502" i="1"/>
  <c r="V501" i="1"/>
  <c r="W501" i="1"/>
  <c r="X501" i="1"/>
  <c r="X572" i="1"/>
  <c r="W572" i="1"/>
  <c r="B573" i="1"/>
  <c r="V572" i="1"/>
  <c r="W885" i="1"/>
  <c r="B886" i="1"/>
  <c r="V885" i="1"/>
  <c r="X885" i="1"/>
  <c r="B847" i="1"/>
  <c r="V846" i="1"/>
  <c r="W846" i="1"/>
  <c r="X846" i="1"/>
  <c r="W316" i="1"/>
  <c r="B317" i="1"/>
  <c r="V316" i="1"/>
  <c r="X316" i="1"/>
  <c r="W726" i="1"/>
  <c r="V726" i="1"/>
  <c r="X726" i="1"/>
  <c r="X806" i="1"/>
  <c r="W806" i="1"/>
  <c r="B807" i="1"/>
  <c r="V806" i="1"/>
  <c r="B179" i="1"/>
  <c r="V178" i="1"/>
  <c r="X178" i="1"/>
  <c r="W178" i="1"/>
  <c r="B765" i="1"/>
  <c r="V764" i="1"/>
  <c r="X764" i="1"/>
  <c r="W764" i="1"/>
  <c r="X613" i="1" l="1"/>
  <c r="W613" i="1"/>
  <c r="V613" i="1"/>
  <c r="B614" i="1"/>
  <c r="X765" i="1"/>
  <c r="W765" i="1"/>
  <c r="B766" i="1"/>
  <c r="V765" i="1"/>
  <c r="X573" i="1"/>
  <c r="W573" i="1"/>
  <c r="B574" i="1"/>
  <c r="V573" i="1"/>
  <c r="X179" i="1"/>
  <c r="W179" i="1"/>
  <c r="B180" i="1"/>
  <c r="V179" i="1"/>
  <c r="W807" i="1"/>
  <c r="B808" i="1"/>
  <c r="V807" i="1"/>
  <c r="X807" i="1"/>
  <c r="B318" i="1"/>
  <c r="V317" i="1"/>
  <c r="X317" i="1"/>
  <c r="W317" i="1"/>
  <c r="B887" i="1"/>
  <c r="V886" i="1"/>
  <c r="X886" i="1"/>
  <c r="W886" i="1"/>
  <c r="X847" i="1"/>
  <c r="W847" i="1"/>
  <c r="V847" i="1"/>
  <c r="X502" i="1"/>
  <c r="W502" i="1"/>
  <c r="V502" i="1"/>
  <c r="W614" i="1" l="1"/>
  <c r="X614" i="1"/>
  <c r="V614" i="1"/>
  <c r="B615" i="1"/>
  <c r="X180" i="1"/>
  <c r="W180" i="1"/>
  <c r="B181" i="1"/>
  <c r="V180" i="1"/>
  <c r="W574" i="1"/>
  <c r="B575" i="1"/>
  <c r="V574" i="1"/>
  <c r="X574" i="1"/>
  <c r="X766" i="1"/>
  <c r="W766" i="1"/>
  <c r="B767" i="1"/>
  <c r="V766" i="1"/>
  <c r="B809" i="1"/>
  <c r="V808" i="1"/>
  <c r="X808" i="1"/>
  <c r="W808" i="1"/>
  <c r="X887" i="1"/>
  <c r="W887" i="1"/>
  <c r="B888" i="1"/>
  <c r="V887" i="1"/>
  <c r="X318" i="1"/>
  <c r="W318" i="1"/>
  <c r="B319" i="1"/>
  <c r="V318" i="1"/>
  <c r="B616" i="1" l="1"/>
  <c r="V615" i="1"/>
  <c r="X615" i="1"/>
  <c r="W615" i="1"/>
  <c r="X319" i="1"/>
  <c r="W319" i="1"/>
  <c r="B320" i="1"/>
  <c r="V319" i="1"/>
  <c r="X888" i="1"/>
  <c r="W888" i="1"/>
  <c r="B889" i="1"/>
  <c r="V888" i="1"/>
  <c r="W767" i="1"/>
  <c r="B768" i="1"/>
  <c r="V767" i="1"/>
  <c r="X767" i="1"/>
  <c r="W181" i="1"/>
  <c r="B182" i="1"/>
  <c r="V181" i="1"/>
  <c r="X181" i="1"/>
  <c r="V575" i="1"/>
  <c r="X575" i="1"/>
  <c r="W575" i="1"/>
  <c r="X809" i="1"/>
  <c r="W809" i="1"/>
  <c r="V809" i="1"/>
  <c r="V616" i="1" l="1"/>
  <c r="W616" i="1"/>
  <c r="B617" i="1"/>
  <c r="X616" i="1"/>
  <c r="W889" i="1"/>
  <c r="B890" i="1"/>
  <c r="V889" i="1"/>
  <c r="X889" i="1"/>
  <c r="W320" i="1"/>
  <c r="V320" i="1"/>
  <c r="X320" i="1"/>
  <c r="B183" i="1"/>
  <c r="V182" i="1"/>
  <c r="X182" i="1"/>
  <c r="W182" i="1"/>
  <c r="V768" i="1"/>
  <c r="X768" i="1"/>
  <c r="W768" i="1"/>
  <c r="X617" i="1" l="1"/>
  <c r="W617" i="1"/>
  <c r="V617" i="1"/>
  <c r="B618" i="1"/>
  <c r="X183" i="1"/>
  <c r="W183" i="1"/>
  <c r="V183" i="1"/>
  <c r="B891" i="1"/>
  <c r="V890" i="1"/>
  <c r="X890" i="1"/>
  <c r="W890" i="1"/>
  <c r="W618" i="1" l="1"/>
  <c r="B619" i="1"/>
  <c r="X618" i="1"/>
  <c r="V618" i="1"/>
  <c r="X891" i="1"/>
  <c r="W891" i="1"/>
  <c r="B892" i="1"/>
  <c r="V891" i="1"/>
  <c r="B620" i="1" l="1"/>
  <c r="W619" i="1"/>
  <c r="V619" i="1"/>
  <c r="X619" i="1"/>
  <c r="X892" i="1"/>
  <c r="W892" i="1"/>
  <c r="B893" i="1"/>
  <c r="V892" i="1"/>
  <c r="V620" i="1" l="1"/>
  <c r="B621" i="1"/>
  <c r="W620" i="1"/>
  <c r="X620" i="1"/>
  <c r="W893" i="1"/>
  <c r="B894" i="1"/>
  <c r="V893" i="1"/>
  <c r="X893" i="1"/>
  <c r="X621" i="1" l="1"/>
  <c r="W621" i="1"/>
  <c r="V621" i="1"/>
  <c r="B895" i="1"/>
  <c r="V894" i="1"/>
  <c r="X894" i="1"/>
  <c r="W894" i="1"/>
  <c r="X895" i="1" l="1"/>
  <c r="W895" i="1"/>
  <c r="B896" i="1"/>
  <c r="V895" i="1"/>
  <c r="X896" i="1" l="1"/>
  <c r="W896" i="1"/>
  <c r="B897" i="1"/>
  <c r="V896" i="1"/>
  <c r="W897" i="1" l="1"/>
  <c r="B898" i="1"/>
  <c r="V897" i="1"/>
  <c r="X897" i="1"/>
  <c r="B899" i="1" l="1"/>
  <c r="V898" i="1"/>
  <c r="X898" i="1"/>
  <c r="W898" i="1"/>
  <c r="X899" i="1" l="1"/>
  <c r="W899" i="1"/>
  <c r="B900" i="1"/>
  <c r="V899" i="1"/>
  <c r="X900" i="1" l="1"/>
  <c r="W900" i="1"/>
  <c r="B901" i="1"/>
  <c r="V900" i="1"/>
  <c r="W901" i="1" l="1"/>
  <c r="B902" i="1"/>
  <c r="V901" i="1"/>
  <c r="X901" i="1"/>
  <c r="B903" i="1" l="1"/>
  <c r="V902" i="1"/>
  <c r="X902" i="1"/>
  <c r="W902" i="1"/>
  <c r="X903" i="1" l="1"/>
  <c r="W903" i="1"/>
  <c r="B904" i="1"/>
  <c r="V903" i="1"/>
  <c r="X904" i="1" l="1"/>
  <c r="B905" i="1"/>
  <c r="W904" i="1"/>
  <c r="V904" i="1"/>
  <c r="W905" i="1" l="1"/>
  <c r="X905" i="1"/>
  <c r="V905" i="1"/>
  <c r="B906" i="1"/>
  <c r="B907" i="1" l="1"/>
  <c r="V906" i="1"/>
  <c r="W906" i="1"/>
  <c r="X906" i="1"/>
  <c r="X907" i="1" l="1"/>
  <c r="W907" i="1"/>
  <c r="B908" i="1"/>
  <c r="V907" i="1"/>
  <c r="X908" i="1" l="1"/>
  <c r="W908" i="1"/>
  <c r="B909" i="1"/>
  <c r="V908" i="1"/>
  <c r="W909" i="1" l="1"/>
  <c r="B910" i="1"/>
  <c r="V909" i="1"/>
  <c r="X909" i="1"/>
  <c r="B911" i="1" l="1"/>
  <c r="V910" i="1"/>
  <c r="X910" i="1"/>
  <c r="W910" i="1"/>
  <c r="X911" i="1" l="1"/>
  <c r="W911" i="1"/>
  <c r="B912" i="1"/>
  <c r="V911" i="1"/>
  <c r="X912" i="1" l="1"/>
  <c r="W912" i="1"/>
  <c r="B913" i="1"/>
  <c r="V912" i="1"/>
  <c r="W913" i="1" l="1"/>
  <c r="B914" i="1"/>
  <c r="V913" i="1"/>
  <c r="X913" i="1"/>
  <c r="B915" i="1" l="1"/>
  <c r="V914" i="1"/>
  <c r="X914" i="1"/>
  <c r="W914" i="1"/>
  <c r="X915" i="1" l="1"/>
  <c r="W915" i="1"/>
  <c r="B916" i="1"/>
  <c r="V915" i="1"/>
  <c r="X916" i="1" l="1"/>
  <c r="W916" i="1"/>
  <c r="B917" i="1"/>
  <c r="V916" i="1"/>
  <c r="W917" i="1" l="1"/>
  <c r="B918" i="1"/>
  <c r="V917" i="1"/>
  <c r="X917" i="1"/>
  <c r="B919" i="1" l="1"/>
  <c r="V918" i="1"/>
  <c r="X918" i="1"/>
  <c r="W918" i="1"/>
  <c r="X919" i="1" l="1"/>
  <c r="W919" i="1"/>
  <c r="B920" i="1"/>
  <c r="V919" i="1"/>
  <c r="X920" i="1" l="1"/>
  <c r="W920" i="1"/>
  <c r="B921" i="1"/>
  <c r="V920" i="1"/>
  <c r="W921" i="1" l="1"/>
  <c r="B922" i="1"/>
  <c r="V921" i="1"/>
  <c r="X921" i="1"/>
  <c r="B923" i="1" l="1"/>
  <c r="V922" i="1"/>
  <c r="X922" i="1"/>
  <c r="W922" i="1"/>
  <c r="X923" i="1" l="1"/>
  <c r="W923" i="1"/>
  <c r="B924" i="1"/>
  <c r="V923" i="1"/>
  <c r="X924" i="1" l="1"/>
  <c r="W924" i="1"/>
  <c r="B925" i="1"/>
  <c r="V924" i="1"/>
  <c r="W925" i="1" l="1"/>
  <c r="B926" i="1"/>
  <c r="V925" i="1"/>
  <c r="X925" i="1"/>
  <c r="B927" i="1" l="1"/>
  <c r="V926" i="1"/>
  <c r="X926" i="1"/>
  <c r="W926" i="1"/>
  <c r="X927" i="1" l="1"/>
  <c r="W927" i="1"/>
  <c r="B928" i="1"/>
  <c r="V927" i="1"/>
  <c r="X928" i="1" l="1"/>
  <c r="W928" i="1"/>
  <c r="B929" i="1"/>
  <c r="V928" i="1"/>
  <c r="W929" i="1" l="1"/>
  <c r="B930" i="1"/>
  <c r="V929" i="1"/>
  <c r="X929" i="1"/>
  <c r="B931" i="1" l="1"/>
  <c r="V930" i="1"/>
  <c r="X930" i="1"/>
  <c r="W930" i="1"/>
  <c r="X931" i="1" l="1"/>
  <c r="W931" i="1"/>
  <c r="B932" i="1"/>
  <c r="V931" i="1"/>
  <c r="X932" i="1" l="1"/>
  <c r="W932" i="1"/>
  <c r="B933" i="1"/>
  <c r="V932" i="1"/>
  <c r="W933" i="1" l="1"/>
  <c r="B934" i="1"/>
  <c r="V933" i="1"/>
  <c r="X933" i="1"/>
  <c r="B935" i="1" l="1"/>
  <c r="V934" i="1"/>
  <c r="X934" i="1"/>
  <c r="W934" i="1"/>
  <c r="X935" i="1" l="1"/>
  <c r="W935" i="1"/>
  <c r="B936" i="1"/>
  <c r="V935" i="1"/>
  <c r="X936" i="1" l="1"/>
  <c r="W936" i="1"/>
  <c r="B937" i="1"/>
  <c r="V936" i="1"/>
  <c r="W937" i="1" l="1"/>
  <c r="B938" i="1"/>
  <c r="V937" i="1"/>
  <c r="X937" i="1"/>
  <c r="B939" i="1" l="1"/>
  <c r="V938" i="1"/>
  <c r="X938" i="1"/>
  <c r="W938" i="1"/>
  <c r="X939" i="1" l="1"/>
  <c r="W939" i="1"/>
  <c r="B940" i="1"/>
  <c r="V939" i="1"/>
  <c r="X940" i="1" l="1"/>
  <c r="W940" i="1"/>
  <c r="B941" i="1"/>
  <c r="V940" i="1"/>
  <c r="W941" i="1" l="1"/>
  <c r="B942" i="1"/>
  <c r="V941" i="1"/>
  <c r="X941" i="1"/>
  <c r="B943" i="1" l="1"/>
  <c r="V942" i="1"/>
  <c r="X942" i="1"/>
  <c r="W942" i="1"/>
  <c r="X943" i="1" l="1"/>
  <c r="W943" i="1"/>
  <c r="B944" i="1"/>
  <c r="V943" i="1"/>
  <c r="X944" i="1" l="1"/>
  <c r="W944" i="1"/>
  <c r="B945" i="1"/>
  <c r="V944" i="1"/>
  <c r="W945" i="1" l="1"/>
  <c r="B946" i="1"/>
  <c r="V945" i="1"/>
  <c r="X945" i="1"/>
  <c r="B947" i="1" l="1"/>
  <c r="V946" i="1"/>
  <c r="X946" i="1"/>
  <c r="W946" i="1"/>
  <c r="X947" i="1" l="1"/>
  <c r="W947" i="1"/>
  <c r="B948" i="1"/>
  <c r="V947" i="1"/>
  <c r="X948" i="1" l="1"/>
  <c r="W948" i="1"/>
  <c r="B949" i="1"/>
  <c r="V948" i="1"/>
  <c r="W949" i="1" l="1"/>
  <c r="B950" i="1"/>
  <c r="V949" i="1"/>
  <c r="X949" i="1"/>
  <c r="B951" i="1" l="1"/>
  <c r="V950" i="1"/>
  <c r="X950" i="1"/>
  <c r="W950" i="1"/>
  <c r="X951" i="1" l="1"/>
  <c r="W951" i="1"/>
  <c r="B952" i="1"/>
  <c r="V951" i="1"/>
  <c r="X952" i="1" l="1"/>
  <c r="W952" i="1"/>
  <c r="B953" i="1"/>
  <c r="V952" i="1"/>
  <c r="W953" i="1" l="1"/>
  <c r="B954" i="1"/>
  <c r="V953" i="1"/>
  <c r="X953" i="1"/>
  <c r="B955" i="1" l="1"/>
  <c r="V954" i="1"/>
  <c r="X954" i="1"/>
  <c r="W954" i="1"/>
  <c r="X955" i="1" l="1"/>
  <c r="W955" i="1"/>
  <c r="B956" i="1"/>
  <c r="V955" i="1"/>
  <c r="X956" i="1" l="1"/>
  <c r="W956" i="1"/>
  <c r="B957" i="1"/>
  <c r="V956" i="1"/>
  <c r="W957" i="1" l="1"/>
  <c r="B958" i="1"/>
  <c r="V957" i="1"/>
  <c r="X957" i="1"/>
  <c r="B959" i="1" l="1"/>
  <c r="V958" i="1"/>
  <c r="X958" i="1"/>
  <c r="W958" i="1"/>
  <c r="X959" i="1" l="1"/>
  <c r="W959" i="1"/>
  <c r="B960" i="1"/>
  <c r="V959" i="1"/>
  <c r="X960" i="1" l="1"/>
  <c r="W960" i="1"/>
  <c r="B961" i="1"/>
  <c r="V960" i="1"/>
  <c r="W961" i="1" l="1"/>
  <c r="B962" i="1"/>
  <c r="V961" i="1"/>
  <c r="X961" i="1"/>
  <c r="B963" i="1" l="1"/>
  <c r="V962" i="1"/>
  <c r="X962" i="1"/>
  <c r="W962" i="1"/>
  <c r="X963" i="1" l="1"/>
  <c r="W963" i="1"/>
  <c r="B964" i="1"/>
  <c r="V963" i="1"/>
  <c r="X964" i="1" l="1"/>
  <c r="W964" i="1"/>
  <c r="B965" i="1"/>
  <c r="V964" i="1"/>
  <c r="W965" i="1" l="1"/>
  <c r="B966" i="1"/>
  <c r="V965" i="1"/>
  <c r="X965" i="1"/>
  <c r="B967" i="1" l="1"/>
  <c r="V966" i="1"/>
  <c r="X966" i="1"/>
  <c r="W966" i="1"/>
  <c r="X967" i="1" l="1"/>
  <c r="W967" i="1"/>
  <c r="B968" i="1"/>
  <c r="V967" i="1"/>
  <c r="X968" i="1" l="1"/>
  <c r="W968" i="1"/>
  <c r="B969" i="1"/>
  <c r="V968" i="1"/>
  <c r="W969" i="1" l="1"/>
  <c r="B970" i="1"/>
  <c r="V969" i="1"/>
  <c r="X969" i="1"/>
  <c r="B971" i="1" l="1"/>
  <c r="V970" i="1"/>
  <c r="X970" i="1"/>
  <c r="W970" i="1"/>
  <c r="X971" i="1" l="1"/>
  <c r="W971" i="1"/>
  <c r="B972" i="1"/>
  <c r="V971" i="1"/>
  <c r="X972" i="1" l="1"/>
  <c r="W972" i="1"/>
  <c r="B973" i="1"/>
  <c r="V972" i="1"/>
  <c r="W973" i="1" l="1"/>
  <c r="B974" i="1"/>
  <c r="V973" i="1"/>
  <c r="X973" i="1"/>
  <c r="B975" i="1" l="1"/>
  <c r="V974" i="1"/>
  <c r="X974" i="1"/>
  <c r="W974" i="1"/>
  <c r="X975" i="1" l="1"/>
  <c r="W975" i="1"/>
  <c r="B976" i="1"/>
  <c r="V975" i="1"/>
  <c r="X976" i="1" l="1"/>
  <c r="W976" i="1"/>
  <c r="B977" i="1"/>
  <c r="V976" i="1"/>
  <c r="W977" i="1" l="1"/>
  <c r="B978" i="1"/>
  <c r="V977" i="1"/>
  <c r="X977" i="1"/>
  <c r="B979" i="1" l="1"/>
  <c r="V978" i="1"/>
  <c r="X978" i="1"/>
  <c r="W978" i="1"/>
  <c r="X979" i="1" l="1"/>
  <c r="W979" i="1"/>
  <c r="B980" i="1"/>
  <c r="V979" i="1"/>
  <c r="X980" i="1" l="1"/>
  <c r="W980" i="1"/>
  <c r="B981" i="1"/>
  <c r="V980" i="1"/>
  <c r="W981" i="1" l="1"/>
  <c r="B982" i="1"/>
  <c r="V981" i="1"/>
  <c r="X981" i="1"/>
  <c r="B983" i="1" l="1"/>
  <c r="V982" i="1"/>
  <c r="X982" i="1"/>
  <c r="W982" i="1"/>
  <c r="X983" i="1" l="1"/>
  <c r="W983" i="1"/>
  <c r="B984" i="1"/>
  <c r="V983" i="1"/>
  <c r="X984" i="1" l="1"/>
  <c r="W984" i="1"/>
  <c r="B985" i="1"/>
  <c r="V984" i="1"/>
  <c r="W985" i="1" l="1"/>
  <c r="B986" i="1"/>
  <c r="V985" i="1"/>
  <c r="X985" i="1"/>
  <c r="B987" i="1" l="1"/>
  <c r="V986" i="1"/>
  <c r="X986" i="1"/>
  <c r="W986" i="1"/>
  <c r="X987" i="1" l="1"/>
  <c r="W987" i="1"/>
  <c r="B988" i="1"/>
  <c r="V987" i="1"/>
  <c r="W988" i="1" l="1"/>
  <c r="B989" i="1"/>
  <c r="V988" i="1"/>
  <c r="X988" i="1"/>
  <c r="W989" i="1" l="1"/>
  <c r="B990" i="1"/>
  <c r="V989" i="1"/>
  <c r="X989" i="1"/>
  <c r="B991" i="1" l="1"/>
  <c r="V990" i="1"/>
  <c r="X990" i="1"/>
  <c r="W990" i="1"/>
  <c r="X991" i="1" l="1"/>
  <c r="W991" i="1"/>
  <c r="B992" i="1"/>
  <c r="V991" i="1"/>
  <c r="X992" i="1" l="1"/>
  <c r="W992" i="1"/>
  <c r="B993" i="1"/>
  <c r="V992" i="1"/>
  <c r="W993" i="1" l="1"/>
  <c r="B994" i="1"/>
  <c r="V993" i="1"/>
  <c r="X993" i="1"/>
  <c r="B995" i="1" l="1"/>
  <c r="V994" i="1"/>
  <c r="X994" i="1"/>
  <c r="W994" i="1"/>
  <c r="X995" i="1" l="1"/>
  <c r="W995" i="1"/>
  <c r="B996" i="1"/>
  <c r="V995" i="1"/>
  <c r="X996" i="1" l="1"/>
  <c r="W996" i="1"/>
  <c r="B997" i="1"/>
  <c r="V996" i="1"/>
  <c r="W997" i="1" l="1"/>
  <c r="B998" i="1"/>
  <c r="V997" i="1"/>
  <c r="X997" i="1"/>
  <c r="B999" i="1" l="1"/>
  <c r="V998" i="1"/>
  <c r="X998" i="1"/>
  <c r="W998" i="1"/>
  <c r="X999" i="1" l="1"/>
  <c r="W999" i="1"/>
  <c r="B1000" i="1"/>
  <c r="V999" i="1"/>
  <c r="X1000" i="1" l="1"/>
  <c r="W1000" i="1"/>
  <c r="B1001" i="1"/>
  <c r="V1000" i="1"/>
  <c r="W1001" i="1" l="1"/>
  <c r="B1002" i="1"/>
  <c r="V1001" i="1"/>
  <c r="X1001" i="1"/>
  <c r="B1003" i="1" l="1"/>
  <c r="V1002" i="1"/>
  <c r="X1002" i="1"/>
  <c r="W1002" i="1"/>
  <c r="X1003" i="1" l="1"/>
  <c r="W1003" i="1"/>
  <c r="B1004" i="1"/>
  <c r="V1003" i="1"/>
  <c r="X1004" i="1" l="1"/>
  <c r="W1004" i="1"/>
  <c r="B1005" i="1"/>
  <c r="V1004" i="1"/>
  <c r="W1005" i="1" l="1"/>
  <c r="B1006" i="1"/>
  <c r="V1005" i="1"/>
  <c r="X1005" i="1"/>
  <c r="B1007" i="1" l="1"/>
  <c r="V1006" i="1"/>
  <c r="X1006" i="1"/>
  <c r="W1006" i="1"/>
  <c r="X1007" i="1" l="1"/>
  <c r="W1007" i="1"/>
  <c r="B1008" i="1"/>
  <c r="V1007" i="1"/>
  <c r="X1008" i="1" l="1"/>
  <c r="W1008" i="1"/>
  <c r="B1009" i="1"/>
  <c r="V1008" i="1"/>
  <c r="W1009" i="1" l="1"/>
  <c r="B1010" i="1"/>
  <c r="V1009" i="1"/>
  <c r="X1009" i="1"/>
  <c r="B1011" i="1" l="1"/>
  <c r="V1010" i="1"/>
  <c r="X1010" i="1"/>
  <c r="W1010" i="1"/>
  <c r="X1011" i="1" l="1"/>
  <c r="W1011" i="1"/>
  <c r="B1012" i="1"/>
  <c r="V1011" i="1"/>
  <c r="X1012" i="1" l="1"/>
  <c r="W1012" i="1"/>
  <c r="B1013" i="1"/>
  <c r="V1012" i="1"/>
  <c r="W1013" i="1" l="1"/>
  <c r="B1014" i="1"/>
  <c r="V1013" i="1"/>
  <c r="X1013" i="1"/>
  <c r="B1015" i="1" l="1"/>
  <c r="V1014" i="1"/>
  <c r="X1014" i="1"/>
  <c r="W1014" i="1"/>
  <c r="X1015" i="1" l="1"/>
  <c r="W1015" i="1"/>
  <c r="B1016" i="1"/>
  <c r="V1015" i="1"/>
  <c r="X1016" i="1" l="1"/>
  <c r="W1016" i="1"/>
  <c r="B1017" i="1"/>
  <c r="V1016" i="1"/>
  <c r="W1017" i="1" l="1"/>
  <c r="B1018" i="1"/>
  <c r="V1017" i="1"/>
  <c r="X1017" i="1"/>
  <c r="W1018" i="1" l="1"/>
  <c r="B1019" i="1"/>
  <c r="V1018" i="1"/>
  <c r="X1018" i="1"/>
  <c r="B1020" i="1" l="1"/>
  <c r="V1019" i="1"/>
  <c r="X1019" i="1"/>
  <c r="W1019" i="1"/>
  <c r="X1020" i="1" l="1"/>
  <c r="W1020" i="1"/>
  <c r="B1021" i="1"/>
  <c r="V1020" i="1"/>
  <c r="X1021" i="1" l="1"/>
  <c r="W1021" i="1"/>
  <c r="B1022" i="1"/>
  <c r="V1021" i="1"/>
  <c r="W1022" i="1" l="1"/>
  <c r="B1023" i="1"/>
  <c r="V1022" i="1"/>
  <c r="X1022" i="1"/>
  <c r="B1024" i="1" l="1"/>
  <c r="V1023" i="1"/>
  <c r="X1023" i="1"/>
  <c r="W1023" i="1"/>
  <c r="X1024" i="1" l="1"/>
  <c r="W1024" i="1"/>
  <c r="B1025" i="1"/>
  <c r="V1024" i="1"/>
  <c r="X1025" i="1" l="1"/>
  <c r="W1025" i="1"/>
  <c r="B1026" i="1"/>
  <c r="V1025" i="1"/>
  <c r="W1026" i="1" l="1"/>
  <c r="B1027" i="1"/>
  <c r="V1026" i="1"/>
  <c r="X1026" i="1"/>
  <c r="B1028" i="1" l="1"/>
  <c r="V1027" i="1"/>
  <c r="X1027" i="1"/>
  <c r="W1027" i="1"/>
  <c r="X1028" i="1" l="1"/>
  <c r="W1028" i="1"/>
  <c r="B1029" i="1"/>
  <c r="V1028" i="1"/>
  <c r="X1029" i="1" l="1"/>
  <c r="W1029" i="1"/>
  <c r="B1030" i="1"/>
  <c r="V1029" i="1"/>
  <c r="W1030" i="1" l="1"/>
  <c r="B1031" i="1"/>
  <c r="V1030" i="1"/>
  <c r="X1030" i="1"/>
  <c r="B1032" i="1" l="1"/>
  <c r="V1031" i="1"/>
  <c r="X1031" i="1"/>
  <c r="W1031" i="1"/>
  <c r="X1032" i="1" l="1"/>
  <c r="W1032" i="1"/>
  <c r="B1033" i="1"/>
  <c r="V1032" i="1"/>
  <c r="X1033" i="1" l="1"/>
  <c r="W1033" i="1"/>
  <c r="B1034" i="1"/>
  <c r="V1033" i="1"/>
  <c r="W1034" i="1" l="1"/>
  <c r="B1035" i="1"/>
  <c r="V1034" i="1"/>
  <c r="X1034" i="1"/>
  <c r="B1036" i="1" l="1"/>
  <c r="V1035" i="1"/>
  <c r="X1035" i="1"/>
  <c r="W1035" i="1"/>
  <c r="X1036" i="1" l="1"/>
  <c r="W1036" i="1"/>
  <c r="B1037" i="1"/>
  <c r="V1036" i="1"/>
  <c r="W1037" i="1" l="1"/>
  <c r="X1037" i="1"/>
  <c r="V1037" i="1"/>
  <c r="B1038" i="1"/>
  <c r="B1039" i="1" l="1"/>
  <c r="V1038" i="1"/>
  <c r="X1038" i="1"/>
  <c r="W1038" i="1"/>
  <c r="W1039" i="1" l="1"/>
  <c r="X1039" i="1"/>
  <c r="V1039" i="1"/>
  <c r="B1040" i="1"/>
  <c r="B1041" i="1" l="1"/>
  <c r="V1040" i="1"/>
  <c r="X1040" i="1"/>
  <c r="W1040" i="1"/>
  <c r="X1041" i="1" l="1"/>
  <c r="W1041" i="1"/>
  <c r="B1042" i="1"/>
  <c r="V1041" i="1"/>
  <c r="X1042" i="1" l="1"/>
  <c r="W1042" i="1"/>
  <c r="B1043" i="1"/>
  <c r="V1042" i="1"/>
  <c r="W1043" i="1" l="1"/>
  <c r="B1044" i="1"/>
  <c r="V1043" i="1"/>
  <c r="X1043" i="1"/>
  <c r="B1045" i="1" l="1"/>
  <c r="V1044" i="1"/>
  <c r="X1044" i="1"/>
  <c r="W1044" i="1"/>
  <c r="X1045" i="1" l="1"/>
  <c r="W1045" i="1"/>
  <c r="B1046" i="1"/>
  <c r="V1045" i="1"/>
  <c r="X1046" i="1" l="1"/>
  <c r="W1046" i="1"/>
  <c r="B1047" i="1"/>
  <c r="V1046" i="1"/>
  <c r="W1047" i="1" l="1"/>
  <c r="B1048" i="1"/>
  <c r="V1047" i="1"/>
  <c r="X1047" i="1"/>
  <c r="B1049" i="1" l="1"/>
  <c r="V1048" i="1"/>
  <c r="X1048" i="1"/>
  <c r="W1048" i="1"/>
  <c r="X1049" i="1" l="1"/>
  <c r="W1049" i="1"/>
  <c r="B1050" i="1"/>
  <c r="V1049" i="1"/>
  <c r="X1050" i="1" l="1"/>
  <c r="W1050" i="1"/>
  <c r="B1051" i="1"/>
  <c r="V1050" i="1"/>
  <c r="W1051" i="1" l="1"/>
  <c r="B1052" i="1"/>
  <c r="V1051" i="1"/>
  <c r="X1051" i="1"/>
  <c r="B1053" i="1" l="1"/>
  <c r="V1052" i="1"/>
  <c r="X1052" i="1"/>
  <c r="W1052" i="1"/>
  <c r="X1053" i="1" l="1"/>
  <c r="W1053" i="1"/>
  <c r="B1054" i="1"/>
  <c r="V1053" i="1"/>
  <c r="X1054" i="1" l="1"/>
  <c r="W1054" i="1"/>
  <c r="B1055" i="1"/>
  <c r="V1054" i="1"/>
  <c r="W1055" i="1" l="1"/>
  <c r="B1056" i="1"/>
  <c r="V1055" i="1"/>
  <c r="X1055" i="1"/>
  <c r="B1057" i="1" l="1"/>
  <c r="V1056" i="1"/>
  <c r="X1056" i="1"/>
  <c r="W1056" i="1"/>
  <c r="X1057" i="1" l="1"/>
  <c r="W1057" i="1"/>
  <c r="B1058" i="1"/>
  <c r="V1057" i="1"/>
  <c r="X1058" i="1" l="1"/>
  <c r="W1058" i="1"/>
  <c r="B1059" i="1"/>
  <c r="V1058" i="1"/>
  <c r="W1059" i="1" l="1"/>
  <c r="B1060" i="1"/>
  <c r="V1059" i="1"/>
  <c r="X1059" i="1"/>
  <c r="B1061" i="1" l="1"/>
  <c r="V1060" i="1"/>
  <c r="X1060" i="1"/>
  <c r="W1060" i="1"/>
  <c r="X1061" i="1" l="1"/>
  <c r="W1061" i="1"/>
  <c r="B1062" i="1"/>
  <c r="V1061" i="1"/>
  <c r="X1062" i="1" l="1"/>
  <c r="W1062" i="1"/>
  <c r="B1063" i="1"/>
  <c r="V1062" i="1"/>
  <c r="W1063" i="1" l="1"/>
  <c r="B1064" i="1"/>
  <c r="V1063" i="1"/>
  <c r="X1063" i="1"/>
  <c r="B1065" i="1" l="1"/>
  <c r="V1064" i="1"/>
  <c r="X1064" i="1"/>
  <c r="W1064" i="1"/>
  <c r="X1065" i="1" l="1"/>
  <c r="W1065" i="1"/>
  <c r="B1066" i="1"/>
  <c r="V1065" i="1"/>
  <c r="X1066" i="1" l="1"/>
  <c r="W1066" i="1"/>
  <c r="B1067" i="1"/>
  <c r="V1066" i="1"/>
  <c r="W1067" i="1" l="1"/>
  <c r="B1068" i="1"/>
  <c r="V1067" i="1"/>
  <c r="X1067" i="1"/>
  <c r="B1069" i="1" l="1"/>
  <c r="V1068" i="1"/>
  <c r="X1068" i="1"/>
  <c r="W1068" i="1"/>
  <c r="X1069" i="1" l="1"/>
  <c r="W1069" i="1"/>
  <c r="B1070" i="1"/>
  <c r="V1069" i="1"/>
  <c r="X1070" i="1" l="1"/>
  <c r="W1070" i="1"/>
  <c r="B1071" i="1"/>
  <c r="V1070" i="1"/>
  <c r="W1071" i="1" l="1"/>
  <c r="B1072" i="1"/>
  <c r="V1071" i="1"/>
  <c r="X1071" i="1"/>
  <c r="B1073" i="1" l="1"/>
  <c r="V1072" i="1"/>
  <c r="X1072" i="1"/>
  <c r="W1072" i="1"/>
  <c r="X1073" i="1" l="1"/>
  <c r="W1073" i="1"/>
  <c r="B1074" i="1"/>
  <c r="V1073" i="1"/>
  <c r="X1074" i="1" l="1"/>
  <c r="W1074" i="1"/>
  <c r="B1075" i="1"/>
  <c r="V1074" i="1"/>
  <c r="W1075" i="1" l="1"/>
  <c r="B1076" i="1"/>
  <c r="V1075" i="1"/>
  <c r="X1075" i="1"/>
  <c r="B1077" i="1" l="1"/>
  <c r="V1076" i="1"/>
  <c r="X1076" i="1"/>
  <c r="W1076" i="1"/>
  <c r="X1077" i="1" l="1"/>
  <c r="W1077" i="1"/>
  <c r="B1078" i="1"/>
  <c r="V1077" i="1"/>
  <c r="X1078" i="1" l="1"/>
  <c r="W1078" i="1"/>
  <c r="B1079" i="1"/>
  <c r="V1078" i="1"/>
  <c r="W1079" i="1" l="1"/>
  <c r="B1080" i="1"/>
  <c r="V1079" i="1"/>
  <c r="X1079" i="1"/>
  <c r="B1081" i="1" l="1"/>
  <c r="V1080" i="1"/>
  <c r="X1080" i="1"/>
  <c r="W1080" i="1"/>
  <c r="X1081" i="1" l="1"/>
  <c r="W1081" i="1"/>
  <c r="B1082" i="1"/>
  <c r="V1081" i="1"/>
  <c r="X1082" i="1" l="1"/>
  <c r="W1082" i="1"/>
  <c r="B1083" i="1"/>
  <c r="V1082" i="1"/>
  <c r="W1083" i="1" l="1"/>
  <c r="B1084" i="1"/>
  <c r="V1083" i="1"/>
  <c r="X1083" i="1"/>
  <c r="W1084" i="1" l="1"/>
  <c r="V1084" i="1"/>
  <c r="B1085" i="1"/>
  <c r="X1084" i="1"/>
  <c r="X1085" i="1" l="1"/>
  <c r="W1085" i="1"/>
  <c r="V1085" i="1"/>
  <c r="B1086" i="1"/>
  <c r="W1086" i="1" l="1"/>
  <c r="B1087" i="1"/>
  <c r="X1086" i="1"/>
  <c r="V1086" i="1"/>
  <c r="B1088" i="1" l="1"/>
  <c r="V1087" i="1"/>
  <c r="X1087" i="1"/>
  <c r="W1087" i="1"/>
  <c r="W1088" i="1" l="1"/>
  <c r="X1088" i="1"/>
  <c r="B1089" i="1"/>
  <c r="V1088" i="1"/>
  <c r="B1090" i="1" l="1"/>
  <c r="V1089" i="1"/>
  <c r="X1089" i="1"/>
  <c r="W1089" i="1"/>
  <c r="X1090" i="1" l="1"/>
  <c r="W1090" i="1"/>
  <c r="B1091" i="1"/>
  <c r="V1090" i="1"/>
  <c r="X1091" i="1" l="1"/>
  <c r="W1091" i="1"/>
  <c r="B1092" i="1"/>
  <c r="V1091" i="1"/>
  <c r="W1092" i="1" l="1"/>
  <c r="B1093" i="1"/>
  <c r="V1092" i="1"/>
  <c r="X1092" i="1"/>
  <c r="B1094" i="1" l="1"/>
  <c r="V1093" i="1"/>
  <c r="X1093" i="1"/>
  <c r="W1093" i="1"/>
  <c r="X1094" i="1" l="1"/>
  <c r="W1094" i="1"/>
  <c r="B1095" i="1"/>
  <c r="V1094" i="1"/>
  <c r="X1095" i="1" l="1"/>
  <c r="W1095" i="1"/>
  <c r="B1096" i="1"/>
  <c r="V1095" i="1"/>
  <c r="W1096" i="1" l="1"/>
  <c r="B1097" i="1"/>
  <c r="V1096" i="1"/>
  <c r="X1096" i="1"/>
  <c r="B1098" i="1" l="1"/>
  <c r="V1097" i="1"/>
  <c r="X1097" i="1"/>
  <c r="W1097" i="1"/>
  <c r="X1098" i="1" l="1"/>
  <c r="W1098" i="1"/>
  <c r="B1099" i="1"/>
  <c r="V1098" i="1"/>
  <c r="X1099" i="1" l="1"/>
  <c r="W1099" i="1"/>
  <c r="B1100" i="1"/>
  <c r="V1099" i="1"/>
  <c r="W1100" i="1" l="1"/>
  <c r="B1101" i="1"/>
  <c r="V1100" i="1"/>
  <c r="X1100" i="1"/>
  <c r="B1102" i="1" l="1"/>
  <c r="V1101" i="1"/>
  <c r="X1101" i="1"/>
  <c r="W1101" i="1"/>
  <c r="X1102" i="1" l="1"/>
  <c r="W1102" i="1"/>
  <c r="B1103" i="1"/>
  <c r="V1102" i="1"/>
  <c r="X1103" i="1" l="1"/>
  <c r="W1103" i="1"/>
  <c r="B1104" i="1"/>
  <c r="V1103" i="1"/>
  <c r="W1104" i="1" l="1"/>
  <c r="B1105" i="1"/>
  <c r="V1104" i="1"/>
  <c r="X1104" i="1"/>
  <c r="B1106" i="1" l="1"/>
  <c r="V1105" i="1"/>
  <c r="X1105" i="1"/>
  <c r="W1105" i="1"/>
  <c r="X1106" i="1" l="1"/>
  <c r="W1106" i="1"/>
  <c r="B1107" i="1"/>
  <c r="V1106" i="1"/>
  <c r="X1107" i="1" l="1"/>
  <c r="W1107" i="1"/>
  <c r="B1108" i="1"/>
  <c r="V1107" i="1"/>
  <c r="W1108" i="1" l="1"/>
  <c r="B1109" i="1"/>
  <c r="V1108" i="1"/>
  <c r="X1108" i="1"/>
  <c r="B1110" i="1" l="1"/>
  <c r="V1109" i="1"/>
  <c r="X1109" i="1"/>
  <c r="W1109" i="1"/>
  <c r="X1110" i="1" l="1"/>
  <c r="W1110" i="1"/>
  <c r="B1111" i="1"/>
  <c r="V1110" i="1"/>
  <c r="X1111" i="1" l="1"/>
  <c r="W1111" i="1"/>
  <c r="B1112" i="1"/>
  <c r="V1111" i="1"/>
  <c r="W1112" i="1" l="1"/>
  <c r="B1113" i="1"/>
  <c r="V1112" i="1"/>
  <c r="X1112" i="1"/>
  <c r="B1114" i="1" l="1"/>
  <c r="V1113" i="1"/>
  <c r="X1113" i="1"/>
  <c r="W1113" i="1"/>
  <c r="X1114" i="1" l="1"/>
  <c r="W1114" i="1"/>
  <c r="B1115" i="1"/>
  <c r="V1114" i="1"/>
  <c r="X1115" i="1" l="1"/>
  <c r="W1115" i="1"/>
  <c r="B1116" i="1"/>
  <c r="V1115" i="1"/>
  <c r="W1116" i="1" l="1"/>
  <c r="B1117" i="1"/>
  <c r="V1116" i="1"/>
  <c r="X1116" i="1"/>
  <c r="B1118" i="1" l="1"/>
  <c r="V1117" i="1"/>
  <c r="X1117" i="1"/>
  <c r="W1117" i="1"/>
  <c r="X1118" i="1" l="1"/>
  <c r="W1118" i="1"/>
  <c r="B1119" i="1"/>
  <c r="V1118" i="1"/>
  <c r="X1119" i="1" l="1"/>
  <c r="W1119" i="1"/>
  <c r="B1120" i="1"/>
  <c r="V1119" i="1"/>
  <c r="X1120" i="1" l="1"/>
  <c r="W1120" i="1"/>
  <c r="V1120" i="1"/>
  <c r="B1121" i="1"/>
  <c r="W1121" i="1" l="1"/>
  <c r="B1122" i="1"/>
  <c r="X1121" i="1"/>
  <c r="V1121" i="1"/>
  <c r="B1123" i="1" l="1"/>
  <c r="V1122" i="1"/>
  <c r="X1122" i="1"/>
  <c r="W1122" i="1"/>
  <c r="W1123" i="1" l="1"/>
  <c r="V1123" i="1"/>
  <c r="B1124" i="1"/>
  <c r="X1123" i="1"/>
  <c r="X1124" i="1" l="1"/>
  <c r="W1124" i="1"/>
  <c r="V1124" i="1"/>
  <c r="B1125" i="1"/>
  <c r="W1125" i="1" l="1"/>
  <c r="B1126" i="1"/>
  <c r="X1125" i="1"/>
  <c r="V1125" i="1"/>
  <c r="B1127" i="1" l="1"/>
  <c r="V1126" i="1"/>
  <c r="X1126" i="1"/>
  <c r="W1126" i="1"/>
  <c r="W1127" i="1" l="1"/>
  <c r="V1127" i="1"/>
  <c r="B1128" i="1"/>
  <c r="X1127" i="1"/>
  <c r="W1128" i="1" l="1"/>
  <c r="X1128" i="1"/>
  <c r="B1129" i="1"/>
  <c r="V1128" i="1"/>
  <c r="B1130" i="1" l="1"/>
  <c r="V1129" i="1"/>
  <c r="X1129" i="1"/>
  <c r="W1129" i="1"/>
  <c r="X1130" i="1" l="1"/>
  <c r="W1130" i="1"/>
  <c r="B1131" i="1"/>
  <c r="V1130" i="1"/>
  <c r="X1131" i="1" l="1"/>
  <c r="W1131" i="1"/>
  <c r="B1132" i="1"/>
  <c r="V1131" i="1"/>
  <c r="W1132" i="1" l="1"/>
  <c r="B1133" i="1"/>
  <c r="V1132" i="1"/>
  <c r="X1132" i="1"/>
  <c r="B1134" i="1" l="1"/>
  <c r="V1133" i="1"/>
  <c r="X1133" i="1"/>
  <c r="W1133" i="1"/>
  <c r="X1134" i="1" l="1"/>
  <c r="W1134" i="1"/>
  <c r="B1135" i="1"/>
  <c r="V1134" i="1"/>
  <c r="X1135" i="1" l="1"/>
  <c r="W1135" i="1"/>
  <c r="B1136" i="1"/>
  <c r="V1135" i="1"/>
  <c r="W1136" i="1" l="1"/>
  <c r="B1137" i="1"/>
  <c r="V1136" i="1"/>
  <c r="X1136" i="1"/>
  <c r="B1138" i="1" l="1"/>
  <c r="V1137" i="1"/>
  <c r="X1137" i="1"/>
  <c r="W1137" i="1"/>
  <c r="X1138" i="1" l="1"/>
  <c r="W1138" i="1"/>
  <c r="B1139" i="1"/>
  <c r="V1138" i="1"/>
  <c r="X1139" i="1" l="1"/>
  <c r="W1139" i="1"/>
  <c r="B1140" i="1"/>
  <c r="V1139" i="1"/>
  <c r="W1140" i="1" l="1"/>
  <c r="B1141" i="1"/>
  <c r="V1140" i="1"/>
  <c r="X1140" i="1"/>
  <c r="B1142" i="1" l="1"/>
  <c r="V1141" i="1"/>
  <c r="X1141" i="1"/>
  <c r="W1141" i="1"/>
  <c r="X1142" i="1" l="1"/>
  <c r="W1142" i="1"/>
  <c r="B1143" i="1"/>
  <c r="V1142" i="1"/>
  <c r="X1143" i="1" l="1"/>
  <c r="W1143" i="1"/>
  <c r="B1144" i="1"/>
  <c r="V1143" i="1"/>
  <c r="W1144" i="1" l="1"/>
  <c r="B1145" i="1"/>
  <c r="V1144" i="1"/>
  <c r="X1144" i="1"/>
  <c r="B1146" i="1" l="1"/>
  <c r="V1145" i="1"/>
  <c r="X1145" i="1"/>
  <c r="W1145" i="1"/>
  <c r="X1146" i="1" l="1"/>
  <c r="W1146" i="1"/>
  <c r="B1147" i="1"/>
  <c r="V1146" i="1"/>
  <c r="X1147" i="1" l="1"/>
  <c r="W1147" i="1"/>
  <c r="B1148" i="1"/>
  <c r="V1147" i="1"/>
  <c r="W1148" i="1" l="1"/>
  <c r="B1149" i="1"/>
  <c r="V1148" i="1"/>
  <c r="X1148" i="1"/>
  <c r="B1150" i="1" l="1"/>
  <c r="V1149" i="1"/>
  <c r="X1149" i="1"/>
  <c r="W1149" i="1"/>
  <c r="X1150" i="1" l="1"/>
  <c r="W1150" i="1"/>
  <c r="B1151" i="1"/>
  <c r="V1150" i="1"/>
  <c r="X1151" i="1" l="1"/>
  <c r="W1151" i="1"/>
  <c r="B1152" i="1"/>
  <c r="V1151" i="1"/>
  <c r="W1152" i="1" l="1"/>
  <c r="B1153" i="1"/>
  <c r="V1152" i="1"/>
  <c r="X1152" i="1"/>
  <c r="B1154" i="1" l="1"/>
  <c r="V1153" i="1"/>
  <c r="X1153" i="1"/>
  <c r="W1153" i="1"/>
  <c r="X1154" i="1" l="1"/>
  <c r="W1154" i="1"/>
  <c r="B1155" i="1"/>
  <c r="V1154" i="1"/>
  <c r="X1155" i="1" l="1"/>
  <c r="W1155" i="1"/>
  <c r="B1156" i="1"/>
  <c r="V1155" i="1"/>
  <c r="W1156" i="1" l="1"/>
  <c r="B1157" i="1"/>
  <c r="V1156" i="1"/>
  <c r="X1156" i="1"/>
  <c r="B1158" i="1" l="1"/>
  <c r="V1157" i="1"/>
  <c r="X1157" i="1"/>
  <c r="W1157" i="1"/>
  <c r="X1158" i="1" l="1"/>
  <c r="W1158" i="1"/>
  <c r="B1159" i="1"/>
  <c r="V1158" i="1"/>
  <c r="X1159" i="1" l="1"/>
  <c r="W1159" i="1"/>
  <c r="B1160" i="1"/>
  <c r="V1159" i="1"/>
  <c r="W1160" i="1" l="1"/>
  <c r="B1161" i="1"/>
  <c r="V1160" i="1"/>
  <c r="X1160" i="1"/>
  <c r="B1162" i="1" l="1"/>
  <c r="V1161" i="1"/>
  <c r="X1161" i="1"/>
  <c r="W1161" i="1"/>
  <c r="X1162" i="1" l="1"/>
  <c r="W1162" i="1"/>
  <c r="V11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Lefa Clerk</author>
  </authors>
  <commentList>
    <comment ref="C1094" authorId="0" shapeId="0" xr:uid="{028FA18B-E849-407F-9F8B-69FB53F9063B}">
      <text>
        <r>
          <rPr>
            <b/>
            <sz val="9"/>
            <color indexed="81"/>
            <rFont val="Tahoma"/>
            <charset val="1"/>
          </rPr>
          <t>Lefa Clerk:</t>
        </r>
        <r>
          <rPr>
            <sz val="9"/>
            <color indexed="81"/>
            <rFont val="Tahoma"/>
            <charset val="1"/>
          </rPr>
          <t xml:space="preserve">
jump 35 to 36 with wrong pump 
meter</t>
        </r>
      </text>
    </comment>
  </commentList>
</comments>
</file>

<file path=xl/sharedStrings.xml><?xml version="1.0" encoding="utf-8"?>
<sst xmlns="http://schemas.openxmlformats.org/spreadsheetml/2006/main" count="1782" uniqueCount="934">
  <si>
    <t>Month</t>
  </si>
  <si>
    <t>Day</t>
  </si>
  <si>
    <t>Slip Nbr</t>
  </si>
  <si>
    <t>Plant No</t>
  </si>
  <si>
    <t xml:space="preserve">Time </t>
  </si>
  <si>
    <t>Open</t>
  </si>
  <si>
    <t>Closing</t>
  </si>
  <si>
    <t xml:space="preserve">Hour Meter </t>
  </si>
  <si>
    <t>Supplier</t>
  </si>
  <si>
    <t xml:space="preserve">Pump Litres </t>
  </si>
  <si>
    <t>Normal Liter</t>
  </si>
  <si>
    <t>Variance Meter</t>
  </si>
  <si>
    <t>Shift</t>
  </si>
  <si>
    <t>Team</t>
  </si>
  <si>
    <t>Ope First Name</t>
  </si>
  <si>
    <t>Ope Surname</t>
  </si>
  <si>
    <t xml:space="preserve">Operator Number </t>
  </si>
  <si>
    <t>EXC41</t>
  </si>
  <si>
    <t>12067</t>
  </si>
  <si>
    <t>DT211</t>
  </si>
  <si>
    <t>12068</t>
  </si>
  <si>
    <t>EXC64</t>
  </si>
  <si>
    <t>12069</t>
  </si>
  <si>
    <t>DT319</t>
  </si>
  <si>
    <t>12070</t>
  </si>
  <si>
    <t>12071</t>
  </si>
  <si>
    <t>12072</t>
  </si>
  <si>
    <t>TY713</t>
  </si>
  <si>
    <t>12073</t>
  </si>
  <si>
    <t>DT094</t>
  </si>
  <si>
    <t>12074</t>
  </si>
  <si>
    <t>G0079</t>
  </si>
  <si>
    <t>12075</t>
  </si>
  <si>
    <t>DT209</t>
  </si>
  <si>
    <t>12076</t>
  </si>
  <si>
    <t>D7004</t>
  </si>
  <si>
    <t>12077</t>
  </si>
  <si>
    <t>TD066</t>
  </si>
  <si>
    <t>12078</t>
  </si>
  <si>
    <t>TD069</t>
  </si>
  <si>
    <t>12079</t>
  </si>
  <si>
    <t>SERV49</t>
  </si>
  <si>
    <t>12080</t>
  </si>
  <si>
    <t>WB013</t>
  </si>
  <si>
    <t>12081</t>
  </si>
  <si>
    <t>DT087</t>
  </si>
  <si>
    <t>12082</t>
  </si>
  <si>
    <t>LP221</t>
  </si>
  <si>
    <t>12083</t>
  </si>
  <si>
    <t>LTP222</t>
  </si>
  <si>
    <t>12084</t>
  </si>
  <si>
    <t>DT093</t>
  </si>
  <si>
    <t>12085</t>
  </si>
  <si>
    <t>DT095</t>
  </si>
  <si>
    <t>12086</t>
  </si>
  <si>
    <t>DT317</t>
  </si>
  <si>
    <t>12087</t>
  </si>
  <si>
    <t>DT344</t>
  </si>
  <si>
    <t>12088</t>
  </si>
  <si>
    <t>DT320</t>
  </si>
  <si>
    <t>12089</t>
  </si>
  <si>
    <t>EXC-330</t>
  </si>
  <si>
    <t>12090</t>
  </si>
  <si>
    <t>12091</t>
  </si>
  <si>
    <t>12092</t>
  </si>
  <si>
    <t>12093</t>
  </si>
  <si>
    <t>12094</t>
  </si>
  <si>
    <t>12095</t>
  </si>
  <si>
    <t>DT318</t>
  </si>
  <si>
    <t>12096</t>
  </si>
  <si>
    <t>12097</t>
  </si>
  <si>
    <t>12098</t>
  </si>
  <si>
    <t>12099</t>
  </si>
  <si>
    <t>12100</t>
  </si>
  <si>
    <t>12101</t>
  </si>
  <si>
    <t>WEL56</t>
  </si>
  <si>
    <t>12102</t>
  </si>
  <si>
    <t>TY756</t>
  </si>
  <si>
    <t>12103</t>
  </si>
  <si>
    <t>12104</t>
  </si>
  <si>
    <t>12105</t>
  </si>
  <si>
    <t>12106</t>
  </si>
  <si>
    <t>12107</t>
  </si>
  <si>
    <t>TY068</t>
  </si>
  <si>
    <t>12108</t>
  </si>
  <si>
    <t>12109</t>
  </si>
  <si>
    <t>12110</t>
  </si>
  <si>
    <t>12111</t>
  </si>
  <si>
    <t>12112</t>
  </si>
  <si>
    <t>12113</t>
  </si>
  <si>
    <t>12114</t>
  </si>
  <si>
    <t>TY761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</si>
  <si>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</si>
  <si>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</si>
  <si>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</si>
  <si>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</si>
  <si>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</si>
  <si>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</si>
  <si>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</si>
  <si>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</si>
  <si>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HIA30</t>
  </si>
  <si>
    <t>12123</t>
  </si>
  <si>
    <t>12124</t>
  </si>
  <si>
    <t>12125</t>
  </si>
  <si>
    <t>CANCELLED</t>
  </si>
  <si>
    <t>12126</t>
  </si>
  <si>
    <t>12127</t>
  </si>
  <si>
    <t>G0064</t>
  </si>
  <si>
    <t>12128</t>
  </si>
  <si>
    <t>12129</t>
  </si>
  <si>
    <t>LTP223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</si>
  <si>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</si>
  <si>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</si>
  <si>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</si>
  <si>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</si>
  <si>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</si>
  <si>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</si>
  <si>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</si>
  <si>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</si>
  <si>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</si>
  <si>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</si>
  <si>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DB031</t>
  </si>
  <si>
    <t>12140</t>
  </si>
  <si>
    <t>12141</t>
  </si>
  <si>
    <t>TY757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</si>
  <si>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</si>
  <si>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</si>
  <si>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</si>
  <si>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</si>
  <si>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</si>
  <si>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</si>
  <si>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</si>
  <si>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</si>
  <si>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</si>
  <si>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13201</t>
  </si>
  <si>
    <t>13202</t>
  </si>
  <si>
    <t>13203</t>
  </si>
  <si>
    <t>13204</t>
  </si>
  <si>
    <t>DT088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</si>
  <si>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</si>
  <si>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</si>
  <si>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</si>
  <si>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</si>
  <si>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</si>
  <si>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</si>
  <si>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</si>
  <si>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</si>
  <si>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</si>
  <si>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</si>
  <si>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Weld36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</si>
  <si>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</si>
  <si>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</si>
  <si>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</si>
  <si>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</si>
  <si>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</si>
  <si>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</si>
  <si>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</si>
  <si>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</si>
  <si>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</si>
  <si>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</si>
  <si>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</si>
  <si>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</si>
  <si>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</si>
  <si>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</si>
  <si>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</si>
  <si>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</si>
  <si>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</si>
  <si>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</si>
  <si>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</si>
  <si>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</si>
  <si>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</si>
  <si>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</si>
  <si>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</si>
  <si>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</si>
  <si>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</si>
  <si>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</si>
  <si>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</si>
  <si>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</si>
  <si>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</si>
  <si>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</si>
  <si>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</si>
  <si>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</si>
  <si>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</si>
  <si>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</si>
  <si>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</si>
  <si>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</si>
  <si>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</si>
  <si>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</si>
  <si>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</si>
  <si>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</si>
  <si>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</si>
  <si>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</si>
  <si>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</si>
  <si>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</si>
  <si>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</si>
  <si>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</si>
  <si>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</si>
  <si>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</si>
  <si>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</si>
  <si>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</si>
  <si>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</si>
  <si>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</si>
  <si>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</si>
  <si>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</si>
  <si>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</si>
  <si>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</si>
  <si>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</si>
  <si>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</si>
  <si>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</si>
  <si>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</si>
  <si>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</si>
  <si>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</si>
  <si>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</si>
  <si>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</si>
  <si>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</si>
  <si>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</si>
  <si>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</si>
  <si>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</si>
  <si>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Post 1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</si>
  <si>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</si>
  <si>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</si>
  <si>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</si>
  <si>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</si>
  <si>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</si>
  <si>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</si>
  <si>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</si>
  <si>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</si>
  <si>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</si>
  <si>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</si>
  <si>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</si>
  <si>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</si>
  <si>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</si>
  <si>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</si>
  <si>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</si>
  <si>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</si>
  <si>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</si>
  <si>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</si>
  <si>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</si>
  <si>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</si>
  <si>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</si>
  <si>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TY759</t>
  </si>
  <si>
    <t>13304</t>
  </si>
  <si>
    <t>TY709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</si>
  <si>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</si>
  <si>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</si>
  <si>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</si>
  <si>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</si>
  <si>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</si>
  <si>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</si>
  <si>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</si>
  <si>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</si>
  <si>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</si>
  <si>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</si>
  <si>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TOTAL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</si>
  <si>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</si>
  <si>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</si>
  <si>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</si>
  <si>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</si>
  <si>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</si>
  <si>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</si>
  <si>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</si>
  <si>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</si>
  <si>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</si>
  <si>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</si>
  <si>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</si>
  <si>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</si>
  <si>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</si>
  <si>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</si>
  <si>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</si>
  <si>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</si>
  <si>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</si>
  <si>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</si>
  <si>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</si>
  <si>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</si>
  <si>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</si>
  <si>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</si>
  <si>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TY705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</si>
  <si>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</si>
  <si>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</si>
  <si>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</si>
  <si>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</si>
  <si>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</si>
  <si>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</si>
  <si>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</si>
  <si>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</si>
  <si>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</si>
  <si>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</si>
  <si>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</si>
  <si>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TYH13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</si>
  <si>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</si>
  <si>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</si>
  <si>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</si>
  <si>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</si>
  <si>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</si>
  <si>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</si>
  <si>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</si>
  <si>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</si>
  <si>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</si>
  <si>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</si>
  <si>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</si>
  <si>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</si>
  <si>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</si>
  <si>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</si>
  <si>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</si>
  <si>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</si>
  <si>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</si>
  <si>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</si>
  <si>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</si>
  <si>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</si>
  <si>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</si>
  <si>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</si>
  <si>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</si>
  <si>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</si>
  <si>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</si>
  <si>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</si>
  <si>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</si>
  <si>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</si>
  <si>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</si>
  <si>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</si>
  <si>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</si>
  <si>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</si>
  <si>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</si>
  <si>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</si>
  <si>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</si>
  <si>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</si>
  <si>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</si>
  <si>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</si>
  <si>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</si>
  <si>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</si>
  <si>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</si>
  <si>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</si>
  <si>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</si>
  <si>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</si>
  <si>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</si>
  <si>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</si>
  <si>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</si>
  <si>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AV-1964-MD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</si>
  <si>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</si>
  <si>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</si>
  <si>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</si>
  <si>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</si>
  <si>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</si>
  <si>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</si>
  <si>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</si>
  <si>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</si>
  <si>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</si>
  <si>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</si>
  <si>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</si>
  <si>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</si>
  <si>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</si>
  <si>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</si>
  <si>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</si>
  <si>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</si>
  <si>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</si>
  <si>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</si>
  <si>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</si>
  <si>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</si>
  <si>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</si>
  <si>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</si>
  <si>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</si>
  <si>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</si>
  <si>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</si>
  <si>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</si>
  <si>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</si>
  <si>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</si>
  <si>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</si>
  <si>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</si>
  <si>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</si>
  <si>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</si>
  <si>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</si>
  <si>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</si>
  <si>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</si>
  <si>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</si>
  <si>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</si>
  <si>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</si>
  <si>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</si>
  <si>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</si>
  <si>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</si>
  <si>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</si>
  <si>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TY907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</si>
  <si>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</si>
  <si>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</si>
  <si>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</si>
  <si>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</si>
  <si>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</si>
  <si>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</si>
  <si>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</si>
  <si>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</si>
  <si>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</si>
  <si>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</si>
  <si>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</si>
  <si>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</si>
  <si>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</si>
  <si>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</si>
  <si>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</si>
  <si>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</si>
  <si>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</si>
  <si>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</si>
  <si>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</si>
  <si>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</si>
  <si>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</si>
  <si>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</si>
  <si>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</si>
  <si>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</si>
  <si>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</si>
  <si>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</si>
  <si>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</si>
  <si>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</si>
  <si>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</si>
  <si>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</si>
  <si>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</si>
  <si>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</si>
  <si>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</si>
  <si>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</si>
  <si>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</si>
  <si>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</si>
  <si>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</si>
  <si>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</si>
  <si>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</si>
  <si>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</si>
  <si>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</si>
  <si>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</si>
  <si>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</si>
  <si>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</si>
  <si>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</si>
  <si>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</si>
  <si>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</si>
  <si>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</si>
  <si>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</si>
  <si>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</si>
  <si>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</si>
  <si>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</si>
  <si>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</si>
  <si>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</si>
  <si>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</si>
  <si>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</si>
  <si>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</si>
  <si>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</si>
  <si>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</si>
  <si>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</si>
  <si>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</si>
  <si>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</si>
  <si>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</si>
  <si>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</si>
  <si>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</si>
  <si>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</si>
  <si>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</si>
  <si>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</si>
  <si>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</si>
  <si>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TY755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</si>
  <si>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</si>
  <si>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</si>
  <si>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</si>
  <si>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</si>
  <si>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</si>
  <si>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</si>
  <si>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</si>
  <si>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</si>
  <si>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</si>
  <si>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</si>
  <si>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</si>
  <si>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</si>
  <si>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</si>
  <si>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</si>
  <si>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</si>
  <si>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</si>
  <si>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</si>
  <si>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</si>
  <si>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</si>
  <si>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</si>
  <si>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</si>
  <si>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</si>
  <si>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</si>
  <si>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</si>
  <si>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</si>
  <si>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</si>
  <si>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</si>
  <si>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</si>
  <si>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</si>
  <si>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</si>
  <si>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</si>
  <si>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</si>
  <si>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</si>
  <si>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</si>
  <si>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</si>
  <si>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</si>
  <si>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</si>
  <si>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</si>
  <si>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</si>
  <si>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</si>
  <si>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</si>
  <si>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</si>
  <si>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</si>
  <si>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</si>
  <si>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</si>
  <si>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</si>
  <si>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</si>
  <si>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</si>
  <si>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</si>
  <si>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</si>
  <si>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</si>
  <si>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</si>
  <si>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</si>
  <si>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</si>
  <si>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</si>
  <si>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</si>
  <si>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</si>
  <si>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</si>
  <si>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</si>
  <si>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</si>
  <si>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</si>
  <si>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</si>
  <si>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</si>
  <si>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</si>
  <si>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</si>
  <si>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</si>
  <si>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</si>
  <si>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</si>
  <si>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</si>
  <si>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</si>
  <si>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</si>
  <si>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</si>
  <si>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</si>
  <si>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</si>
  <si>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</si>
  <si>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</si>
  <si>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</si>
  <si>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</si>
  <si>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</si>
  <si>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</si>
  <si>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</si>
  <si>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</si>
  <si>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</si>
  <si>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</si>
  <si>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</si>
  <si>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</si>
  <si>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</si>
  <si>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</si>
  <si>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</si>
  <si>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</si>
  <si>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</si>
  <si>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</si>
  <si>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</si>
  <si>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</si>
  <si>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</si>
  <si>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</si>
  <si>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</si>
  <si>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</si>
  <si>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</si>
  <si>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</si>
  <si>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</si>
  <si>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</si>
  <si>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</si>
  <si>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</si>
  <si>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</si>
  <si>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</si>
  <si>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</si>
  <si>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</si>
  <si>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</si>
  <si>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</si>
  <si>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</si>
  <si>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</si>
  <si>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</si>
  <si>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</si>
  <si>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</si>
  <si>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</si>
  <si>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</si>
  <si>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</si>
  <si>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</si>
  <si>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</si>
  <si>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</si>
  <si>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</si>
  <si>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</si>
  <si>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</si>
  <si>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</si>
  <si>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</si>
  <si>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</si>
  <si>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</si>
  <si>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</si>
  <si>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</si>
  <si>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</si>
  <si>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</si>
  <si>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</si>
  <si>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</si>
  <si>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</si>
  <si>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</si>
  <si>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</si>
  <si>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</si>
  <si>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</si>
  <si>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</si>
  <si>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</si>
  <si>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</si>
  <si>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</si>
  <si>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</si>
  <si>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</si>
  <si>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</si>
  <si>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</si>
  <si>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</si>
  <si>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</si>
  <si>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</si>
  <si>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</si>
  <si>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</si>
  <si>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</si>
  <si>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</si>
  <si>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</si>
  <si>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</si>
  <si>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</si>
  <si>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</si>
  <si>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</si>
  <si>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</si>
  <si>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</si>
  <si>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</si>
  <si>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</si>
  <si>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</si>
  <si>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</si>
  <si>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</si>
  <si>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</si>
  <si>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</si>
  <si>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</si>
  <si>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</si>
  <si>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</si>
  <si>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</si>
  <si>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</si>
  <si>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</si>
  <si>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</si>
  <si>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</si>
  <si>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</si>
  <si>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</si>
  <si>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</si>
  <si>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</si>
  <si>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</si>
  <si>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</si>
  <si>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</si>
  <si>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</si>
  <si>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</si>
  <si>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</si>
  <si>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</si>
  <si>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</si>
  <si>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</si>
  <si>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</si>
  <si>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</si>
  <si>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</si>
  <si>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</si>
  <si>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</si>
  <si>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</si>
  <si>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</si>
  <si>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GEN05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</si>
  <si>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</si>
  <si>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</si>
  <si>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</si>
  <si>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</si>
  <si>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</si>
  <si>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</si>
  <si>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</si>
  <si>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</si>
  <si>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</si>
  <si>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</si>
  <si>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</si>
  <si>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</si>
  <si>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</si>
  <si>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</si>
  <si>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</si>
  <si>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</si>
  <si>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</si>
  <si>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</si>
  <si>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</si>
  <si>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</si>
  <si>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</si>
  <si>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</si>
  <si>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</si>
  <si>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</si>
  <si>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</si>
  <si>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</si>
  <si>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</si>
  <si>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</si>
  <si>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</si>
  <si>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</si>
  <si>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</si>
  <si>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</si>
  <si>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</si>
  <si>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</si>
  <si>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</si>
  <si>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</si>
  <si>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</si>
  <si>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</si>
  <si>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</si>
  <si>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</si>
  <si>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</si>
  <si>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</si>
  <si>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</si>
  <si>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</si>
  <si>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</si>
  <si>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</si>
  <si>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</si>
  <si>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</si>
  <si>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</si>
  <si>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</si>
  <si>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</si>
  <si>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</si>
  <si>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</si>
  <si>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</si>
  <si>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</si>
  <si>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</si>
  <si>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</si>
  <si>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</si>
  <si>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</si>
  <si>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</si>
  <si>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</si>
  <si>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</si>
  <si>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</si>
  <si>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</si>
  <si>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</si>
  <si>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</si>
  <si>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</si>
  <si>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</si>
  <si>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</si>
  <si>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</si>
  <si>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</si>
  <si>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</si>
  <si>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</si>
  <si>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</si>
  <si>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</si>
  <si>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</si>
  <si>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</si>
  <si>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</si>
  <si>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</si>
  <si>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</si>
  <si>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</si>
  <si>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</si>
  <si>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</si>
  <si>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</si>
  <si>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</si>
  <si>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</si>
  <si>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</si>
  <si>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</si>
  <si>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</si>
  <si>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</si>
  <si>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</si>
  <si>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</si>
  <si>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</si>
  <si>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RC-8990AK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</si>
  <si>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</si>
  <si>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</si>
  <si>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</si>
  <si>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</si>
  <si>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</si>
  <si>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</si>
  <si>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</si>
  <si>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</si>
  <si>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</si>
  <si>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</si>
  <si>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</si>
  <si>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</si>
  <si>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</si>
  <si>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</si>
  <si>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</si>
  <si>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</si>
  <si>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</si>
  <si>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</si>
  <si>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</si>
  <si>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</si>
  <si>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</si>
  <si>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</si>
  <si>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</si>
  <si>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</si>
  <si>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</si>
  <si>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</si>
  <si>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</si>
  <si>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</si>
  <si>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</si>
  <si>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13824</t>
  </si>
  <si>
    <t>13825</t>
  </si>
  <si>
    <t>13826</t>
  </si>
  <si>
    <t>13827</t>
  </si>
  <si>
    <t>13828</t>
  </si>
  <si>
    <t>13829</t>
  </si>
  <si>
    <t>13830</t>
  </si>
  <si>
    <t>13831</t>
  </si>
  <si>
    <t>13832</t>
  </si>
  <si>
    <t>13833</t>
  </si>
  <si>
    <t>13834</t>
  </si>
  <si>
    <t>13835</t>
  </si>
  <si>
    <t>TY762</t>
  </si>
  <si>
    <t>13836</t>
  </si>
  <si>
    <t>13837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</si>
  <si>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</si>
  <si>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</si>
  <si>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</si>
  <si>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</si>
  <si>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</si>
  <si>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</si>
  <si>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</si>
  <si>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</si>
  <si>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</si>
  <si>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13847</t>
  </si>
  <si>
    <t>13848</t>
  </si>
  <si>
    <t>13849</t>
  </si>
  <si>
    <t>13850</t>
  </si>
  <si>
    <t>13851</t>
  </si>
  <si>
    <t>13852</t>
  </si>
  <si>
    <t>13853</t>
  </si>
  <si>
    <t>13854</t>
  </si>
  <si>
    <t>13855</t>
  </si>
  <si>
    <t>13856</t>
  </si>
  <si>
    <t>13857</t>
  </si>
  <si>
    <t>13858</t>
  </si>
  <si>
    <t>13859</t>
  </si>
  <si>
    <t>13860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</si>
  <si>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</si>
  <si>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</si>
  <si>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</si>
  <si>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</si>
  <si>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</si>
  <si>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</si>
  <si>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</si>
  <si>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</si>
  <si>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</si>
  <si>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</si>
  <si>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13871</t>
  </si>
  <si>
    <t>13872</t>
  </si>
  <si>
    <t>13873</t>
  </si>
  <si>
    <t>13874</t>
  </si>
  <si>
    <t>13875</t>
  </si>
  <si>
    <t>13876</t>
  </si>
  <si>
    <t>13877</t>
  </si>
  <si>
    <t>13878</t>
  </si>
  <si>
    <t>13879</t>
  </si>
  <si>
    <t>13880</t>
  </si>
  <si>
    <t>13881</t>
  </si>
  <si>
    <t>13882</t>
  </si>
  <si>
    <t>13883</t>
  </si>
  <si>
    <t>13884</t>
  </si>
  <si>
    <t>13885</t>
  </si>
  <si>
    <t>13886</t>
  </si>
  <si>
    <t>13887</t>
  </si>
  <si>
    <t>13888</t>
  </si>
  <si>
    <t>13889</t>
  </si>
  <si>
    <t>13890</t>
  </si>
  <si>
    <t>13891</t>
  </si>
  <si>
    <t>13892</t>
  </si>
  <si>
    <t>13893</t>
  </si>
  <si>
    <t>13894</t>
  </si>
  <si>
    <t>13895</t>
  </si>
  <si>
    <t>13896</t>
  </si>
  <si>
    <t>13897</t>
  </si>
  <si>
    <t>13898</t>
  </si>
  <si>
    <t>13899</t>
  </si>
  <si>
    <t>13900</t>
  </si>
  <si>
    <t>13901</t>
  </si>
  <si>
    <t>13902</t>
  </si>
  <si>
    <t>13903</t>
  </si>
  <si>
    <t xml:space="preserve"> </t>
  </si>
  <si>
    <t>13904</t>
  </si>
  <si>
    <t>13905</t>
  </si>
  <si>
    <t>13906</t>
  </si>
  <si>
    <t>13907</t>
  </si>
  <si>
    <t>13908</t>
  </si>
  <si>
    <t>13909</t>
  </si>
  <si>
    <t>13910</t>
  </si>
  <si>
    <t>13911</t>
  </si>
  <si>
    <t>13912</t>
  </si>
  <si>
    <t>13913</t>
  </si>
  <si>
    <t>13914</t>
  </si>
  <si>
    <t>13915</t>
  </si>
  <si>
    <t>13916</t>
  </si>
  <si>
    <t>13917</t>
  </si>
  <si>
    <t>13918</t>
  </si>
  <si>
    <t>13919</t>
  </si>
  <si>
    <t>13920</t>
  </si>
  <si>
    <t>13921</t>
  </si>
  <si>
    <t>13922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</si>
  <si>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</si>
  <si>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</si>
  <si>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</si>
  <si>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</si>
  <si>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</si>
  <si>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</si>
  <si>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</si>
  <si>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</si>
  <si>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</si>
  <si>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</si>
  <si>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</si>
  <si>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</si>
  <si>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</si>
  <si>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</si>
  <si>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</si>
  <si>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</si>
  <si>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</si>
  <si>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</si>
  <si>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</si>
  <si>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13942</t>
  </si>
  <si>
    <t>13943</t>
  </si>
  <si>
    <t>13944</t>
  </si>
  <si>
    <t>13945</t>
  </si>
  <si>
    <t>13946</t>
  </si>
  <si>
    <t>13947</t>
  </si>
  <si>
    <t>13948</t>
  </si>
  <si>
    <t>13949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</si>
  <si>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</si>
  <si>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</si>
  <si>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</si>
  <si>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</si>
  <si>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</si>
  <si>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</si>
  <si>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</si>
  <si>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</si>
  <si>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</si>
  <si>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</si>
  <si>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</si>
  <si>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</si>
  <si>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</si>
  <si>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</si>
  <si>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</si>
  <si>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</si>
  <si>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13966</t>
  </si>
  <si>
    <t>13967</t>
  </si>
  <si>
    <t>13968</t>
  </si>
  <si>
    <t>13969</t>
  </si>
  <si>
    <t>13970</t>
  </si>
  <si>
    <t>13971</t>
  </si>
  <si>
    <t>13972</t>
  </si>
  <si>
    <t>13973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</si>
  <si>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</si>
  <si>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</si>
  <si>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</si>
  <si>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</si>
  <si>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</si>
  <si>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</si>
  <si>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</si>
  <si>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</si>
  <si>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</si>
  <si>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13983</t>
  </si>
  <si>
    <t>13984</t>
  </si>
  <si>
    <t>13985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</si>
</sst>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#,##0.0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/>
    <xf numFmtId="3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" fontId="4" fillId="4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164" fontId="4" fillId="2" borderId="1" xfId="0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7" fillId="3" borderId="1" xfId="0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7" fontId="4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/>
    <xf numFmtId="3" fontId="4" fillId="2" borderId="1" xfId="0" quotePrefix="1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left"/>
    </xf>
    <xf numFmtId="4" fontId="4" fillId="2" borderId="1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/>
    <xf numFmtId="0" fontId="0" fillId="0" borderId="0" xfId="0" applyBorder="1"/>
    <xf numFmtId="0" fontId="0" fillId="0" borderId="0" xfId="0" applyBorder="1" applyAlignment="1">
      <alignment horizontal="left"/>
    </xf>
    <xf numFmtId="17" fontId="4" fillId="2" borderId="3" xfId="0" applyNumberFormat="1" applyFont="1" applyFill="1" applyBorder="1" applyAlignment="1">
      <alignment horizontal="center"/>
    </xf>
    <xf numFmtId="17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/>
    <xf numFmtId="0" fontId="0" fillId="2" borderId="1" xfId="0" applyFill="1" applyBorder="1"/>
    <xf numFmtId="20" fontId="0" fillId="0" borderId="0" xfId="0" applyNumberFormat="1"/>
    <xf numFmtId="3" fontId="0" fillId="0" borderId="0" xfId="0" applyNumberFormat="1"/>
    <xf numFmtId="17" fontId="4" fillId="2" borderId="5" xfId="0" applyNumberFormat="1" applyFont="1" applyFill="1" applyBorder="1" applyAlignment="1">
      <alignment horizontal="center"/>
    </xf>
    <xf numFmtId="49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</cellXfs>
  <cellStyles count="1">
    <cellStyle name="Normal" xfId="0" builtinId="0"/>
  </cellStyles>
  <dxfs count="2">
    <dxf>
      <font>
        <color auto="1"/>
      </font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fa.prodclerk/Documents/Dielsel%20Consumption%20December%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fa.clerk/Desktop/Mamoudou/Hr%20Controlsheet%20-08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ily Usage"/>
      <sheetName val="Usages"/>
      <sheetName val="Bowser Receiving"/>
      <sheetName val="Shift Consumpt"/>
      <sheetName val="Shift Consumpt2"/>
      <sheetName val="Bowser Movement"/>
      <sheetName val="Lookup"/>
      <sheetName val="Lookup 2"/>
      <sheetName val="Sheet2"/>
      <sheetName val="Consumption Sheet"/>
      <sheetName val="Sheet3"/>
      <sheetName val="Sheet6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>
            <v>0</v>
          </cell>
          <cell r="B1" t="str">
            <v>Post 3</v>
          </cell>
        </row>
        <row r="2">
          <cell r="A2">
            <v>6.9444444444444447E-4</v>
          </cell>
          <cell r="B2" t="str">
            <v>Post 3</v>
          </cell>
        </row>
        <row r="3">
          <cell r="A3">
            <v>1.3888888888888889E-3</v>
          </cell>
          <cell r="B3" t="str">
            <v>Post 3</v>
          </cell>
        </row>
        <row r="4">
          <cell r="A4">
            <v>2.0833333333333298E-3</v>
          </cell>
          <cell r="B4" t="str">
            <v>Post 3</v>
          </cell>
        </row>
        <row r="5">
          <cell r="A5">
            <v>2.7777777777777701E-3</v>
          </cell>
          <cell r="B5" t="str">
            <v>Post 3</v>
          </cell>
        </row>
        <row r="6">
          <cell r="A6">
            <v>3.4722222222222199E-3</v>
          </cell>
          <cell r="B6" t="str">
            <v>Post 3</v>
          </cell>
        </row>
        <row r="7">
          <cell r="A7">
            <v>4.1666666666666597E-3</v>
          </cell>
          <cell r="B7" t="str">
            <v>Post 3</v>
          </cell>
        </row>
        <row r="8">
          <cell r="A8">
            <v>4.8611111111111103E-3</v>
          </cell>
          <cell r="B8" t="str">
            <v>Post 3</v>
          </cell>
        </row>
        <row r="9">
          <cell r="A9">
            <v>5.5555555555555497E-3</v>
          </cell>
          <cell r="B9" t="str">
            <v>Post 3</v>
          </cell>
        </row>
        <row r="10">
          <cell r="A10">
            <v>6.2500000000000003E-3</v>
          </cell>
          <cell r="B10" t="str">
            <v>Post 3</v>
          </cell>
        </row>
        <row r="11">
          <cell r="A11">
            <v>6.9444444444444397E-3</v>
          </cell>
          <cell r="B11" t="str">
            <v>Post 3</v>
          </cell>
        </row>
        <row r="12">
          <cell r="A12">
            <v>7.63888888888888E-3</v>
          </cell>
          <cell r="B12" t="str">
            <v>Post 3</v>
          </cell>
        </row>
        <row r="13">
          <cell r="A13">
            <v>8.3333333333333297E-3</v>
          </cell>
          <cell r="B13" t="str">
            <v>Post 3</v>
          </cell>
        </row>
        <row r="14">
          <cell r="A14">
            <v>9.02777777777777E-3</v>
          </cell>
          <cell r="B14" t="str">
            <v>Post 3</v>
          </cell>
        </row>
        <row r="15">
          <cell r="A15">
            <v>9.7222222222222206E-3</v>
          </cell>
          <cell r="B15" t="str">
            <v>Post 3</v>
          </cell>
        </row>
        <row r="16">
          <cell r="A16">
            <v>1.0416666666666701E-2</v>
          </cell>
          <cell r="B16" t="str">
            <v>Post 3</v>
          </cell>
        </row>
        <row r="17">
          <cell r="A17">
            <v>1.1111111111111099E-2</v>
          </cell>
          <cell r="B17" t="str">
            <v>Post 3</v>
          </cell>
        </row>
        <row r="18">
          <cell r="A18">
            <v>1.18055555555555E-2</v>
          </cell>
          <cell r="B18" t="str">
            <v>Post 3</v>
          </cell>
        </row>
        <row r="19">
          <cell r="A19">
            <v>1.2500000000000001E-2</v>
          </cell>
          <cell r="B19" t="str">
            <v>Post 3</v>
          </cell>
        </row>
        <row r="20">
          <cell r="A20">
            <v>1.3194444444444399E-2</v>
          </cell>
          <cell r="B20" t="str">
            <v>Post 3</v>
          </cell>
        </row>
        <row r="21">
          <cell r="A21">
            <v>1.38888888888888E-2</v>
          </cell>
          <cell r="B21" t="str">
            <v>Post 3</v>
          </cell>
        </row>
        <row r="22">
          <cell r="A22">
            <v>1.4583333333333301E-2</v>
          </cell>
          <cell r="B22" t="str">
            <v>Post 3</v>
          </cell>
        </row>
        <row r="23">
          <cell r="A23">
            <v>1.5277777777777699E-2</v>
          </cell>
          <cell r="B23" t="str">
            <v>Post 3</v>
          </cell>
        </row>
        <row r="24">
          <cell r="A24">
            <v>1.59722222222222E-2</v>
          </cell>
          <cell r="B24" t="str">
            <v>Post 3</v>
          </cell>
        </row>
        <row r="25">
          <cell r="A25">
            <v>1.6666666666666601E-2</v>
          </cell>
          <cell r="B25" t="str">
            <v>Post 3</v>
          </cell>
        </row>
        <row r="26">
          <cell r="A26">
            <v>1.7361111111111101E-2</v>
          </cell>
          <cell r="B26" t="str">
            <v>Post 3</v>
          </cell>
        </row>
        <row r="27">
          <cell r="A27">
            <v>1.8055555555555498E-2</v>
          </cell>
          <cell r="B27" t="str">
            <v>Post 3</v>
          </cell>
        </row>
        <row r="28">
          <cell r="A28">
            <v>1.8749999999999999E-2</v>
          </cell>
          <cell r="B28" t="str">
            <v>Post 3</v>
          </cell>
        </row>
        <row r="29">
          <cell r="A29">
            <v>1.94444444444444E-2</v>
          </cell>
          <cell r="B29" t="str">
            <v>Post 3</v>
          </cell>
        </row>
        <row r="30">
          <cell r="A30">
            <v>2.01388888888888E-2</v>
          </cell>
          <cell r="B30" t="str">
            <v>Post 3</v>
          </cell>
        </row>
        <row r="31">
          <cell r="A31">
            <v>2.0833333333333301E-2</v>
          </cell>
          <cell r="B31" t="str">
            <v>Post 3</v>
          </cell>
        </row>
        <row r="32">
          <cell r="A32">
            <v>2.1527777777777701E-2</v>
          </cell>
          <cell r="B32" t="str">
            <v>Post 3</v>
          </cell>
        </row>
        <row r="33">
          <cell r="A33">
            <v>2.2222222222222199E-2</v>
          </cell>
          <cell r="B33" t="str">
            <v>Post 3</v>
          </cell>
        </row>
        <row r="34">
          <cell r="A34">
            <v>2.2916666666666599E-2</v>
          </cell>
          <cell r="B34" t="str">
            <v>Post 3</v>
          </cell>
        </row>
        <row r="35">
          <cell r="A35">
            <v>2.36111111111111E-2</v>
          </cell>
          <cell r="B35" t="str">
            <v>Post 3</v>
          </cell>
        </row>
        <row r="36">
          <cell r="A36">
            <v>2.43055555555555E-2</v>
          </cell>
          <cell r="B36" t="str">
            <v>Post 3</v>
          </cell>
        </row>
        <row r="37">
          <cell r="A37">
            <v>2.5000000000000001E-2</v>
          </cell>
          <cell r="B37" t="str">
            <v>Post 3</v>
          </cell>
        </row>
        <row r="38">
          <cell r="A38">
            <v>2.5694444444444402E-2</v>
          </cell>
          <cell r="B38" t="str">
            <v>Post 3</v>
          </cell>
        </row>
        <row r="39">
          <cell r="A39">
            <v>2.6388888888888799E-2</v>
          </cell>
          <cell r="B39" t="str">
            <v>Post 3</v>
          </cell>
        </row>
        <row r="40">
          <cell r="A40">
            <v>2.70833333333333E-2</v>
          </cell>
          <cell r="B40" t="str">
            <v>Post 3</v>
          </cell>
        </row>
        <row r="41">
          <cell r="A41">
            <v>2.77777777777777E-2</v>
          </cell>
          <cell r="B41" t="str">
            <v>Post 3</v>
          </cell>
        </row>
        <row r="42">
          <cell r="A42">
            <v>2.8472222222222201E-2</v>
          </cell>
          <cell r="B42" t="str">
            <v>Post 3</v>
          </cell>
        </row>
        <row r="43">
          <cell r="A43">
            <v>2.9166666666666601E-2</v>
          </cell>
          <cell r="B43" t="str">
            <v>Post 3</v>
          </cell>
        </row>
        <row r="44">
          <cell r="A44">
            <v>2.9861111111111099E-2</v>
          </cell>
          <cell r="B44" t="str">
            <v>Post 3</v>
          </cell>
        </row>
        <row r="45">
          <cell r="A45">
            <v>3.0555555555555499E-2</v>
          </cell>
          <cell r="B45" t="str">
            <v>Post 3</v>
          </cell>
        </row>
        <row r="46">
          <cell r="A46">
            <v>3.125E-2</v>
          </cell>
          <cell r="B46" t="str">
            <v>Post 3</v>
          </cell>
        </row>
        <row r="47">
          <cell r="A47">
            <v>3.19444444444444E-2</v>
          </cell>
          <cell r="B47" t="str">
            <v>Post 3</v>
          </cell>
        </row>
        <row r="48">
          <cell r="A48">
            <v>3.2638888888888801E-2</v>
          </cell>
          <cell r="B48" t="str">
            <v>Post 3</v>
          </cell>
        </row>
        <row r="49">
          <cell r="A49">
            <v>3.3333333333333298E-2</v>
          </cell>
          <cell r="B49" t="str">
            <v>Post 3</v>
          </cell>
        </row>
        <row r="50">
          <cell r="A50">
            <v>3.4027777777777699E-2</v>
          </cell>
          <cell r="B50" t="str">
            <v>Post 3</v>
          </cell>
        </row>
        <row r="51">
          <cell r="A51">
            <v>3.4722222222222203E-2</v>
          </cell>
          <cell r="B51" t="str">
            <v>Post 3</v>
          </cell>
        </row>
        <row r="52">
          <cell r="A52">
            <v>3.5416666666666603E-2</v>
          </cell>
          <cell r="B52" t="str">
            <v>Post 3</v>
          </cell>
        </row>
        <row r="53">
          <cell r="A53">
            <v>3.6111111111111101E-2</v>
          </cell>
          <cell r="B53" t="str">
            <v>Post 3</v>
          </cell>
        </row>
        <row r="54">
          <cell r="A54">
            <v>3.6805555555555501E-2</v>
          </cell>
          <cell r="B54" t="str">
            <v>Post 3</v>
          </cell>
        </row>
        <row r="55">
          <cell r="A55">
            <v>3.7499999999999999E-2</v>
          </cell>
          <cell r="B55" t="str">
            <v>Post 3</v>
          </cell>
        </row>
        <row r="56">
          <cell r="A56">
            <v>3.8194444444444399E-2</v>
          </cell>
          <cell r="B56" t="str">
            <v>Post 3</v>
          </cell>
        </row>
        <row r="57">
          <cell r="A57">
            <v>3.8888888888888799E-2</v>
          </cell>
          <cell r="B57" t="str">
            <v>Post 3</v>
          </cell>
        </row>
        <row r="58">
          <cell r="A58">
            <v>3.9583333333333297E-2</v>
          </cell>
          <cell r="B58" t="str">
            <v>Post 3</v>
          </cell>
        </row>
        <row r="59">
          <cell r="A59">
            <v>4.0277777777777697E-2</v>
          </cell>
          <cell r="B59" t="str">
            <v>Post 3</v>
          </cell>
        </row>
        <row r="60">
          <cell r="A60">
            <v>4.0972222222222202E-2</v>
          </cell>
          <cell r="B60" t="str">
            <v>Post 3</v>
          </cell>
        </row>
        <row r="61">
          <cell r="A61">
            <v>4.1666666666666602E-2</v>
          </cell>
          <cell r="B61" t="str">
            <v>Post 3</v>
          </cell>
        </row>
        <row r="62">
          <cell r="A62">
            <v>4.2361111111111099E-2</v>
          </cell>
          <cell r="B62" t="str">
            <v>Post 3</v>
          </cell>
        </row>
        <row r="63">
          <cell r="A63">
            <v>4.30555555555555E-2</v>
          </cell>
          <cell r="B63" t="str">
            <v>Post 3</v>
          </cell>
        </row>
        <row r="64">
          <cell r="A64">
            <v>4.3749999999999997E-2</v>
          </cell>
          <cell r="B64" t="str">
            <v>Post 3</v>
          </cell>
        </row>
        <row r="65">
          <cell r="A65">
            <v>4.4444444444444398E-2</v>
          </cell>
          <cell r="B65" t="str">
            <v>Post 3</v>
          </cell>
        </row>
        <row r="66">
          <cell r="A66">
            <v>4.5138888888888798E-2</v>
          </cell>
          <cell r="B66" t="str">
            <v>Post 3</v>
          </cell>
        </row>
        <row r="67">
          <cell r="A67">
            <v>4.5833333333333302E-2</v>
          </cell>
          <cell r="B67" t="str">
            <v>Post 3</v>
          </cell>
        </row>
        <row r="68">
          <cell r="A68">
            <v>4.6527777777777703E-2</v>
          </cell>
          <cell r="B68" t="str">
            <v>Post 3</v>
          </cell>
        </row>
        <row r="69">
          <cell r="A69">
            <v>4.72222222222222E-2</v>
          </cell>
          <cell r="B69" t="str">
            <v>Post 3</v>
          </cell>
        </row>
        <row r="70">
          <cell r="A70">
            <v>4.7916666666666601E-2</v>
          </cell>
          <cell r="B70" t="str">
            <v>Post 3</v>
          </cell>
        </row>
        <row r="71">
          <cell r="A71">
            <v>4.8611111111111098E-2</v>
          </cell>
          <cell r="B71" t="str">
            <v>Post 3</v>
          </cell>
        </row>
        <row r="72">
          <cell r="A72">
            <v>4.9305555555555498E-2</v>
          </cell>
          <cell r="B72" t="str">
            <v>Post 3</v>
          </cell>
        </row>
        <row r="73">
          <cell r="A73">
            <v>0.05</v>
          </cell>
          <cell r="B73" t="str">
            <v>Post 3</v>
          </cell>
        </row>
        <row r="74">
          <cell r="A74">
            <v>5.0694444444444403E-2</v>
          </cell>
          <cell r="B74" t="str">
            <v>Post 3</v>
          </cell>
        </row>
        <row r="75">
          <cell r="A75">
            <v>5.1388888888888803E-2</v>
          </cell>
          <cell r="B75" t="str">
            <v>Post 3</v>
          </cell>
        </row>
        <row r="76">
          <cell r="A76">
            <v>5.2083333333333301E-2</v>
          </cell>
          <cell r="B76" t="str">
            <v>Post 3</v>
          </cell>
        </row>
        <row r="77">
          <cell r="A77">
            <v>5.2777777777777701E-2</v>
          </cell>
          <cell r="B77" t="str">
            <v>Post 3</v>
          </cell>
        </row>
        <row r="78">
          <cell r="A78">
            <v>5.3472222222222199E-2</v>
          </cell>
          <cell r="B78" t="str">
            <v>Post 3</v>
          </cell>
        </row>
        <row r="79">
          <cell r="A79">
            <v>5.4166666666666599E-2</v>
          </cell>
          <cell r="B79" t="str">
            <v>Post 3</v>
          </cell>
        </row>
        <row r="80">
          <cell r="A80">
            <v>5.4861111111111097E-2</v>
          </cell>
          <cell r="B80" t="str">
            <v>Post 3</v>
          </cell>
        </row>
        <row r="81">
          <cell r="A81">
            <v>5.5555555555555497E-2</v>
          </cell>
          <cell r="B81" t="str">
            <v>Post 3</v>
          </cell>
        </row>
        <row r="82">
          <cell r="A82">
            <v>5.6250000000000001E-2</v>
          </cell>
          <cell r="B82" t="str">
            <v>Post 3</v>
          </cell>
        </row>
        <row r="83">
          <cell r="A83">
            <v>5.6944444444444402E-2</v>
          </cell>
          <cell r="B83" t="str">
            <v>Post 3</v>
          </cell>
        </row>
        <row r="84">
          <cell r="A84">
            <v>5.7638888888888802E-2</v>
          </cell>
          <cell r="B84" t="str">
            <v>Post 3</v>
          </cell>
        </row>
        <row r="85">
          <cell r="A85">
            <v>5.83333333333333E-2</v>
          </cell>
          <cell r="B85" t="str">
            <v>Post 3</v>
          </cell>
        </row>
        <row r="86">
          <cell r="A86">
            <v>5.90277777777777E-2</v>
          </cell>
          <cell r="B86" t="str">
            <v>Post 3</v>
          </cell>
        </row>
        <row r="87">
          <cell r="A87">
            <v>5.9722222222222197E-2</v>
          </cell>
          <cell r="B87" t="str">
            <v>Post 3</v>
          </cell>
        </row>
        <row r="88">
          <cell r="A88">
            <v>6.0416666666666598E-2</v>
          </cell>
          <cell r="B88" t="str">
            <v>Post 3</v>
          </cell>
        </row>
        <row r="89">
          <cell r="A89">
            <v>6.1111111111111102E-2</v>
          </cell>
          <cell r="B89" t="str">
            <v>Post 3</v>
          </cell>
        </row>
        <row r="90">
          <cell r="A90">
            <v>6.1805555555555503E-2</v>
          </cell>
          <cell r="B90" t="str">
            <v>Post 3</v>
          </cell>
        </row>
        <row r="91">
          <cell r="A91">
            <v>6.25E-2</v>
          </cell>
          <cell r="B91" t="str">
            <v>Post 3</v>
          </cell>
        </row>
        <row r="92">
          <cell r="A92">
            <v>6.31944444444444E-2</v>
          </cell>
          <cell r="B92" t="str">
            <v>Post 3</v>
          </cell>
        </row>
        <row r="93">
          <cell r="A93">
            <v>6.3888888888888801E-2</v>
          </cell>
          <cell r="B93" t="str">
            <v>Post 3</v>
          </cell>
        </row>
        <row r="94">
          <cell r="A94">
            <v>6.4583333333333298E-2</v>
          </cell>
          <cell r="B94" t="str">
            <v>Post 3</v>
          </cell>
        </row>
        <row r="95">
          <cell r="A95">
            <v>6.5277777777777699E-2</v>
          </cell>
          <cell r="B95" t="str">
            <v>Post 3</v>
          </cell>
        </row>
        <row r="96">
          <cell r="A96">
            <v>6.5972222222222196E-2</v>
          </cell>
          <cell r="B96" t="str">
            <v>Post 3</v>
          </cell>
        </row>
        <row r="97">
          <cell r="A97">
            <v>6.6666666666666596E-2</v>
          </cell>
          <cell r="B97" t="str">
            <v>Post 3</v>
          </cell>
        </row>
        <row r="98">
          <cell r="A98">
            <v>6.7361111111111094E-2</v>
          </cell>
          <cell r="B98" t="str">
            <v>Post 3</v>
          </cell>
        </row>
        <row r="99">
          <cell r="A99">
            <v>6.8055555555555494E-2</v>
          </cell>
          <cell r="B99" t="str">
            <v>Post 3</v>
          </cell>
        </row>
        <row r="100">
          <cell r="A100">
            <v>6.8750000000000006E-2</v>
          </cell>
          <cell r="B100" t="str">
            <v>Post 3</v>
          </cell>
        </row>
        <row r="101">
          <cell r="A101">
            <v>6.9444444444444406E-2</v>
          </cell>
          <cell r="B101" t="str">
            <v>Post 3</v>
          </cell>
        </row>
        <row r="102">
          <cell r="A102">
            <v>7.0138888888888806E-2</v>
          </cell>
          <cell r="B102" t="str">
            <v>Post 3</v>
          </cell>
        </row>
        <row r="103">
          <cell r="A103">
            <v>7.0833333333333304E-2</v>
          </cell>
          <cell r="B103" t="str">
            <v>Post 3</v>
          </cell>
        </row>
        <row r="104">
          <cell r="A104">
            <v>7.1527777777777704E-2</v>
          </cell>
          <cell r="B104" t="str">
            <v>Post 3</v>
          </cell>
        </row>
        <row r="105">
          <cell r="A105">
            <v>7.2222222222222202E-2</v>
          </cell>
          <cell r="B105" t="str">
            <v>Post 3</v>
          </cell>
        </row>
        <row r="106">
          <cell r="A106">
            <v>7.2916666666666602E-2</v>
          </cell>
          <cell r="B106" t="str">
            <v>Post 3</v>
          </cell>
        </row>
        <row r="107">
          <cell r="A107">
            <v>7.3611111111111099E-2</v>
          </cell>
          <cell r="B107" t="str">
            <v>Post 3</v>
          </cell>
        </row>
        <row r="108">
          <cell r="A108">
            <v>7.43055555555555E-2</v>
          </cell>
          <cell r="B108" t="str">
            <v>Post 3</v>
          </cell>
        </row>
        <row r="109">
          <cell r="A109">
            <v>7.4999999999999997E-2</v>
          </cell>
          <cell r="B109" t="str">
            <v>Post 3</v>
          </cell>
        </row>
        <row r="110">
          <cell r="A110">
            <v>7.5694444444444398E-2</v>
          </cell>
          <cell r="B110" t="str">
            <v>Post 3</v>
          </cell>
        </row>
        <row r="111">
          <cell r="A111">
            <v>7.6388888888888895E-2</v>
          </cell>
          <cell r="B111" t="str">
            <v>Post 3</v>
          </cell>
        </row>
        <row r="112">
          <cell r="A112">
            <v>7.7083333333333295E-2</v>
          </cell>
          <cell r="B112" t="str">
            <v>Post 3</v>
          </cell>
        </row>
        <row r="113">
          <cell r="A113">
            <v>7.7777777777777696E-2</v>
          </cell>
          <cell r="B113" t="str">
            <v>Post 3</v>
          </cell>
        </row>
        <row r="114">
          <cell r="A114">
            <v>7.8472222222222193E-2</v>
          </cell>
          <cell r="B114" t="str">
            <v>Post 3</v>
          </cell>
        </row>
        <row r="115">
          <cell r="A115">
            <v>7.9166666666666594E-2</v>
          </cell>
          <cell r="B115" t="str">
            <v>Post 3</v>
          </cell>
        </row>
        <row r="116">
          <cell r="A116">
            <v>7.9861111111111105E-2</v>
          </cell>
          <cell r="B116" t="str">
            <v>Post 3</v>
          </cell>
        </row>
        <row r="117">
          <cell r="A117">
            <v>8.0555555555555505E-2</v>
          </cell>
          <cell r="B117" t="str">
            <v>Post 3</v>
          </cell>
        </row>
        <row r="118">
          <cell r="A118">
            <v>8.1250000000000003E-2</v>
          </cell>
          <cell r="B118" t="str">
            <v>Post 3</v>
          </cell>
        </row>
        <row r="119">
          <cell r="A119">
            <v>8.1944444444444403E-2</v>
          </cell>
          <cell r="B119" t="str">
            <v>Post 3</v>
          </cell>
        </row>
        <row r="120">
          <cell r="A120">
            <v>8.2638888888888803E-2</v>
          </cell>
          <cell r="B120" t="str">
            <v>Post 3</v>
          </cell>
        </row>
        <row r="121">
          <cell r="A121">
            <v>8.3333333333333301E-2</v>
          </cell>
          <cell r="B121" t="str">
            <v>Post 3</v>
          </cell>
        </row>
        <row r="122">
          <cell r="A122">
            <v>8.4027777777777701E-2</v>
          </cell>
          <cell r="B122" t="str">
            <v>Post 3</v>
          </cell>
        </row>
        <row r="123">
          <cell r="A123">
            <v>8.4722222222222199E-2</v>
          </cell>
          <cell r="B123" t="str">
            <v>Post 3</v>
          </cell>
        </row>
        <row r="124">
          <cell r="A124">
            <v>8.5416666666666599E-2</v>
          </cell>
          <cell r="B124" t="str">
            <v>Post 3</v>
          </cell>
        </row>
        <row r="125">
          <cell r="A125">
            <v>8.6111111111111097E-2</v>
          </cell>
          <cell r="B125" t="str">
            <v>Post 3</v>
          </cell>
        </row>
        <row r="126">
          <cell r="A126">
            <v>8.6805555555555497E-2</v>
          </cell>
          <cell r="B126" t="str">
            <v>Post 3</v>
          </cell>
        </row>
        <row r="127">
          <cell r="A127">
            <v>8.7499999999999994E-2</v>
          </cell>
          <cell r="B127" t="str">
            <v>Post 3</v>
          </cell>
        </row>
        <row r="128">
          <cell r="A128">
            <v>8.8194444444444395E-2</v>
          </cell>
          <cell r="B128" t="str">
            <v>Post 3</v>
          </cell>
        </row>
        <row r="129">
          <cell r="A129">
            <v>8.8888888888888906E-2</v>
          </cell>
          <cell r="B129" t="str">
            <v>Post 3</v>
          </cell>
        </row>
        <row r="130">
          <cell r="A130">
            <v>8.9583333333333307E-2</v>
          </cell>
          <cell r="B130" t="str">
            <v>Post 3</v>
          </cell>
        </row>
        <row r="131">
          <cell r="A131">
            <v>9.0277777777777707E-2</v>
          </cell>
          <cell r="B131" t="str">
            <v>Post 3</v>
          </cell>
        </row>
        <row r="132">
          <cell r="A132">
            <v>9.0972222222222204E-2</v>
          </cell>
          <cell r="B132" t="str">
            <v>Post 3</v>
          </cell>
        </row>
        <row r="133">
          <cell r="A133">
            <v>9.1666666666666605E-2</v>
          </cell>
          <cell r="B133" t="str">
            <v>Post 3</v>
          </cell>
        </row>
        <row r="134">
          <cell r="A134">
            <v>9.2361111111111102E-2</v>
          </cell>
          <cell r="B134" t="str">
            <v>Post 3</v>
          </cell>
        </row>
        <row r="135">
          <cell r="A135">
            <v>9.3055555555555503E-2</v>
          </cell>
          <cell r="B135" t="str">
            <v>Post 3</v>
          </cell>
        </row>
        <row r="136">
          <cell r="A136">
            <v>9.375E-2</v>
          </cell>
          <cell r="B136" t="str">
            <v>Post 3</v>
          </cell>
        </row>
        <row r="137">
          <cell r="A137">
            <v>9.44444444444444E-2</v>
          </cell>
          <cell r="B137" t="str">
            <v>Post 3</v>
          </cell>
        </row>
        <row r="138">
          <cell r="A138">
            <v>9.5138888888888801E-2</v>
          </cell>
          <cell r="B138" t="str">
            <v>Post 3</v>
          </cell>
        </row>
        <row r="139">
          <cell r="A139">
            <v>9.5833333333333298E-2</v>
          </cell>
          <cell r="B139" t="str">
            <v>Post 3</v>
          </cell>
        </row>
        <row r="140">
          <cell r="A140">
            <v>9.6527777777777699E-2</v>
          </cell>
          <cell r="B140" t="str">
            <v>Post 3</v>
          </cell>
        </row>
        <row r="141">
          <cell r="A141">
            <v>9.7222222222222196E-2</v>
          </cell>
          <cell r="B141" t="str">
            <v>Post 3</v>
          </cell>
        </row>
        <row r="142">
          <cell r="A142">
            <v>9.7916666666666596E-2</v>
          </cell>
          <cell r="B142" t="str">
            <v>Post 3</v>
          </cell>
        </row>
        <row r="143">
          <cell r="A143">
            <v>9.8611111111111094E-2</v>
          </cell>
          <cell r="B143" t="str">
            <v>Post 3</v>
          </cell>
        </row>
        <row r="144">
          <cell r="A144">
            <v>9.9305555555555494E-2</v>
          </cell>
          <cell r="B144" t="str">
            <v>Post 3</v>
          </cell>
        </row>
        <row r="145">
          <cell r="A145">
            <v>0.1</v>
          </cell>
          <cell r="B145" t="str">
            <v>Post 3</v>
          </cell>
        </row>
        <row r="146">
          <cell r="A146">
            <v>0.100694444444444</v>
          </cell>
          <cell r="B146" t="str">
            <v>Post 3</v>
          </cell>
        </row>
        <row r="147">
          <cell r="A147">
            <v>0.101388888888888</v>
          </cell>
          <cell r="B147" t="str">
            <v>Post 3</v>
          </cell>
        </row>
        <row r="148">
          <cell r="A148">
            <v>0.102083333333333</v>
          </cell>
          <cell r="B148" t="str">
            <v>Post 3</v>
          </cell>
        </row>
        <row r="149">
          <cell r="A149">
            <v>0.102777777777777</v>
          </cell>
          <cell r="B149" t="str">
            <v>Post 3</v>
          </cell>
        </row>
        <row r="150">
          <cell r="A150">
            <v>0.10347222222222199</v>
          </cell>
          <cell r="B150" t="str">
            <v>Post 3</v>
          </cell>
        </row>
        <row r="151">
          <cell r="A151">
            <v>0.10416666666666601</v>
          </cell>
          <cell r="B151" t="str">
            <v>Post 3</v>
          </cell>
        </row>
        <row r="152">
          <cell r="A152">
            <v>0.104861111111111</v>
          </cell>
          <cell r="B152" t="str">
            <v>Post 3</v>
          </cell>
        </row>
        <row r="153">
          <cell r="A153">
            <v>0.105555555555555</v>
          </cell>
          <cell r="B153" t="str">
            <v>Post 3</v>
          </cell>
        </row>
        <row r="154">
          <cell r="A154">
            <v>0.10625</v>
          </cell>
          <cell r="B154" t="str">
            <v>Post 3</v>
          </cell>
        </row>
        <row r="155">
          <cell r="A155">
            <v>0.106944444444444</v>
          </cell>
          <cell r="B155" t="str">
            <v>Post 3</v>
          </cell>
        </row>
        <row r="156">
          <cell r="A156">
            <v>0.10763888888888801</v>
          </cell>
          <cell r="B156" t="str">
            <v>Post 3</v>
          </cell>
        </row>
        <row r="157">
          <cell r="A157">
            <v>0.108333333333333</v>
          </cell>
          <cell r="B157" t="str">
            <v>Post 3</v>
          </cell>
        </row>
        <row r="158">
          <cell r="A158">
            <v>0.109027777777777</v>
          </cell>
          <cell r="B158" t="str">
            <v>Post 3</v>
          </cell>
        </row>
        <row r="159">
          <cell r="A159">
            <v>0.109722222222222</v>
          </cell>
          <cell r="B159" t="str">
            <v>Post 3</v>
          </cell>
        </row>
        <row r="160">
          <cell r="A160">
            <v>0.110416666666666</v>
          </cell>
          <cell r="B160" t="str">
            <v>Post 3</v>
          </cell>
        </row>
        <row r="161">
          <cell r="A161">
            <v>0.11111111111111099</v>
          </cell>
          <cell r="B161" t="str">
            <v>Post 3</v>
          </cell>
        </row>
        <row r="162">
          <cell r="A162">
            <v>0.11180555555555501</v>
          </cell>
          <cell r="B162" t="str">
            <v>Post 3</v>
          </cell>
        </row>
        <row r="163">
          <cell r="A163">
            <v>0.1125</v>
          </cell>
          <cell r="B163" t="str">
            <v>Post 3</v>
          </cell>
        </row>
        <row r="164">
          <cell r="A164">
            <v>0.113194444444444</v>
          </cell>
          <cell r="B164" t="str">
            <v>Post 3</v>
          </cell>
        </row>
        <row r="165">
          <cell r="A165">
            <v>0.113888888888888</v>
          </cell>
          <cell r="B165" t="str">
            <v>Post 3</v>
          </cell>
        </row>
        <row r="166">
          <cell r="A166">
            <v>0.114583333333333</v>
          </cell>
          <cell r="B166" t="str">
            <v>Post 3</v>
          </cell>
        </row>
        <row r="167">
          <cell r="A167">
            <v>0.11527777777777699</v>
          </cell>
          <cell r="B167" t="str">
            <v>Post 3</v>
          </cell>
        </row>
        <row r="168">
          <cell r="A168">
            <v>0.115972222222222</v>
          </cell>
          <cell r="B168" t="str">
            <v>Post 3</v>
          </cell>
        </row>
        <row r="169">
          <cell r="A169">
            <v>0.116666666666666</v>
          </cell>
          <cell r="B169" t="str">
            <v>Post 3</v>
          </cell>
        </row>
        <row r="170">
          <cell r="A170">
            <v>0.117361111111111</v>
          </cell>
          <cell r="B170" t="str">
            <v>Post 3</v>
          </cell>
        </row>
        <row r="171">
          <cell r="A171">
            <v>0.118055555555555</v>
          </cell>
          <cell r="B171" t="str">
            <v>Post 3</v>
          </cell>
        </row>
        <row r="172">
          <cell r="A172">
            <v>0.11874999999999999</v>
          </cell>
          <cell r="B172" t="str">
            <v>Post 3</v>
          </cell>
        </row>
        <row r="173">
          <cell r="A173">
            <v>0.11944444444444401</v>
          </cell>
          <cell r="B173" t="str">
            <v>Post 3</v>
          </cell>
        </row>
        <row r="174">
          <cell r="A174">
            <v>0.120138888888888</v>
          </cell>
          <cell r="B174" t="str">
            <v>Post 3</v>
          </cell>
        </row>
        <row r="175">
          <cell r="A175">
            <v>0.120833333333333</v>
          </cell>
          <cell r="B175" t="str">
            <v>Post 3</v>
          </cell>
        </row>
        <row r="176">
          <cell r="A176">
            <v>0.121527777777777</v>
          </cell>
          <cell r="B176" t="str">
            <v>Post 3</v>
          </cell>
        </row>
        <row r="177">
          <cell r="A177">
            <v>0.122222222222222</v>
          </cell>
          <cell r="B177" t="str">
            <v>Post 3</v>
          </cell>
        </row>
        <row r="178">
          <cell r="A178">
            <v>0.12291666666666599</v>
          </cell>
          <cell r="B178" t="str">
            <v>Post 3</v>
          </cell>
        </row>
        <row r="179">
          <cell r="A179">
            <v>0.12361111111111101</v>
          </cell>
          <cell r="B179" t="str">
            <v>Post 3</v>
          </cell>
        </row>
        <row r="180">
          <cell r="A180">
            <v>0.124305555555555</v>
          </cell>
          <cell r="B180" t="str">
            <v>Post 3</v>
          </cell>
        </row>
        <row r="181">
          <cell r="A181">
            <v>0.125</v>
          </cell>
          <cell r="B181" t="str">
            <v>Post 3</v>
          </cell>
        </row>
        <row r="182">
          <cell r="A182">
            <v>0.125694444444444</v>
          </cell>
          <cell r="B182" t="str">
            <v>Post 3</v>
          </cell>
        </row>
        <row r="183">
          <cell r="A183">
            <v>0.126388888888888</v>
          </cell>
          <cell r="B183" t="str">
            <v>Post 3</v>
          </cell>
        </row>
        <row r="184">
          <cell r="A184">
            <v>0.12708333333333299</v>
          </cell>
          <cell r="B184" t="str">
            <v>Post 3</v>
          </cell>
        </row>
        <row r="185">
          <cell r="A185">
            <v>0.12777777777777699</v>
          </cell>
          <cell r="B185" t="str">
            <v>Post 3</v>
          </cell>
        </row>
        <row r="186">
          <cell r="A186">
            <v>0.12847222222222199</v>
          </cell>
          <cell r="B186" t="str">
            <v>Post 3</v>
          </cell>
        </row>
        <row r="187">
          <cell r="A187">
            <v>0.12916666666666601</v>
          </cell>
          <cell r="B187" t="str">
            <v>Post 3</v>
          </cell>
        </row>
        <row r="188">
          <cell r="A188">
            <v>0.12986111111111101</v>
          </cell>
          <cell r="B188" t="str">
            <v>Post 3</v>
          </cell>
        </row>
        <row r="189">
          <cell r="A189">
            <v>0.13055555555555501</v>
          </cell>
          <cell r="B189" t="str">
            <v>Post 3</v>
          </cell>
        </row>
        <row r="190">
          <cell r="A190">
            <v>0.13125000000000001</v>
          </cell>
          <cell r="B190" t="str">
            <v>Post 3</v>
          </cell>
        </row>
        <row r="191">
          <cell r="A191">
            <v>0.131944444444444</v>
          </cell>
          <cell r="B191" t="str">
            <v>Post 3</v>
          </cell>
        </row>
        <row r="192">
          <cell r="A192">
            <v>0.132638888888888</v>
          </cell>
          <cell r="B192" t="str">
            <v>Post 3</v>
          </cell>
        </row>
        <row r="193">
          <cell r="A193">
            <v>0.133333333333333</v>
          </cell>
          <cell r="B193" t="str">
            <v>Post 3</v>
          </cell>
        </row>
        <row r="194">
          <cell r="A194">
            <v>0.134027777777777</v>
          </cell>
          <cell r="B194" t="str">
            <v>Post 3</v>
          </cell>
        </row>
        <row r="195">
          <cell r="A195">
            <v>0.13472222222222199</v>
          </cell>
          <cell r="B195" t="str">
            <v>Post 3</v>
          </cell>
        </row>
        <row r="196">
          <cell r="A196">
            <v>0.13541666666666599</v>
          </cell>
          <cell r="B196" t="str">
            <v>Post 3</v>
          </cell>
        </row>
        <row r="197">
          <cell r="A197">
            <v>0.13611111111111099</v>
          </cell>
          <cell r="B197" t="str">
            <v>Post 3</v>
          </cell>
        </row>
        <row r="198">
          <cell r="A198">
            <v>0.13680555555555499</v>
          </cell>
          <cell r="B198" t="str">
            <v>Post 3</v>
          </cell>
        </row>
        <row r="199">
          <cell r="A199">
            <v>0.13750000000000001</v>
          </cell>
          <cell r="B199" t="str">
            <v>Post 3</v>
          </cell>
        </row>
        <row r="200">
          <cell r="A200">
            <v>0.13819444444444401</v>
          </cell>
          <cell r="B200" t="str">
            <v>Post 3</v>
          </cell>
        </row>
        <row r="201">
          <cell r="A201">
            <v>0.13888888888888801</v>
          </cell>
          <cell r="B201" t="str">
            <v>Post 3</v>
          </cell>
        </row>
        <row r="202">
          <cell r="A202">
            <v>0.139583333333333</v>
          </cell>
          <cell r="B202" t="str">
            <v>Post 3</v>
          </cell>
        </row>
        <row r="203">
          <cell r="A203">
            <v>0.140277777777777</v>
          </cell>
          <cell r="B203" t="str">
            <v>Post 3</v>
          </cell>
        </row>
        <row r="204">
          <cell r="A204">
            <v>0.140972222222222</v>
          </cell>
          <cell r="B204" t="str">
            <v>Post 3</v>
          </cell>
        </row>
        <row r="205">
          <cell r="A205">
            <v>0.141666666666666</v>
          </cell>
          <cell r="B205" t="str">
            <v>Post 3</v>
          </cell>
        </row>
        <row r="206">
          <cell r="A206">
            <v>0.14236111111111099</v>
          </cell>
          <cell r="B206" t="str">
            <v>Post 3</v>
          </cell>
        </row>
        <row r="207">
          <cell r="A207">
            <v>0.14305555555555499</v>
          </cell>
          <cell r="B207" t="str">
            <v>Post 3</v>
          </cell>
        </row>
        <row r="208">
          <cell r="A208">
            <v>0.14374999999999999</v>
          </cell>
          <cell r="B208" t="str">
            <v>Post 3</v>
          </cell>
        </row>
        <row r="209">
          <cell r="A209">
            <v>0.14444444444444399</v>
          </cell>
          <cell r="B209" t="str">
            <v>Post 3</v>
          </cell>
        </row>
        <row r="210">
          <cell r="A210">
            <v>0.14513888888888801</v>
          </cell>
          <cell r="B210" t="str">
            <v>Post 3</v>
          </cell>
        </row>
        <row r="211">
          <cell r="A211">
            <v>0.14583333333333301</v>
          </cell>
          <cell r="B211" t="str">
            <v>Post 3</v>
          </cell>
        </row>
        <row r="212">
          <cell r="A212">
            <v>0.14652777777777701</v>
          </cell>
          <cell r="B212" t="str">
            <v>Post 3</v>
          </cell>
        </row>
        <row r="213">
          <cell r="A213">
            <v>0.147222222222222</v>
          </cell>
          <cell r="B213" t="str">
            <v>Post 3</v>
          </cell>
        </row>
        <row r="214">
          <cell r="A214">
            <v>0.147916666666666</v>
          </cell>
          <cell r="B214" t="str">
            <v>Post 3</v>
          </cell>
        </row>
        <row r="215">
          <cell r="A215">
            <v>0.148611111111111</v>
          </cell>
          <cell r="B215" t="str">
            <v>Post 3</v>
          </cell>
        </row>
        <row r="216">
          <cell r="A216">
            <v>0.149305555555555</v>
          </cell>
          <cell r="B216" t="str">
            <v>Post 3</v>
          </cell>
        </row>
        <row r="217">
          <cell r="A217">
            <v>0.15</v>
          </cell>
          <cell r="B217" t="str">
            <v>Post 3</v>
          </cell>
        </row>
        <row r="218">
          <cell r="A218">
            <v>0.15069444444444399</v>
          </cell>
          <cell r="B218" t="str">
            <v>Post 3</v>
          </cell>
        </row>
        <row r="219">
          <cell r="A219">
            <v>0.15138888888888799</v>
          </cell>
          <cell r="B219" t="str">
            <v>Post 3</v>
          </cell>
        </row>
        <row r="220">
          <cell r="A220">
            <v>0.15208333333333299</v>
          </cell>
          <cell r="B220" t="str">
            <v>Post 3</v>
          </cell>
        </row>
        <row r="221">
          <cell r="A221">
            <v>0.15277777777777701</v>
          </cell>
          <cell r="B221" t="str">
            <v>Post 3</v>
          </cell>
        </row>
        <row r="222">
          <cell r="A222">
            <v>0.15347222222222201</v>
          </cell>
          <cell r="B222" t="str">
            <v>Post 3</v>
          </cell>
        </row>
        <row r="223">
          <cell r="A223">
            <v>0.15416666666666601</v>
          </cell>
          <cell r="B223" t="str">
            <v>Post 3</v>
          </cell>
        </row>
        <row r="224">
          <cell r="A224">
            <v>0.15486111111111101</v>
          </cell>
          <cell r="B224" t="str">
            <v>Post 3</v>
          </cell>
        </row>
        <row r="225">
          <cell r="A225">
            <v>0.155555555555555</v>
          </cell>
          <cell r="B225" t="str">
            <v>Post 3</v>
          </cell>
        </row>
        <row r="226">
          <cell r="A226">
            <v>0.15625</v>
          </cell>
          <cell r="B226" t="str">
            <v>Post 3</v>
          </cell>
        </row>
        <row r="227">
          <cell r="A227">
            <v>0.156944444444444</v>
          </cell>
          <cell r="B227" t="str">
            <v>Post 3</v>
          </cell>
        </row>
        <row r="228">
          <cell r="A228">
            <v>0.157638888888888</v>
          </cell>
          <cell r="B228" t="str">
            <v>Post 3</v>
          </cell>
        </row>
        <row r="229">
          <cell r="A229">
            <v>0.15833333333333299</v>
          </cell>
          <cell r="B229" t="str">
            <v>Post 3</v>
          </cell>
        </row>
        <row r="230">
          <cell r="A230">
            <v>0.15902777777777699</v>
          </cell>
          <cell r="B230" t="str">
            <v>Post 3</v>
          </cell>
        </row>
        <row r="231">
          <cell r="A231">
            <v>0.15972222222222199</v>
          </cell>
          <cell r="B231" t="str">
            <v>Post 3</v>
          </cell>
        </row>
        <row r="232">
          <cell r="A232">
            <v>0.16041666666666601</v>
          </cell>
          <cell r="B232" t="str">
            <v>Post 3</v>
          </cell>
        </row>
        <row r="233">
          <cell r="A233">
            <v>0.16111111111111101</v>
          </cell>
          <cell r="B233" t="str">
            <v>Post 3</v>
          </cell>
        </row>
        <row r="234">
          <cell r="A234">
            <v>0.16180555555555501</v>
          </cell>
          <cell r="B234" t="str">
            <v>Post 3</v>
          </cell>
        </row>
        <row r="235">
          <cell r="A235">
            <v>0.16250000000000001</v>
          </cell>
          <cell r="B235" t="str">
            <v>Post 3</v>
          </cell>
        </row>
        <row r="236">
          <cell r="A236">
            <v>0.163194444444444</v>
          </cell>
          <cell r="B236" t="str">
            <v>Post 3</v>
          </cell>
        </row>
        <row r="237">
          <cell r="A237">
            <v>0.163888888888888</v>
          </cell>
          <cell r="B237" t="str">
            <v>Post 3</v>
          </cell>
        </row>
        <row r="238">
          <cell r="A238">
            <v>0.164583333333333</v>
          </cell>
          <cell r="B238" t="str">
            <v>Post 3</v>
          </cell>
        </row>
        <row r="239">
          <cell r="A239">
            <v>0.165277777777777</v>
          </cell>
          <cell r="B239" t="str">
            <v>Post 3</v>
          </cell>
        </row>
        <row r="240">
          <cell r="A240">
            <v>0.16597222222222199</v>
          </cell>
          <cell r="B240" t="str">
            <v>Post 3</v>
          </cell>
        </row>
        <row r="241">
          <cell r="A241">
            <v>0.16666666666666599</v>
          </cell>
          <cell r="B241" t="str">
            <v>Post 3</v>
          </cell>
        </row>
        <row r="242">
          <cell r="A242">
            <v>0.16736111111111099</v>
          </cell>
          <cell r="B242" t="str">
            <v>Post 3</v>
          </cell>
        </row>
        <row r="243">
          <cell r="A243">
            <v>0.16805555555555499</v>
          </cell>
          <cell r="B243" t="str">
            <v>Post 3</v>
          </cell>
        </row>
        <row r="244">
          <cell r="A244">
            <v>0.16875000000000001</v>
          </cell>
          <cell r="B244" t="str">
            <v>Post 3</v>
          </cell>
        </row>
        <row r="245">
          <cell r="A245">
            <v>0.16944444444444401</v>
          </cell>
          <cell r="B245" t="str">
            <v>Post 3</v>
          </cell>
        </row>
        <row r="246">
          <cell r="A246">
            <v>0.17013888888888801</v>
          </cell>
          <cell r="B246" t="str">
            <v>Post 3</v>
          </cell>
        </row>
        <row r="247">
          <cell r="A247">
            <v>0.170833333333333</v>
          </cell>
          <cell r="B247" t="str">
            <v>Post 3</v>
          </cell>
        </row>
        <row r="248">
          <cell r="A248">
            <v>0.171527777777777</v>
          </cell>
          <cell r="B248" t="str">
            <v>Post 3</v>
          </cell>
        </row>
        <row r="249">
          <cell r="A249">
            <v>0.172222222222222</v>
          </cell>
          <cell r="B249" t="str">
            <v>Post 3</v>
          </cell>
        </row>
        <row r="250">
          <cell r="A250">
            <v>0.172916666666666</v>
          </cell>
          <cell r="B250" t="str">
            <v>Post 3</v>
          </cell>
        </row>
        <row r="251">
          <cell r="A251">
            <v>0.17361111111111099</v>
          </cell>
          <cell r="B251" t="str">
            <v>Post 3</v>
          </cell>
        </row>
        <row r="252">
          <cell r="A252">
            <v>0.17430555555555499</v>
          </cell>
          <cell r="B252" t="str">
            <v>Post 3</v>
          </cell>
        </row>
        <row r="253">
          <cell r="A253">
            <v>0.17499999999999999</v>
          </cell>
          <cell r="B253" t="str">
            <v>Post 3</v>
          </cell>
        </row>
        <row r="254">
          <cell r="A254">
            <v>0.17569444444444399</v>
          </cell>
          <cell r="B254" t="str">
            <v>Post 3</v>
          </cell>
        </row>
        <row r="255">
          <cell r="A255">
            <v>0.17638888888888801</v>
          </cell>
          <cell r="B255" t="str">
            <v>Post 3</v>
          </cell>
        </row>
        <row r="256">
          <cell r="A256">
            <v>0.17708333333333301</v>
          </cell>
          <cell r="B256" t="str">
            <v>Post 3</v>
          </cell>
        </row>
        <row r="257">
          <cell r="A257">
            <v>0.17777777777777701</v>
          </cell>
          <cell r="B257" t="str">
            <v>Post 3</v>
          </cell>
        </row>
        <row r="258">
          <cell r="A258">
            <v>0.178472222222222</v>
          </cell>
          <cell r="B258" t="str">
            <v>Post 3</v>
          </cell>
        </row>
        <row r="259">
          <cell r="A259">
            <v>0.179166666666666</v>
          </cell>
          <cell r="B259" t="str">
            <v>Post 3</v>
          </cell>
        </row>
        <row r="260">
          <cell r="A260">
            <v>0.179861111111111</v>
          </cell>
          <cell r="B260" t="str">
            <v>Post 3</v>
          </cell>
        </row>
        <row r="261">
          <cell r="A261">
            <v>0.180555555555555</v>
          </cell>
          <cell r="B261" t="str">
            <v>Post 3</v>
          </cell>
        </row>
        <row r="262">
          <cell r="A262">
            <v>0.18124999999999999</v>
          </cell>
          <cell r="B262" t="str">
            <v>Post 3</v>
          </cell>
        </row>
        <row r="263">
          <cell r="A263">
            <v>0.18194444444444399</v>
          </cell>
          <cell r="B263" t="str">
            <v>Post 3</v>
          </cell>
        </row>
        <row r="264">
          <cell r="A264">
            <v>0.18263888888888799</v>
          </cell>
          <cell r="B264" t="str">
            <v>Post 3</v>
          </cell>
        </row>
        <row r="265">
          <cell r="A265">
            <v>0.18333333333333299</v>
          </cell>
          <cell r="B265" t="str">
            <v>Post 3</v>
          </cell>
        </row>
        <row r="266">
          <cell r="A266">
            <v>0.18402777777777701</v>
          </cell>
          <cell r="B266" t="str">
            <v>Post 3</v>
          </cell>
        </row>
        <row r="267">
          <cell r="A267">
            <v>0.18472222222222201</v>
          </cell>
          <cell r="B267" t="str">
            <v>Post 3</v>
          </cell>
        </row>
        <row r="268">
          <cell r="A268">
            <v>0.18541666666666601</v>
          </cell>
          <cell r="B268" t="str">
            <v>Post 3</v>
          </cell>
        </row>
        <row r="269">
          <cell r="A269">
            <v>0.18611111111111101</v>
          </cell>
          <cell r="B269" t="str">
            <v>Post 3</v>
          </cell>
        </row>
        <row r="270">
          <cell r="A270">
            <v>0.186805555555555</v>
          </cell>
          <cell r="B270" t="str">
            <v>Post 3</v>
          </cell>
        </row>
        <row r="271">
          <cell r="A271">
            <v>0.1875</v>
          </cell>
          <cell r="B271" t="str">
            <v>Post 3</v>
          </cell>
        </row>
        <row r="272">
          <cell r="A272">
            <v>0.188194444444444</v>
          </cell>
          <cell r="B272" t="str">
            <v>Post 3</v>
          </cell>
        </row>
        <row r="273">
          <cell r="A273">
            <v>0.188888888888888</v>
          </cell>
          <cell r="B273" t="str">
            <v>Post 3</v>
          </cell>
        </row>
        <row r="274">
          <cell r="A274">
            <v>0.18958333333333299</v>
          </cell>
          <cell r="B274" t="str">
            <v>Post 3</v>
          </cell>
        </row>
        <row r="275">
          <cell r="A275">
            <v>0.19027777777777699</v>
          </cell>
          <cell r="B275" t="str">
            <v>Post 3</v>
          </cell>
        </row>
        <row r="276">
          <cell r="A276">
            <v>0.19097222222222199</v>
          </cell>
          <cell r="B276" t="str">
            <v>Post 3</v>
          </cell>
        </row>
        <row r="277">
          <cell r="A277">
            <v>0.19166666666666601</v>
          </cell>
          <cell r="B277" t="str">
            <v>Post 3</v>
          </cell>
        </row>
        <row r="278">
          <cell r="A278">
            <v>0.19236111111111101</v>
          </cell>
          <cell r="B278" t="str">
            <v>Post 3</v>
          </cell>
        </row>
        <row r="279">
          <cell r="A279">
            <v>0.19305555555555501</v>
          </cell>
          <cell r="B279" t="str">
            <v>Post 3</v>
          </cell>
        </row>
        <row r="280">
          <cell r="A280">
            <v>0.19375000000000001</v>
          </cell>
          <cell r="B280" t="str">
            <v>Post 3</v>
          </cell>
        </row>
        <row r="281">
          <cell r="A281">
            <v>0.194444444444444</v>
          </cell>
          <cell r="B281" t="str">
            <v>Post 3</v>
          </cell>
        </row>
        <row r="282">
          <cell r="A282">
            <v>0.195138888888888</v>
          </cell>
          <cell r="B282" t="str">
            <v>Post 3</v>
          </cell>
        </row>
        <row r="283">
          <cell r="A283">
            <v>0.195833333333333</v>
          </cell>
          <cell r="B283" t="str">
            <v>Post 3</v>
          </cell>
        </row>
        <row r="284">
          <cell r="A284">
            <v>0.196527777777777</v>
          </cell>
          <cell r="B284" t="str">
            <v>Post 3</v>
          </cell>
        </row>
        <row r="285">
          <cell r="A285">
            <v>0.19722222222222199</v>
          </cell>
          <cell r="B285" t="str">
            <v>Post 3</v>
          </cell>
        </row>
        <row r="286">
          <cell r="A286">
            <v>0.19791666666666599</v>
          </cell>
          <cell r="B286" t="str">
            <v>Post 3</v>
          </cell>
        </row>
        <row r="287">
          <cell r="A287">
            <v>0.19861111111111099</v>
          </cell>
          <cell r="B287" t="str">
            <v>Post 3</v>
          </cell>
        </row>
        <row r="288">
          <cell r="A288">
            <v>0.19930555555555499</v>
          </cell>
          <cell r="B288" t="str">
            <v>Post 3</v>
          </cell>
        </row>
        <row r="289">
          <cell r="A289">
            <v>0.2</v>
          </cell>
          <cell r="B289" t="str">
            <v>Post 3</v>
          </cell>
        </row>
        <row r="290">
          <cell r="A290">
            <v>0.20069444444444401</v>
          </cell>
          <cell r="B290" t="str">
            <v>Post 3</v>
          </cell>
        </row>
        <row r="291">
          <cell r="A291">
            <v>0.20138888888888801</v>
          </cell>
          <cell r="B291" t="str">
            <v>Post 3</v>
          </cell>
        </row>
        <row r="292">
          <cell r="A292">
            <v>0.202083333333333</v>
          </cell>
          <cell r="B292" t="str">
            <v>Post 3</v>
          </cell>
        </row>
        <row r="293">
          <cell r="A293">
            <v>0.202777777777777</v>
          </cell>
          <cell r="B293" t="str">
            <v>Post 3</v>
          </cell>
        </row>
        <row r="294">
          <cell r="A294">
            <v>0.203472222222222</v>
          </cell>
          <cell r="B294" t="str">
            <v>Post 3</v>
          </cell>
        </row>
        <row r="295">
          <cell r="A295">
            <v>0.204166666666666</v>
          </cell>
          <cell r="B295" t="str">
            <v>Post 3</v>
          </cell>
        </row>
        <row r="296">
          <cell r="A296">
            <v>0.20486111111111099</v>
          </cell>
          <cell r="B296" t="str">
            <v>Post 3</v>
          </cell>
        </row>
        <row r="297">
          <cell r="A297">
            <v>0.20555555555555499</v>
          </cell>
          <cell r="B297" t="str">
            <v>Post 3</v>
          </cell>
        </row>
        <row r="298">
          <cell r="A298">
            <v>0.20624999999999999</v>
          </cell>
          <cell r="B298" t="str">
            <v>Post 3</v>
          </cell>
        </row>
        <row r="299">
          <cell r="A299">
            <v>0.20694444444444399</v>
          </cell>
          <cell r="B299" t="str">
            <v>Post 3</v>
          </cell>
        </row>
        <row r="300">
          <cell r="A300">
            <v>0.20763888888888801</v>
          </cell>
          <cell r="B300" t="str">
            <v>Post 3</v>
          </cell>
        </row>
        <row r="301">
          <cell r="A301">
            <v>0.20833333333333301</v>
          </cell>
          <cell r="B301" t="str">
            <v>Post 3</v>
          </cell>
        </row>
        <row r="302">
          <cell r="A302">
            <v>0.20902777777777701</v>
          </cell>
          <cell r="B302" t="str">
            <v>Post 3</v>
          </cell>
        </row>
        <row r="303">
          <cell r="A303">
            <v>0.209722222222222</v>
          </cell>
          <cell r="B303" t="str">
            <v>Post 3</v>
          </cell>
        </row>
        <row r="304">
          <cell r="A304">
            <v>0.210416666666666</v>
          </cell>
          <cell r="B304" t="str">
            <v>Post 3</v>
          </cell>
        </row>
        <row r="305">
          <cell r="A305">
            <v>0.211111111111111</v>
          </cell>
          <cell r="B305" t="str">
            <v>Post 3</v>
          </cell>
        </row>
        <row r="306">
          <cell r="A306">
            <v>0.211805555555555</v>
          </cell>
          <cell r="B306" t="str">
            <v>Post 3</v>
          </cell>
        </row>
        <row r="307">
          <cell r="A307">
            <v>0.21249999999999999</v>
          </cell>
          <cell r="B307" t="str">
            <v>Post 3</v>
          </cell>
        </row>
        <row r="308">
          <cell r="A308">
            <v>0.21319444444444399</v>
          </cell>
          <cell r="B308" t="str">
            <v>Post 3</v>
          </cell>
        </row>
        <row r="309">
          <cell r="A309">
            <v>0.21388888888888799</v>
          </cell>
          <cell r="B309" t="str">
            <v>Post 3</v>
          </cell>
        </row>
        <row r="310">
          <cell r="A310">
            <v>0.21458333333333299</v>
          </cell>
          <cell r="B310" t="str">
            <v>Post 3</v>
          </cell>
        </row>
        <row r="311">
          <cell r="A311">
            <v>0.21527777777777701</v>
          </cell>
          <cell r="B311" t="str">
            <v>Post 3</v>
          </cell>
        </row>
        <row r="312">
          <cell r="A312">
            <v>0.21597222222222201</v>
          </cell>
          <cell r="B312" t="str">
            <v>Post 3</v>
          </cell>
        </row>
        <row r="313">
          <cell r="A313">
            <v>0.21666666666666601</v>
          </cell>
          <cell r="B313" t="str">
            <v>Post 3</v>
          </cell>
        </row>
        <row r="314">
          <cell r="A314">
            <v>0.21736111111111101</v>
          </cell>
          <cell r="B314" t="str">
            <v>Post 3</v>
          </cell>
        </row>
        <row r="315">
          <cell r="A315">
            <v>0.218055555555555</v>
          </cell>
          <cell r="B315" t="str">
            <v>Post 3</v>
          </cell>
        </row>
        <row r="316">
          <cell r="A316">
            <v>0.21875</v>
          </cell>
          <cell r="B316" t="str">
            <v>Post 3</v>
          </cell>
        </row>
        <row r="317">
          <cell r="A317">
            <v>0.219444444444444</v>
          </cell>
          <cell r="B317" t="str">
            <v>Post 3</v>
          </cell>
        </row>
        <row r="318">
          <cell r="A318">
            <v>0.220138888888888</v>
          </cell>
          <cell r="B318" t="str">
            <v>Post 3</v>
          </cell>
        </row>
        <row r="319">
          <cell r="A319">
            <v>0.22083333333333299</v>
          </cell>
          <cell r="B319" t="str">
            <v>Post 3</v>
          </cell>
        </row>
        <row r="320">
          <cell r="A320">
            <v>0.22152777777777699</v>
          </cell>
          <cell r="B320" t="str">
            <v>Post 3</v>
          </cell>
        </row>
        <row r="321">
          <cell r="A321">
            <v>0.22222222222222199</v>
          </cell>
          <cell r="B321" t="str">
            <v>Post 3</v>
          </cell>
        </row>
        <row r="322">
          <cell r="A322">
            <v>0.22291666666666601</v>
          </cell>
          <cell r="B322" t="str">
            <v>Post 3</v>
          </cell>
        </row>
        <row r="323">
          <cell r="A323">
            <v>0.22361111111111101</v>
          </cell>
          <cell r="B323" t="str">
            <v>Post 3</v>
          </cell>
        </row>
        <row r="324">
          <cell r="A324">
            <v>0.22430555555555501</v>
          </cell>
          <cell r="B324" t="str">
            <v>Post 3</v>
          </cell>
        </row>
        <row r="325">
          <cell r="A325">
            <v>0.22500000000000001</v>
          </cell>
          <cell r="B325" t="str">
            <v>Post 3</v>
          </cell>
        </row>
        <row r="326">
          <cell r="A326">
            <v>0.225694444444444</v>
          </cell>
          <cell r="B326" t="str">
            <v>Post 3</v>
          </cell>
        </row>
        <row r="327">
          <cell r="A327">
            <v>0.226388888888888</v>
          </cell>
          <cell r="B327" t="str">
            <v>Post 3</v>
          </cell>
        </row>
        <row r="328">
          <cell r="A328">
            <v>0.227083333333333</v>
          </cell>
          <cell r="B328" t="str">
            <v>Post 3</v>
          </cell>
        </row>
        <row r="329">
          <cell r="A329">
            <v>0.227777777777777</v>
          </cell>
          <cell r="B329" t="str">
            <v>Post 3</v>
          </cell>
        </row>
        <row r="330">
          <cell r="A330">
            <v>0.22847222222222199</v>
          </cell>
          <cell r="B330" t="str">
            <v>Post 3</v>
          </cell>
        </row>
        <row r="331">
          <cell r="A331">
            <v>0.22916666666666599</v>
          </cell>
          <cell r="B331" t="str">
            <v>Post 3</v>
          </cell>
        </row>
        <row r="332">
          <cell r="A332">
            <v>0.22986111111111099</v>
          </cell>
          <cell r="B332" t="str">
            <v>Post 3</v>
          </cell>
        </row>
        <row r="333">
          <cell r="A333">
            <v>0.23055555555555499</v>
          </cell>
          <cell r="B333" t="str">
            <v>Post 3</v>
          </cell>
        </row>
        <row r="334">
          <cell r="A334">
            <v>0.23125000000000001</v>
          </cell>
          <cell r="B334" t="str">
            <v>Post 3</v>
          </cell>
        </row>
        <row r="335">
          <cell r="A335">
            <v>0.23194444444444401</v>
          </cell>
          <cell r="B335" t="str">
            <v>Post 3</v>
          </cell>
        </row>
        <row r="336">
          <cell r="A336">
            <v>0.23263888888888801</v>
          </cell>
          <cell r="B336" t="str">
            <v>Post 3</v>
          </cell>
        </row>
        <row r="337">
          <cell r="A337">
            <v>0.233333333333333</v>
          </cell>
          <cell r="B337" t="str">
            <v>Post 3</v>
          </cell>
        </row>
        <row r="338">
          <cell r="A338">
            <v>0.234027777777777</v>
          </cell>
          <cell r="B338" t="str">
            <v>Post 3</v>
          </cell>
        </row>
        <row r="339">
          <cell r="A339">
            <v>0.234722222222222</v>
          </cell>
          <cell r="B339" t="str">
            <v>Post 3</v>
          </cell>
        </row>
        <row r="340">
          <cell r="A340">
            <v>0.235416666666666</v>
          </cell>
          <cell r="B340" t="str">
            <v>Post 3</v>
          </cell>
        </row>
        <row r="341">
          <cell r="A341">
            <v>0.23611111111111099</v>
          </cell>
          <cell r="B341" t="str">
            <v>Post 3</v>
          </cell>
        </row>
        <row r="342">
          <cell r="A342">
            <v>0.23680555555555499</v>
          </cell>
          <cell r="B342" t="str">
            <v>Post 3</v>
          </cell>
        </row>
        <row r="343">
          <cell r="A343">
            <v>0.23749999999999999</v>
          </cell>
          <cell r="B343" t="str">
            <v>Post 3</v>
          </cell>
        </row>
        <row r="344">
          <cell r="A344">
            <v>0.23819444444444399</v>
          </cell>
          <cell r="B344" t="str">
            <v>Post 3</v>
          </cell>
        </row>
        <row r="345">
          <cell r="A345">
            <v>0.23888888888888801</v>
          </cell>
          <cell r="B345" t="str">
            <v>Post 3</v>
          </cell>
        </row>
        <row r="346">
          <cell r="A346">
            <v>0.23958333333333301</v>
          </cell>
          <cell r="B346" t="str">
            <v>Post 3</v>
          </cell>
        </row>
        <row r="347">
          <cell r="A347">
            <v>0.24027777777777701</v>
          </cell>
          <cell r="B347" t="str">
            <v>Post 3</v>
          </cell>
        </row>
        <row r="348">
          <cell r="A348">
            <v>0.240972222222222</v>
          </cell>
          <cell r="B348" t="str">
            <v>Post 3</v>
          </cell>
        </row>
        <row r="349">
          <cell r="A349">
            <v>0.241666666666666</v>
          </cell>
          <cell r="B349" t="str">
            <v>Post 3</v>
          </cell>
        </row>
        <row r="350">
          <cell r="A350">
            <v>0.242361111111111</v>
          </cell>
          <cell r="B350" t="str">
            <v>Post 3</v>
          </cell>
        </row>
        <row r="351">
          <cell r="A351">
            <v>0.243055555555555</v>
          </cell>
          <cell r="B351" t="str">
            <v>Post 3</v>
          </cell>
        </row>
        <row r="352">
          <cell r="A352">
            <v>0.24374999999999999</v>
          </cell>
          <cell r="B352" t="str">
            <v>Post 3</v>
          </cell>
        </row>
        <row r="353">
          <cell r="A353">
            <v>0.24444444444444399</v>
          </cell>
          <cell r="B353" t="str">
            <v>Post 3</v>
          </cell>
        </row>
        <row r="354">
          <cell r="A354">
            <v>0.24513888888888799</v>
          </cell>
          <cell r="B354" t="str">
            <v>Post 3</v>
          </cell>
        </row>
        <row r="355">
          <cell r="A355">
            <v>0.24583333333333299</v>
          </cell>
          <cell r="B355" t="str">
            <v>Post 3</v>
          </cell>
        </row>
        <row r="356">
          <cell r="A356">
            <v>0.24652777777777701</v>
          </cell>
          <cell r="B356" t="str">
            <v>Post 3</v>
          </cell>
        </row>
        <row r="357">
          <cell r="A357">
            <v>0.24722222222222201</v>
          </cell>
          <cell r="B357" t="str">
            <v>Post 3</v>
          </cell>
        </row>
        <row r="358">
          <cell r="A358">
            <v>0.24791666666666601</v>
          </cell>
          <cell r="B358" t="str">
            <v>Post 3</v>
          </cell>
        </row>
        <row r="359">
          <cell r="A359">
            <v>0.24861111111111101</v>
          </cell>
          <cell r="B359" t="str">
            <v>Post 3</v>
          </cell>
        </row>
        <row r="360">
          <cell r="A360">
            <v>0.249305555555555</v>
          </cell>
          <cell r="B360" t="str">
            <v>Post 3</v>
          </cell>
        </row>
        <row r="361">
          <cell r="A361">
            <v>0.25</v>
          </cell>
          <cell r="B361" t="str">
            <v>Post 3</v>
          </cell>
        </row>
        <row r="362">
          <cell r="A362">
            <v>0.250694444444444</v>
          </cell>
          <cell r="B362" t="str">
            <v>Post 3</v>
          </cell>
        </row>
        <row r="363">
          <cell r="A363">
            <v>0.251388888888888</v>
          </cell>
          <cell r="B363" t="str">
            <v>Post 3</v>
          </cell>
        </row>
        <row r="364">
          <cell r="A364">
            <v>0.25208333333333299</v>
          </cell>
          <cell r="B364" t="str">
            <v>Post 3</v>
          </cell>
        </row>
        <row r="365">
          <cell r="A365">
            <v>0.25277777777777699</v>
          </cell>
          <cell r="B365" t="str">
            <v>Post 3</v>
          </cell>
        </row>
        <row r="366">
          <cell r="A366">
            <v>0.25347222222222199</v>
          </cell>
          <cell r="B366" t="str">
            <v>Post 3</v>
          </cell>
        </row>
        <row r="367">
          <cell r="A367">
            <v>0.25416666666666599</v>
          </cell>
          <cell r="B367" t="str">
            <v>Post 3</v>
          </cell>
        </row>
        <row r="368">
          <cell r="A368">
            <v>0.25486111111111098</v>
          </cell>
          <cell r="B368" t="str">
            <v>Post 3</v>
          </cell>
        </row>
        <row r="369">
          <cell r="A369">
            <v>0.25555555555555498</v>
          </cell>
          <cell r="B369" t="str">
            <v>Post 3</v>
          </cell>
        </row>
        <row r="370">
          <cell r="A370">
            <v>0.25624999999999998</v>
          </cell>
          <cell r="B370" t="str">
            <v>Post 3</v>
          </cell>
        </row>
        <row r="371">
          <cell r="A371">
            <v>0.25694444444444398</v>
          </cell>
          <cell r="B371" t="str">
            <v>Post 3</v>
          </cell>
        </row>
        <row r="372">
          <cell r="A372">
            <v>0.25763888888888797</v>
          </cell>
          <cell r="B372" t="str">
            <v>Post 3</v>
          </cell>
        </row>
        <row r="373">
          <cell r="A373">
            <v>0.25833333333333303</v>
          </cell>
          <cell r="B373" t="str">
            <v>Post 3</v>
          </cell>
        </row>
        <row r="374">
          <cell r="A374">
            <v>0.25902777777777702</v>
          </cell>
          <cell r="B374" t="str">
            <v>Post 3</v>
          </cell>
        </row>
        <row r="375">
          <cell r="A375">
            <v>0.25972222222222202</v>
          </cell>
          <cell r="B375" t="str">
            <v>Post 3</v>
          </cell>
        </row>
        <row r="376">
          <cell r="A376">
            <v>0.26041666666666602</v>
          </cell>
          <cell r="B376" t="str">
            <v>Post 3</v>
          </cell>
        </row>
        <row r="377">
          <cell r="A377">
            <v>0.26111111111111102</v>
          </cell>
          <cell r="B377" t="str">
            <v>Post 3</v>
          </cell>
        </row>
        <row r="378">
          <cell r="A378">
            <v>0.26180555555555501</v>
          </cell>
          <cell r="B378" t="str">
            <v>Post 3</v>
          </cell>
        </row>
        <row r="379">
          <cell r="A379">
            <v>0.26250000000000001</v>
          </cell>
          <cell r="B379" t="str">
            <v>Post 3</v>
          </cell>
        </row>
        <row r="380">
          <cell r="A380">
            <v>0.26319444444444401</v>
          </cell>
          <cell r="B380" t="str">
            <v>Post 3</v>
          </cell>
        </row>
        <row r="381">
          <cell r="A381">
            <v>0.26388888888888801</v>
          </cell>
          <cell r="B381" t="str">
            <v>Post 3</v>
          </cell>
        </row>
        <row r="382">
          <cell r="A382">
            <v>0.264583333333333</v>
          </cell>
          <cell r="B382" t="str">
            <v>Post 3</v>
          </cell>
        </row>
        <row r="383">
          <cell r="A383">
            <v>0.265277777777777</v>
          </cell>
          <cell r="B383" t="str">
            <v>Post 3</v>
          </cell>
        </row>
        <row r="384">
          <cell r="A384">
            <v>0.265972222222222</v>
          </cell>
          <cell r="B384" t="str">
            <v>Post 3</v>
          </cell>
        </row>
        <row r="385">
          <cell r="A385">
            <v>0.266666666666666</v>
          </cell>
          <cell r="B385" t="str">
            <v>Post 3</v>
          </cell>
        </row>
        <row r="386">
          <cell r="A386">
            <v>0.26736111111111099</v>
          </cell>
          <cell r="B386" t="str">
            <v>Post 3</v>
          </cell>
        </row>
        <row r="387">
          <cell r="A387">
            <v>0.26805555555555499</v>
          </cell>
          <cell r="B387" t="str">
            <v>Post 3</v>
          </cell>
        </row>
        <row r="388">
          <cell r="A388">
            <v>0.26874999999999999</v>
          </cell>
          <cell r="B388" t="str">
            <v>Post 3</v>
          </cell>
        </row>
        <row r="389">
          <cell r="A389">
            <v>0.26944444444444399</v>
          </cell>
          <cell r="B389" t="str">
            <v>Post 3</v>
          </cell>
        </row>
        <row r="390">
          <cell r="A390">
            <v>0.27013888888888798</v>
          </cell>
          <cell r="B390" t="str">
            <v>Post 3</v>
          </cell>
        </row>
        <row r="391">
          <cell r="A391">
            <v>0.27083333333333298</v>
          </cell>
          <cell r="B391" t="str">
            <v>Post 3</v>
          </cell>
        </row>
        <row r="392">
          <cell r="A392">
            <v>0.27152777777777698</v>
          </cell>
          <cell r="B392" t="str">
            <v>Post 3</v>
          </cell>
        </row>
        <row r="393">
          <cell r="A393">
            <v>0.27222222222222198</v>
          </cell>
          <cell r="B393" t="str">
            <v>Post 3</v>
          </cell>
        </row>
        <row r="394">
          <cell r="A394">
            <v>0.27291666666666597</v>
          </cell>
          <cell r="B394" t="str">
            <v>Post 3</v>
          </cell>
        </row>
        <row r="395">
          <cell r="A395">
            <v>0.27361111111111103</v>
          </cell>
          <cell r="B395" t="str">
            <v>Post 3</v>
          </cell>
        </row>
        <row r="396">
          <cell r="A396">
            <v>0.27430555555555503</v>
          </cell>
          <cell r="B396" t="str">
            <v>Post 3</v>
          </cell>
        </row>
        <row r="397">
          <cell r="A397">
            <v>0.27500000000000002</v>
          </cell>
          <cell r="B397" t="str">
            <v>Post 3</v>
          </cell>
        </row>
        <row r="398">
          <cell r="A398">
            <v>0.27569444444444402</v>
          </cell>
          <cell r="B398" t="str">
            <v>Post 3</v>
          </cell>
        </row>
        <row r="399">
          <cell r="A399">
            <v>0.27638888888888802</v>
          </cell>
          <cell r="B399" t="str">
            <v>Post 3</v>
          </cell>
        </row>
        <row r="400">
          <cell r="A400">
            <v>0.27708333333333302</v>
          </cell>
          <cell r="B400" t="str">
            <v>Post 3</v>
          </cell>
        </row>
        <row r="401">
          <cell r="A401">
            <v>0.27777777777777701</v>
          </cell>
          <cell r="B401" t="str">
            <v>Post 3</v>
          </cell>
        </row>
        <row r="402">
          <cell r="A402">
            <v>0.27847222222222201</v>
          </cell>
          <cell r="B402" t="str">
            <v>Post 3</v>
          </cell>
        </row>
        <row r="403">
          <cell r="A403">
            <v>0.27916666666666601</v>
          </cell>
          <cell r="B403" t="str">
            <v>Post 3</v>
          </cell>
        </row>
        <row r="404">
          <cell r="A404">
            <v>0.27986111111111101</v>
          </cell>
          <cell r="B404" t="str">
            <v>Post 3</v>
          </cell>
        </row>
        <row r="405">
          <cell r="A405">
            <v>0.280555555555555</v>
          </cell>
          <cell r="B405" t="str">
            <v>Post 3</v>
          </cell>
        </row>
        <row r="406">
          <cell r="A406">
            <v>0.28125</v>
          </cell>
          <cell r="B406" t="str">
            <v>Post 3</v>
          </cell>
        </row>
        <row r="407">
          <cell r="A407">
            <v>0.281944444444444</v>
          </cell>
          <cell r="B407" t="str">
            <v>Post 3</v>
          </cell>
        </row>
        <row r="408">
          <cell r="A408">
            <v>0.282638888888888</v>
          </cell>
          <cell r="B408" t="str">
            <v>Post 3</v>
          </cell>
        </row>
        <row r="409">
          <cell r="A409">
            <v>0.28333333333333299</v>
          </cell>
          <cell r="B409" t="str">
            <v>Post 3</v>
          </cell>
        </row>
        <row r="410">
          <cell r="A410">
            <v>0.28402777777777699</v>
          </cell>
          <cell r="B410" t="str">
            <v>Post 3</v>
          </cell>
        </row>
        <row r="411">
          <cell r="A411">
            <v>0.28472222222222199</v>
          </cell>
          <cell r="B411" t="str">
            <v>Post 3</v>
          </cell>
        </row>
        <row r="412">
          <cell r="A412">
            <v>0.28541666666666599</v>
          </cell>
          <cell r="B412" t="str">
            <v>Post 3</v>
          </cell>
        </row>
        <row r="413">
          <cell r="A413">
            <v>0.28611111111111098</v>
          </cell>
          <cell r="B413" t="str">
            <v>Post 3</v>
          </cell>
        </row>
        <row r="414">
          <cell r="A414">
            <v>0.28680555555555498</v>
          </cell>
          <cell r="B414" t="str">
            <v>Post 3</v>
          </cell>
        </row>
        <row r="415">
          <cell r="A415">
            <v>0.28749999999999998</v>
          </cell>
          <cell r="B415" t="str">
            <v>Post 3</v>
          </cell>
        </row>
        <row r="416">
          <cell r="A416">
            <v>0.28819444444444398</v>
          </cell>
          <cell r="B416" t="str">
            <v>Post 3</v>
          </cell>
        </row>
        <row r="417">
          <cell r="A417">
            <v>0.28888888888888797</v>
          </cell>
          <cell r="B417" t="str">
            <v>Post 3</v>
          </cell>
        </row>
        <row r="418">
          <cell r="A418">
            <v>0.28958333333333303</v>
          </cell>
          <cell r="B418" t="str">
            <v>Post 3</v>
          </cell>
        </row>
        <row r="419">
          <cell r="A419">
            <v>0.29027777777777702</v>
          </cell>
          <cell r="B419" t="str">
            <v>Post 3</v>
          </cell>
        </row>
        <row r="420">
          <cell r="A420">
            <v>0.29097222222222202</v>
          </cell>
          <cell r="B420" t="str">
            <v>Post 3</v>
          </cell>
        </row>
        <row r="421">
          <cell r="A421">
            <v>0.29166666666666602</v>
          </cell>
          <cell r="B421" t="str">
            <v>Post 3</v>
          </cell>
        </row>
        <row r="422">
          <cell r="A422">
            <v>0.29236111111111102</v>
          </cell>
          <cell r="B422" t="str">
            <v>Post 1</v>
          </cell>
        </row>
        <row r="423">
          <cell r="A423">
            <v>0.29305555555555501</v>
          </cell>
          <cell r="B423" t="str">
            <v>Post 1</v>
          </cell>
        </row>
        <row r="424">
          <cell r="A424">
            <v>0.29375000000000001</v>
          </cell>
          <cell r="B424" t="str">
            <v>Post 1</v>
          </cell>
        </row>
        <row r="425">
          <cell r="A425">
            <v>0.29444444444444401</v>
          </cell>
          <cell r="B425" t="str">
            <v>Post 1</v>
          </cell>
        </row>
        <row r="426">
          <cell r="A426">
            <v>0.29513888888888801</v>
          </cell>
          <cell r="B426" t="str">
            <v>Post 1</v>
          </cell>
        </row>
        <row r="427">
          <cell r="A427">
            <v>0.295833333333333</v>
          </cell>
          <cell r="B427" t="str">
            <v>Post 1</v>
          </cell>
        </row>
        <row r="428">
          <cell r="A428">
            <v>0.296527777777777</v>
          </cell>
          <cell r="B428" t="str">
            <v>Post 1</v>
          </cell>
        </row>
        <row r="429">
          <cell r="A429">
            <v>0.297222222222222</v>
          </cell>
          <cell r="B429" t="str">
            <v>Post 1</v>
          </cell>
        </row>
        <row r="430">
          <cell r="A430">
            <v>0.297916666666666</v>
          </cell>
          <cell r="B430" t="str">
            <v>Post 1</v>
          </cell>
        </row>
        <row r="431">
          <cell r="A431">
            <v>0.29861111111111099</v>
          </cell>
          <cell r="B431" t="str">
            <v>Post 1</v>
          </cell>
        </row>
        <row r="432">
          <cell r="A432">
            <v>0.29930555555555499</v>
          </cell>
          <cell r="B432" t="str">
            <v>Post 1</v>
          </cell>
        </row>
        <row r="433">
          <cell r="A433">
            <v>0.3</v>
          </cell>
          <cell r="B433" t="str">
            <v>Post 1</v>
          </cell>
        </row>
        <row r="434">
          <cell r="A434">
            <v>0.30069444444444399</v>
          </cell>
          <cell r="B434" t="str">
            <v>Post 1</v>
          </cell>
        </row>
        <row r="435">
          <cell r="A435">
            <v>0.30138888888888798</v>
          </cell>
          <cell r="B435" t="str">
            <v>Post 1</v>
          </cell>
        </row>
        <row r="436">
          <cell r="A436">
            <v>0.30208333333333298</v>
          </cell>
          <cell r="B436" t="str">
            <v>Post 1</v>
          </cell>
        </row>
        <row r="437">
          <cell r="A437">
            <v>0.30277777777777698</v>
          </cell>
          <cell r="B437" t="str">
            <v>Post 1</v>
          </cell>
        </row>
        <row r="438">
          <cell r="A438">
            <v>0.30347222222222198</v>
          </cell>
          <cell r="B438" t="str">
            <v>Post 1</v>
          </cell>
        </row>
        <row r="439">
          <cell r="A439">
            <v>0.30416666666666597</v>
          </cell>
          <cell r="B439" t="str">
            <v>Post 1</v>
          </cell>
        </row>
        <row r="440">
          <cell r="A440">
            <v>0.30486111111111103</v>
          </cell>
          <cell r="B440" t="str">
            <v>Post 1</v>
          </cell>
        </row>
        <row r="441">
          <cell r="A441">
            <v>0.30555555555555503</v>
          </cell>
          <cell r="B441" t="str">
            <v>Post 1</v>
          </cell>
        </row>
        <row r="442">
          <cell r="A442">
            <v>0.30625000000000002</v>
          </cell>
          <cell r="B442" t="str">
            <v>Post 1</v>
          </cell>
        </row>
        <row r="443">
          <cell r="A443">
            <v>0.30694444444444402</v>
          </cell>
          <cell r="B443" t="str">
            <v>Post 1</v>
          </cell>
        </row>
        <row r="444">
          <cell r="A444">
            <v>0.30763888888888802</v>
          </cell>
          <cell r="B444" t="str">
            <v>Post 1</v>
          </cell>
        </row>
        <row r="445">
          <cell r="A445">
            <v>0.30833333333333302</v>
          </cell>
          <cell r="B445" t="str">
            <v>Post 1</v>
          </cell>
        </row>
        <row r="446">
          <cell r="A446">
            <v>0.30902777777777701</v>
          </cell>
          <cell r="B446" t="str">
            <v>Post 1</v>
          </cell>
        </row>
        <row r="447">
          <cell r="A447">
            <v>0.30972222222222201</v>
          </cell>
          <cell r="B447" t="str">
            <v>Post 1</v>
          </cell>
        </row>
        <row r="448">
          <cell r="A448">
            <v>0.31041666666666601</v>
          </cell>
          <cell r="B448" t="str">
            <v>Post 1</v>
          </cell>
        </row>
        <row r="449">
          <cell r="A449">
            <v>0.31111111111111101</v>
          </cell>
          <cell r="B449" t="str">
            <v>Post 1</v>
          </cell>
        </row>
        <row r="450">
          <cell r="A450">
            <v>0.311805555555555</v>
          </cell>
          <cell r="B450" t="str">
            <v>Post 1</v>
          </cell>
        </row>
        <row r="451">
          <cell r="A451">
            <v>0.3125</v>
          </cell>
          <cell r="B451" t="str">
            <v>Post 1</v>
          </cell>
        </row>
        <row r="452">
          <cell r="A452">
            <v>0.313194444444444</v>
          </cell>
          <cell r="B452" t="str">
            <v>Post 1</v>
          </cell>
        </row>
        <row r="453">
          <cell r="A453">
            <v>0.313888888888888</v>
          </cell>
          <cell r="B453" t="str">
            <v>Post 1</v>
          </cell>
        </row>
        <row r="454">
          <cell r="A454">
            <v>0.31458333333333299</v>
          </cell>
          <cell r="B454" t="str">
            <v>Post 1</v>
          </cell>
        </row>
        <row r="455">
          <cell r="A455">
            <v>0.31527777777777699</v>
          </cell>
          <cell r="B455" t="str">
            <v>Post 1</v>
          </cell>
        </row>
        <row r="456">
          <cell r="A456">
            <v>0.31597222222222199</v>
          </cell>
          <cell r="B456" t="str">
            <v>Post 1</v>
          </cell>
        </row>
        <row r="457">
          <cell r="A457">
            <v>0.31666666666666599</v>
          </cell>
          <cell r="B457" t="str">
            <v>Post 1</v>
          </cell>
        </row>
        <row r="458">
          <cell r="A458">
            <v>0.31736111111111098</v>
          </cell>
          <cell r="B458" t="str">
            <v>Post 1</v>
          </cell>
        </row>
        <row r="459">
          <cell r="A459">
            <v>0.31805555555555498</v>
          </cell>
          <cell r="B459" t="str">
            <v>Post 1</v>
          </cell>
        </row>
        <row r="460">
          <cell r="A460">
            <v>0.31874999999999998</v>
          </cell>
          <cell r="B460" t="str">
            <v>Post 1</v>
          </cell>
        </row>
        <row r="461">
          <cell r="A461">
            <v>0.31944444444444398</v>
          </cell>
          <cell r="B461" t="str">
            <v>Post 1</v>
          </cell>
        </row>
        <row r="462">
          <cell r="A462">
            <v>0.32013888888888797</v>
          </cell>
          <cell r="B462" t="str">
            <v>Post 1</v>
          </cell>
        </row>
        <row r="463">
          <cell r="A463">
            <v>0.32083333333333303</v>
          </cell>
          <cell r="B463" t="str">
            <v>Post 1</v>
          </cell>
        </row>
        <row r="464">
          <cell r="A464">
            <v>0.32152777777777702</v>
          </cell>
          <cell r="B464" t="str">
            <v>Post 1</v>
          </cell>
        </row>
        <row r="465">
          <cell r="A465">
            <v>0.32222222222222202</v>
          </cell>
          <cell r="B465" t="str">
            <v>Post 1</v>
          </cell>
        </row>
        <row r="466">
          <cell r="A466">
            <v>0.32291666666666602</v>
          </cell>
          <cell r="B466" t="str">
            <v>Post 1</v>
          </cell>
        </row>
        <row r="467">
          <cell r="A467">
            <v>0.32361111111111102</v>
          </cell>
          <cell r="B467" t="str">
            <v>Post 1</v>
          </cell>
        </row>
        <row r="468">
          <cell r="A468">
            <v>0.32430555555555501</v>
          </cell>
          <cell r="B468" t="str">
            <v>Post 1</v>
          </cell>
        </row>
        <row r="469">
          <cell r="A469">
            <v>0.32500000000000001</v>
          </cell>
          <cell r="B469" t="str">
            <v>Post 1</v>
          </cell>
        </row>
        <row r="470">
          <cell r="A470">
            <v>0.32569444444444401</v>
          </cell>
          <cell r="B470" t="str">
            <v>Post 1</v>
          </cell>
        </row>
        <row r="471">
          <cell r="A471">
            <v>0.32638888888888801</v>
          </cell>
          <cell r="B471" t="str">
            <v>Post 1</v>
          </cell>
        </row>
        <row r="472">
          <cell r="A472">
            <v>0.327083333333333</v>
          </cell>
          <cell r="B472" t="str">
            <v>Post 1</v>
          </cell>
        </row>
        <row r="473">
          <cell r="A473">
            <v>0.327777777777777</v>
          </cell>
          <cell r="B473" t="str">
            <v>Post 1</v>
          </cell>
        </row>
        <row r="474">
          <cell r="A474">
            <v>0.328472222222222</v>
          </cell>
          <cell r="B474" t="str">
            <v>Post 1</v>
          </cell>
        </row>
        <row r="475">
          <cell r="A475">
            <v>0.329166666666666</v>
          </cell>
          <cell r="B475" t="str">
            <v>Post 1</v>
          </cell>
        </row>
        <row r="476">
          <cell r="A476">
            <v>0.32986111111111099</v>
          </cell>
          <cell r="B476" t="str">
            <v>Post 1</v>
          </cell>
        </row>
        <row r="477">
          <cell r="A477">
            <v>0.33055555555555499</v>
          </cell>
          <cell r="B477" t="str">
            <v>Post 1</v>
          </cell>
        </row>
        <row r="478">
          <cell r="A478">
            <v>0.33124999999999999</v>
          </cell>
          <cell r="B478" t="str">
            <v>Post 1</v>
          </cell>
        </row>
        <row r="479">
          <cell r="A479">
            <v>0.33194444444444399</v>
          </cell>
          <cell r="B479" t="str">
            <v>Post 1</v>
          </cell>
        </row>
        <row r="480">
          <cell r="A480">
            <v>0.33263888888888798</v>
          </cell>
          <cell r="B480" t="str">
            <v>Post 1</v>
          </cell>
        </row>
        <row r="481">
          <cell r="A481">
            <v>0.33333333333333298</v>
          </cell>
          <cell r="B481" t="str">
            <v>Post 1</v>
          </cell>
        </row>
        <row r="482">
          <cell r="A482">
            <v>0.33402777777777698</v>
          </cell>
          <cell r="B482" t="str">
            <v>Post 1</v>
          </cell>
        </row>
        <row r="483">
          <cell r="A483">
            <v>0.33472222222222198</v>
          </cell>
          <cell r="B483" t="str">
            <v>Post 1</v>
          </cell>
        </row>
        <row r="484">
          <cell r="A484">
            <v>0.33541666666666597</v>
          </cell>
          <cell r="B484" t="str">
            <v>Post 1</v>
          </cell>
        </row>
        <row r="485">
          <cell r="A485">
            <v>0.33611111111111103</v>
          </cell>
          <cell r="B485" t="str">
            <v>Post 1</v>
          </cell>
        </row>
        <row r="486">
          <cell r="A486">
            <v>0.33680555555555503</v>
          </cell>
          <cell r="B486" t="str">
            <v>Post 1</v>
          </cell>
        </row>
        <row r="487">
          <cell r="A487">
            <v>0.33750000000000002</v>
          </cell>
          <cell r="B487" t="str">
            <v>Post 1</v>
          </cell>
        </row>
        <row r="488">
          <cell r="A488">
            <v>0.33819444444444402</v>
          </cell>
          <cell r="B488" t="str">
            <v>Post 1</v>
          </cell>
        </row>
        <row r="489">
          <cell r="A489">
            <v>0.33888888888888802</v>
          </cell>
          <cell r="B489" t="str">
            <v>Post 1</v>
          </cell>
        </row>
        <row r="490">
          <cell r="A490">
            <v>0.33958333333333302</v>
          </cell>
          <cell r="B490" t="str">
            <v>Post 1</v>
          </cell>
        </row>
        <row r="491">
          <cell r="A491">
            <v>0.34027777777777701</v>
          </cell>
          <cell r="B491" t="str">
            <v>Post 1</v>
          </cell>
        </row>
        <row r="492">
          <cell r="A492">
            <v>0.34097222222222201</v>
          </cell>
          <cell r="B492" t="str">
            <v>Post 1</v>
          </cell>
        </row>
        <row r="493">
          <cell r="A493">
            <v>0.34166666666666601</v>
          </cell>
          <cell r="B493" t="str">
            <v>Post 1</v>
          </cell>
        </row>
        <row r="494">
          <cell r="A494">
            <v>0.34236111111111101</v>
          </cell>
          <cell r="B494" t="str">
            <v>Post 1</v>
          </cell>
        </row>
        <row r="495">
          <cell r="A495">
            <v>0.343055555555555</v>
          </cell>
          <cell r="B495" t="str">
            <v>Post 1</v>
          </cell>
        </row>
        <row r="496">
          <cell r="A496">
            <v>0.34375</v>
          </cell>
          <cell r="B496" t="str">
            <v>Post 1</v>
          </cell>
        </row>
        <row r="497">
          <cell r="A497">
            <v>0.344444444444444</v>
          </cell>
          <cell r="B497" t="str">
            <v>Post 1</v>
          </cell>
        </row>
        <row r="498">
          <cell r="A498">
            <v>0.345138888888888</v>
          </cell>
          <cell r="B498" t="str">
            <v>Post 1</v>
          </cell>
        </row>
        <row r="499">
          <cell r="A499">
            <v>0.34583333333333299</v>
          </cell>
          <cell r="B499" t="str">
            <v>Post 1</v>
          </cell>
        </row>
        <row r="500">
          <cell r="A500">
            <v>0.34652777777777699</v>
          </cell>
          <cell r="B500" t="str">
            <v>Post 1</v>
          </cell>
        </row>
        <row r="501">
          <cell r="A501">
            <v>0.34722222222222199</v>
          </cell>
          <cell r="B501" t="str">
            <v>Post 1</v>
          </cell>
        </row>
        <row r="502">
          <cell r="A502">
            <v>0.34791666666666599</v>
          </cell>
          <cell r="B502" t="str">
            <v>Post 1</v>
          </cell>
        </row>
        <row r="503">
          <cell r="A503">
            <v>0.34861111111111098</v>
          </cell>
          <cell r="B503" t="str">
            <v>Post 1</v>
          </cell>
        </row>
        <row r="504">
          <cell r="A504">
            <v>0.34930555555555498</v>
          </cell>
          <cell r="B504" t="str">
            <v>Post 1</v>
          </cell>
        </row>
        <row r="505">
          <cell r="A505">
            <v>0.35</v>
          </cell>
          <cell r="B505" t="str">
            <v>Post 1</v>
          </cell>
        </row>
        <row r="506">
          <cell r="A506">
            <v>0.35069444444444398</v>
          </cell>
          <cell r="B506" t="str">
            <v>Post 1</v>
          </cell>
        </row>
        <row r="507">
          <cell r="A507">
            <v>0.35138888888888797</v>
          </cell>
          <cell r="B507" t="str">
            <v>Post 1</v>
          </cell>
        </row>
        <row r="508">
          <cell r="A508">
            <v>0.35208333333333303</v>
          </cell>
          <cell r="B508" t="str">
            <v>Post 1</v>
          </cell>
        </row>
        <row r="509">
          <cell r="A509">
            <v>0.35277777777777702</v>
          </cell>
          <cell r="B509" t="str">
            <v>Post 1</v>
          </cell>
        </row>
        <row r="510">
          <cell r="A510">
            <v>0.35347222222222202</v>
          </cell>
          <cell r="B510" t="str">
            <v>Post 1</v>
          </cell>
        </row>
        <row r="511">
          <cell r="A511">
            <v>0.35416666666666602</v>
          </cell>
          <cell r="B511" t="str">
            <v>Post 1</v>
          </cell>
        </row>
        <row r="512">
          <cell r="A512">
            <v>0.35486111111111102</v>
          </cell>
          <cell r="B512" t="str">
            <v>Post 1</v>
          </cell>
        </row>
        <row r="513">
          <cell r="A513">
            <v>0.35555555555555501</v>
          </cell>
          <cell r="B513" t="str">
            <v>Post 1</v>
          </cell>
        </row>
        <row r="514">
          <cell r="A514">
            <v>0.35625000000000001</v>
          </cell>
          <cell r="B514" t="str">
            <v>Post 1</v>
          </cell>
        </row>
        <row r="515">
          <cell r="A515">
            <v>0.35694444444444401</v>
          </cell>
          <cell r="B515" t="str">
            <v>Post 1</v>
          </cell>
        </row>
        <row r="516">
          <cell r="A516">
            <v>0.35763888888888801</v>
          </cell>
          <cell r="B516" t="str">
            <v>Post 1</v>
          </cell>
        </row>
        <row r="517">
          <cell r="A517">
            <v>0.358333333333333</v>
          </cell>
          <cell r="B517" t="str">
            <v>Post 1</v>
          </cell>
        </row>
        <row r="518">
          <cell r="A518">
            <v>0.359027777777777</v>
          </cell>
          <cell r="B518" t="str">
            <v>Post 1</v>
          </cell>
        </row>
        <row r="519">
          <cell r="A519">
            <v>0.359722222222222</v>
          </cell>
          <cell r="B519" t="str">
            <v>Post 1</v>
          </cell>
        </row>
        <row r="520">
          <cell r="A520">
            <v>0.360416666666666</v>
          </cell>
          <cell r="B520" t="str">
            <v>Post 1</v>
          </cell>
        </row>
        <row r="521">
          <cell r="A521">
            <v>0.36111111111111099</v>
          </cell>
          <cell r="B521" t="str">
            <v>Post 1</v>
          </cell>
        </row>
        <row r="522">
          <cell r="A522">
            <v>0.36180555555555499</v>
          </cell>
          <cell r="B522" t="str">
            <v>Post 1</v>
          </cell>
        </row>
        <row r="523">
          <cell r="A523">
            <v>0.36249999999999999</v>
          </cell>
          <cell r="B523" t="str">
            <v>Post 1</v>
          </cell>
        </row>
        <row r="524">
          <cell r="A524">
            <v>0.36319444444444399</v>
          </cell>
          <cell r="B524" t="str">
            <v>Post 1</v>
          </cell>
        </row>
        <row r="525">
          <cell r="A525">
            <v>0.36388888888888798</v>
          </cell>
          <cell r="B525" t="str">
            <v>Post 1</v>
          </cell>
        </row>
        <row r="526">
          <cell r="A526">
            <v>0.36458333333333298</v>
          </cell>
          <cell r="B526" t="str">
            <v>Post 1</v>
          </cell>
        </row>
        <row r="527">
          <cell r="A527">
            <v>0.36527777777777698</v>
          </cell>
          <cell r="B527" t="str">
            <v>Post 1</v>
          </cell>
        </row>
        <row r="528">
          <cell r="A528">
            <v>0.36597222222222198</v>
          </cell>
          <cell r="B528" t="str">
            <v>Post 1</v>
          </cell>
        </row>
        <row r="529">
          <cell r="A529">
            <v>0.36666666666666597</v>
          </cell>
          <cell r="B529" t="str">
            <v>Post 1</v>
          </cell>
        </row>
        <row r="530">
          <cell r="A530">
            <v>0.36736111111111103</v>
          </cell>
          <cell r="B530" t="str">
            <v>Post 1</v>
          </cell>
        </row>
        <row r="531">
          <cell r="A531">
            <v>0.36805555555555503</v>
          </cell>
          <cell r="B531" t="str">
            <v>Post 1</v>
          </cell>
        </row>
        <row r="532">
          <cell r="A532">
            <v>0.36875000000000002</v>
          </cell>
          <cell r="B532" t="str">
            <v>Post 1</v>
          </cell>
        </row>
        <row r="533">
          <cell r="A533">
            <v>0.36944444444444402</v>
          </cell>
          <cell r="B533" t="str">
            <v>Post 1</v>
          </cell>
        </row>
        <row r="534">
          <cell r="A534">
            <v>0.37013888888888802</v>
          </cell>
          <cell r="B534" t="str">
            <v>Post 1</v>
          </cell>
        </row>
        <row r="535">
          <cell r="A535">
            <v>0.37083333333333302</v>
          </cell>
          <cell r="B535" t="str">
            <v>Post 1</v>
          </cell>
        </row>
        <row r="536">
          <cell r="A536">
            <v>0.37152777777777701</v>
          </cell>
          <cell r="B536" t="str">
            <v>Post 1</v>
          </cell>
        </row>
        <row r="537">
          <cell r="A537">
            <v>0.37222222222222201</v>
          </cell>
          <cell r="B537" t="str">
            <v>Post 1</v>
          </cell>
        </row>
        <row r="538">
          <cell r="A538">
            <v>0.37291666666666601</v>
          </cell>
          <cell r="B538" t="str">
            <v>Post 1</v>
          </cell>
        </row>
        <row r="539">
          <cell r="A539">
            <v>0.37361111111111101</v>
          </cell>
          <cell r="B539" t="str">
            <v>Post 1</v>
          </cell>
        </row>
        <row r="540">
          <cell r="A540">
            <v>0.374305555555555</v>
          </cell>
          <cell r="B540" t="str">
            <v>Post 1</v>
          </cell>
        </row>
        <row r="541">
          <cell r="A541">
            <v>0.375</v>
          </cell>
          <cell r="B541" t="str">
            <v>Post 1</v>
          </cell>
        </row>
        <row r="542">
          <cell r="A542">
            <v>0.375694444444444</v>
          </cell>
          <cell r="B542" t="str">
            <v>Post 1</v>
          </cell>
        </row>
        <row r="543">
          <cell r="A543">
            <v>0.376388888888888</v>
          </cell>
          <cell r="B543" t="str">
            <v>Post 1</v>
          </cell>
        </row>
        <row r="544">
          <cell r="A544">
            <v>0.37708333333333299</v>
          </cell>
          <cell r="B544" t="str">
            <v>Post 1</v>
          </cell>
        </row>
        <row r="545">
          <cell r="A545">
            <v>0.37777777777777699</v>
          </cell>
          <cell r="B545" t="str">
            <v>Post 1</v>
          </cell>
        </row>
        <row r="546">
          <cell r="A546">
            <v>0.37847222222222199</v>
          </cell>
          <cell r="B546" t="str">
            <v>Post 1</v>
          </cell>
        </row>
        <row r="547">
          <cell r="A547">
            <v>0.37916666666666599</v>
          </cell>
          <cell r="B547" t="str">
            <v>Post 1</v>
          </cell>
        </row>
        <row r="548">
          <cell r="A548">
            <v>0.37986111111111098</v>
          </cell>
          <cell r="B548" t="str">
            <v>Post 1</v>
          </cell>
        </row>
        <row r="549">
          <cell r="A549">
            <v>0.38055555555555498</v>
          </cell>
          <cell r="B549" t="str">
            <v>Post 1</v>
          </cell>
        </row>
        <row r="550">
          <cell r="A550">
            <v>0.38124999999999998</v>
          </cell>
          <cell r="B550" t="str">
            <v>Post 1</v>
          </cell>
        </row>
        <row r="551">
          <cell r="A551">
            <v>0.38194444444444398</v>
          </cell>
          <cell r="B551" t="str">
            <v>Post 1</v>
          </cell>
        </row>
        <row r="552">
          <cell r="A552">
            <v>0.38263888888888797</v>
          </cell>
          <cell r="B552" t="str">
            <v>Post 1</v>
          </cell>
        </row>
        <row r="553">
          <cell r="A553">
            <v>0.38333333333333303</v>
          </cell>
          <cell r="B553" t="str">
            <v>Post 1</v>
          </cell>
        </row>
        <row r="554">
          <cell r="A554">
            <v>0.38402777777777702</v>
          </cell>
          <cell r="B554" t="str">
            <v>Post 1</v>
          </cell>
        </row>
        <row r="555">
          <cell r="A555">
            <v>0.38472222222222202</v>
          </cell>
          <cell r="B555" t="str">
            <v>Post 1</v>
          </cell>
        </row>
        <row r="556">
          <cell r="A556">
            <v>0.38541666666666602</v>
          </cell>
          <cell r="B556" t="str">
            <v>Post 1</v>
          </cell>
        </row>
        <row r="557">
          <cell r="A557">
            <v>0.38611111111111102</v>
          </cell>
          <cell r="B557" t="str">
            <v>Post 1</v>
          </cell>
        </row>
        <row r="558">
          <cell r="A558">
            <v>0.38680555555555501</v>
          </cell>
          <cell r="B558" t="str">
            <v>Post 1</v>
          </cell>
        </row>
        <row r="559">
          <cell r="A559">
            <v>0.38750000000000001</v>
          </cell>
          <cell r="B559" t="str">
            <v>Post 1</v>
          </cell>
        </row>
        <row r="560">
          <cell r="A560">
            <v>0.38819444444444401</v>
          </cell>
          <cell r="B560" t="str">
            <v>Post 1</v>
          </cell>
        </row>
        <row r="561">
          <cell r="A561">
            <v>0.38888888888888801</v>
          </cell>
          <cell r="B561" t="str">
            <v>Post 1</v>
          </cell>
        </row>
        <row r="562">
          <cell r="A562">
            <v>0.389583333333333</v>
          </cell>
          <cell r="B562" t="str">
            <v>Post 1</v>
          </cell>
        </row>
        <row r="563">
          <cell r="A563">
            <v>0.390277777777777</v>
          </cell>
          <cell r="B563" t="str">
            <v>Post 1</v>
          </cell>
        </row>
        <row r="564">
          <cell r="A564">
            <v>0.390972222222222</v>
          </cell>
          <cell r="B564" t="str">
            <v>Post 1</v>
          </cell>
        </row>
        <row r="565">
          <cell r="A565">
            <v>0.391666666666666</v>
          </cell>
          <cell r="B565" t="str">
            <v>Post 1</v>
          </cell>
        </row>
        <row r="566">
          <cell r="A566">
            <v>0.39236111111111099</v>
          </cell>
          <cell r="B566" t="str">
            <v>Post 1</v>
          </cell>
        </row>
        <row r="567">
          <cell r="A567">
            <v>0.39305555555555499</v>
          </cell>
          <cell r="B567" t="str">
            <v>Post 1</v>
          </cell>
        </row>
        <row r="568">
          <cell r="A568">
            <v>0.39374999999999999</v>
          </cell>
          <cell r="B568" t="str">
            <v>Post 1</v>
          </cell>
        </row>
        <row r="569">
          <cell r="A569">
            <v>0.39444444444444399</v>
          </cell>
          <cell r="B569" t="str">
            <v>Post 1</v>
          </cell>
        </row>
        <row r="570">
          <cell r="A570">
            <v>0.39513888888888798</v>
          </cell>
          <cell r="B570" t="str">
            <v>Post 1</v>
          </cell>
        </row>
        <row r="571">
          <cell r="A571">
            <v>0.39583333333333298</v>
          </cell>
          <cell r="B571" t="str">
            <v>Post 1</v>
          </cell>
        </row>
        <row r="572">
          <cell r="A572">
            <v>0.39652777777777698</v>
          </cell>
          <cell r="B572" t="str">
            <v>Post 1</v>
          </cell>
        </row>
        <row r="573">
          <cell r="A573">
            <v>0.39722222222222198</v>
          </cell>
          <cell r="B573" t="str">
            <v>Post 1</v>
          </cell>
        </row>
        <row r="574">
          <cell r="A574">
            <v>0.39791666666666597</v>
          </cell>
          <cell r="B574" t="str">
            <v>Post 1</v>
          </cell>
        </row>
        <row r="575">
          <cell r="A575">
            <v>0.39861111111111103</v>
          </cell>
          <cell r="B575" t="str">
            <v>Post 1</v>
          </cell>
        </row>
        <row r="576">
          <cell r="A576">
            <v>0.39930555555555503</v>
          </cell>
          <cell r="B576" t="str">
            <v>Post 1</v>
          </cell>
        </row>
        <row r="577">
          <cell r="A577">
            <v>0.4</v>
          </cell>
          <cell r="B577" t="str">
            <v>Post 1</v>
          </cell>
        </row>
        <row r="578">
          <cell r="A578">
            <v>0.40069444444444402</v>
          </cell>
          <cell r="B578" t="str">
            <v>Post 1</v>
          </cell>
        </row>
        <row r="579">
          <cell r="A579">
            <v>0.40138888888888802</v>
          </cell>
          <cell r="B579" t="str">
            <v>Post 1</v>
          </cell>
        </row>
        <row r="580">
          <cell r="A580">
            <v>0.40208333333333302</v>
          </cell>
          <cell r="B580" t="str">
            <v>Post 1</v>
          </cell>
        </row>
        <row r="581">
          <cell r="A581">
            <v>0.40277777777777701</v>
          </cell>
          <cell r="B581" t="str">
            <v>Post 1</v>
          </cell>
        </row>
        <row r="582">
          <cell r="A582">
            <v>0.40347222222222201</v>
          </cell>
          <cell r="B582" t="str">
            <v>Post 1</v>
          </cell>
        </row>
        <row r="583">
          <cell r="A583">
            <v>0.40416666666666601</v>
          </cell>
          <cell r="B583" t="str">
            <v>Post 1</v>
          </cell>
        </row>
        <row r="584">
          <cell r="A584">
            <v>0.40486111111111101</v>
          </cell>
          <cell r="B584" t="str">
            <v>Post 1</v>
          </cell>
        </row>
        <row r="585">
          <cell r="A585">
            <v>0.405555555555555</v>
          </cell>
          <cell r="B585" t="str">
            <v>Post 1</v>
          </cell>
        </row>
        <row r="586">
          <cell r="A586">
            <v>0.40625</v>
          </cell>
          <cell r="B586" t="str">
            <v>Post 1</v>
          </cell>
        </row>
        <row r="587">
          <cell r="A587">
            <v>0.406944444444444</v>
          </cell>
          <cell r="B587" t="str">
            <v>Post 1</v>
          </cell>
        </row>
        <row r="588">
          <cell r="A588">
            <v>0.407638888888888</v>
          </cell>
          <cell r="B588" t="str">
            <v>Post 1</v>
          </cell>
        </row>
        <row r="589">
          <cell r="A589">
            <v>0.40833333333333299</v>
          </cell>
          <cell r="B589" t="str">
            <v>Post 1</v>
          </cell>
        </row>
        <row r="590">
          <cell r="A590">
            <v>0.40902777777777699</v>
          </cell>
          <cell r="B590" t="str">
            <v>Post 1</v>
          </cell>
        </row>
        <row r="591">
          <cell r="A591">
            <v>0.40972222222222199</v>
          </cell>
          <cell r="B591" t="str">
            <v>Post 1</v>
          </cell>
        </row>
        <row r="592">
          <cell r="A592">
            <v>0.41041666666666599</v>
          </cell>
          <cell r="B592" t="str">
            <v>Post 1</v>
          </cell>
        </row>
        <row r="593">
          <cell r="A593">
            <v>0.41111111111111098</v>
          </cell>
          <cell r="B593" t="str">
            <v>Post 1</v>
          </cell>
        </row>
        <row r="594">
          <cell r="A594">
            <v>0.41180555555555498</v>
          </cell>
          <cell r="B594" t="str">
            <v>Post 1</v>
          </cell>
        </row>
        <row r="595">
          <cell r="A595">
            <v>0.41249999999999998</v>
          </cell>
          <cell r="B595" t="str">
            <v>Post 1</v>
          </cell>
        </row>
        <row r="596">
          <cell r="A596">
            <v>0.41319444444444398</v>
          </cell>
          <cell r="B596" t="str">
            <v>Post 1</v>
          </cell>
        </row>
        <row r="597">
          <cell r="A597">
            <v>0.41388888888888797</v>
          </cell>
          <cell r="B597" t="str">
            <v>Post 1</v>
          </cell>
        </row>
        <row r="598">
          <cell r="A598">
            <v>0.41458333333333303</v>
          </cell>
          <cell r="B598" t="str">
            <v>Post 1</v>
          </cell>
        </row>
        <row r="599">
          <cell r="A599">
            <v>0.41527777777777702</v>
          </cell>
          <cell r="B599" t="str">
            <v>Post 1</v>
          </cell>
        </row>
        <row r="600">
          <cell r="A600">
            <v>0.41597222222222202</v>
          </cell>
          <cell r="B600" t="str">
            <v>Post 1</v>
          </cell>
        </row>
        <row r="601">
          <cell r="A601">
            <v>0.41666666666666602</v>
          </cell>
          <cell r="B601" t="str">
            <v>Post 1</v>
          </cell>
        </row>
        <row r="602">
          <cell r="A602">
            <v>0.41736111111111102</v>
          </cell>
          <cell r="B602" t="str">
            <v>Post 1</v>
          </cell>
        </row>
        <row r="603">
          <cell r="A603">
            <v>0.41805555555555501</v>
          </cell>
          <cell r="B603" t="str">
            <v>Post 1</v>
          </cell>
        </row>
        <row r="604">
          <cell r="A604">
            <v>0.41875000000000001</v>
          </cell>
          <cell r="B604" t="str">
            <v>Post 1</v>
          </cell>
        </row>
        <row r="605">
          <cell r="A605">
            <v>0.41944444444444401</v>
          </cell>
          <cell r="B605" t="str">
            <v>Post 1</v>
          </cell>
        </row>
        <row r="606">
          <cell r="A606">
            <v>0.42013888888888801</v>
          </cell>
          <cell r="B606" t="str">
            <v>Post 1</v>
          </cell>
        </row>
        <row r="607">
          <cell r="A607">
            <v>0.420833333333333</v>
          </cell>
          <cell r="B607" t="str">
            <v>Post 1</v>
          </cell>
        </row>
        <row r="608">
          <cell r="A608">
            <v>0.421527777777777</v>
          </cell>
          <cell r="B608" t="str">
            <v>Post 1</v>
          </cell>
        </row>
        <row r="609">
          <cell r="A609">
            <v>0.422222222222222</v>
          </cell>
          <cell r="B609" t="str">
            <v>Post 1</v>
          </cell>
        </row>
        <row r="610">
          <cell r="A610">
            <v>0.422916666666666</v>
          </cell>
          <cell r="B610" t="str">
            <v>Post 1</v>
          </cell>
        </row>
        <row r="611">
          <cell r="A611">
            <v>0.42361111111111099</v>
          </cell>
          <cell r="B611" t="str">
            <v>Post 1</v>
          </cell>
        </row>
        <row r="612">
          <cell r="A612">
            <v>0.42430555555555499</v>
          </cell>
          <cell r="B612" t="str">
            <v>Post 1</v>
          </cell>
        </row>
        <row r="613">
          <cell r="A613">
            <v>0.42499999999999999</v>
          </cell>
          <cell r="B613" t="str">
            <v>Post 1</v>
          </cell>
        </row>
        <row r="614">
          <cell r="A614">
            <v>0.42569444444444399</v>
          </cell>
          <cell r="B614" t="str">
            <v>Post 1</v>
          </cell>
        </row>
        <row r="615">
          <cell r="A615">
            <v>0.42638888888888798</v>
          </cell>
          <cell r="B615" t="str">
            <v>Post 1</v>
          </cell>
        </row>
        <row r="616">
          <cell r="A616">
            <v>0.42708333333333298</v>
          </cell>
          <cell r="B616" t="str">
            <v>Post 1</v>
          </cell>
        </row>
        <row r="617">
          <cell r="A617">
            <v>0.42777777777777698</v>
          </cell>
          <cell r="B617" t="str">
            <v>Post 1</v>
          </cell>
        </row>
        <row r="618">
          <cell r="A618">
            <v>0.42847222222222198</v>
          </cell>
          <cell r="B618" t="str">
            <v>Post 1</v>
          </cell>
        </row>
        <row r="619">
          <cell r="A619">
            <v>0.42916666666666597</v>
          </cell>
          <cell r="B619" t="str">
            <v>Post 1</v>
          </cell>
        </row>
        <row r="620">
          <cell r="A620">
            <v>0.42986111111111103</v>
          </cell>
          <cell r="B620" t="str">
            <v>Post 1</v>
          </cell>
        </row>
        <row r="621">
          <cell r="A621">
            <v>0.43055555555555503</v>
          </cell>
          <cell r="B621" t="str">
            <v>Post 1</v>
          </cell>
        </row>
        <row r="622">
          <cell r="A622">
            <v>0.43125000000000002</v>
          </cell>
          <cell r="B622" t="str">
            <v>Post 1</v>
          </cell>
        </row>
        <row r="623">
          <cell r="A623">
            <v>0.43194444444444402</v>
          </cell>
          <cell r="B623" t="str">
            <v>Post 1</v>
          </cell>
        </row>
        <row r="624">
          <cell r="A624">
            <v>0.43263888888888802</v>
          </cell>
          <cell r="B624" t="str">
            <v>Post 1</v>
          </cell>
        </row>
        <row r="625">
          <cell r="A625">
            <v>0.43333333333333302</v>
          </cell>
          <cell r="B625" t="str">
            <v>Post 1</v>
          </cell>
        </row>
        <row r="626">
          <cell r="A626">
            <v>0.43402777777777701</v>
          </cell>
          <cell r="B626" t="str">
            <v>Post 1</v>
          </cell>
        </row>
        <row r="627">
          <cell r="A627">
            <v>0.43472222222222201</v>
          </cell>
          <cell r="B627" t="str">
            <v>Post 1</v>
          </cell>
        </row>
        <row r="628">
          <cell r="A628">
            <v>0.43541666666666601</v>
          </cell>
          <cell r="B628" t="str">
            <v>Post 1</v>
          </cell>
        </row>
        <row r="629">
          <cell r="A629">
            <v>0.43611111111111101</v>
          </cell>
          <cell r="B629" t="str">
            <v>Post 1</v>
          </cell>
        </row>
        <row r="630">
          <cell r="A630">
            <v>0.436805555555555</v>
          </cell>
          <cell r="B630" t="str">
            <v>Post 1</v>
          </cell>
        </row>
        <row r="631">
          <cell r="A631">
            <v>0.4375</v>
          </cell>
          <cell r="B631" t="str">
            <v>Post 1</v>
          </cell>
        </row>
        <row r="632">
          <cell r="A632">
            <v>0.438194444444444</v>
          </cell>
          <cell r="B632" t="str">
            <v>Post 1</v>
          </cell>
        </row>
        <row r="633">
          <cell r="A633">
            <v>0.438888888888888</v>
          </cell>
          <cell r="B633" t="str">
            <v>Post 1</v>
          </cell>
        </row>
        <row r="634">
          <cell r="A634">
            <v>0.43958333333333299</v>
          </cell>
          <cell r="B634" t="str">
            <v>Post 1</v>
          </cell>
        </row>
        <row r="635">
          <cell r="A635">
            <v>0.44027777777777699</v>
          </cell>
          <cell r="B635" t="str">
            <v>Post 1</v>
          </cell>
        </row>
        <row r="636">
          <cell r="A636">
            <v>0.44097222222222199</v>
          </cell>
          <cell r="B636" t="str">
            <v>Post 1</v>
          </cell>
        </row>
        <row r="637">
          <cell r="A637">
            <v>0.44166666666666599</v>
          </cell>
          <cell r="B637" t="str">
            <v>Post 1</v>
          </cell>
        </row>
        <row r="638">
          <cell r="A638">
            <v>0.44236111111111098</v>
          </cell>
          <cell r="B638" t="str">
            <v>Post 1</v>
          </cell>
        </row>
        <row r="639">
          <cell r="A639">
            <v>0.44305555555555498</v>
          </cell>
          <cell r="B639" t="str">
            <v>Post 1</v>
          </cell>
        </row>
        <row r="640">
          <cell r="A640">
            <v>0.44374999999999998</v>
          </cell>
          <cell r="B640" t="str">
            <v>Post 1</v>
          </cell>
        </row>
        <row r="641">
          <cell r="A641">
            <v>0.44444444444444398</v>
          </cell>
          <cell r="B641" t="str">
            <v>Post 1</v>
          </cell>
        </row>
        <row r="642">
          <cell r="A642">
            <v>0.44513888888888797</v>
          </cell>
          <cell r="B642" t="str">
            <v>Post 1</v>
          </cell>
        </row>
        <row r="643">
          <cell r="A643">
            <v>0.44583333333333303</v>
          </cell>
          <cell r="B643" t="str">
            <v>Post 1</v>
          </cell>
        </row>
        <row r="644">
          <cell r="A644">
            <v>0.44652777777777702</v>
          </cell>
          <cell r="B644" t="str">
            <v>Post 1</v>
          </cell>
        </row>
        <row r="645">
          <cell r="A645">
            <v>0.44722222222222202</v>
          </cell>
          <cell r="B645" t="str">
            <v>Post 1</v>
          </cell>
        </row>
        <row r="646">
          <cell r="A646">
            <v>0.44791666666666602</v>
          </cell>
          <cell r="B646" t="str">
            <v>Post 1</v>
          </cell>
        </row>
        <row r="647">
          <cell r="A647">
            <v>0.44861111111111102</v>
          </cell>
          <cell r="B647" t="str">
            <v>Post 1</v>
          </cell>
        </row>
        <row r="648">
          <cell r="A648">
            <v>0.44930555555555501</v>
          </cell>
          <cell r="B648" t="str">
            <v>Post 1</v>
          </cell>
        </row>
        <row r="649">
          <cell r="A649">
            <v>0.45</v>
          </cell>
          <cell r="B649" t="str">
            <v>Post 1</v>
          </cell>
        </row>
        <row r="650">
          <cell r="A650">
            <v>0.45069444444444401</v>
          </cell>
          <cell r="B650" t="str">
            <v>Post 1</v>
          </cell>
        </row>
        <row r="651">
          <cell r="A651">
            <v>0.45138888888888801</v>
          </cell>
          <cell r="B651" t="str">
            <v>Post 1</v>
          </cell>
        </row>
        <row r="652">
          <cell r="A652">
            <v>0.452083333333333</v>
          </cell>
          <cell r="B652" t="str">
            <v>Post 1</v>
          </cell>
        </row>
        <row r="653">
          <cell r="A653">
            <v>0.452777777777777</v>
          </cell>
          <cell r="B653" t="str">
            <v>Post 1</v>
          </cell>
        </row>
        <row r="654">
          <cell r="A654">
            <v>0.453472222222222</v>
          </cell>
          <cell r="B654" t="str">
            <v>Post 1</v>
          </cell>
        </row>
        <row r="655">
          <cell r="A655">
            <v>0.454166666666666</v>
          </cell>
          <cell r="B655" t="str">
            <v>Post 1</v>
          </cell>
        </row>
        <row r="656">
          <cell r="A656">
            <v>0.45486111111111099</v>
          </cell>
          <cell r="B656" t="str">
            <v>Post 1</v>
          </cell>
        </row>
        <row r="657">
          <cell r="A657">
            <v>0.45555555555555499</v>
          </cell>
          <cell r="B657" t="str">
            <v>Post 1</v>
          </cell>
        </row>
        <row r="658">
          <cell r="A658">
            <v>0.45624999999999999</v>
          </cell>
          <cell r="B658" t="str">
            <v>Post 1</v>
          </cell>
        </row>
        <row r="659">
          <cell r="A659">
            <v>0.45694444444444399</v>
          </cell>
          <cell r="B659" t="str">
            <v>Post 1</v>
          </cell>
        </row>
        <row r="660">
          <cell r="A660">
            <v>0.45763888888888798</v>
          </cell>
          <cell r="B660" t="str">
            <v>Post 1</v>
          </cell>
        </row>
        <row r="661">
          <cell r="A661">
            <v>0.45833333333333298</v>
          </cell>
          <cell r="B661" t="str">
            <v>Post 1</v>
          </cell>
        </row>
        <row r="662">
          <cell r="A662">
            <v>0.45902777777777698</v>
          </cell>
          <cell r="B662" t="str">
            <v>Post 1</v>
          </cell>
        </row>
        <row r="663">
          <cell r="A663">
            <v>0.45972222222222198</v>
          </cell>
          <cell r="B663" t="str">
            <v>Post 1</v>
          </cell>
        </row>
        <row r="664">
          <cell r="A664">
            <v>0.46041666666666597</v>
          </cell>
          <cell r="B664" t="str">
            <v>Post 1</v>
          </cell>
        </row>
        <row r="665">
          <cell r="A665">
            <v>0.46111111111111103</v>
          </cell>
          <cell r="B665" t="str">
            <v>Post 1</v>
          </cell>
        </row>
        <row r="666">
          <cell r="A666">
            <v>0.46180555555555503</v>
          </cell>
          <cell r="B666" t="str">
            <v>Post 1</v>
          </cell>
        </row>
        <row r="667">
          <cell r="A667">
            <v>0.46250000000000002</v>
          </cell>
          <cell r="B667" t="str">
            <v>Post 1</v>
          </cell>
        </row>
        <row r="668">
          <cell r="A668">
            <v>0.46319444444444402</v>
          </cell>
          <cell r="B668" t="str">
            <v>Post 1</v>
          </cell>
        </row>
        <row r="669">
          <cell r="A669">
            <v>0.46388888888888802</v>
          </cell>
          <cell r="B669" t="str">
            <v>Post 1</v>
          </cell>
        </row>
        <row r="670">
          <cell r="A670">
            <v>0.46458333333333302</v>
          </cell>
          <cell r="B670" t="str">
            <v>Post 1</v>
          </cell>
        </row>
        <row r="671">
          <cell r="A671">
            <v>0.46527777777777701</v>
          </cell>
          <cell r="B671" t="str">
            <v>Post 1</v>
          </cell>
        </row>
        <row r="672">
          <cell r="A672">
            <v>0.46597222222222201</v>
          </cell>
          <cell r="B672" t="str">
            <v>Post 1</v>
          </cell>
        </row>
        <row r="673">
          <cell r="A673">
            <v>0.46666666666666601</v>
          </cell>
          <cell r="B673" t="str">
            <v>Post 1</v>
          </cell>
        </row>
        <row r="674">
          <cell r="A674">
            <v>0.46736111111111101</v>
          </cell>
          <cell r="B674" t="str">
            <v>Post 1</v>
          </cell>
        </row>
        <row r="675">
          <cell r="A675">
            <v>0.468055555555555</v>
          </cell>
          <cell r="B675" t="str">
            <v>Post 1</v>
          </cell>
        </row>
        <row r="676">
          <cell r="A676">
            <v>0.46875</v>
          </cell>
          <cell r="B676" t="str">
            <v>Post 1</v>
          </cell>
        </row>
        <row r="677">
          <cell r="A677">
            <v>0.469444444444444</v>
          </cell>
          <cell r="B677" t="str">
            <v>Post 1</v>
          </cell>
        </row>
        <row r="678">
          <cell r="A678">
            <v>0.470138888888888</v>
          </cell>
          <cell r="B678" t="str">
            <v>Post 1</v>
          </cell>
        </row>
        <row r="679">
          <cell r="A679">
            <v>0.47083333333333299</v>
          </cell>
          <cell r="B679" t="str">
            <v>Post 1</v>
          </cell>
        </row>
        <row r="680">
          <cell r="A680">
            <v>0.47152777777777699</v>
          </cell>
          <cell r="B680" t="str">
            <v>Post 1</v>
          </cell>
        </row>
        <row r="681">
          <cell r="A681">
            <v>0.47222222222222199</v>
          </cell>
          <cell r="B681" t="str">
            <v>Post 1</v>
          </cell>
        </row>
        <row r="682">
          <cell r="A682">
            <v>0.47291666666666599</v>
          </cell>
          <cell r="B682" t="str">
            <v>Post 1</v>
          </cell>
        </row>
        <row r="683">
          <cell r="A683">
            <v>0.47361111111111098</v>
          </cell>
          <cell r="B683" t="str">
            <v>Post 1</v>
          </cell>
        </row>
        <row r="684">
          <cell r="A684">
            <v>0.47430555555555498</v>
          </cell>
          <cell r="B684" t="str">
            <v>Post 1</v>
          </cell>
        </row>
        <row r="685">
          <cell r="A685">
            <v>0.47499999999999998</v>
          </cell>
          <cell r="B685" t="str">
            <v>Post 1</v>
          </cell>
        </row>
        <row r="686">
          <cell r="A686">
            <v>0.47569444444444398</v>
          </cell>
          <cell r="B686" t="str">
            <v>Post 1</v>
          </cell>
        </row>
        <row r="687">
          <cell r="A687">
            <v>0.47638888888888797</v>
          </cell>
          <cell r="B687" t="str">
            <v>Post 1</v>
          </cell>
        </row>
        <row r="688">
          <cell r="A688">
            <v>0.47708333333333303</v>
          </cell>
          <cell r="B688" t="str">
            <v>Post 1</v>
          </cell>
        </row>
        <row r="689">
          <cell r="A689">
            <v>0.47777777777777702</v>
          </cell>
          <cell r="B689" t="str">
            <v>Post 1</v>
          </cell>
        </row>
        <row r="690">
          <cell r="A690">
            <v>0.47847222222222202</v>
          </cell>
          <cell r="B690" t="str">
            <v>Post 1</v>
          </cell>
        </row>
        <row r="691">
          <cell r="A691">
            <v>0.47916666666666602</v>
          </cell>
          <cell r="B691" t="str">
            <v>Post 1</v>
          </cell>
        </row>
        <row r="692">
          <cell r="A692">
            <v>0.47986111111111102</v>
          </cell>
          <cell r="B692" t="str">
            <v>Post 1</v>
          </cell>
        </row>
        <row r="693">
          <cell r="A693">
            <v>0.48055555555555501</v>
          </cell>
          <cell r="B693" t="str">
            <v>Post 1</v>
          </cell>
        </row>
        <row r="694">
          <cell r="A694">
            <v>0.48125000000000001</v>
          </cell>
          <cell r="B694" t="str">
            <v>Post 1</v>
          </cell>
        </row>
        <row r="695">
          <cell r="A695">
            <v>0.48194444444444401</v>
          </cell>
          <cell r="B695" t="str">
            <v>Post 1</v>
          </cell>
        </row>
        <row r="696">
          <cell r="A696">
            <v>0.48263888888888801</v>
          </cell>
          <cell r="B696" t="str">
            <v>Post 1</v>
          </cell>
        </row>
        <row r="697">
          <cell r="A697">
            <v>0.483333333333333</v>
          </cell>
          <cell r="B697" t="str">
            <v>Post 1</v>
          </cell>
        </row>
        <row r="698">
          <cell r="A698">
            <v>0.484027777777777</v>
          </cell>
          <cell r="B698" t="str">
            <v>Post 1</v>
          </cell>
        </row>
        <row r="699">
          <cell r="A699">
            <v>0.484722222222222</v>
          </cell>
          <cell r="B699" t="str">
            <v>Post 1</v>
          </cell>
        </row>
        <row r="700">
          <cell r="A700">
            <v>0.485416666666666</v>
          </cell>
          <cell r="B700" t="str">
            <v>Post 1</v>
          </cell>
        </row>
        <row r="701">
          <cell r="A701">
            <v>0.48611111111111099</v>
          </cell>
          <cell r="B701" t="str">
            <v>Post 1</v>
          </cell>
        </row>
        <row r="702">
          <cell r="A702">
            <v>0.48680555555555499</v>
          </cell>
          <cell r="B702" t="str">
            <v>Post 1</v>
          </cell>
        </row>
        <row r="703">
          <cell r="A703">
            <v>0.48749999999999999</v>
          </cell>
          <cell r="B703" t="str">
            <v>Post 1</v>
          </cell>
        </row>
        <row r="704">
          <cell r="A704">
            <v>0.48819444444444399</v>
          </cell>
          <cell r="B704" t="str">
            <v>Post 1</v>
          </cell>
        </row>
        <row r="705">
          <cell r="A705">
            <v>0.48888888888888798</v>
          </cell>
          <cell r="B705" t="str">
            <v>Post 1</v>
          </cell>
        </row>
        <row r="706">
          <cell r="A706">
            <v>0.48958333333333298</v>
          </cell>
          <cell r="B706" t="str">
            <v>Post 1</v>
          </cell>
        </row>
        <row r="707">
          <cell r="A707">
            <v>0.49027777777777698</v>
          </cell>
          <cell r="B707" t="str">
            <v>Post 1</v>
          </cell>
        </row>
        <row r="708">
          <cell r="A708">
            <v>0.49097222222222198</v>
          </cell>
          <cell r="B708" t="str">
            <v>Post 1</v>
          </cell>
        </row>
        <row r="709">
          <cell r="A709">
            <v>0.49166666666666597</v>
          </cell>
          <cell r="B709" t="str">
            <v>Post 1</v>
          </cell>
        </row>
        <row r="710">
          <cell r="A710">
            <v>0.49236111111111103</v>
          </cell>
          <cell r="B710" t="str">
            <v>Post 1</v>
          </cell>
        </row>
        <row r="711">
          <cell r="A711">
            <v>0.49305555555555503</v>
          </cell>
          <cell r="B711" t="str">
            <v>Post 1</v>
          </cell>
        </row>
        <row r="712">
          <cell r="A712">
            <v>0.49375000000000002</v>
          </cell>
          <cell r="B712" t="str">
            <v>Post 1</v>
          </cell>
        </row>
        <row r="713">
          <cell r="A713">
            <v>0.49444444444444402</v>
          </cell>
          <cell r="B713" t="str">
            <v>Post 1</v>
          </cell>
        </row>
        <row r="714">
          <cell r="A714">
            <v>0.49513888888888802</v>
          </cell>
          <cell r="B714" t="str">
            <v>Post 1</v>
          </cell>
        </row>
        <row r="715">
          <cell r="A715">
            <v>0.49583333333333302</v>
          </cell>
          <cell r="B715" t="str">
            <v>Post 1</v>
          </cell>
        </row>
        <row r="716">
          <cell r="A716">
            <v>0.49652777777777701</v>
          </cell>
          <cell r="B716" t="str">
            <v>Post 1</v>
          </cell>
        </row>
        <row r="717">
          <cell r="A717">
            <v>0.49722222222222201</v>
          </cell>
          <cell r="B717" t="str">
            <v>Post 1</v>
          </cell>
        </row>
        <row r="718">
          <cell r="A718">
            <v>0.49791666666666601</v>
          </cell>
          <cell r="B718" t="str">
            <v>Post 1</v>
          </cell>
        </row>
        <row r="719">
          <cell r="A719">
            <v>0.49861111111111101</v>
          </cell>
          <cell r="B719" t="str">
            <v>Post 1</v>
          </cell>
        </row>
        <row r="720">
          <cell r="A720">
            <v>0.499305555555555</v>
          </cell>
          <cell r="B720" t="str">
            <v>Post 1</v>
          </cell>
        </row>
        <row r="721">
          <cell r="A721">
            <v>0.5</v>
          </cell>
          <cell r="B721" t="str">
            <v>Post 1</v>
          </cell>
        </row>
        <row r="722">
          <cell r="A722">
            <v>0.500694444444444</v>
          </cell>
          <cell r="B722" t="str">
            <v>Post 1</v>
          </cell>
        </row>
        <row r="723">
          <cell r="A723">
            <v>0.501388888888888</v>
          </cell>
          <cell r="B723" t="str">
            <v>Post 1</v>
          </cell>
        </row>
        <row r="724">
          <cell r="A724">
            <v>0.50208333333333299</v>
          </cell>
          <cell r="B724" t="str">
            <v>Post 1</v>
          </cell>
        </row>
        <row r="725">
          <cell r="A725">
            <v>0.50277777777777699</v>
          </cell>
          <cell r="B725" t="str">
            <v>Post 1</v>
          </cell>
        </row>
        <row r="726">
          <cell r="A726">
            <v>0.50347222222222199</v>
          </cell>
          <cell r="B726" t="str">
            <v>Post 1</v>
          </cell>
        </row>
        <row r="727">
          <cell r="A727">
            <v>0.50416666666666599</v>
          </cell>
          <cell r="B727" t="str">
            <v>Post 1</v>
          </cell>
        </row>
        <row r="728">
          <cell r="A728">
            <v>0.50486111111111098</v>
          </cell>
          <cell r="B728" t="str">
            <v>Post 1</v>
          </cell>
        </row>
        <row r="729">
          <cell r="A729">
            <v>0.50555555555555498</v>
          </cell>
          <cell r="B729" t="str">
            <v>Post 1</v>
          </cell>
        </row>
        <row r="730">
          <cell r="A730">
            <v>0.50624999999999998</v>
          </cell>
          <cell r="B730" t="str">
            <v>Post 1</v>
          </cell>
        </row>
        <row r="731">
          <cell r="A731">
            <v>0.50694444444444398</v>
          </cell>
          <cell r="B731" t="str">
            <v>Post 1</v>
          </cell>
        </row>
        <row r="732">
          <cell r="A732">
            <v>0.50763888888888797</v>
          </cell>
          <cell r="B732" t="str">
            <v>Post 1</v>
          </cell>
        </row>
        <row r="733">
          <cell r="A733">
            <v>0.50833333333333297</v>
          </cell>
          <cell r="B733" t="str">
            <v>Post 1</v>
          </cell>
        </row>
        <row r="734">
          <cell r="A734">
            <v>0.50902777777777697</v>
          </cell>
          <cell r="B734" t="str">
            <v>Post 1</v>
          </cell>
        </row>
        <row r="735">
          <cell r="A735">
            <v>0.50972222222222197</v>
          </cell>
          <cell r="B735" t="str">
            <v>Post 1</v>
          </cell>
        </row>
        <row r="736">
          <cell r="A736">
            <v>0.51041666666666596</v>
          </cell>
          <cell r="B736" t="str">
            <v>Post 1</v>
          </cell>
        </row>
        <row r="737">
          <cell r="A737">
            <v>0.51111111111111096</v>
          </cell>
          <cell r="B737" t="str">
            <v>Post 1</v>
          </cell>
        </row>
        <row r="738">
          <cell r="A738">
            <v>0.51180555555555496</v>
          </cell>
          <cell r="B738" t="str">
            <v>Post 1</v>
          </cell>
        </row>
        <row r="739">
          <cell r="A739">
            <v>0.51249999999999996</v>
          </cell>
          <cell r="B739" t="str">
            <v>Post 1</v>
          </cell>
        </row>
        <row r="740">
          <cell r="A740">
            <v>0.51319444444444395</v>
          </cell>
          <cell r="B740" t="str">
            <v>Post 1</v>
          </cell>
        </row>
        <row r="741">
          <cell r="A741">
            <v>0.51388888888888895</v>
          </cell>
          <cell r="B741" t="str">
            <v>Post 1</v>
          </cell>
        </row>
        <row r="742">
          <cell r="A742">
            <v>0.51458333333333295</v>
          </cell>
          <cell r="B742" t="str">
            <v>Post 1</v>
          </cell>
        </row>
        <row r="743">
          <cell r="A743">
            <v>0.51527777777777695</v>
          </cell>
          <cell r="B743" t="str">
            <v>Post 1</v>
          </cell>
        </row>
        <row r="744">
          <cell r="A744">
            <v>0.51597222222222205</v>
          </cell>
          <cell r="B744" t="str">
            <v>Post 1</v>
          </cell>
        </row>
        <row r="745">
          <cell r="A745">
            <v>0.51666666666666605</v>
          </cell>
          <cell r="B745" t="str">
            <v>Post 1</v>
          </cell>
        </row>
        <row r="746">
          <cell r="A746">
            <v>0.51736111111111105</v>
          </cell>
          <cell r="B746" t="str">
            <v>Post 1</v>
          </cell>
        </row>
        <row r="747">
          <cell r="A747">
            <v>0.51805555555555505</v>
          </cell>
          <cell r="B747" t="str">
            <v>Post 1</v>
          </cell>
        </row>
        <row r="748">
          <cell r="A748">
            <v>0.51875000000000004</v>
          </cell>
          <cell r="B748" t="str">
            <v>Post 1</v>
          </cell>
        </row>
        <row r="749">
          <cell r="A749">
            <v>0.51944444444444404</v>
          </cell>
          <cell r="B749" t="str">
            <v>Post 1</v>
          </cell>
        </row>
        <row r="750">
          <cell r="A750">
            <v>0.52013888888888804</v>
          </cell>
          <cell r="B750" t="str">
            <v>Post 1</v>
          </cell>
        </row>
        <row r="751">
          <cell r="A751">
            <v>0.52083333333333304</v>
          </cell>
          <cell r="B751" t="str">
            <v>Post 1</v>
          </cell>
        </row>
        <row r="752">
          <cell r="A752">
            <v>0.52152777777777704</v>
          </cell>
          <cell r="B752" t="str">
            <v>Post 1</v>
          </cell>
        </row>
        <row r="753">
          <cell r="A753">
            <v>0.52222222222222203</v>
          </cell>
          <cell r="B753" t="str">
            <v>Post 1</v>
          </cell>
        </row>
        <row r="754">
          <cell r="A754">
            <v>0.52291666666666603</v>
          </cell>
          <cell r="B754" t="str">
            <v>Post 1</v>
          </cell>
        </row>
        <row r="755">
          <cell r="A755">
            <v>0.52361111111111103</v>
          </cell>
          <cell r="B755" t="str">
            <v>Post 1</v>
          </cell>
        </row>
        <row r="756">
          <cell r="A756">
            <v>0.52430555555555503</v>
          </cell>
          <cell r="B756" t="str">
            <v>Post 1</v>
          </cell>
        </row>
        <row r="757">
          <cell r="A757">
            <v>0.52500000000000002</v>
          </cell>
          <cell r="B757" t="str">
            <v>Post 1</v>
          </cell>
        </row>
        <row r="758">
          <cell r="A758">
            <v>0.52569444444444402</v>
          </cell>
          <cell r="B758" t="str">
            <v>Post 1</v>
          </cell>
        </row>
        <row r="759">
          <cell r="A759">
            <v>0.52638888888888802</v>
          </cell>
          <cell r="B759" t="str">
            <v>Post 1</v>
          </cell>
        </row>
        <row r="760">
          <cell r="A760">
            <v>0.52708333333333302</v>
          </cell>
          <cell r="B760" t="str">
            <v>Post 1</v>
          </cell>
        </row>
        <row r="761">
          <cell r="A761">
            <v>0.52777777777777701</v>
          </cell>
          <cell r="B761" t="str">
            <v>Post 1</v>
          </cell>
        </row>
        <row r="762">
          <cell r="A762">
            <v>0.52847222222222201</v>
          </cell>
          <cell r="B762" t="str">
            <v>Post 1</v>
          </cell>
        </row>
        <row r="763">
          <cell r="A763">
            <v>0.52916666666666601</v>
          </cell>
          <cell r="B763" t="str">
            <v>Post 1</v>
          </cell>
        </row>
        <row r="764">
          <cell r="A764">
            <v>0.52986111111111101</v>
          </cell>
          <cell r="B764" t="str">
            <v>Post 1</v>
          </cell>
        </row>
        <row r="765">
          <cell r="A765">
            <v>0.530555555555555</v>
          </cell>
          <cell r="B765" t="str">
            <v>Post 1</v>
          </cell>
        </row>
        <row r="766">
          <cell r="A766">
            <v>0.53125</v>
          </cell>
          <cell r="B766" t="str">
            <v>Post 1</v>
          </cell>
        </row>
        <row r="767">
          <cell r="A767">
            <v>0.531944444444444</v>
          </cell>
          <cell r="B767" t="str">
            <v>Post 1</v>
          </cell>
        </row>
        <row r="768">
          <cell r="A768">
            <v>0.532638888888888</v>
          </cell>
          <cell r="B768" t="str">
            <v>Post 1</v>
          </cell>
        </row>
        <row r="769">
          <cell r="A769">
            <v>0.53333333333333299</v>
          </cell>
          <cell r="B769" t="str">
            <v>Post 1</v>
          </cell>
        </row>
        <row r="770">
          <cell r="A770">
            <v>0.53402777777777699</v>
          </cell>
          <cell r="B770" t="str">
            <v>Post 1</v>
          </cell>
        </row>
        <row r="771">
          <cell r="A771">
            <v>0.53472222222222199</v>
          </cell>
          <cell r="B771" t="str">
            <v>Post 1</v>
          </cell>
        </row>
        <row r="772">
          <cell r="A772">
            <v>0.53541666666666599</v>
          </cell>
          <cell r="B772" t="str">
            <v>Post 1</v>
          </cell>
        </row>
        <row r="773">
          <cell r="A773">
            <v>0.53611111111111098</v>
          </cell>
          <cell r="B773" t="str">
            <v>Post 1</v>
          </cell>
        </row>
        <row r="774">
          <cell r="A774">
            <v>0.53680555555555498</v>
          </cell>
          <cell r="B774" t="str">
            <v>Post 1</v>
          </cell>
        </row>
        <row r="775">
          <cell r="A775">
            <v>0.53749999999999998</v>
          </cell>
          <cell r="B775" t="str">
            <v>Post 1</v>
          </cell>
        </row>
        <row r="776">
          <cell r="A776">
            <v>0.53819444444444398</v>
          </cell>
          <cell r="B776" t="str">
            <v>Post 1</v>
          </cell>
        </row>
        <row r="777">
          <cell r="A777">
            <v>0.53888888888888797</v>
          </cell>
          <cell r="B777" t="str">
            <v>Post 1</v>
          </cell>
        </row>
        <row r="778">
          <cell r="A778">
            <v>0.53958333333333297</v>
          </cell>
          <cell r="B778" t="str">
            <v>Post 1</v>
          </cell>
        </row>
        <row r="779">
          <cell r="A779">
            <v>0.54027777777777697</v>
          </cell>
          <cell r="B779" t="str">
            <v>Post 1</v>
          </cell>
        </row>
        <row r="780">
          <cell r="A780">
            <v>0.54097222222222197</v>
          </cell>
          <cell r="B780" t="str">
            <v>Post 1</v>
          </cell>
        </row>
        <row r="781">
          <cell r="A781">
            <v>0.54166666666666596</v>
          </cell>
          <cell r="B781" t="str">
            <v>Post 1</v>
          </cell>
        </row>
        <row r="782">
          <cell r="A782">
            <v>0.54236111111111096</v>
          </cell>
          <cell r="B782" t="str">
            <v>Post 1</v>
          </cell>
        </row>
        <row r="783">
          <cell r="A783">
            <v>0.54305555555555496</v>
          </cell>
          <cell r="B783" t="str">
            <v>Post 1</v>
          </cell>
        </row>
        <row r="784">
          <cell r="A784">
            <v>0.54374999999999996</v>
          </cell>
          <cell r="B784" t="str">
            <v>Post 1</v>
          </cell>
        </row>
        <row r="785">
          <cell r="A785">
            <v>0.54444444444444395</v>
          </cell>
          <cell r="B785" t="str">
            <v>Post 1</v>
          </cell>
        </row>
        <row r="786">
          <cell r="A786">
            <v>0.54513888888888895</v>
          </cell>
          <cell r="B786" t="str">
            <v>Post 1</v>
          </cell>
        </row>
        <row r="787">
          <cell r="A787">
            <v>0.54583333333333295</v>
          </cell>
          <cell r="B787" t="str">
            <v>Post 1</v>
          </cell>
        </row>
        <row r="788">
          <cell r="A788">
            <v>0.54652777777777695</v>
          </cell>
          <cell r="B788" t="str">
            <v>Post 1</v>
          </cell>
        </row>
        <row r="789">
          <cell r="A789">
            <v>0.54722222222222205</v>
          </cell>
          <cell r="B789" t="str">
            <v>Post 1</v>
          </cell>
        </row>
        <row r="790">
          <cell r="A790">
            <v>0.54791666666666605</v>
          </cell>
          <cell r="B790" t="str">
            <v>Post 1</v>
          </cell>
        </row>
        <row r="791">
          <cell r="A791">
            <v>0.54861111111111105</v>
          </cell>
          <cell r="B791" t="str">
            <v>Post 1</v>
          </cell>
        </row>
        <row r="792">
          <cell r="A792">
            <v>0.54930555555555505</v>
          </cell>
          <cell r="B792" t="str">
            <v>Post 1</v>
          </cell>
        </row>
        <row r="793">
          <cell r="A793">
            <v>0.55000000000000004</v>
          </cell>
          <cell r="B793" t="str">
            <v>Post 1</v>
          </cell>
        </row>
        <row r="794">
          <cell r="A794">
            <v>0.55069444444444404</v>
          </cell>
          <cell r="B794" t="str">
            <v>Post 1</v>
          </cell>
        </row>
        <row r="795">
          <cell r="A795">
            <v>0.55138888888888804</v>
          </cell>
          <cell r="B795" t="str">
            <v>Post 1</v>
          </cell>
        </row>
        <row r="796">
          <cell r="A796">
            <v>0.55208333333333304</v>
          </cell>
          <cell r="B796" t="str">
            <v>Post 1</v>
          </cell>
        </row>
        <row r="797">
          <cell r="A797">
            <v>0.55277777777777704</v>
          </cell>
          <cell r="B797" t="str">
            <v>Post 1</v>
          </cell>
        </row>
        <row r="798">
          <cell r="A798">
            <v>0.55347222222222203</v>
          </cell>
          <cell r="B798" t="str">
            <v>Post 1</v>
          </cell>
        </row>
        <row r="799">
          <cell r="A799">
            <v>0.55416666666666603</v>
          </cell>
          <cell r="B799" t="str">
            <v>Post 1</v>
          </cell>
        </row>
        <row r="800">
          <cell r="A800">
            <v>0.55486111111111103</v>
          </cell>
          <cell r="B800" t="str">
            <v>Post 1</v>
          </cell>
        </row>
        <row r="801">
          <cell r="A801">
            <v>0.55555555555555503</v>
          </cell>
          <cell r="B801" t="str">
            <v>Post 1</v>
          </cell>
        </row>
        <row r="802">
          <cell r="A802">
            <v>0.55625000000000002</v>
          </cell>
          <cell r="B802" t="str">
            <v>Post 1</v>
          </cell>
        </row>
        <row r="803">
          <cell r="A803">
            <v>0.55694444444444402</v>
          </cell>
          <cell r="B803" t="str">
            <v>Post 1</v>
          </cell>
        </row>
        <row r="804">
          <cell r="A804">
            <v>0.55763888888888802</v>
          </cell>
          <cell r="B804" t="str">
            <v>Post 1</v>
          </cell>
        </row>
        <row r="805">
          <cell r="A805">
            <v>0.55833333333333302</v>
          </cell>
          <cell r="B805" t="str">
            <v>Post 1</v>
          </cell>
        </row>
        <row r="806">
          <cell r="A806">
            <v>0.55902777777777701</v>
          </cell>
          <cell r="B806" t="str">
            <v>Post 1</v>
          </cell>
        </row>
        <row r="807">
          <cell r="A807">
            <v>0.55972222222222201</v>
          </cell>
          <cell r="B807" t="str">
            <v>Post 1</v>
          </cell>
        </row>
        <row r="808">
          <cell r="A808">
            <v>0.56041666666666601</v>
          </cell>
          <cell r="B808" t="str">
            <v>Post 1</v>
          </cell>
        </row>
        <row r="809">
          <cell r="A809">
            <v>0.56111111111111101</v>
          </cell>
          <cell r="B809" t="str">
            <v>Post 1</v>
          </cell>
        </row>
        <row r="810">
          <cell r="A810">
            <v>0.561805555555555</v>
          </cell>
          <cell r="B810" t="str">
            <v>Post 1</v>
          </cell>
        </row>
        <row r="811">
          <cell r="A811">
            <v>0.5625</v>
          </cell>
          <cell r="B811" t="str">
            <v>Post 1</v>
          </cell>
        </row>
        <row r="812">
          <cell r="A812">
            <v>0.563194444444444</v>
          </cell>
          <cell r="B812" t="str">
            <v>Post 1</v>
          </cell>
        </row>
        <row r="813">
          <cell r="A813">
            <v>0.563888888888888</v>
          </cell>
          <cell r="B813" t="str">
            <v>Post 1</v>
          </cell>
        </row>
        <row r="814">
          <cell r="A814">
            <v>0.56458333333333299</v>
          </cell>
          <cell r="B814" t="str">
            <v>Post 1</v>
          </cell>
        </row>
        <row r="815">
          <cell r="A815">
            <v>0.56527777777777699</v>
          </cell>
          <cell r="B815" t="str">
            <v>Post 1</v>
          </cell>
        </row>
        <row r="816">
          <cell r="A816">
            <v>0.56597222222222199</v>
          </cell>
          <cell r="B816" t="str">
            <v>Post 1</v>
          </cell>
        </row>
        <row r="817">
          <cell r="A817">
            <v>0.56666666666666599</v>
          </cell>
          <cell r="B817" t="str">
            <v>Post 1</v>
          </cell>
        </row>
        <row r="818">
          <cell r="A818">
            <v>0.56736111111111098</v>
          </cell>
          <cell r="B818" t="str">
            <v>Post 1</v>
          </cell>
        </row>
        <row r="819">
          <cell r="A819">
            <v>0.56805555555555498</v>
          </cell>
          <cell r="B819" t="str">
            <v>Post 1</v>
          </cell>
        </row>
        <row r="820">
          <cell r="A820">
            <v>0.56874999999999998</v>
          </cell>
          <cell r="B820" t="str">
            <v>Post 1</v>
          </cell>
        </row>
        <row r="821">
          <cell r="A821">
            <v>0.56944444444444398</v>
          </cell>
          <cell r="B821" t="str">
            <v>Post 1</v>
          </cell>
        </row>
        <row r="822">
          <cell r="A822">
            <v>0.57013888888888797</v>
          </cell>
          <cell r="B822" t="str">
            <v>Post 1</v>
          </cell>
        </row>
        <row r="823">
          <cell r="A823">
            <v>0.57083333333333297</v>
          </cell>
          <cell r="B823" t="str">
            <v>Post 1</v>
          </cell>
        </row>
        <row r="824">
          <cell r="A824">
            <v>0.57152777777777697</v>
          </cell>
          <cell r="B824" t="str">
            <v>Post 1</v>
          </cell>
        </row>
        <row r="825">
          <cell r="A825">
            <v>0.57222222222222197</v>
          </cell>
          <cell r="B825" t="str">
            <v>Post 1</v>
          </cell>
        </row>
        <row r="826">
          <cell r="A826">
            <v>0.57291666666666596</v>
          </cell>
          <cell r="B826" t="str">
            <v>Post 1</v>
          </cell>
        </row>
        <row r="827">
          <cell r="A827">
            <v>0.57361111111111096</v>
          </cell>
          <cell r="B827" t="str">
            <v>Post 1</v>
          </cell>
        </row>
        <row r="828">
          <cell r="A828">
            <v>0.57430555555555496</v>
          </cell>
          <cell r="B828" t="str">
            <v>Post 1</v>
          </cell>
        </row>
        <row r="829">
          <cell r="A829">
            <v>0.57499999999999996</v>
          </cell>
          <cell r="B829" t="str">
            <v>Post 1</v>
          </cell>
        </row>
        <row r="830">
          <cell r="A830">
            <v>0.57569444444444395</v>
          </cell>
          <cell r="B830" t="str">
            <v>Post 1</v>
          </cell>
        </row>
        <row r="831">
          <cell r="A831">
            <v>0.57638888888888895</v>
          </cell>
          <cell r="B831" t="str">
            <v>Post 1</v>
          </cell>
        </row>
        <row r="832">
          <cell r="A832">
            <v>0.57708333333333295</v>
          </cell>
          <cell r="B832" t="str">
            <v>Post 1</v>
          </cell>
        </row>
        <row r="833">
          <cell r="A833">
            <v>0.57777777777777695</v>
          </cell>
          <cell r="B833" t="str">
            <v>Post 1</v>
          </cell>
        </row>
        <row r="834">
          <cell r="A834">
            <v>0.57847222222222205</v>
          </cell>
          <cell r="B834" t="str">
            <v>Post 1</v>
          </cell>
        </row>
        <row r="835">
          <cell r="A835">
            <v>0.57916666666666605</v>
          </cell>
          <cell r="B835" t="str">
            <v>Post 1</v>
          </cell>
        </row>
        <row r="836">
          <cell r="A836">
            <v>0.57986111111111105</v>
          </cell>
          <cell r="B836" t="str">
            <v>Post 1</v>
          </cell>
        </row>
        <row r="837">
          <cell r="A837">
            <v>0.58055555555555505</v>
          </cell>
          <cell r="B837" t="str">
            <v>Post 1</v>
          </cell>
        </row>
        <row r="838">
          <cell r="A838">
            <v>0.58125000000000004</v>
          </cell>
          <cell r="B838" t="str">
            <v>Post 1</v>
          </cell>
        </row>
        <row r="839">
          <cell r="A839">
            <v>0.58194444444444404</v>
          </cell>
          <cell r="B839" t="str">
            <v>Post 1</v>
          </cell>
        </row>
        <row r="840">
          <cell r="A840">
            <v>0.58263888888888804</v>
          </cell>
          <cell r="B840" t="str">
            <v>Post 1</v>
          </cell>
        </row>
        <row r="841">
          <cell r="A841">
            <v>0.58333333333333304</v>
          </cell>
          <cell r="B841" t="str">
            <v>Post 1</v>
          </cell>
        </row>
        <row r="842">
          <cell r="A842">
            <v>0.58402777777777704</v>
          </cell>
          <cell r="B842" t="str">
            <v>Post 1</v>
          </cell>
        </row>
        <row r="843">
          <cell r="A843">
            <v>0.58472222222222203</v>
          </cell>
          <cell r="B843" t="str">
            <v>Post 1</v>
          </cell>
        </row>
        <row r="844">
          <cell r="A844">
            <v>0.58541666666666603</v>
          </cell>
          <cell r="B844" t="str">
            <v>Post 1</v>
          </cell>
        </row>
        <row r="845">
          <cell r="A845">
            <v>0.58611111111111103</v>
          </cell>
          <cell r="B845" t="str">
            <v>Post 1</v>
          </cell>
        </row>
        <row r="846">
          <cell r="A846">
            <v>0.58680555555555503</v>
          </cell>
          <cell r="B846" t="str">
            <v>Post 1</v>
          </cell>
        </row>
        <row r="847">
          <cell r="A847">
            <v>0.58750000000000002</v>
          </cell>
          <cell r="B847" t="str">
            <v>Post 1</v>
          </cell>
        </row>
        <row r="848">
          <cell r="A848">
            <v>0.58819444444444402</v>
          </cell>
          <cell r="B848" t="str">
            <v>Post 1</v>
          </cell>
        </row>
        <row r="849">
          <cell r="A849">
            <v>0.58888888888888802</v>
          </cell>
          <cell r="B849" t="str">
            <v>Post 1</v>
          </cell>
        </row>
        <row r="850">
          <cell r="A850">
            <v>0.58958333333333302</v>
          </cell>
          <cell r="B850" t="str">
            <v>Post 1</v>
          </cell>
        </row>
        <row r="851">
          <cell r="A851">
            <v>0.59027777777777701</v>
          </cell>
          <cell r="B851" t="str">
            <v>Post 1</v>
          </cell>
        </row>
        <row r="852">
          <cell r="A852">
            <v>0.59097222222222201</v>
          </cell>
          <cell r="B852" t="str">
            <v>Post 1</v>
          </cell>
        </row>
        <row r="853">
          <cell r="A853">
            <v>0.59166666666666601</v>
          </cell>
          <cell r="B853" t="str">
            <v>Post 1</v>
          </cell>
        </row>
        <row r="854">
          <cell r="A854">
            <v>0.59236111111111101</v>
          </cell>
          <cell r="B854" t="str">
            <v>Post 1</v>
          </cell>
        </row>
        <row r="855">
          <cell r="A855">
            <v>0.593055555555555</v>
          </cell>
          <cell r="B855" t="str">
            <v>Post 1</v>
          </cell>
        </row>
        <row r="856">
          <cell r="A856">
            <v>0.59375</v>
          </cell>
          <cell r="B856" t="str">
            <v>Post 1</v>
          </cell>
        </row>
        <row r="857">
          <cell r="A857">
            <v>0.594444444444444</v>
          </cell>
          <cell r="B857" t="str">
            <v>Post 1</v>
          </cell>
        </row>
        <row r="858">
          <cell r="A858">
            <v>0.595138888888888</v>
          </cell>
          <cell r="B858" t="str">
            <v>Post 1</v>
          </cell>
        </row>
        <row r="859">
          <cell r="A859">
            <v>0.59583333333333299</v>
          </cell>
          <cell r="B859" t="str">
            <v>Post 1</v>
          </cell>
        </row>
        <row r="860">
          <cell r="A860">
            <v>0.59652777777777699</v>
          </cell>
          <cell r="B860" t="str">
            <v>Post 1</v>
          </cell>
        </row>
        <row r="861">
          <cell r="A861">
            <v>0.59722222222222199</v>
          </cell>
          <cell r="B861" t="str">
            <v>Post 1</v>
          </cell>
        </row>
        <row r="862">
          <cell r="A862">
            <v>0.59791666666666599</v>
          </cell>
          <cell r="B862" t="str">
            <v>Post 1</v>
          </cell>
        </row>
        <row r="863">
          <cell r="A863">
            <v>0.59861111111111098</v>
          </cell>
          <cell r="B863" t="str">
            <v>Post 1</v>
          </cell>
        </row>
        <row r="864">
          <cell r="A864">
            <v>0.59930555555555498</v>
          </cell>
          <cell r="B864" t="str">
            <v>Post 1</v>
          </cell>
        </row>
        <row r="865">
          <cell r="A865">
            <v>0.6</v>
          </cell>
          <cell r="B865" t="str">
            <v>Post 1</v>
          </cell>
        </row>
        <row r="866">
          <cell r="A866">
            <v>0.60069444444444398</v>
          </cell>
          <cell r="B866" t="str">
            <v>Post 1</v>
          </cell>
        </row>
        <row r="867">
          <cell r="A867">
            <v>0.60138888888888797</v>
          </cell>
          <cell r="B867" t="str">
            <v>Post 1</v>
          </cell>
        </row>
        <row r="868">
          <cell r="A868">
            <v>0.60208333333333297</v>
          </cell>
          <cell r="B868" t="str">
            <v>Post 1</v>
          </cell>
        </row>
        <row r="869">
          <cell r="A869">
            <v>0.60277777777777697</v>
          </cell>
          <cell r="B869" t="str">
            <v>Post 1</v>
          </cell>
        </row>
        <row r="870">
          <cell r="A870">
            <v>0.60347222222222197</v>
          </cell>
          <cell r="B870" t="str">
            <v>Post 1</v>
          </cell>
        </row>
        <row r="871">
          <cell r="A871">
            <v>0.60416666666666596</v>
          </cell>
          <cell r="B871" t="str">
            <v>Post 1</v>
          </cell>
        </row>
        <row r="872">
          <cell r="A872">
            <v>0.60486111111111096</v>
          </cell>
          <cell r="B872" t="str">
            <v>Post 1</v>
          </cell>
        </row>
        <row r="873">
          <cell r="A873">
            <v>0.60555555555555496</v>
          </cell>
          <cell r="B873" t="str">
            <v>Post 1</v>
          </cell>
        </row>
        <row r="874">
          <cell r="A874">
            <v>0.60624999999999996</v>
          </cell>
          <cell r="B874" t="str">
            <v>Post 1</v>
          </cell>
        </row>
        <row r="875">
          <cell r="A875">
            <v>0.60694444444444395</v>
          </cell>
          <cell r="B875" t="str">
            <v>Post 1</v>
          </cell>
        </row>
        <row r="876">
          <cell r="A876">
            <v>0.60763888888888895</v>
          </cell>
          <cell r="B876" t="str">
            <v>Post 1</v>
          </cell>
        </row>
        <row r="877">
          <cell r="A877">
            <v>0.60833333333333295</v>
          </cell>
          <cell r="B877" t="str">
            <v>Post 1</v>
          </cell>
        </row>
        <row r="878">
          <cell r="A878">
            <v>0.60902777777777695</v>
          </cell>
          <cell r="B878" t="str">
            <v>Post 1</v>
          </cell>
        </row>
        <row r="879">
          <cell r="A879">
            <v>0.60972222222222205</v>
          </cell>
          <cell r="B879" t="str">
            <v>Post 1</v>
          </cell>
        </row>
        <row r="880">
          <cell r="A880">
            <v>0.61041666666666605</v>
          </cell>
          <cell r="B880" t="str">
            <v>Post 1</v>
          </cell>
        </row>
        <row r="881">
          <cell r="A881">
            <v>0.61111111111111105</v>
          </cell>
          <cell r="B881" t="str">
            <v>Post 1</v>
          </cell>
        </row>
        <row r="882">
          <cell r="A882">
            <v>0.61180555555555505</v>
          </cell>
          <cell r="B882" t="str">
            <v>Post 1</v>
          </cell>
        </row>
        <row r="883">
          <cell r="A883">
            <v>0.61250000000000004</v>
          </cell>
          <cell r="B883" t="str">
            <v>Post 1</v>
          </cell>
        </row>
        <row r="884">
          <cell r="A884">
            <v>0.61319444444444404</v>
          </cell>
          <cell r="B884" t="str">
            <v>Post 1</v>
          </cell>
        </row>
        <row r="885">
          <cell r="A885">
            <v>0.61388888888888804</v>
          </cell>
          <cell r="B885" t="str">
            <v>Post 1</v>
          </cell>
        </row>
        <row r="886">
          <cell r="A886">
            <v>0.61458333333333304</v>
          </cell>
          <cell r="B886" t="str">
            <v>Post 1</v>
          </cell>
        </row>
        <row r="887">
          <cell r="A887">
            <v>0.61527777777777704</v>
          </cell>
          <cell r="B887" t="str">
            <v>Post 1</v>
          </cell>
        </row>
        <row r="888">
          <cell r="A888">
            <v>0.61597222222222203</v>
          </cell>
          <cell r="B888" t="str">
            <v>Post 1</v>
          </cell>
        </row>
        <row r="889">
          <cell r="A889">
            <v>0.61666666666666603</v>
          </cell>
          <cell r="B889" t="str">
            <v>Post 1</v>
          </cell>
        </row>
        <row r="890">
          <cell r="A890">
            <v>0.61736111111111103</v>
          </cell>
          <cell r="B890" t="str">
            <v>Post 1</v>
          </cell>
        </row>
        <row r="891">
          <cell r="A891">
            <v>0.61805555555555503</v>
          </cell>
          <cell r="B891" t="str">
            <v>Post 1</v>
          </cell>
        </row>
        <row r="892">
          <cell r="A892">
            <v>0.61875000000000002</v>
          </cell>
          <cell r="B892" t="str">
            <v>Post 1</v>
          </cell>
        </row>
        <row r="893">
          <cell r="A893">
            <v>0.61944444444444402</v>
          </cell>
          <cell r="B893" t="str">
            <v>Post 1</v>
          </cell>
        </row>
        <row r="894">
          <cell r="A894">
            <v>0.62013888888888802</v>
          </cell>
          <cell r="B894" t="str">
            <v>Post 1</v>
          </cell>
        </row>
        <row r="895">
          <cell r="A895">
            <v>0.62083333333333302</v>
          </cell>
          <cell r="B895" t="str">
            <v>Post 1</v>
          </cell>
        </row>
        <row r="896">
          <cell r="A896">
            <v>0.62152777777777701</v>
          </cell>
          <cell r="B896" t="str">
            <v>Post 1</v>
          </cell>
        </row>
        <row r="897">
          <cell r="A897">
            <v>0.62222222222222201</v>
          </cell>
          <cell r="B897" t="str">
            <v>Post 1</v>
          </cell>
        </row>
        <row r="898">
          <cell r="A898">
            <v>0.62291666666666601</v>
          </cell>
          <cell r="B898" t="str">
            <v>Post 1</v>
          </cell>
        </row>
        <row r="899">
          <cell r="A899">
            <v>0.62361111111111101</v>
          </cell>
          <cell r="B899" t="str">
            <v>Post 1</v>
          </cell>
        </row>
        <row r="900">
          <cell r="A900">
            <v>0.624305555555555</v>
          </cell>
          <cell r="B900" t="str">
            <v>Post 1</v>
          </cell>
        </row>
        <row r="901">
          <cell r="A901">
            <v>0.625</v>
          </cell>
          <cell r="B901" t="str">
            <v>Post 1</v>
          </cell>
        </row>
        <row r="902">
          <cell r="A902">
            <v>0.625694444444444</v>
          </cell>
          <cell r="B902" t="str">
            <v>Post 2</v>
          </cell>
        </row>
        <row r="903">
          <cell r="A903">
            <v>0.626388888888888</v>
          </cell>
          <cell r="B903" t="str">
            <v>Post 2</v>
          </cell>
        </row>
        <row r="904">
          <cell r="A904">
            <v>0.62708333333333299</v>
          </cell>
          <cell r="B904" t="str">
            <v>Post 2</v>
          </cell>
        </row>
        <row r="905">
          <cell r="A905">
            <v>0.62777777777777699</v>
          </cell>
          <cell r="B905" t="str">
            <v>Post 2</v>
          </cell>
        </row>
        <row r="906">
          <cell r="A906">
            <v>0.62847222222222199</v>
          </cell>
          <cell r="B906" t="str">
            <v>Post 2</v>
          </cell>
        </row>
        <row r="907">
          <cell r="A907">
            <v>0.62916666666666599</v>
          </cell>
          <cell r="B907" t="str">
            <v>Post 2</v>
          </cell>
        </row>
        <row r="908">
          <cell r="A908">
            <v>0.62986111111111098</v>
          </cell>
          <cell r="B908" t="str">
            <v>Post 2</v>
          </cell>
        </row>
        <row r="909">
          <cell r="A909">
            <v>0.63055555555555498</v>
          </cell>
          <cell r="B909" t="str">
            <v>Post 2</v>
          </cell>
        </row>
        <row r="910">
          <cell r="A910">
            <v>0.63124999999999998</v>
          </cell>
          <cell r="B910" t="str">
            <v>Post 2</v>
          </cell>
        </row>
        <row r="911">
          <cell r="A911">
            <v>0.63194444444444398</v>
          </cell>
          <cell r="B911" t="str">
            <v>Post 2</v>
          </cell>
        </row>
        <row r="912">
          <cell r="A912">
            <v>0.63263888888888797</v>
          </cell>
          <cell r="B912" t="str">
            <v>Post 2</v>
          </cell>
        </row>
        <row r="913">
          <cell r="A913">
            <v>0.63333333333333297</v>
          </cell>
          <cell r="B913" t="str">
            <v>Post 2</v>
          </cell>
        </row>
        <row r="914">
          <cell r="A914">
            <v>0.63402777777777697</v>
          </cell>
          <cell r="B914" t="str">
            <v>Post 2</v>
          </cell>
        </row>
        <row r="915">
          <cell r="A915">
            <v>0.63472222222222197</v>
          </cell>
          <cell r="B915" t="str">
            <v>Post 2</v>
          </cell>
        </row>
        <row r="916">
          <cell r="A916">
            <v>0.63541666666666596</v>
          </cell>
          <cell r="B916" t="str">
            <v>Post 2</v>
          </cell>
        </row>
        <row r="917">
          <cell r="A917">
            <v>0.63611111111111096</v>
          </cell>
          <cell r="B917" t="str">
            <v>Post 2</v>
          </cell>
        </row>
        <row r="918">
          <cell r="A918">
            <v>0.63680555555555496</v>
          </cell>
          <cell r="B918" t="str">
            <v>Post 2</v>
          </cell>
        </row>
        <row r="919">
          <cell r="A919">
            <v>0.63749999999999996</v>
          </cell>
          <cell r="B919" t="str">
            <v>Post 2</v>
          </cell>
        </row>
        <row r="920">
          <cell r="A920">
            <v>0.63819444444444395</v>
          </cell>
          <cell r="B920" t="str">
            <v>Post 2</v>
          </cell>
        </row>
        <row r="921">
          <cell r="A921">
            <v>0.63888888888888895</v>
          </cell>
          <cell r="B921" t="str">
            <v>Post 2</v>
          </cell>
        </row>
        <row r="922">
          <cell r="A922">
            <v>0.63958333333333295</v>
          </cell>
          <cell r="B922" t="str">
            <v>Post 2</v>
          </cell>
        </row>
        <row r="923">
          <cell r="A923">
            <v>0.64027777777777695</v>
          </cell>
          <cell r="B923" t="str">
            <v>Post 2</v>
          </cell>
        </row>
        <row r="924">
          <cell r="A924">
            <v>0.64097222222222205</v>
          </cell>
          <cell r="B924" t="str">
            <v>Post 2</v>
          </cell>
        </row>
        <row r="925">
          <cell r="A925">
            <v>0.64166666666666605</v>
          </cell>
          <cell r="B925" t="str">
            <v>Post 2</v>
          </cell>
        </row>
        <row r="926">
          <cell r="A926">
            <v>0.64236111111111105</v>
          </cell>
          <cell r="B926" t="str">
            <v>Post 2</v>
          </cell>
        </row>
        <row r="927">
          <cell r="A927">
            <v>0.64305555555555505</v>
          </cell>
          <cell r="B927" t="str">
            <v>Post 2</v>
          </cell>
        </row>
        <row r="928">
          <cell r="A928">
            <v>0.64375000000000004</v>
          </cell>
          <cell r="B928" t="str">
            <v>Post 2</v>
          </cell>
        </row>
        <row r="929">
          <cell r="A929">
            <v>0.64444444444444404</v>
          </cell>
          <cell r="B929" t="str">
            <v>Post 2</v>
          </cell>
        </row>
        <row r="930">
          <cell r="A930">
            <v>0.64513888888888804</v>
          </cell>
          <cell r="B930" t="str">
            <v>Post 2</v>
          </cell>
        </row>
        <row r="931">
          <cell r="A931">
            <v>0.64583333333333304</v>
          </cell>
          <cell r="B931" t="str">
            <v>Post 2</v>
          </cell>
        </row>
        <row r="932">
          <cell r="A932">
            <v>0.64652777777777704</v>
          </cell>
          <cell r="B932" t="str">
            <v>Post 2</v>
          </cell>
        </row>
        <row r="933">
          <cell r="A933">
            <v>0.64722222222222203</v>
          </cell>
          <cell r="B933" t="str">
            <v>Post 2</v>
          </cell>
        </row>
        <row r="934">
          <cell r="A934">
            <v>0.64791666666666603</v>
          </cell>
          <cell r="B934" t="str">
            <v>Post 2</v>
          </cell>
        </row>
        <row r="935">
          <cell r="A935">
            <v>0.64861111111111103</v>
          </cell>
          <cell r="B935" t="str">
            <v>Post 2</v>
          </cell>
        </row>
        <row r="936">
          <cell r="A936">
            <v>0.64930555555555503</v>
          </cell>
          <cell r="B936" t="str">
            <v>Post 2</v>
          </cell>
        </row>
        <row r="937">
          <cell r="A937">
            <v>0.65</v>
          </cell>
          <cell r="B937" t="str">
            <v>Post 2</v>
          </cell>
        </row>
        <row r="938">
          <cell r="A938">
            <v>0.65069444444444402</v>
          </cell>
          <cell r="B938" t="str">
            <v>Post 2</v>
          </cell>
        </row>
        <row r="939">
          <cell r="A939">
            <v>0.65138888888888802</v>
          </cell>
          <cell r="B939" t="str">
            <v>Post 2</v>
          </cell>
        </row>
        <row r="940">
          <cell r="A940">
            <v>0.65208333333333302</v>
          </cell>
          <cell r="B940" t="str">
            <v>Post 2</v>
          </cell>
        </row>
        <row r="941">
          <cell r="A941">
            <v>0.65277777777777701</v>
          </cell>
          <cell r="B941" t="str">
            <v>Post 2</v>
          </cell>
        </row>
        <row r="942">
          <cell r="A942">
            <v>0.65347222222222201</v>
          </cell>
          <cell r="B942" t="str">
            <v>Post 2</v>
          </cell>
        </row>
        <row r="943">
          <cell r="A943">
            <v>0.65416666666666601</v>
          </cell>
          <cell r="B943" t="str">
            <v>Post 2</v>
          </cell>
        </row>
        <row r="944">
          <cell r="A944">
            <v>0.65486111111111101</v>
          </cell>
          <cell r="B944" t="str">
            <v>Post 2</v>
          </cell>
        </row>
        <row r="945">
          <cell r="A945">
            <v>0.655555555555555</v>
          </cell>
          <cell r="B945" t="str">
            <v>Post 2</v>
          </cell>
        </row>
        <row r="946">
          <cell r="A946">
            <v>0.65625</v>
          </cell>
          <cell r="B946" t="str">
            <v>Post 2</v>
          </cell>
        </row>
        <row r="947">
          <cell r="A947">
            <v>0.656944444444444</v>
          </cell>
          <cell r="B947" t="str">
            <v>Post 2</v>
          </cell>
        </row>
        <row r="948">
          <cell r="A948">
            <v>0.657638888888888</v>
          </cell>
          <cell r="B948" t="str">
            <v>Post 2</v>
          </cell>
        </row>
        <row r="949">
          <cell r="A949">
            <v>0.65833333333333299</v>
          </cell>
          <cell r="B949" t="str">
            <v>Post 2</v>
          </cell>
        </row>
        <row r="950">
          <cell r="A950">
            <v>0.65902777777777699</v>
          </cell>
          <cell r="B950" t="str">
            <v>Post 2</v>
          </cell>
        </row>
        <row r="951">
          <cell r="A951">
            <v>0.65972222222222199</v>
          </cell>
          <cell r="B951" t="str">
            <v>Post 2</v>
          </cell>
        </row>
        <row r="952">
          <cell r="A952">
            <v>0.66041666666666599</v>
          </cell>
          <cell r="B952" t="str">
            <v>Post 2</v>
          </cell>
        </row>
        <row r="953">
          <cell r="A953">
            <v>0.66111111111111098</v>
          </cell>
          <cell r="B953" t="str">
            <v>Post 2</v>
          </cell>
        </row>
        <row r="954">
          <cell r="A954">
            <v>0.66180555555555498</v>
          </cell>
          <cell r="B954" t="str">
            <v>Post 2</v>
          </cell>
        </row>
        <row r="955">
          <cell r="A955">
            <v>0.66249999999999998</v>
          </cell>
          <cell r="B955" t="str">
            <v>Post 2</v>
          </cell>
        </row>
        <row r="956">
          <cell r="A956">
            <v>0.66319444444444398</v>
          </cell>
          <cell r="B956" t="str">
            <v>Post 2</v>
          </cell>
        </row>
        <row r="957">
          <cell r="A957">
            <v>0.66388888888888797</v>
          </cell>
          <cell r="B957" t="str">
            <v>Post 2</v>
          </cell>
        </row>
        <row r="958">
          <cell r="A958">
            <v>0.66458333333333297</v>
          </cell>
          <cell r="B958" t="str">
            <v>Post 2</v>
          </cell>
        </row>
        <row r="959">
          <cell r="A959">
            <v>0.66527777777777697</v>
          </cell>
          <cell r="B959" t="str">
            <v>Post 2</v>
          </cell>
        </row>
        <row r="960">
          <cell r="A960">
            <v>0.66597222222222197</v>
          </cell>
          <cell r="B960" t="str">
            <v>Post 2</v>
          </cell>
        </row>
        <row r="961">
          <cell r="A961">
            <v>0.66666666666666596</v>
          </cell>
          <cell r="B961" t="str">
            <v>Post 2</v>
          </cell>
        </row>
        <row r="962">
          <cell r="A962">
            <v>0.66736111111111096</v>
          </cell>
          <cell r="B962" t="str">
            <v>Post 2</v>
          </cell>
        </row>
        <row r="963">
          <cell r="A963">
            <v>0.66805555555555496</v>
          </cell>
          <cell r="B963" t="str">
            <v>Post 2</v>
          </cell>
        </row>
        <row r="964">
          <cell r="A964">
            <v>0.66874999999999996</v>
          </cell>
          <cell r="B964" t="str">
            <v>Post 2</v>
          </cell>
        </row>
        <row r="965">
          <cell r="A965">
            <v>0.66944444444444395</v>
          </cell>
          <cell r="B965" t="str">
            <v>Post 2</v>
          </cell>
        </row>
        <row r="966">
          <cell r="A966">
            <v>0.67013888888888895</v>
          </cell>
          <cell r="B966" t="str">
            <v>Post 2</v>
          </cell>
        </row>
        <row r="967">
          <cell r="A967">
            <v>0.67083333333333295</v>
          </cell>
          <cell r="B967" t="str">
            <v>Post 2</v>
          </cell>
        </row>
        <row r="968">
          <cell r="A968">
            <v>0.67152777777777695</v>
          </cell>
          <cell r="B968" t="str">
            <v>Post 2</v>
          </cell>
        </row>
        <row r="969">
          <cell r="A969">
            <v>0.67222222222222205</v>
          </cell>
          <cell r="B969" t="str">
            <v>Post 2</v>
          </cell>
        </row>
        <row r="970">
          <cell r="A970">
            <v>0.67291666666666605</v>
          </cell>
          <cell r="B970" t="str">
            <v>Post 2</v>
          </cell>
        </row>
        <row r="971">
          <cell r="A971">
            <v>0.67361111111111105</v>
          </cell>
          <cell r="B971" t="str">
            <v>Post 2</v>
          </cell>
        </row>
        <row r="972">
          <cell r="A972">
            <v>0.67430555555555505</v>
          </cell>
          <cell r="B972" t="str">
            <v>Post 2</v>
          </cell>
        </row>
        <row r="973">
          <cell r="A973">
            <v>0.67500000000000004</v>
          </cell>
          <cell r="B973" t="str">
            <v>Post 2</v>
          </cell>
        </row>
        <row r="974">
          <cell r="A974">
            <v>0.67569444444444404</v>
          </cell>
          <cell r="B974" t="str">
            <v>Post 2</v>
          </cell>
        </row>
        <row r="975">
          <cell r="A975">
            <v>0.67638888888888804</v>
          </cell>
          <cell r="B975" t="str">
            <v>Post 2</v>
          </cell>
        </row>
        <row r="976">
          <cell r="A976">
            <v>0.67708333333333304</v>
          </cell>
          <cell r="B976" t="str">
            <v>Post 2</v>
          </cell>
        </row>
        <row r="977">
          <cell r="A977">
            <v>0.67777777777777704</v>
          </cell>
          <cell r="B977" t="str">
            <v>Post 2</v>
          </cell>
        </row>
        <row r="978">
          <cell r="A978">
            <v>0.67847222222222203</v>
          </cell>
          <cell r="B978" t="str">
            <v>Post 2</v>
          </cell>
        </row>
        <row r="979">
          <cell r="A979">
            <v>0.67916666666666603</v>
          </cell>
          <cell r="B979" t="str">
            <v>Post 2</v>
          </cell>
        </row>
        <row r="980">
          <cell r="A980">
            <v>0.67986111111111103</v>
          </cell>
          <cell r="B980" t="str">
            <v>Post 2</v>
          </cell>
        </row>
        <row r="981">
          <cell r="A981">
            <v>0.68055555555555503</v>
          </cell>
          <cell r="B981" t="str">
            <v>Post 2</v>
          </cell>
        </row>
        <row r="982">
          <cell r="A982">
            <v>0.68125000000000002</v>
          </cell>
          <cell r="B982" t="str">
            <v>Post 2</v>
          </cell>
        </row>
        <row r="983">
          <cell r="A983">
            <v>0.68194444444444402</v>
          </cell>
          <cell r="B983" t="str">
            <v>Post 2</v>
          </cell>
        </row>
        <row r="984">
          <cell r="A984">
            <v>0.68263888888888802</v>
          </cell>
          <cell r="B984" t="str">
            <v>Post 2</v>
          </cell>
        </row>
        <row r="985">
          <cell r="A985">
            <v>0.68333333333333302</v>
          </cell>
          <cell r="B985" t="str">
            <v>Post 2</v>
          </cell>
        </row>
        <row r="986">
          <cell r="A986">
            <v>0.68402777777777701</v>
          </cell>
          <cell r="B986" t="str">
            <v>Post 2</v>
          </cell>
        </row>
        <row r="987">
          <cell r="A987">
            <v>0.68472222222222201</v>
          </cell>
          <cell r="B987" t="str">
            <v>Post 2</v>
          </cell>
        </row>
        <row r="988">
          <cell r="A988">
            <v>0.68541666666666601</v>
          </cell>
          <cell r="B988" t="str">
            <v>Post 2</v>
          </cell>
        </row>
        <row r="989">
          <cell r="A989">
            <v>0.68611111111111101</v>
          </cell>
          <cell r="B989" t="str">
            <v>Post 2</v>
          </cell>
        </row>
        <row r="990">
          <cell r="A990">
            <v>0.686805555555555</v>
          </cell>
          <cell r="B990" t="str">
            <v>Post 2</v>
          </cell>
        </row>
        <row r="991">
          <cell r="A991">
            <v>0.6875</v>
          </cell>
          <cell r="B991" t="str">
            <v>Post 2</v>
          </cell>
        </row>
        <row r="992">
          <cell r="A992">
            <v>0.688194444444444</v>
          </cell>
          <cell r="B992" t="str">
            <v>Post 2</v>
          </cell>
        </row>
        <row r="993">
          <cell r="A993">
            <v>0.688888888888888</v>
          </cell>
          <cell r="B993" t="str">
            <v>Post 2</v>
          </cell>
        </row>
        <row r="994">
          <cell r="A994">
            <v>0.68958333333333299</v>
          </cell>
          <cell r="B994" t="str">
            <v>Post 2</v>
          </cell>
        </row>
        <row r="995">
          <cell r="A995">
            <v>0.69027777777777699</v>
          </cell>
          <cell r="B995" t="str">
            <v>Post 2</v>
          </cell>
        </row>
        <row r="996">
          <cell r="A996">
            <v>0.69097222222222199</v>
          </cell>
          <cell r="B996" t="str">
            <v>Post 2</v>
          </cell>
        </row>
        <row r="997">
          <cell r="A997">
            <v>0.69166666666666599</v>
          </cell>
          <cell r="B997" t="str">
            <v>Post 2</v>
          </cell>
        </row>
        <row r="998">
          <cell r="A998">
            <v>0.69236111111111098</v>
          </cell>
          <cell r="B998" t="str">
            <v>Post 2</v>
          </cell>
        </row>
        <row r="999">
          <cell r="A999">
            <v>0.69305555555555498</v>
          </cell>
          <cell r="B999" t="str">
            <v>Post 2</v>
          </cell>
        </row>
        <row r="1000">
          <cell r="A1000">
            <v>0.69374999999999998</v>
          </cell>
          <cell r="B1000" t="str">
            <v>Post 2</v>
          </cell>
        </row>
        <row r="1001">
          <cell r="A1001">
            <v>0.69444444444444398</v>
          </cell>
          <cell r="B1001" t="str">
            <v>Post 2</v>
          </cell>
        </row>
        <row r="1002">
          <cell r="A1002">
            <v>0.69513888888888797</v>
          </cell>
          <cell r="B1002" t="str">
            <v>Post 2</v>
          </cell>
        </row>
        <row r="1003">
          <cell r="A1003">
            <v>0.69583333333333297</v>
          </cell>
          <cell r="B1003" t="str">
            <v>Post 2</v>
          </cell>
        </row>
        <row r="1004">
          <cell r="A1004">
            <v>0.69652777777777697</v>
          </cell>
          <cell r="B1004" t="str">
            <v>Post 2</v>
          </cell>
        </row>
        <row r="1005">
          <cell r="A1005">
            <v>0.69722222222222197</v>
          </cell>
          <cell r="B1005" t="str">
            <v>Post 2</v>
          </cell>
        </row>
        <row r="1006">
          <cell r="A1006">
            <v>0.69791666666666596</v>
          </cell>
          <cell r="B1006" t="str">
            <v>Post 2</v>
          </cell>
        </row>
        <row r="1007">
          <cell r="A1007">
            <v>0.69861111111111096</v>
          </cell>
          <cell r="B1007" t="str">
            <v>Post 2</v>
          </cell>
        </row>
        <row r="1008">
          <cell r="A1008">
            <v>0.69930555555555496</v>
          </cell>
          <cell r="B1008" t="str">
            <v>Post 2</v>
          </cell>
        </row>
        <row r="1009">
          <cell r="A1009">
            <v>0.7</v>
          </cell>
          <cell r="B1009" t="str">
            <v>Post 2</v>
          </cell>
        </row>
        <row r="1010">
          <cell r="A1010">
            <v>0.70069444444444395</v>
          </cell>
          <cell r="B1010" t="str">
            <v>Post 2</v>
          </cell>
        </row>
        <row r="1011">
          <cell r="A1011">
            <v>0.70138888888888895</v>
          </cell>
          <cell r="B1011" t="str">
            <v>Post 2</v>
          </cell>
        </row>
        <row r="1012">
          <cell r="A1012">
            <v>0.70208333333333295</v>
          </cell>
          <cell r="B1012" t="str">
            <v>Post 2</v>
          </cell>
        </row>
        <row r="1013">
          <cell r="A1013">
            <v>0.70277777777777695</v>
          </cell>
          <cell r="B1013" t="str">
            <v>Post 2</v>
          </cell>
        </row>
        <row r="1014">
          <cell r="A1014">
            <v>0.70347222222222205</v>
          </cell>
          <cell r="B1014" t="str">
            <v>Post 2</v>
          </cell>
        </row>
        <row r="1015">
          <cell r="A1015">
            <v>0.70416666666666605</v>
          </cell>
          <cell r="B1015" t="str">
            <v>Post 2</v>
          </cell>
        </row>
        <row r="1016">
          <cell r="A1016">
            <v>0.70486111111111105</v>
          </cell>
          <cell r="B1016" t="str">
            <v>Post 2</v>
          </cell>
        </row>
        <row r="1017">
          <cell r="A1017">
            <v>0.70555555555555505</v>
          </cell>
          <cell r="B1017" t="str">
            <v>Post 2</v>
          </cell>
        </row>
        <row r="1018">
          <cell r="A1018">
            <v>0.70625000000000004</v>
          </cell>
          <cell r="B1018" t="str">
            <v>Post 2</v>
          </cell>
        </row>
        <row r="1019">
          <cell r="A1019">
            <v>0.70694444444444404</v>
          </cell>
          <cell r="B1019" t="str">
            <v>Post 2</v>
          </cell>
        </row>
        <row r="1020">
          <cell r="A1020">
            <v>0.70763888888888804</v>
          </cell>
          <cell r="B1020" t="str">
            <v>Post 2</v>
          </cell>
        </row>
        <row r="1021">
          <cell r="A1021">
            <v>0.70833333333333304</v>
          </cell>
          <cell r="B1021" t="str">
            <v>Post 2</v>
          </cell>
        </row>
        <row r="1022">
          <cell r="A1022">
            <v>0.70902777777777704</v>
          </cell>
          <cell r="B1022" t="str">
            <v>Post 2</v>
          </cell>
        </row>
        <row r="1023">
          <cell r="A1023">
            <v>0.70972222222222203</v>
          </cell>
          <cell r="B1023" t="str">
            <v>Post 2</v>
          </cell>
        </row>
        <row r="1024">
          <cell r="A1024">
            <v>0.71041666666666603</v>
          </cell>
          <cell r="B1024" t="str">
            <v>Post 2</v>
          </cell>
        </row>
        <row r="1025">
          <cell r="A1025">
            <v>0.71111111111111103</v>
          </cell>
          <cell r="B1025" t="str">
            <v>Post 2</v>
          </cell>
        </row>
        <row r="1026">
          <cell r="A1026">
            <v>0.71180555555555503</v>
          </cell>
          <cell r="B1026" t="str">
            <v>Post 2</v>
          </cell>
        </row>
        <row r="1027">
          <cell r="A1027">
            <v>0.71250000000000002</v>
          </cell>
          <cell r="B1027" t="str">
            <v>Post 2</v>
          </cell>
        </row>
        <row r="1028">
          <cell r="A1028">
            <v>0.71319444444444402</v>
          </cell>
          <cell r="B1028" t="str">
            <v>Post 2</v>
          </cell>
        </row>
        <row r="1029">
          <cell r="A1029">
            <v>0.71388888888888802</v>
          </cell>
          <cell r="B1029" t="str">
            <v>Post 2</v>
          </cell>
        </row>
        <row r="1030">
          <cell r="A1030">
            <v>0.71458333333333302</v>
          </cell>
          <cell r="B1030" t="str">
            <v>Post 2</v>
          </cell>
        </row>
        <row r="1031">
          <cell r="A1031">
            <v>0.71527777777777701</v>
          </cell>
          <cell r="B1031" t="str">
            <v>Post 2</v>
          </cell>
        </row>
        <row r="1032">
          <cell r="A1032">
            <v>0.71597222222222201</v>
          </cell>
          <cell r="B1032" t="str">
            <v>Post 2</v>
          </cell>
        </row>
        <row r="1033">
          <cell r="A1033">
            <v>0.71666666666666601</v>
          </cell>
          <cell r="B1033" t="str">
            <v>Post 2</v>
          </cell>
        </row>
        <row r="1034">
          <cell r="A1034">
            <v>0.71736111111111101</v>
          </cell>
          <cell r="B1034" t="str">
            <v>Post 2</v>
          </cell>
        </row>
        <row r="1035">
          <cell r="A1035">
            <v>0.718055555555555</v>
          </cell>
          <cell r="B1035" t="str">
            <v>Post 2</v>
          </cell>
        </row>
        <row r="1036">
          <cell r="A1036">
            <v>0.71875</v>
          </cell>
          <cell r="B1036" t="str">
            <v>Post 2</v>
          </cell>
        </row>
        <row r="1037">
          <cell r="A1037">
            <v>0.719444444444444</v>
          </cell>
          <cell r="B1037" t="str">
            <v>Post 2</v>
          </cell>
        </row>
        <row r="1038">
          <cell r="A1038">
            <v>0.720138888888888</v>
          </cell>
          <cell r="B1038" t="str">
            <v>Post 2</v>
          </cell>
        </row>
        <row r="1039">
          <cell r="A1039">
            <v>0.72083333333333299</v>
          </cell>
          <cell r="B1039" t="str">
            <v>Post 2</v>
          </cell>
        </row>
        <row r="1040">
          <cell r="A1040">
            <v>0.72152777777777699</v>
          </cell>
          <cell r="B1040" t="str">
            <v>Post 2</v>
          </cell>
        </row>
        <row r="1041">
          <cell r="A1041">
            <v>0.72222222222222199</v>
          </cell>
          <cell r="B1041" t="str">
            <v>Post 2</v>
          </cell>
        </row>
        <row r="1042">
          <cell r="A1042">
            <v>0.72291666666666599</v>
          </cell>
          <cell r="B1042" t="str">
            <v>Post 2</v>
          </cell>
        </row>
        <row r="1043">
          <cell r="A1043">
            <v>0.72361111111111098</v>
          </cell>
          <cell r="B1043" t="str">
            <v>Post 2</v>
          </cell>
        </row>
        <row r="1044">
          <cell r="A1044">
            <v>0.72430555555555498</v>
          </cell>
          <cell r="B1044" t="str">
            <v>Post 2</v>
          </cell>
        </row>
        <row r="1045">
          <cell r="A1045">
            <v>0.72499999999999998</v>
          </cell>
          <cell r="B1045" t="str">
            <v>Post 2</v>
          </cell>
        </row>
        <row r="1046">
          <cell r="A1046">
            <v>0.72569444444444398</v>
          </cell>
          <cell r="B1046" t="str">
            <v>Post 2</v>
          </cell>
        </row>
        <row r="1047">
          <cell r="A1047">
            <v>0.72638888888888797</v>
          </cell>
          <cell r="B1047" t="str">
            <v>Post 2</v>
          </cell>
        </row>
        <row r="1048">
          <cell r="A1048">
            <v>0.72708333333333297</v>
          </cell>
          <cell r="B1048" t="str">
            <v>Post 2</v>
          </cell>
        </row>
        <row r="1049">
          <cell r="A1049">
            <v>0.72777777777777697</v>
          </cell>
          <cell r="B1049" t="str">
            <v>Post 2</v>
          </cell>
        </row>
        <row r="1050">
          <cell r="A1050">
            <v>0.72847222222222197</v>
          </cell>
          <cell r="B1050" t="str">
            <v>Post 2</v>
          </cell>
        </row>
        <row r="1051">
          <cell r="A1051">
            <v>0.72916666666666596</v>
          </cell>
          <cell r="B1051" t="str">
            <v>Post 2</v>
          </cell>
        </row>
        <row r="1052">
          <cell r="A1052">
            <v>0.72986111111111096</v>
          </cell>
          <cell r="B1052" t="str">
            <v>Post 2</v>
          </cell>
        </row>
        <row r="1053">
          <cell r="A1053">
            <v>0.73055555555555496</v>
          </cell>
          <cell r="B1053" t="str">
            <v>Post 2</v>
          </cell>
        </row>
        <row r="1054">
          <cell r="A1054">
            <v>0.73124999999999996</v>
          </cell>
          <cell r="B1054" t="str">
            <v>Post 2</v>
          </cell>
        </row>
        <row r="1055">
          <cell r="A1055">
            <v>0.73194444444444395</v>
          </cell>
          <cell r="B1055" t="str">
            <v>Post 2</v>
          </cell>
        </row>
        <row r="1056">
          <cell r="A1056">
            <v>0.73263888888888895</v>
          </cell>
          <cell r="B1056" t="str">
            <v>Post 2</v>
          </cell>
        </row>
        <row r="1057">
          <cell r="A1057">
            <v>0.73333333333333295</v>
          </cell>
          <cell r="B1057" t="str">
            <v>Post 2</v>
          </cell>
        </row>
        <row r="1058">
          <cell r="A1058">
            <v>0.73402777777777695</v>
          </cell>
          <cell r="B1058" t="str">
            <v>Post 2</v>
          </cell>
        </row>
        <row r="1059">
          <cell r="A1059">
            <v>0.73472222222222205</v>
          </cell>
          <cell r="B1059" t="str">
            <v>Post 2</v>
          </cell>
        </row>
        <row r="1060">
          <cell r="A1060">
            <v>0.73541666666666605</v>
          </cell>
          <cell r="B1060" t="str">
            <v>Post 2</v>
          </cell>
        </row>
        <row r="1061">
          <cell r="A1061">
            <v>0.73611111111111105</v>
          </cell>
          <cell r="B1061" t="str">
            <v>Post 2</v>
          </cell>
        </row>
        <row r="1062">
          <cell r="A1062">
            <v>0.73680555555555505</v>
          </cell>
          <cell r="B1062" t="str">
            <v>Post 2</v>
          </cell>
        </row>
        <row r="1063">
          <cell r="A1063">
            <v>0.73750000000000004</v>
          </cell>
          <cell r="B1063" t="str">
            <v>Post 2</v>
          </cell>
        </row>
        <row r="1064">
          <cell r="A1064">
            <v>0.73819444444444404</v>
          </cell>
          <cell r="B1064" t="str">
            <v>Post 2</v>
          </cell>
        </row>
        <row r="1065">
          <cell r="A1065">
            <v>0.73888888888888804</v>
          </cell>
          <cell r="B1065" t="str">
            <v>Post 2</v>
          </cell>
        </row>
        <row r="1066">
          <cell r="A1066">
            <v>0.73958333333333304</v>
          </cell>
          <cell r="B1066" t="str">
            <v>Post 2</v>
          </cell>
        </row>
        <row r="1067">
          <cell r="A1067">
            <v>0.74027777777777704</v>
          </cell>
          <cell r="B1067" t="str">
            <v>Post 2</v>
          </cell>
        </row>
        <row r="1068">
          <cell r="A1068">
            <v>0.74097222222222203</v>
          </cell>
          <cell r="B1068" t="str">
            <v>Post 2</v>
          </cell>
        </row>
        <row r="1069">
          <cell r="A1069">
            <v>0.74166666666666603</v>
          </cell>
          <cell r="B1069" t="str">
            <v>Post 2</v>
          </cell>
        </row>
        <row r="1070">
          <cell r="A1070">
            <v>0.74236111111111103</v>
          </cell>
          <cell r="B1070" t="str">
            <v>Post 2</v>
          </cell>
        </row>
        <row r="1071">
          <cell r="A1071">
            <v>0.74305555555555503</v>
          </cell>
          <cell r="B1071" t="str">
            <v>Post 2</v>
          </cell>
        </row>
        <row r="1072">
          <cell r="A1072">
            <v>0.74375000000000002</v>
          </cell>
          <cell r="B1072" t="str">
            <v>Post 2</v>
          </cell>
        </row>
        <row r="1073">
          <cell r="A1073">
            <v>0.74444444444444402</v>
          </cell>
          <cell r="B1073" t="str">
            <v>Post 2</v>
          </cell>
        </row>
        <row r="1074">
          <cell r="A1074">
            <v>0.74513888888888802</v>
          </cell>
          <cell r="B1074" t="str">
            <v>Post 2</v>
          </cell>
        </row>
        <row r="1075">
          <cell r="A1075">
            <v>0.74583333333333302</v>
          </cell>
          <cell r="B1075" t="str">
            <v>Post 2</v>
          </cell>
        </row>
        <row r="1076">
          <cell r="A1076">
            <v>0.74652777777777701</v>
          </cell>
          <cell r="B1076" t="str">
            <v>Post 2</v>
          </cell>
        </row>
        <row r="1077">
          <cell r="A1077">
            <v>0.74722222222222201</v>
          </cell>
          <cell r="B1077" t="str">
            <v>Post 2</v>
          </cell>
        </row>
        <row r="1078">
          <cell r="A1078">
            <v>0.74791666666666601</v>
          </cell>
          <cell r="B1078" t="str">
            <v>Post 2</v>
          </cell>
        </row>
        <row r="1079">
          <cell r="A1079">
            <v>0.74861111111111101</v>
          </cell>
          <cell r="B1079" t="str">
            <v>Post 2</v>
          </cell>
        </row>
        <row r="1080">
          <cell r="A1080">
            <v>0.749305555555555</v>
          </cell>
          <cell r="B1080" t="str">
            <v>Post 2</v>
          </cell>
        </row>
        <row r="1081">
          <cell r="A1081">
            <v>0.75</v>
          </cell>
          <cell r="B1081" t="str">
            <v>Post 2</v>
          </cell>
        </row>
        <row r="1082">
          <cell r="A1082">
            <v>0.750694444444444</v>
          </cell>
          <cell r="B1082" t="str">
            <v>Post 2</v>
          </cell>
        </row>
        <row r="1083">
          <cell r="A1083">
            <v>0.751388888888888</v>
          </cell>
          <cell r="B1083" t="str">
            <v>Post 2</v>
          </cell>
        </row>
        <row r="1084">
          <cell r="A1084">
            <v>0.75208333333333299</v>
          </cell>
          <cell r="B1084" t="str">
            <v>Post 2</v>
          </cell>
        </row>
        <row r="1085">
          <cell r="A1085">
            <v>0.75277777777777699</v>
          </cell>
          <cell r="B1085" t="str">
            <v>Post 2</v>
          </cell>
        </row>
        <row r="1086">
          <cell r="A1086">
            <v>0.75347222222222199</v>
          </cell>
          <cell r="B1086" t="str">
            <v>Post 2</v>
          </cell>
        </row>
        <row r="1087">
          <cell r="A1087">
            <v>0.75416666666666599</v>
          </cell>
          <cell r="B1087" t="str">
            <v>Post 2</v>
          </cell>
        </row>
        <row r="1088">
          <cell r="A1088">
            <v>0.75486111111111098</v>
          </cell>
          <cell r="B1088" t="str">
            <v>Post 2</v>
          </cell>
        </row>
        <row r="1089">
          <cell r="A1089">
            <v>0.75555555555555498</v>
          </cell>
          <cell r="B1089" t="str">
            <v>Post 2</v>
          </cell>
        </row>
        <row r="1090">
          <cell r="A1090">
            <v>0.75624999999999998</v>
          </cell>
          <cell r="B1090" t="str">
            <v>Post 2</v>
          </cell>
        </row>
        <row r="1091">
          <cell r="A1091">
            <v>0.75694444444444398</v>
          </cell>
          <cell r="B1091" t="str">
            <v>Post 2</v>
          </cell>
        </row>
        <row r="1092">
          <cell r="A1092">
            <v>0.75763888888888797</v>
          </cell>
          <cell r="B1092" t="str">
            <v>Post 2</v>
          </cell>
        </row>
        <row r="1093">
          <cell r="A1093">
            <v>0.75833333333333297</v>
          </cell>
          <cell r="B1093" t="str">
            <v>Post 2</v>
          </cell>
        </row>
        <row r="1094">
          <cell r="A1094">
            <v>0.75902777777777697</v>
          </cell>
          <cell r="B1094" t="str">
            <v>Post 2</v>
          </cell>
        </row>
        <row r="1095">
          <cell r="A1095">
            <v>0.75972222222222197</v>
          </cell>
          <cell r="B1095" t="str">
            <v>Post 2</v>
          </cell>
        </row>
        <row r="1096">
          <cell r="A1096">
            <v>0.76041666666666596</v>
          </cell>
          <cell r="B1096" t="str">
            <v>Post 2</v>
          </cell>
        </row>
        <row r="1097">
          <cell r="A1097">
            <v>0.76111111111111096</v>
          </cell>
          <cell r="B1097" t="str">
            <v>Post 2</v>
          </cell>
        </row>
        <row r="1098">
          <cell r="A1098">
            <v>0.76180555555555496</v>
          </cell>
          <cell r="B1098" t="str">
            <v>Post 2</v>
          </cell>
        </row>
        <row r="1099">
          <cell r="A1099">
            <v>0.76249999999999996</v>
          </cell>
          <cell r="B1099" t="str">
            <v>Post 2</v>
          </cell>
        </row>
        <row r="1100">
          <cell r="A1100">
            <v>0.76319444444444395</v>
          </cell>
          <cell r="B1100" t="str">
            <v>Post 2</v>
          </cell>
        </row>
        <row r="1101">
          <cell r="A1101">
            <v>0.76388888888888895</v>
          </cell>
          <cell r="B1101" t="str">
            <v>Post 2</v>
          </cell>
        </row>
        <row r="1102">
          <cell r="A1102">
            <v>0.76458333333333295</v>
          </cell>
          <cell r="B1102" t="str">
            <v>Post 2</v>
          </cell>
        </row>
        <row r="1103">
          <cell r="A1103">
            <v>0.76527777777777695</v>
          </cell>
          <cell r="B1103" t="str">
            <v>Post 2</v>
          </cell>
        </row>
        <row r="1104">
          <cell r="A1104">
            <v>0.76597222222222205</v>
          </cell>
          <cell r="B1104" t="str">
            <v>Post 2</v>
          </cell>
        </row>
        <row r="1105">
          <cell r="A1105">
            <v>0.76666666666666605</v>
          </cell>
          <cell r="B1105" t="str">
            <v>Post 2</v>
          </cell>
        </row>
        <row r="1106">
          <cell r="A1106">
            <v>0.76736111111111105</v>
          </cell>
          <cell r="B1106" t="str">
            <v>Post 2</v>
          </cell>
        </row>
        <row r="1107">
          <cell r="A1107">
            <v>0.76805555555555505</v>
          </cell>
          <cell r="B1107" t="str">
            <v>Post 2</v>
          </cell>
        </row>
        <row r="1108">
          <cell r="A1108">
            <v>0.76875000000000004</v>
          </cell>
          <cell r="B1108" t="str">
            <v>Post 2</v>
          </cell>
        </row>
        <row r="1109">
          <cell r="A1109">
            <v>0.76944444444444404</v>
          </cell>
          <cell r="B1109" t="str">
            <v>Post 2</v>
          </cell>
        </row>
        <row r="1110">
          <cell r="A1110">
            <v>0.77013888888888804</v>
          </cell>
          <cell r="B1110" t="str">
            <v>Post 2</v>
          </cell>
        </row>
        <row r="1111">
          <cell r="A1111">
            <v>0.77083333333333304</v>
          </cell>
          <cell r="B1111" t="str">
            <v>Post 2</v>
          </cell>
        </row>
        <row r="1112">
          <cell r="A1112">
            <v>0.77152777777777704</v>
          </cell>
          <cell r="B1112" t="str">
            <v>Post 2</v>
          </cell>
        </row>
        <row r="1113">
          <cell r="A1113">
            <v>0.77222222222222203</v>
          </cell>
          <cell r="B1113" t="str">
            <v>Post 2</v>
          </cell>
        </row>
        <row r="1114">
          <cell r="A1114">
            <v>0.77291666666666603</v>
          </cell>
          <cell r="B1114" t="str">
            <v>Post 2</v>
          </cell>
        </row>
        <row r="1115">
          <cell r="A1115">
            <v>0.77361111111111103</v>
          </cell>
          <cell r="B1115" t="str">
            <v>Post 2</v>
          </cell>
        </row>
        <row r="1116">
          <cell r="A1116">
            <v>0.77430555555555503</v>
          </cell>
          <cell r="B1116" t="str">
            <v>Post 2</v>
          </cell>
        </row>
        <row r="1117">
          <cell r="A1117">
            <v>0.77500000000000002</v>
          </cell>
          <cell r="B1117" t="str">
            <v>Post 2</v>
          </cell>
        </row>
        <row r="1118">
          <cell r="A1118">
            <v>0.77569444444444402</v>
          </cell>
          <cell r="B1118" t="str">
            <v>Post 2</v>
          </cell>
        </row>
        <row r="1119">
          <cell r="A1119">
            <v>0.77638888888888802</v>
          </cell>
          <cell r="B1119" t="str">
            <v>Post 2</v>
          </cell>
        </row>
        <row r="1120">
          <cell r="A1120">
            <v>0.77708333333333302</v>
          </cell>
          <cell r="B1120" t="str">
            <v>Post 2</v>
          </cell>
        </row>
        <row r="1121">
          <cell r="A1121">
            <v>0.77777777777777701</v>
          </cell>
          <cell r="B1121" t="str">
            <v>Post 2</v>
          </cell>
        </row>
        <row r="1122">
          <cell r="A1122">
            <v>0.77847222222222201</v>
          </cell>
          <cell r="B1122" t="str">
            <v>Post 2</v>
          </cell>
        </row>
        <row r="1123">
          <cell r="A1123">
            <v>0.77916666666666601</v>
          </cell>
          <cell r="B1123" t="str">
            <v>Post 2</v>
          </cell>
        </row>
        <row r="1124">
          <cell r="A1124">
            <v>0.77986111111111101</v>
          </cell>
          <cell r="B1124" t="str">
            <v>Post 2</v>
          </cell>
        </row>
        <row r="1125">
          <cell r="A1125">
            <v>0.780555555555555</v>
          </cell>
          <cell r="B1125" t="str">
            <v>Post 2</v>
          </cell>
        </row>
        <row r="1126">
          <cell r="A1126">
            <v>0.78125</v>
          </cell>
          <cell r="B1126" t="str">
            <v>Post 2</v>
          </cell>
        </row>
        <row r="1127">
          <cell r="A1127">
            <v>0.781944444444444</v>
          </cell>
          <cell r="B1127" t="str">
            <v>Post 2</v>
          </cell>
        </row>
        <row r="1128">
          <cell r="A1128">
            <v>0.782638888888888</v>
          </cell>
          <cell r="B1128" t="str">
            <v>Post 2</v>
          </cell>
        </row>
        <row r="1129">
          <cell r="A1129">
            <v>0.78333333333333299</v>
          </cell>
          <cell r="B1129" t="str">
            <v>Post 2</v>
          </cell>
        </row>
        <row r="1130">
          <cell r="A1130">
            <v>0.78402777777777699</v>
          </cell>
          <cell r="B1130" t="str">
            <v>Post 2</v>
          </cell>
        </row>
        <row r="1131">
          <cell r="A1131">
            <v>0.78472222222222199</v>
          </cell>
          <cell r="B1131" t="str">
            <v>Post 2</v>
          </cell>
        </row>
        <row r="1132">
          <cell r="A1132">
            <v>0.78541666666666599</v>
          </cell>
          <cell r="B1132" t="str">
            <v>Post 2</v>
          </cell>
        </row>
        <row r="1133">
          <cell r="A1133">
            <v>0.78611111111111098</v>
          </cell>
          <cell r="B1133" t="str">
            <v>Post 2</v>
          </cell>
        </row>
        <row r="1134">
          <cell r="A1134">
            <v>0.78680555555555498</v>
          </cell>
          <cell r="B1134" t="str">
            <v>Post 2</v>
          </cell>
        </row>
        <row r="1135">
          <cell r="A1135">
            <v>0.78749999999999998</v>
          </cell>
          <cell r="B1135" t="str">
            <v>Post 2</v>
          </cell>
        </row>
        <row r="1136">
          <cell r="A1136">
            <v>0.78819444444444398</v>
          </cell>
          <cell r="B1136" t="str">
            <v>Post 2</v>
          </cell>
        </row>
        <row r="1137">
          <cell r="A1137">
            <v>0.78888888888888797</v>
          </cell>
          <cell r="B1137" t="str">
            <v>Post 2</v>
          </cell>
        </row>
        <row r="1138">
          <cell r="A1138">
            <v>0.78958333333333297</v>
          </cell>
          <cell r="B1138" t="str">
            <v>Post 2</v>
          </cell>
        </row>
        <row r="1139">
          <cell r="A1139">
            <v>0.79027777777777697</v>
          </cell>
          <cell r="B1139" t="str">
            <v>Post 2</v>
          </cell>
        </row>
        <row r="1140">
          <cell r="A1140">
            <v>0.79097222222222197</v>
          </cell>
          <cell r="B1140" t="str">
            <v>Post 2</v>
          </cell>
        </row>
        <row r="1141">
          <cell r="A1141">
            <v>0.79166666666666596</v>
          </cell>
          <cell r="B1141" t="str">
            <v>Post 2</v>
          </cell>
        </row>
        <row r="1142">
          <cell r="A1142">
            <v>0.79236111111111096</v>
          </cell>
          <cell r="B1142" t="str">
            <v>Post 2</v>
          </cell>
        </row>
        <row r="1143">
          <cell r="A1143">
            <v>0.79305555555555496</v>
          </cell>
          <cell r="B1143" t="str">
            <v>Post 2</v>
          </cell>
        </row>
        <row r="1144">
          <cell r="A1144">
            <v>0.79374999999999996</v>
          </cell>
          <cell r="B1144" t="str">
            <v>Post 2</v>
          </cell>
        </row>
        <row r="1145">
          <cell r="A1145">
            <v>0.79444444444444395</v>
          </cell>
          <cell r="B1145" t="str">
            <v>Post 2</v>
          </cell>
        </row>
        <row r="1146">
          <cell r="A1146">
            <v>0.79513888888888895</v>
          </cell>
          <cell r="B1146" t="str">
            <v>Post 2</v>
          </cell>
        </row>
        <row r="1147">
          <cell r="A1147">
            <v>0.79583333333333295</v>
          </cell>
          <cell r="B1147" t="str">
            <v>Post 2</v>
          </cell>
        </row>
        <row r="1148">
          <cell r="A1148">
            <v>0.79652777777777695</v>
          </cell>
          <cell r="B1148" t="str">
            <v>Post 2</v>
          </cell>
        </row>
        <row r="1149">
          <cell r="A1149">
            <v>0.79722222222222205</v>
          </cell>
          <cell r="B1149" t="str">
            <v>Post 2</v>
          </cell>
        </row>
        <row r="1150">
          <cell r="A1150">
            <v>0.79791666666666605</v>
          </cell>
          <cell r="B1150" t="str">
            <v>Post 2</v>
          </cell>
        </row>
        <row r="1151">
          <cell r="A1151">
            <v>0.79861111111111105</v>
          </cell>
          <cell r="B1151" t="str">
            <v>Post 2</v>
          </cell>
        </row>
        <row r="1152">
          <cell r="A1152">
            <v>0.79930555555555505</v>
          </cell>
          <cell r="B1152" t="str">
            <v>Post 2</v>
          </cell>
        </row>
        <row r="1153">
          <cell r="A1153">
            <v>0.8</v>
          </cell>
          <cell r="B1153" t="str">
            <v>Post 2</v>
          </cell>
        </row>
        <row r="1154">
          <cell r="A1154">
            <v>0.80069444444444404</v>
          </cell>
          <cell r="B1154" t="str">
            <v>Post 2</v>
          </cell>
        </row>
        <row r="1155">
          <cell r="A1155">
            <v>0.80138888888888804</v>
          </cell>
          <cell r="B1155" t="str">
            <v>Post 2</v>
          </cell>
        </row>
        <row r="1156">
          <cell r="A1156">
            <v>0.80208333333333304</v>
          </cell>
          <cell r="B1156" t="str">
            <v>Post 2</v>
          </cell>
        </row>
        <row r="1157">
          <cell r="A1157">
            <v>0.80277777777777704</v>
          </cell>
          <cell r="B1157" t="str">
            <v>Post 2</v>
          </cell>
        </row>
        <row r="1158">
          <cell r="A1158">
            <v>0.80347222222222203</v>
          </cell>
          <cell r="B1158" t="str">
            <v>Post 2</v>
          </cell>
        </row>
        <row r="1159">
          <cell r="A1159">
            <v>0.80416666666666603</v>
          </cell>
          <cell r="B1159" t="str">
            <v>Post 2</v>
          </cell>
        </row>
        <row r="1160">
          <cell r="A1160">
            <v>0.80486111111111103</v>
          </cell>
          <cell r="B1160" t="str">
            <v>Post 2</v>
          </cell>
        </row>
        <row r="1161">
          <cell r="A1161">
            <v>0.80555555555555503</v>
          </cell>
          <cell r="B1161" t="str">
            <v>Post 2</v>
          </cell>
        </row>
        <row r="1162">
          <cell r="A1162">
            <v>0.80625000000000002</v>
          </cell>
          <cell r="B1162" t="str">
            <v>Post 2</v>
          </cell>
        </row>
        <row r="1163">
          <cell r="A1163">
            <v>0.80694444444444402</v>
          </cell>
          <cell r="B1163" t="str">
            <v>Post 2</v>
          </cell>
        </row>
        <row r="1164">
          <cell r="A1164">
            <v>0.80763888888888802</v>
          </cell>
          <cell r="B1164" t="str">
            <v>Post 2</v>
          </cell>
        </row>
        <row r="1165">
          <cell r="A1165">
            <v>0.80833333333333302</v>
          </cell>
          <cell r="B1165" t="str">
            <v>Post 2</v>
          </cell>
        </row>
        <row r="1166">
          <cell r="A1166">
            <v>0.80902777777777701</v>
          </cell>
          <cell r="B1166" t="str">
            <v>Post 2</v>
          </cell>
        </row>
        <row r="1167">
          <cell r="A1167">
            <v>0.80972222222222201</v>
          </cell>
          <cell r="B1167" t="str">
            <v>Post 2</v>
          </cell>
        </row>
        <row r="1168">
          <cell r="A1168">
            <v>0.81041666666666601</v>
          </cell>
          <cell r="B1168" t="str">
            <v>Post 2</v>
          </cell>
        </row>
        <row r="1169">
          <cell r="A1169">
            <v>0.81111111111111101</v>
          </cell>
          <cell r="B1169" t="str">
            <v>Post 2</v>
          </cell>
        </row>
        <row r="1170">
          <cell r="A1170">
            <v>0.811805555555555</v>
          </cell>
          <cell r="B1170" t="str">
            <v>Post 2</v>
          </cell>
        </row>
        <row r="1171">
          <cell r="A1171">
            <v>0.8125</v>
          </cell>
          <cell r="B1171" t="str">
            <v>Post 2</v>
          </cell>
        </row>
        <row r="1172">
          <cell r="A1172">
            <v>0.813194444444444</v>
          </cell>
          <cell r="B1172" t="str">
            <v>Post 2</v>
          </cell>
        </row>
        <row r="1173">
          <cell r="A1173">
            <v>0.813888888888888</v>
          </cell>
          <cell r="B1173" t="str">
            <v>Post 2</v>
          </cell>
        </row>
        <row r="1174">
          <cell r="A1174">
            <v>0.81458333333333299</v>
          </cell>
          <cell r="B1174" t="str">
            <v>Post 2</v>
          </cell>
        </row>
        <row r="1175">
          <cell r="A1175">
            <v>0.81527777777777699</v>
          </cell>
          <cell r="B1175" t="str">
            <v>Post 2</v>
          </cell>
        </row>
        <row r="1176">
          <cell r="A1176">
            <v>0.81597222222222199</v>
          </cell>
          <cell r="B1176" t="str">
            <v>Post 2</v>
          </cell>
        </row>
        <row r="1177">
          <cell r="A1177">
            <v>0.81666666666666599</v>
          </cell>
          <cell r="B1177" t="str">
            <v>Post 2</v>
          </cell>
        </row>
        <row r="1178">
          <cell r="A1178">
            <v>0.81736111111111098</v>
          </cell>
          <cell r="B1178" t="str">
            <v>Post 2</v>
          </cell>
        </row>
        <row r="1179">
          <cell r="A1179">
            <v>0.81805555555555498</v>
          </cell>
          <cell r="B1179" t="str">
            <v>Post 2</v>
          </cell>
        </row>
        <row r="1180">
          <cell r="A1180">
            <v>0.81874999999999998</v>
          </cell>
          <cell r="B1180" t="str">
            <v>Post 2</v>
          </cell>
        </row>
        <row r="1181">
          <cell r="A1181">
            <v>0.81944444444444398</v>
          </cell>
          <cell r="B1181" t="str">
            <v>Post 2</v>
          </cell>
        </row>
        <row r="1182">
          <cell r="A1182">
            <v>0.82013888888888897</v>
          </cell>
          <cell r="B1182" t="str">
            <v>Post 2</v>
          </cell>
        </row>
        <row r="1183">
          <cell r="A1183">
            <v>0.82083333333333297</v>
          </cell>
          <cell r="B1183" t="str">
            <v>Post 2</v>
          </cell>
        </row>
        <row r="1184">
          <cell r="A1184">
            <v>0.82152777777777697</v>
          </cell>
          <cell r="B1184" t="str">
            <v>Post 2</v>
          </cell>
        </row>
        <row r="1185">
          <cell r="A1185">
            <v>0.82222222222222197</v>
          </cell>
          <cell r="B1185" t="str">
            <v>Post 2</v>
          </cell>
        </row>
        <row r="1186">
          <cell r="A1186">
            <v>0.82291666666666596</v>
          </cell>
          <cell r="B1186" t="str">
            <v>Post 2</v>
          </cell>
        </row>
        <row r="1187">
          <cell r="A1187">
            <v>0.82361111111111096</v>
          </cell>
          <cell r="B1187" t="str">
            <v>Post 2</v>
          </cell>
        </row>
        <row r="1188">
          <cell r="A1188">
            <v>0.82430555555555496</v>
          </cell>
          <cell r="B1188" t="str">
            <v>Post 2</v>
          </cell>
        </row>
        <row r="1189">
          <cell r="A1189">
            <v>0.82499999999999996</v>
          </cell>
          <cell r="B1189" t="str">
            <v>Post 2</v>
          </cell>
        </row>
        <row r="1190">
          <cell r="A1190">
            <v>0.82569444444444395</v>
          </cell>
          <cell r="B1190" t="str">
            <v>Post 2</v>
          </cell>
        </row>
        <row r="1191">
          <cell r="A1191">
            <v>0.82638888888888895</v>
          </cell>
          <cell r="B1191" t="str">
            <v>Post 2</v>
          </cell>
        </row>
        <row r="1192">
          <cell r="A1192">
            <v>0.82708333333333295</v>
          </cell>
          <cell r="B1192" t="str">
            <v>Post 2</v>
          </cell>
        </row>
        <row r="1193">
          <cell r="A1193">
            <v>0.82777777777777695</v>
          </cell>
          <cell r="B1193" t="str">
            <v>Post 2</v>
          </cell>
        </row>
        <row r="1194">
          <cell r="A1194">
            <v>0.82847222222222205</v>
          </cell>
          <cell r="B1194" t="str">
            <v>Post 2</v>
          </cell>
        </row>
        <row r="1195">
          <cell r="A1195">
            <v>0.82916666666666605</v>
          </cell>
          <cell r="B1195" t="str">
            <v>Post 2</v>
          </cell>
        </row>
        <row r="1196">
          <cell r="A1196">
            <v>0.82986111111111105</v>
          </cell>
          <cell r="B1196" t="str">
            <v>Post 2</v>
          </cell>
        </row>
        <row r="1197">
          <cell r="A1197">
            <v>0.83055555555555505</v>
          </cell>
          <cell r="B1197" t="str">
            <v>Post 2</v>
          </cell>
        </row>
        <row r="1198">
          <cell r="A1198">
            <v>0.83125000000000004</v>
          </cell>
          <cell r="B1198" t="str">
            <v>Post 2</v>
          </cell>
        </row>
        <row r="1199">
          <cell r="A1199">
            <v>0.83194444444444404</v>
          </cell>
          <cell r="B1199" t="str">
            <v>Post 2</v>
          </cell>
        </row>
        <row r="1200">
          <cell r="A1200">
            <v>0.83263888888888804</v>
          </cell>
          <cell r="B1200" t="str">
            <v>Post 2</v>
          </cell>
        </row>
        <row r="1201">
          <cell r="A1201">
            <v>0.83333333333333304</v>
          </cell>
          <cell r="B1201" t="str">
            <v>Post 2</v>
          </cell>
        </row>
        <row r="1202">
          <cell r="A1202">
            <v>0.83402777777777704</v>
          </cell>
          <cell r="B1202" t="str">
            <v>Post 2</v>
          </cell>
        </row>
        <row r="1203">
          <cell r="A1203">
            <v>0.83472222222222203</v>
          </cell>
          <cell r="B1203" t="str">
            <v>Post 2</v>
          </cell>
        </row>
        <row r="1204">
          <cell r="A1204">
            <v>0.83541666666666603</v>
          </cell>
          <cell r="B1204" t="str">
            <v>Post 2</v>
          </cell>
        </row>
        <row r="1205">
          <cell r="A1205">
            <v>0.83611111111111103</v>
          </cell>
          <cell r="B1205" t="str">
            <v>Post 2</v>
          </cell>
        </row>
        <row r="1206">
          <cell r="A1206">
            <v>0.83680555555555503</v>
          </cell>
          <cell r="B1206" t="str">
            <v>Post 2</v>
          </cell>
        </row>
        <row r="1207">
          <cell r="A1207">
            <v>0.83750000000000002</v>
          </cell>
          <cell r="B1207" t="str">
            <v>Post 2</v>
          </cell>
        </row>
        <row r="1208">
          <cell r="A1208">
            <v>0.83819444444444402</v>
          </cell>
          <cell r="B1208" t="str">
            <v>Post 2</v>
          </cell>
        </row>
        <row r="1209">
          <cell r="A1209">
            <v>0.83888888888888802</v>
          </cell>
          <cell r="B1209" t="str">
            <v>Post 2</v>
          </cell>
        </row>
        <row r="1210">
          <cell r="A1210">
            <v>0.83958333333333302</v>
          </cell>
          <cell r="B1210" t="str">
            <v>Post 2</v>
          </cell>
        </row>
        <row r="1211">
          <cell r="A1211">
            <v>0.84027777777777701</v>
          </cell>
          <cell r="B1211" t="str">
            <v>Post 2</v>
          </cell>
        </row>
        <row r="1212">
          <cell r="A1212">
            <v>0.84097222222222201</v>
          </cell>
          <cell r="B1212" t="str">
            <v>Post 2</v>
          </cell>
        </row>
        <row r="1213">
          <cell r="A1213">
            <v>0.84166666666666601</v>
          </cell>
          <cell r="B1213" t="str">
            <v>Post 2</v>
          </cell>
        </row>
        <row r="1214">
          <cell r="A1214">
            <v>0.84236111111111101</v>
          </cell>
          <cell r="B1214" t="str">
            <v>Post 2</v>
          </cell>
        </row>
        <row r="1215">
          <cell r="A1215">
            <v>0.843055555555555</v>
          </cell>
          <cell r="B1215" t="str">
            <v>Post 2</v>
          </cell>
        </row>
        <row r="1216">
          <cell r="A1216">
            <v>0.84375</v>
          </cell>
          <cell r="B1216" t="str">
            <v>Post 2</v>
          </cell>
        </row>
        <row r="1217">
          <cell r="A1217">
            <v>0.844444444444444</v>
          </cell>
          <cell r="B1217" t="str">
            <v>Post 2</v>
          </cell>
        </row>
        <row r="1218">
          <cell r="A1218">
            <v>0.845138888888888</v>
          </cell>
          <cell r="B1218" t="str">
            <v>Post 2</v>
          </cell>
        </row>
        <row r="1219">
          <cell r="A1219">
            <v>0.84583333333333299</v>
          </cell>
          <cell r="B1219" t="str">
            <v>Post 2</v>
          </cell>
        </row>
        <row r="1220">
          <cell r="A1220">
            <v>0.84652777777777699</v>
          </cell>
          <cell r="B1220" t="str">
            <v>Post 2</v>
          </cell>
        </row>
        <row r="1221">
          <cell r="A1221">
            <v>0.84722222222222199</v>
          </cell>
          <cell r="B1221" t="str">
            <v>Post 2</v>
          </cell>
        </row>
        <row r="1222">
          <cell r="A1222">
            <v>0.84791666666666599</v>
          </cell>
          <cell r="B1222" t="str">
            <v>Post 2</v>
          </cell>
        </row>
        <row r="1223">
          <cell r="A1223">
            <v>0.84861111111111098</v>
          </cell>
          <cell r="B1223" t="str">
            <v>Post 2</v>
          </cell>
        </row>
        <row r="1224">
          <cell r="A1224">
            <v>0.84930555555555498</v>
          </cell>
          <cell r="B1224" t="str">
            <v>Post 2</v>
          </cell>
        </row>
        <row r="1225">
          <cell r="A1225">
            <v>0.85</v>
          </cell>
          <cell r="B1225" t="str">
            <v>Post 2</v>
          </cell>
        </row>
        <row r="1226">
          <cell r="A1226">
            <v>0.85069444444444398</v>
          </cell>
          <cell r="B1226" t="str">
            <v>Post 2</v>
          </cell>
        </row>
        <row r="1227">
          <cell r="A1227">
            <v>0.85138888888888897</v>
          </cell>
          <cell r="B1227" t="str">
            <v>Post 2</v>
          </cell>
        </row>
        <row r="1228">
          <cell r="A1228">
            <v>0.85208333333333297</v>
          </cell>
          <cell r="B1228" t="str">
            <v>Post 2</v>
          </cell>
        </row>
        <row r="1229">
          <cell r="A1229">
            <v>0.85277777777777697</v>
          </cell>
          <cell r="B1229" t="str">
            <v>Post 2</v>
          </cell>
        </row>
        <row r="1230">
          <cell r="A1230">
            <v>0.85347222222222197</v>
          </cell>
          <cell r="B1230" t="str">
            <v>Post 2</v>
          </cell>
        </row>
        <row r="1231">
          <cell r="A1231">
            <v>0.85416666666666596</v>
          </cell>
          <cell r="B1231" t="str">
            <v>Post 2</v>
          </cell>
        </row>
        <row r="1232">
          <cell r="A1232">
            <v>0.85486111111111096</v>
          </cell>
          <cell r="B1232" t="str">
            <v>Post 2</v>
          </cell>
        </row>
        <row r="1233">
          <cell r="A1233">
            <v>0.85555555555555496</v>
          </cell>
          <cell r="B1233" t="str">
            <v>Post 2</v>
          </cell>
        </row>
        <row r="1234">
          <cell r="A1234">
            <v>0.85624999999999996</v>
          </cell>
          <cell r="B1234" t="str">
            <v>Post 2</v>
          </cell>
        </row>
        <row r="1235">
          <cell r="A1235">
            <v>0.85694444444444395</v>
          </cell>
          <cell r="B1235" t="str">
            <v>Post 2</v>
          </cell>
        </row>
        <row r="1236">
          <cell r="A1236">
            <v>0.85763888888888895</v>
          </cell>
          <cell r="B1236" t="str">
            <v>Post 2</v>
          </cell>
        </row>
        <row r="1237">
          <cell r="A1237">
            <v>0.85833333333333295</v>
          </cell>
          <cell r="B1237" t="str">
            <v>Post 2</v>
          </cell>
        </row>
        <row r="1238">
          <cell r="A1238">
            <v>0.85902777777777695</v>
          </cell>
          <cell r="B1238" t="str">
            <v>Post 2</v>
          </cell>
        </row>
        <row r="1239">
          <cell r="A1239">
            <v>0.85972222222222205</v>
          </cell>
          <cell r="B1239" t="str">
            <v>Post 2</v>
          </cell>
        </row>
        <row r="1240">
          <cell r="A1240">
            <v>0.86041666666666605</v>
          </cell>
          <cell r="B1240" t="str">
            <v>Post 2</v>
          </cell>
        </row>
        <row r="1241">
          <cell r="A1241">
            <v>0.86111111111111105</v>
          </cell>
          <cell r="B1241" t="str">
            <v>Post 2</v>
          </cell>
        </row>
        <row r="1242">
          <cell r="A1242">
            <v>0.86180555555555505</v>
          </cell>
          <cell r="B1242" t="str">
            <v>Post 2</v>
          </cell>
        </row>
        <row r="1243">
          <cell r="A1243">
            <v>0.86250000000000004</v>
          </cell>
          <cell r="B1243" t="str">
            <v>Post 2</v>
          </cell>
        </row>
        <row r="1244">
          <cell r="A1244">
            <v>0.86319444444444404</v>
          </cell>
          <cell r="B1244" t="str">
            <v>Post 2</v>
          </cell>
        </row>
        <row r="1245">
          <cell r="A1245">
            <v>0.86388888888888804</v>
          </cell>
          <cell r="B1245" t="str">
            <v>Post 2</v>
          </cell>
        </row>
        <row r="1246">
          <cell r="A1246">
            <v>0.86458333333333304</v>
          </cell>
          <cell r="B1246" t="str">
            <v>Post 2</v>
          </cell>
        </row>
        <row r="1247">
          <cell r="A1247">
            <v>0.86527777777777704</v>
          </cell>
          <cell r="B1247" t="str">
            <v>Post 2</v>
          </cell>
        </row>
        <row r="1248">
          <cell r="A1248">
            <v>0.86597222222222203</v>
          </cell>
          <cell r="B1248" t="str">
            <v>Post 2</v>
          </cell>
        </row>
        <row r="1249">
          <cell r="A1249">
            <v>0.86666666666666603</v>
          </cell>
          <cell r="B1249" t="str">
            <v>Post 2</v>
          </cell>
        </row>
        <row r="1250">
          <cell r="A1250">
            <v>0.86736111111111103</v>
          </cell>
          <cell r="B1250" t="str">
            <v>Post 2</v>
          </cell>
        </row>
        <row r="1251">
          <cell r="A1251">
            <v>0.86805555555555503</v>
          </cell>
          <cell r="B1251" t="str">
            <v>Post 2</v>
          </cell>
        </row>
        <row r="1252">
          <cell r="A1252">
            <v>0.86875000000000002</v>
          </cell>
          <cell r="B1252" t="str">
            <v>Post 2</v>
          </cell>
        </row>
        <row r="1253">
          <cell r="A1253">
            <v>0.86944444444444402</v>
          </cell>
          <cell r="B1253" t="str">
            <v>Post 2</v>
          </cell>
        </row>
        <row r="1254">
          <cell r="A1254">
            <v>0.87013888888888802</v>
          </cell>
          <cell r="B1254" t="str">
            <v>Post 2</v>
          </cell>
        </row>
        <row r="1255">
          <cell r="A1255">
            <v>0.87083333333333302</v>
          </cell>
          <cell r="B1255" t="str">
            <v>Post 2</v>
          </cell>
        </row>
        <row r="1256">
          <cell r="A1256">
            <v>0.87152777777777701</v>
          </cell>
          <cell r="B1256" t="str">
            <v>Post 2</v>
          </cell>
        </row>
        <row r="1257">
          <cell r="A1257">
            <v>0.87222222222222201</v>
          </cell>
          <cell r="B1257" t="str">
            <v>Post 2</v>
          </cell>
        </row>
        <row r="1258">
          <cell r="A1258">
            <v>0.87291666666666601</v>
          </cell>
          <cell r="B1258" t="str">
            <v>Post 2</v>
          </cell>
        </row>
        <row r="1259">
          <cell r="A1259">
            <v>0.87361111111111101</v>
          </cell>
          <cell r="B1259" t="str">
            <v>Post 2</v>
          </cell>
        </row>
        <row r="1260">
          <cell r="A1260">
            <v>0.874305555555555</v>
          </cell>
          <cell r="B1260" t="str">
            <v>Post 2</v>
          </cell>
        </row>
        <row r="1261">
          <cell r="A1261">
            <v>0.875</v>
          </cell>
          <cell r="B1261" t="str">
            <v>Post 2</v>
          </cell>
        </row>
        <row r="1262">
          <cell r="A1262">
            <v>0.875694444444444</v>
          </cell>
          <cell r="B1262" t="str">
            <v>Post 2</v>
          </cell>
        </row>
        <row r="1263">
          <cell r="A1263">
            <v>0.876388888888888</v>
          </cell>
          <cell r="B1263" t="str">
            <v>Post 2</v>
          </cell>
        </row>
        <row r="1264">
          <cell r="A1264">
            <v>0.87708333333333299</v>
          </cell>
          <cell r="B1264" t="str">
            <v>Post 2</v>
          </cell>
        </row>
        <row r="1265">
          <cell r="A1265">
            <v>0.87777777777777699</v>
          </cell>
          <cell r="B1265" t="str">
            <v>Post 2</v>
          </cell>
        </row>
        <row r="1266">
          <cell r="A1266">
            <v>0.87847222222222199</v>
          </cell>
          <cell r="B1266" t="str">
            <v>Post 2</v>
          </cell>
        </row>
        <row r="1267">
          <cell r="A1267">
            <v>0.87916666666666599</v>
          </cell>
          <cell r="B1267" t="str">
            <v>Post 2</v>
          </cell>
        </row>
        <row r="1268">
          <cell r="A1268">
            <v>0.87986111111111098</v>
          </cell>
          <cell r="B1268" t="str">
            <v>Post 2</v>
          </cell>
        </row>
        <row r="1269">
          <cell r="A1269">
            <v>0.88055555555555498</v>
          </cell>
          <cell r="B1269" t="str">
            <v>Post 2</v>
          </cell>
        </row>
        <row r="1270">
          <cell r="A1270">
            <v>0.88124999999999998</v>
          </cell>
          <cell r="B1270" t="str">
            <v>Post 2</v>
          </cell>
        </row>
        <row r="1271">
          <cell r="A1271">
            <v>0.88194444444444398</v>
          </cell>
          <cell r="B1271" t="str">
            <v>Post 2</v>
          </cell>
        </row>
        <row r="1272">
          <cell r="A1272">
            <v>0.88263888888888897</v>
          </cell>
          <cell r="B1272" t="str">
            <v>Post 2</v>
          </cell>
        </row>
        <row r="1273">
          <cell r="A1273">
            <v>0.88333333333333297</v>
          </cell>
          <cell r="B1273" t="str">
            <v>Post 2</v>
          </cell>
        </row>
        <row r="1274">
          <cell r="A1274">
            <v>0.88402777777777697</v>
          </cell>
          <cell r="B1274" t="str">
            <v>Post 2</v>
          </cell>
        </row>
        <row r="1275">
          <cell r="A1275">
            <v>0.88472222222222197</v>
          </cell>
          <cell r="B1275" t="str">
            <v>Post 2</v>
          </cell>
        </row>
        <row r="1276">
          <cell r="A1276">
            <v>0.88541666666666596</v>
          </cell>
          <cell r="B1276" t="str">
            <v>Post 2</v>
          </cell>
        </row>
        <row r="1277">
          <cell r="A1277">
            <v>0.88611111111111096</v>
          </cell>
          <cell r="B1277" t="str">
            <v>Post 2</v>
          </cell>
        </row>
        <row r="1278">
          <cell r="A1278">
            <v>0.88680555555555496</v>
          </cell>
          <cell r="B1278" t="str">
            <v>Post 2</v>
          </cell>
        </row>
        <row r="1279">
          <cell r="A1279">
            <v>0.88749999999999996</v>
          </cell>
          <cell r="B1279" t="str">
            <v>Post 2</v>
          </cell>
        </row>
        <row r="1280">
          <cell r="A1280">
            <v>0.88819444444444395</v>
          </cell>
          <cell r="B1280" t="str">
            <v>Post 2</v>
          </cell>
        </row>
        <row r="1281">
          <cell r="A1281">
            <v>0.88888888888888895</v>
          </cell>
          <cell r="B1281" t="str">
            <v>Post 2</v>
          </cell>
        </row>
        <row r="1282">
          <cell r="A1282">
            <v>0.88958333333333295</v>
          </cell>
          <cell r="B1282" t="str">
            <v>Post 2</v>
          </cell>
        </row>
        <row r="1283">
          <cell r="A1283">
            <v>0.89027777777777695</v>
          </cell>
          <cell r="B1283" t="str">
            <v>Post 2</v>
          </cell>
        </row>
        <row r="1284">
          <cell r="A1284">
            <v>0.89097222222222205</v>
          </cell>
          <cell r="B1284" t="str">
            <v>Post 2</v>
          </cell>
        </row>
        <row r="1285">
          <cell r="A1285">
            <v>0.89166666666666605</v>
          </cell>
          <cell r="B1285" t="str">
            <v>Post 2</v>
          </cell>
        </row>
        <row r="1286">
          <cell r="A1286">
            <v>0.89236111111111105</v>
          </cell>
          <cell r="B1286" t="str">
            <v>Post 2</v>
          </cell>
        </row>
        <row r="1287">
          <cell r="A1287">
            <v>0.89305555555555505</v>
          </cell>
          <cell r="B1287" t="str">
            <v>Post 2</v>
          </cell>
        </row>
        <row r="1288">
          <cell r="A1288">
            <v>0.89375000000000004</v>
          </cell>
          <cell r="B1288" t="str">
            <v>Post 2</v>
          </cell>
        </row>
        <row r="1289">
          <cell r="A1289">
            <v>0.89444444444444404</v>
          </cell>
          <cell r="B1289" t="str">
            <v>Post 2</v>
          </cell>
        </row>
        <row r="1290">
          <cell r="A1290">
            <v>0.89513888888888804</v>
          </cell>
          <cell r="B1290" t="str">
            <v>Post 2</v>
          </cell>
        </row>
        <row r="1291">
          <cell r="A1291">
            <v>0.89583333333333304</v>
          </cell>
          <cell r="B1291" t="str">
            <v>Post 2</v>
          </cell>
        </row>
        <row r="1292">
          <cell r="A1292">
            <v>0.89652777777777704</v>
          </cell>
          <cell r="B1292" t="str">
            <v>Post 2</v>
          </cell>
        </row>
        <row r="1293">
          <cell r="A1293">
            <v>0.89722222222222203</v>
          </cell>
          <cell r="B1293" t="str">
            <v>Post 2</v>
          </cell>
        </row>
        <row r="1294">
          <cell r="A1294">
            <v>0.89791666666666603</v>
          </cell>
          <cell r="B1294" t="str">
            <v>Post 2</v>
          </cell>
        </row>
        <row r="1295">
          <cell r="A1295">
            <v>0.89861111111111103</v>
          </cell>
          <cell r="B1295" t="str">
            <v>Post 2</v>
          </cell>
        </row>
        <row r="1296">
          <cell r="A1296">
            <v>0.89930555555555503</v>
          </cell>
          <cell r="B1296" t="str">
            <v>Post 2</v>
          </cell>
        </row>
        <row r="1297">
          <cell r="A1297">
            <v>0.9</v>
          </cell>
          <cell r="B1297" t="str">
            <v>Post 2</v>
          </cell>
        </row>
        <row r="1298">
          <cell r="A1298">
            <v>0.90069444444444402</v>
          </cell>
          <cell r="B1298" t="str">
            <v>Post 2</v>
          </cell>
        </row>
        <row r="1299">
          <cell r="A1299">
            <v>0.90138888888888802</v>
          </cell>
          <cell r="B1299" t="str">
            <v>Post 2</v>
          </cell>
        </row>
        <row r="1300">
          <cell r="A1300">
            <v>0.90208333333333302</v>
          </cell>
          <cell r="B1300" t="str">
            <v>Post 2</v>
          </cell>
        </row>
        <row r="1301">
          <cell r="A1301">
            <v>0.90277777777777701</v>
          </cell>
          <cell r="B1301" t="str">
            <v>Post 2</v>
          </cell>
        </row>
        <row r="1302">
          <cell r="A1302">
            <v>0.90347222222222201</v>
          </cell>
          <cell r="B1302" t="str">
            <v>Post 2</v>
          </cell>
        </row>
        <row r="1303">
          <cell r="A1303">
            <v>0.90416666666666601</v>
          </cell>
          <cell r="B1303" t="str">
            <v>Post 2</v>
          </cell>
        </row>
        <row r="1304">
          <cell r="A1304">
            <v>0.90486111111111101</v>
          </cell>
          <cell r="B1304" t="str">
            <v>Post 2</v>
          </cell>
        </row>
        <row r="1305">
          <cell r="A1305">
            <v>0.905555555555555</v>
          </cell>
          <cell r="B1305" t="str">
            <v>Post 2</v>
          </cell>
        </row>
        <row r="1306">
          <cell r="A1306">
            <v>0.90625</v>
          </cell>
          <cell r="B1306" t="str">
            <v>Post 2</v>
          </cell>
        </row>
        <row r="1307">
          <cell r="A1307">
            <v>0.906944444444444</v>
          </cell>
          <cell r="B1307" t="str">
            <v>Post 2</v>
          </cell>
        </row>
        <row r="1308">
          <cell r="A1308">
            <v>0.907638888888888</v>
          </cell>
          <cell r="B1308" t="str">
            <v>Post 2</v>
          </cell>
        </row>
        <row r="1309">
          <cell r="A1309">
            <v>0.90833333333333299</v>
          </cell>
          <cell r="B1309" t="str">
            <v>Post 2</v>
          </cell>
        </row>
        <row r="1310">
          <cell r="A1310">
            <v>0.90902777777777699</v>
          </cell>
          <cell r="B1310" t="str">
            <v>Post 2</v>
          </cell>
        </row>
        <row r="1311">
          <cell r="A1311">
            <v>0.90972222222222199</v>
          </cell>
          <cell r="B1311" t="str">
            <v>Post 2</v>
          </cell>
        </row>
        <row r="1312">
          <cell r="A1312">
            <v>0.91041666666666599</v>
          </cell>
          <cell r="B1312" t="str">
            <v>Post 2</v>
          </cell>
        </row>
        <row r="1313">
          <cell r="A1313">
            <v>0.91111111111111098</v>
          </cell>
          <cell r="B1313" t="str">
            <v>Post 2</v>
          </cell>
        </row>
        <row r="1314">
          <cell r="A1314">
            <v>0.91180555555555498</v>
          </cell>
          <cell r="B1314" t="str">
            <v>Post 2</v>
          </cell>
        </row>
        <row r="1315">
          <cell r="A1315">
            <v>0.91249999999999998</v>
          </cell>
          <cell r="B1315" t="str">
            <v>Post 2</v>
          </cell>
        </row>
        <row r="1316">
          <cell r="A1316">
            <v>0.91319444444444398</v>
          </cell>
          <cell r="B1316" t="str">
            <v>Post 2</v>
          </cell>
        </row>
        <row r="1317">
          <cell r="A1317">
            <v>0.91388888888888897</v>
          </cell>
          <cell r="B1317" t="str">
            <v>Post 2</v>
          </cell>
        </row>
        <row r="1318">
          <cell r="A1318">
            <v>0.91458333333333297</v>
          </cell>
          <cell r="B1318" t="str">
            <v>Post 2</v>
          </cell>
        </row>
        <row r="1319">
          <cell r="A1319">
            <v>0.91527777777777697</v>
          </cell>
          <cell r="B1319" t="str">
            <v>Post 2</v>
          </cell>
        </row>
        <row r="1320">
          <cell r="A1320">
            <v>0.91597222222222197</v>
          </cell>
          <cell r="B1320" t="str">
            <v>Post 2</v>
          </cell>
        </row>
        <row r="1321">
          <cell r="A1321">
            <v>0.91666666666666596</v>
          </cell>
          <cell r="B1321" t="str">
            <v>Post 2</v>
          </cell>
        </row>
        <row r="1322">
          <cell r="A1322">
            <v>0.91736111111111096</v>
          </cell>
          <cell r="B1322" t="str">
            <v>Post 2</v>
          </cell>
        </row>
        <row r="1323">
          <cell r="A1323">
            <v>0.91805555555555496</v>
          </cell>
          <cell r="B1323" t="str">
            <v>Post 2</v>
          </cell>
        </row>
        <row r="1324">
          <cell r="A1324">
            <v>0.91874999999999996</v>
          </cell>
          <cell r="B1324" t="str">
            <v>Post 2</v>
          </cell>
        </row>
        <row r="1325">
          <cell r="A1325">
            <v>0.91944444444444395</v>
          </cell>
          <cell r="B1325" t="str">
            <v>Post 2</v>
          </cell>
        </row>
        <row r="1326">
          <cell r="A1326">
            <v>0.92013888888888895</v>
          </cell>
          <cell r="B1326" t="str">
            <v>Post 2</v>
          </cell>
        </row>
        <row r="1327">
          <cell r="A1327">
            <v>0.92083333333333295</v>
          </cell>
          <cell r="B1327" t="str">
            <v>Post 2</v>
          </cell>
        </row>
        <row r="1328">
          <cell r="A1328">
            <v>0.92152777777777695</v>
          </cell>
          <cell r="B1328" t="str">
            <v>Post 2</v>
          </cell>
        </row>
        <row r="1329">
          <cell r="A1329">
            <v>0.92222222222222205</v>
          </cell>
          <cell r="B1329" t="str">
            <v>Post 2</v>
          </cell>
        </row>
        <row r="1330">
          <cell r="A1330">
            <v>0.92291666666666605</v>
          </cell>
          <cell r="B1330" t="str">
            <v>Post 2</v>
          </cell>
        </row>
        <row r="1331">
          <cell r="A1331">
            <v>0.92361111111111105</v>
          </cell>
          <cell r="B1331" t="str">
            <v>Post 2</v>
          </cell>
        </row>
        <row r="1332">
          <cell r="A1332">
            <v>0.92430555555555505</v>
          </cell>
          <cell r="B1332" t="str">
            <v>Post 2</v>
          </cell>
        </row>
        <row r="1333">
          <cell r="A1333">
            <v>0.92500000000000004</v>
          </cell>
          <cell r="B1333" t="str">
            <v>Post 2</v>
          </cell>
        </row>
        <row r="1334">
          <cell r="A1334">
            <v>0.92569444444444404</v>
          </cell>
          <cell r="B1334" t="str">
            <v>Post 2</v>
          </cell>
        </row>
        <row r="1335">
          <cell r="A1335">
            <v>0.92638888888888804</v>
          </cell>
          <cell r="B1335" t="str">
            <v>Post 2</v>
          </cell>
        </row>
        <row r="1336">
          <cell r="A1336">
            <v>0.92708333333333304</v>
          </cell>
          <cell r="B1336" t="str">
            <v>Post 2</v>
          </cell>
        </row>
        <row r="1337">
          <cell r="A1337">
            <v>0.92777777777777704</v>
          </cell>
          <cell r="B1337" t="str">
            <v>Post 2</v>
          </cell>
        </row>
        <row r="1338">
          <cell r="A1338">
            <v>0.92847222222222203</v>
          </cell>
          <cell r="B1338" t="str">
            <v>Post 2</v>
          </cell>
        </row>
        <row r="1339">
          <cell r="A1339">
            <v>0.92916666666666603</v>
          </cell>
          <cell r="B1339" t="str">
            <v>Post 2</v>
          </cell>
        </row>
        <row r="1340">
          <cell r="A1340">
            <v>0.92986111111111103</v>
          </cell>
          <cell r="B1340" t="str">
            <v>Post 2</v>
          </cell>
        </row>
        <row r="1341">
          <cell r="A1341">
            <v>0.93055555555555503</v>
          </cell>
          <cell r="B1341" t="str">
            <v>Post 2</v>
          </cell>
        </row>
        <row r="1342">
          <cell r="A1342">
            <v>0.93125000000000002</v>
          </cell>
          <cell r="B1342" t="str">
            <v>Post 2</v>
          </cell>
        </row>
        <row r="1343">
          <cell r="A1343">
            <v>0.93194444444444402</v>
          </cell>
          <cell r="B1343" t="str">
            <v>Post 2</v>
          </cell>
        </row>
        <row r="1344">
          <cell r="A1344">
            <v>0.93263888888888802</v>
          </cell>
          <cell r="B1344" t="str">
            <v>Post 2</v>
          </cell>
        </row>
        <row r="1345">
          <cell r="A1345">
            <v>0.93333333333333302</v>
          </cell>
          <cell r="B1345" t="str">
            <v>Post 2</v>
          </cell>
        </row>
        <row r="1346">
          <cell r="A1346">
            <v>0.93402777777777701</v>
          </cell>
          <cell r="B1346" t="str">
            <v>Post 2</v>
          </cell>
        </row>
        <row r="1347">
          <cell r="A1347">
            <v>0.93472222222222201</v>
          </cell>
          <cell r="B1347" t="str">
            <v>Post 2</v>
          </cell>
        </row>
        <row r="1348">
          <cell r="A1348">
            <v>0.93541666666666601</v>
          </cell>
          <cell r="B1348" t="str">
            <v>Post 2</v>
          </cell>
        </row>
        <row r="1349">
          <cell r="A1349">
            <v>0.93611111111111101</v>
          </cell>
          <cell r="B1349" t="str">
            <v>Post 2</v>
          </cell>
        </row>
        <row r="1350">
          <cell r="A1350">
            <v>0.936805555555555</v>
          </cell>
          <cell r="B1350" t="str">
            <v>Post 2</v>
          </cell>
        </row>
        <row r="1351">
          <cell r="A1351">
            <v>0.9375</v>
          </cell>
          <cell r="B1351" t="str">
            <v>Post 2</v>
          </cell>
        </row>
        <row r="1352">
          <cell r="A1352">
            <v>0.938194444444444</v>
          </cell>
          <cell r="B1352" t="str">
            <v>Post 2</v>
          </cell>
        </row>
        <row r="1353">
          <cell r="A1353">
            <v>0.938888888888888</v>
          </cell>
          <cell r="B1353" t="str">
            <v>Post 2</v>
          </cell>
        </row>
        <row r="1354">
          <cell r="A1354">
            <v>0.93958333333333299</v>
          </cell>
          <cell r="B1354" t="str">
            <v>Post 2</v>
          </cell>
        </row>
        <row r="1355">
          <cell r="A1355">
            <v>0.94027777777777699</v>
          </cell>
          <cell r="B1355" t="str">
            <v>Post 2</v>
          </cell>
        </row>
        <row r="1356">
          <cell r="A1356">
            <v>0.94097222222222199</v>
          </cell>
          <cell r="B1356" t="str">
            <v>Post 2</v>
          </cell>
        </row>
        <row r="1357">
          <cell r="A1357">
            <v>0.94166666666666599</v>
          </cell>
          <cell r="B1357" t="str">
            <v>Post 2</v>
          </cell>
        </row>
        <row r="1358">
          <cell r="A1358">
            <v>0.94236111111111098</v>
          </cell>
          <cell r="B1358" t="str">
            <v>Post 2</v>
          </cell>
        </row>
        <row r="1359">
          <cell r="A1359">
            <v>0.94305555555555498</v>
          </cell>
          <cell r="B1359" t="str">
            <v>Post 2</v>
          </cell>
        </row>
        <row r="1360">
          <cell r="A1360">
            <v>0.94374999999999998</v>
          </cell>
          <cell r="B1360" t="str">
            <v>Post 2</v>
          </cell>
        </row>
        <row r="1361">
          <cell r="A1361">
            <v>0.94444444444444398</v>
          </cell>
          <cell r="B1361" t="str">
            <v>Post 2</v>
          </cell>
        </row>
        <row r="1362">
          <cell r="A1362">
            <v>0.94513888888888897</v>
          </cell>
          <cell r="B1362" t="str">
            <v>Post 2</v>
          </cell>
        </row>
        <row r="1363">
          <cell r="A1363">
            <v>0.94583333333333297</v>
          </cell>
          <cell r="B1363" t="str">
            <v>Post 2</v>
          </cell>
        </row>
        <row r="1364">
          <cell r="A1364">
            <v>0.94652777777777697</v>
          </cell>
          <cell r="B1364" t="str">
            <v>Post 2</v>
          </cell>
        </row>
        <row r="1365">
          <cell r="A1365">
            <v>0.94722222222222197</v>
          </cell>
          <cell r="B1365" t="str">
            <v>Post 2</v>
          </cell>
        </row>
        <row r="1366">
          <cell r="A1366">
            <v>0.94791666666666596</v>
          </cell>
          <cell r="B1366" t="str">
            <v>Post 2</v>
          </cell>
        </row>
        <row r="1367">
          <cell r="A1367">
            <v>0.94861111111111096</v>
          </cell>
          <cell r="B1367" t="str">
            <v>Post 2</v>
          </cell>
        </row>
        <row r="1368">
          <cell r="A1368">
            <v>0.94930555555555496</v>
          </cell>
          <cell r="B1368" t="str">
            <v>Post 2</v>
          </cell>
        </row>
        <row r="1369">
          <cell r="A1369">
            <v>0.95</v>
          </cell>
          <cell r="B1369" t="str">
            <v>Post 2</v>
          </cell>
        </row>
        <row r="1370">
          <cell r="A1370">
            <v>0.95069444444444395</v>
          </cell>
          <cell r="B1370" t="str">
            <v>Post 2</v>
          </cell>
        </row>
        <row r="1371">
          <cell r="A1371">
            <v>0.95138888888888895</v>
          </cell>
          <cell r="B1371" t="str">
            <v>Post 2</v>
          </cell>
        </row>
        <row r="1372">
          <cell r="A1372">
            <v>0.95208333333333295</v>
          </cell>
          <cell r="B1372" t="str">
            <v>Post 2</v>
          </cell>
        </row>
        <row r="1373">
          <cell r="A1373">
            <v>0.95277777777777695</v>
          </cell>
          <cell r="B1373" t="str">
            <v>Post 2</v>
          </cell>
        </row>
        <row r="1374">
          <cell r="A1374">
            <v>0.95347222222222205</v>
          </cell>
          <cell r="B1374" t="str">
            <v>Post 2</v>
          </cell>
        </row>
        <row r="1375">
          <cell r="A1375">
            <v>0.95416666666666605</v>
          </cell>
          <cell r="B1375" t="str">
            <v>Post 2</v>
          </cell>
        </row>
        <row r="1376">
          <cell r="A1376">
            <v>0.95486111111111105</v>
          </cell>
          <cell r="B1376" t="str">
            <v>Post 2</v>
          </cell>
        </row>
        <row r="1377">
          <cell r="A1377">
            <v>0.95555555555555505</v>
          </cell>
          <cell r="B1377" t="str">
            <v>Post 2</v>
          </cell>
        </row>
        <row r="1378">
          <cell r="A1378">
            <v>0.95625000000000004</v>
          </cell>
          <cell r="B1378" t="str">
            <v>Post 2</v>
          </cell>
        </row>
        <row r="1379">
          <cell r="A1379">
            <v>0.95694444444444404</v>
          </cell>
          <cell r="B1379" t="str">
            <v>Post 2</v>
          </cell>
        </row>
        <row r="1380">
          <cell r="A1380">
            <v>0.95763888888888804</v>
          </cell>
          <cell r="B1380" t="str">
            <v>Post 2</v>
          </cell>
        </row>
        <row r="1381">
          <cell r="A1381">
            <v>0.95833333333333304</v>
          </cell>
          <cell r="B1381" t="str">
            <v>Post 2</v>
          </cell>
        </row>
        <row r="1382">
          <cell r="A1382">
            <v>0.95902777777777704</v>
          </cell>
          <cell r="B1382" t="str">
            <v>Post 3</v>
          </cell>
        </row>
        <row r="1383">
          <cell r="A1383">
            <v>0.95972222222222203</v>
          </cell>
          <cell r="B1383" t="str">
            <v>Post 3</v>
          </cell>
        </row>
        <row r="1384">
          <cell r="A1384">
            <v>0.96041666666666603</v>
          </cell>
          <cell r="B1384" t="str">
            <v>Post 3</v>
          </cell>
        </row>
        <row r="1385">
          <cell r="A1385">
            <v>0.96111111111111103</v>
          </cell>
          <cell r="B1385" t="str">
            <v>Post 3</v>
          </cell>
        </row>
        <row r="1386">
          <cell r="A1386">
            <v>0.96180555555555503</v>
          </cell>
          <cell r="B1386" t="str">
            <v>Post 3</v>
          </cell>
        </row>
        <row r="1387">
          <cell r="A1387">
            <v>0.96250000000000002</v>
          </cell>
          <cell r="B1387" t="str">
            <v>Post 3</v>
          </cell>
        </row>
        <row r="1388">
          <cell r="A1388">
            <v>0.96319444444444402</v>
          </cell>
          <cell r="B1388" t="str">
            <v>Post 3</v>
          </cell>
        </row>
        <row r="1389">
          <cell r="A1389">
            <v>0.96388888888888802</v>
          </cell>
          <cell r="B1389" t="str">
            <v>Post 3</v>
          </cell>
        </row>
        <row r="1390">
          <cell r="A1390">
            <v>0.96458333333333302</v>
          </cell>
          <cell r="B1390" t="str">
            <v>Post 3</v>
          </cell>
        </row>
        <row r="1391">
          <cell r="A1391">
            <v>0.96527777777777701</v>
          </cell>
          <cell r="B1391" t="str">
            <v>Post 3</v>
          </cell>
        </row>
        <row r="1392">
          <cell r="A1392">
            <v>0.96597222222222201</v>
          </cell>
          <cell r="B1392" t="str">
            <v>Post 3</v>
          </cell>
        </row>
        <row r="1393">
          <cell r="A1393">
            <v>0.96666666666666601</v>
          </cell>
          <cell r="B1393" t="str">
            <v>Post 3</v>
          </cell>
        </row>
        <row r="1394">
          <cell r="A1394">
            <v>0.96736111111111101</v>
          </cell>
          <cell r="B1394" t="str">
            <v>Post 3</v>
          </cell>
        </row>
        <row r="1395">
          <cell r="A1395">
            <v>0.968055555555555</v>
          </cell>
          <cell r="B1395" t="str">
            <v>Post 3</v>
          </cell>
        </row>
        <row r="1396">
          <cell r="A1396">
            <v>0.96875</v>
          </cell>
          <cell r="B1396" t="str">
            <v>Post 3</v>
          </cell>
        </row>
        <row r="1397">
          <cell r="A1397">
            <v>0.969444444444444</v>
          </cell>
          <cell r="B1397" t="str">
            <v>Post 3</v>
          </cell>
        </row>
        <row r="1398">
          <cell r="A1398">
            <v>0.970138888888888</v>
          </cell>
          <cell r="B1398" t="str">
            <v>Post 3</v>
          </cell>
        </row>
        <row r="1399">
          <cell r="A1399">
            <v>0.97083333333333299</v>
          </cell>
          <cell r="B1399" t="str">
            <v>Post 3</v>
          </cell>
        </row>
        <row r="1400">
          <cell r="A1400">
            <v>0.97152777777777699</v>
          </cell>
          <cell r="B1400" t="str">
            <v>Post 3</v>
          </cell>
        </row>
        <row r="1401">
          <cell r="A1401">
            <v>0.97222222222222199</v>
          </cell>
          <cell r="B1401" t="str">
            <v>Post 3</v>
          </cell>
        </row>
        <row r="1402">
          <cell r="A1402">
            <v>0.97291666666666599</v>
          </cell>
          <cell r="B1402" t="str">
            <v>Post 3</v>
          </cell>
        </row>
        <row r="1403">
          <cell r="A1403">
            <v>0.97361111111111098</v>
          </cell>
          <cell r="B1403" t="str">
            <v>Post 3</v>
          </cell>
        </row>
        <row r="1404">
          <cell r="A1404">
            <v>0.97430555555555498</v>
          </cell>
          <cell r="B1404" t="str">
            <v>Post 3</v>
          </cell>
        </row>
        <row r="1405">
          <cell r="A1405">
            <v>0.97499999999999998</v>
          </cell>
          <cell r="B1405" t="str">
            <v>Post 3</v>
          </cell>
        </row>
        <row r="1406">
          <cell r="A1406">
            <v>0.97569444444444398</v>
          </cell>
          <cell r="B1406" t="str">
            <v>Post 3</v>
          </cell>
        </row>
        <row r="1407">
          <cell r="A1407">
            <v>0.97638888888888897</v>
          </cell>
          <cell r="B1407" t="str">
            <v>Post 3</v>
          </cell>
        </row>
        <row r="1408">
          <cell r="A1408">
            <v>0.97708333333333297</v>
          </cell>
          <cell r="B1408" t="str">
            <v>Post 3</v>
          </cell>
        </row>
        <row r="1409">
          <cell r="A1409">
            <v>0.97777777777777697</v>
          </cell>
          <cell r="B1409" t="str">
            <v>Post 3</v>
          </cell>
        </row>
        <row r="1410">
          <cell r="A1410">
            <v>0.97847222222222197</v>
          </cell>
          <cell r="B1410" t="str">
            <v>Post 3</v>
          </cell>
        </row>
        <row r="1411">
          <cell r="A1411">
            <v>0.97916666666666596</v>
          </cell>
          <cell r="B1411" t="str">
            <v>Post 3</v>
          </cell>
        </row>
        <row r="1412">
          <cell r="A1412">
            <v>0.97986111111111096</v>
          </cell>
          <cell r="B1412" t="str">
            <v>Post 3</v>
          </cell>
        </row>
        <row r="1413">
          <cell r="A1413">
            <v>0.98055555555555496</v>
          </cell>
          <cell r="B1413" t="str">
            <v>Post 3</v>
          </cell>
        </row>
        <row r="1414">
          <cell r="A1414">
            <v>0.98124999999999996</v>
          </cell>
          <cell r="B1414" t="str">
            <v>Post 3</v>
          </cell>
        </row>
        <row r="1415">
          <cell r="A1415">
            <v>0.98194444444444395</v>
          </cell>
          <cell r="B1415" t="str">
            <v>Post 3</v>
          </cell>
        </row>
        <row r="1416">
          <cell r="A1416">
            <v>0.98263888888888895</v>
          </cell>
          <cell r="B1416" t="str">
            <v>Post 3</v>
          </cell>
        </row>
        <row r="1417">
          <cell r="A1417">
            <v>0.98333333333333295</v>
          </cell>
          <cell r="B1417" t="str">
            <v>Post 3</v>
          </cell>
        </row>
        <row r="1418">
          <cell r="A1418">
            <v>0.98402777777777695</v>
          </cell>
          <cell r="B1418" t="str">
            <v>Post 3</v>
          </cell>
        </row>
        <row r="1419">
          <cell r="A1419">
            <v>0.98472222222222205</v>
          </cell>
          <cell r="B1419" t="str">
            <v>Post 3</v>
          </cell>
        </row>
        <row r="1420">
          <cell r="A1420">
            <v>0.98541666666666605</v>
          </cell>
          <cell r="B1420" t="str">
            <v>Post 3</v>
          </cell>
        </row>
        <row r="1421">
          <cell r="A1421">
            <v>0.98611111111111105</v>
          </cell>
          <cell r="B1421" t="str">
            <v>Post 3</v>
          </cell>
        </row>
        <row r="1422">
          <cell r="A1422">
            <v>0.98680555555555505</v>
          </cell>
          <cell r="B1422" t="str">
            <v>Post 3</v>
          </cell>
        </row>
        <row r="1423">
          <cell r="A1423">
            <v>0.98750000000000004</v>
          </cell>
          <cell r="B1423" t="str">
            <v>Post 3</v>
          </cell>
        </row>
        <row r="1424">
          <cell r="A1424">
            <v>0.98819444444444404</v>
          </cell>
          <cell r="B1424" t="str">
            <v>Post 3</v>
          </cell>
        </row>
        <row r="1425">
          <cell r="A1425">
            <v>0.98888888888888804</v>
          </cell>
          <cell r="B1425" t="str">
            <v>Post 3</v>
          </cell>
        </row>
        <row r="1426">
          <cell r="A1426">
            <v>0.98958333333333304</v>
          </cell>
          <cell r="B1426" t="str">
            <v>Post 3</v>
          </cell>
        </row>
        <row r="1427">
          <cell r="A1427">
            <v>0.99027777777777704</v>
          </cell>
          <cell r="B1427" t="str">
            <v>Post 3</v>
          </cell>
        </row>
        <row r="1428">
          <cell r="A1428">
            <v>0.99097222222222203</v>
          </cell>
          <cell r="B1428" t="str">
            <v>Post 3</v>
          </cell>
        </row>
        <row r="1429">
          <cell r="A1429">
            <v>0.99166666666666603</v>
          </cell>
          <cell r="B1429" t="str">
            <v>Post 3</v>
          </cell>
        </row>
        <row r="1430">
          <cell r="A1430">
            <v>0.99236111111111103</v>
          </cell>
          <cell r="B1430" t="str">
            <v>Post 3</v>
          </cell>
        </row>
        <row r="1431">
          <cell r="A1431">
            <v>0.99305555555555503</v>
          </cell>
          <cell r="B1431" t="str">
            <v>Post 3</v>
          </cell>
        </row>
        <row r="1432">
          <cell r="A1432">
            <v>0.99375000000000002</v>
          </cell>
          <cell r="B1432" t="str">
            <v>Post 3</v>
          </cell>
        </row>
        <row r="1433">
          <cell r="A1433">
            <v>0.99444444444444402</v>
          </cell>
          <cell r="B1433" t="str">
            <v>Post 3</v>
          </cell>
        </row>
        <row r="1434">
          <cell r="A1434">
            <v>0.99513888888888802</v>
          </cell>
          <cell r="B1434" t="str">
            <v>Post 3</v>
          </cell>
        </row>
        <row r="1435">
          <cell r="A1435">
            <v>0.99583333333333302</v>
          </cell>
          <cell r="B1435" t="str">
            <v>Post 3</v>
          </cell>
        </row>
        <row r="1436">
          <cell r="A1436">
            <v>0.99652777777777701</v>
          </cell>
          <cell r="B1436" t="str">
            <v>Post 3</v>
          </cell>
        </row>
        <row r="1437">
          <cell r="A1437">
            <v>0.99722222222222201</v>
          </cell>
          <cell r="B1437" t="str">
            <v>Post 3</v>
          </cell>
        </row>
        <row r="1438">
          <cell r="A1438">
            <v>0.99791666666666601</v>
          </cell>
          <cell r="B1438" t="str">
            <v>Post 3</v>
          </cell>
        </row>
        <row r="1439">
          <cell r="A1439">
            <v>0.99861111111111101</v>
          </cell>
          <cell r="B1439" t="str">
            <v>Post 3</v>
          </cell>
        </row>
        <row r="1440">
          <cell r="A1440">
            <v>0.999305555555555</v>
          </cell>
          <cell r="B1440" t="str">
            <v>Post 3</v>
          </cell>
        </row>
        <row r="1441">
          <cell r="A1441">
            <v>1</v>
          </cell>
          <cell r="B1441" t="str">
            <v>Post 3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01 - Employees"/>
      <sheetName val="02 - Family"/>
      <sheetName val="03 - Aptitude"/>
      <sheetName val="04 - Pit Licence"/>
      <sheetName val="05 - On-Boarding"/>
      <sheetName val="06 - SISC"/>
      <sheetName val="07 - Move Sheet"/>
      <sheetName val="08 - Salaries &amp; Indemnities"/>
      <sheetName val="09 - Salary Scale"/>
      <sheetName val="10 - OutGoing"/>
    </sheetNames>
    <sheetDataSet>
      <sheetData sheetId="0"/>
      <sheetData sheetId="1">
        <row r="1">
          <cell r="A1" t="str">
            <v>Comp Nº</v>
          </cell>
          <cell r="B1" t="str">
            <v>Surname</v>
          </cell>
          <cell r="C1" t="str">
            <v>Name</v>
          </cell>
          <cell r="D1" t="str">
            <v>Position</v>
          </cell>
          <cell r="E1" t="str">
            <v>French Position</v>
          </cell>
          <cell r="F1" t="str">
            <v>Shift</v>
          </cell>
          <cell r="G1" t="str">
            <v>Hire Date</v>
          </cell>
          <cell r="H1" t="str">
            <v>Department</v>
          </cell>
          <cell r="I1" t="str">
            <v>French Department</v>
          </cell>
          <cell r="J1" t="str">
            <v xml:space="preserve">Probation </v>
          </cell>
          <cell r="K1" t="str">
            <v>Contract Nature.fr</v>
          </cell>
          <cell r="L1" t="str">
            <v>Contract Nature.En</v>
          </cell>
          <cell r="M1" t="str">
            <v>Contract Ending</v>
          </cell>
          <cell r="N1" t="str">
            <v>Contract Duration</v>
          </cell>
          <cell r="O1" t="str">
            <v>Renewal Start</v>
          </cell>
          <cell r="P1" t="str">
            <v>Grade</v>
          </cell>
          <cell r="Q1" t="str">
            <v>Sex</v>
          </cell>
          <cell r="R1" t="str">
            <v>Martial Status</v>
          </cell>
          <cell r="S1" t="str">
            <v>Marital Status.Fr</v>
          </cell>
          <cell r="T1" t="str">
            <v>Contact</v>
          </cell>
          <cell r="U1" t="str">
            <v>Residence</v>
          </cell>
          <cell r="V1" t="str">
            <v>Leave Due</v>
          </cell>
          <cell r="W1" t="str">
            <v>Date Leave Credit</v>
          </cell>
          <cell r="X1" t="str">
            <v>Leave Credit</v>
          </cell>
          <cell r="Y1" t="str">
            <v>Last Leave</v>
          </cell>
          <cell r="Z1" t="str">
            <v>Next Leave Departure</v>
          </cell>
          <cell r="AA1" t="str">
            <v>Bank Name</v>
          </cell>
          <cell r="AB1" t="str">
            <v>Bank Account Nº</v>
          </cell>
          <cell r="AC1" t="str">
            <v>Social Security Nº</v>
          </cell>
          <cell r="AD1" t="str">
            <v>Nationality</v>
          </cell>
          <cell r="AE1" t="str">
            <v>ID Card/Passport Nº</v>
          </cell>
          <cell r="AF1" t="str">
            <v>ID Issuing Date</v>
          </cell>
          <cell r="AG1" t="str">
            <v>id Expiration Date</v>
          </cell>
          <cell r="AH1" t="str">
            <v>Birth Date</v>
          </cell>
          <cell r="AI1" t="str">
            <v>Place of  birth</v>
          </cell>
          <cell r="AJ1" t="str">
            <v>Father Name</v>
          </cell>
          <cell r="AK1" t="str">
            <v>Mother Name</v>
          </cell>
          <cell r="AL1" t="str">
            <v>Age</v>
          </cell>
          <cell r="AM1" t="str">
            <v>Skilled</v>
          </cell>
          <cell r="AN1" t="str">
            <v>Skilled Denomination</v>
          </cell>
          <cell r="AO1" t="str">
            <v>Sex Interpretation</v>
          </cell>
          <cell r="AP1" t="str">
            <v>Project Manager</v>
          </cell>
          <cell r="AQ1" t="str">
            <v>Current Year</v>
          </cell>
          <cell r="AR1" t="str">
            <v>Ref Letter</v>
          </cell>
          <cell r="AS1" t="str">
            <v>ID Number</v>
          </cell>
        </row>
        <row r="2">
          <cell r="A2">
            <v>3</v>
          </cell>
          <cell r="B2" t="str">
            <v>Daff</v>
          </cell>
          <cell r="C2" t="str">
            <v>Boubacar</v>
          </cell>
          <cell r="D2" t="str">
            <v>Finance Clerk(Cash/Payroll)</v>
          </cell>
          <cell r="E2" t="str">
            <v>Assistant Comptable(Cash/Paie)</v>
          </cell>
          <cell r="F2" t="str">
            <v>AD-FIN</v>
          </cell>
          <cell r="G2">
            <v>42578</v>
          </cell>
          <cell r="H2" t="str">
            <v>Administration</v>
          </cell>
          <cell r="I2" t="str">
            <v>Administration</v>
          </cell>
          <cell r="J2">
            <v>1</v>
          </cell>
          <cell r="K2" t="str">
            <v>Contrat à Durée InDéterminée</v>
          </cell>
          <cell r="L2" t="str">
            <v>permanent</v>
          </cell>
          <cell r="P2" t="str">
            <v>JII-07</v>
          </cell>
          <cell r="Q2" t="str">
            <v>Male</v>
          </cell>
          <cell r="R2" t="str">
            <v>Married</v>
          </cell>
          <cell r="S2" t="str">
            <v>marié(e)</v>
          </cell>
          <cell r="T2">
            <v>622312858</v>
          </cell>
          <cell r="U2" t="str">
            <v>Léro</v>
          </cell>
          <cell r="V2">
            <v>42913</v>
          </cell>
          <cell r="Y2">
            <v>43078</v>
          </cell>
          <cell r="Z2">
            <v>43262</v>
          </cell>
          <cell r="AA2" t="str">
            <v>Ecobank</v>
          </cell>
          <cell r="AB2" t="str">
            <v>00 101146024365 01</v>
          </cell>
          <cell r="AC2" t="str">
            <v>17304000116077</v>
          </cell>
          <cell r="AD2" t="str">
            <v>Guinéenne</v>
          </cell>
          <cell r="AE2" t="str">
            <v>566149/16</v>
          </cell>
          <cell r="AF2">
            <v>42549</v>
          </cell>
          <cell r="AG2">
            <v>44374</v>
          </cell>
          <cell r="AH2">
            <v>26764</v>
          </cell>
          <cell r="AI2" t="str">
            <v>Conakry</v>
          </cell>
          <cell r="AJ2" t="str">
            <v>Amadou</v>
          </cell>
          <cell r="AK2" t="str">
            <v>Dian Oury Diallo</v>
          </cell>
          <cell r="AL2">
            <v>45</v>
          </cell>
          <cell r="AM2" t="str">
            <v>J</v>
          </cell>
          <cell r="AN2" t="str">
            <v>Agent de Maitrise</v>
          </cell>
          <cell r="AO2" t="str">
            <v>Monsieur</v>
          </cell>
          <cell r="AP2" t="str">
            <v>Gert Van Der Berg</v>
          </cell>
          <cell r="AQ2">
            <v>43454</v>
          </cell>
          <cell r="AR2" t="str">
            <v>Mool/Lefa/2016/001</v>
          </cell>
          <cell r="AS2">
            <v>1010000000000</v>
          </cell>
        </row>
        <row r="3">
          <cell r="A3">
            <v>5</v>
          </cell>
          <cell r="B3" t="str">
            <v>Touré</v>
          </cell>
          <cell r="C3" t="str">
            <v>Mamoudou</v>
          </cell>
          <cell r="D3" t="str">
            <v>Accounting Assistant</v>
          </cell>
          <cell r="E3" t="str">
            <v>Assistant Comptable</v>
          </cell>
          <cell r="F3" t="str">
            <v>AD-FIN</v>
          </cell>
          <cell r="G3">
            <v>42580</v>
          </cell>
          <cell r="H3" t="str">
            <v>Administration</v>
          </cell>
          <cell r="I3" t="str">
            <v>Administration</v>
          </cell>
          <cell r="J3">
            <v>1</v>
          </cell>
          <cell r="K3" t="str">
            <v>Contrat à Durée InDéterminée</v>
          </cell>
          <cell r="L3" t="str">
            <v>permanent</v>
          </cell>
          <cell r="P3" t="str">
            <v>JII-07</v>
          </cell>
          <cell r="Q3" t="str">
            <v>Male</v>
          </cell>
          <cell r="R3" t="str">
            <v>Single</v>
          </cell>
          <cell r="S3" t="str">
            <v>célibataire</v>
          </cell>
          <cell r="T3">
            <v>622903030</v>
          </cell>
          <cell r="U3" t="str">
            <v>Léro</v>
          </cell>
          <cell r="V3">
            <v>42915</v>
          </cell>
          <cell r="Y3">
            <v>43129</v>
          </cell>
          <cell r="Z3">
            <v>43392</v>
          </cell>
          <cell r="AA3" t="str">
            <v>Ecobank</v>
          </cell>
          <cell r="AB3" t="str">
            <v>01 701146189741 01</v>
          </cell>
          <cell r="AC3" t="str">
            <v>18831001279671</v>
          </cell>
          <cell r="AD3" t="str">
            <v>Guinéenne</v>
          </cell>
          <cell r="AE3" t="str">
            <v>00044649</v>
          </cell>
          <cell r="AF3">
            <v>38338</v>
          </cell>
          <cell r="AG3">
            <v>40163</v>
          </cell>
          <cell r="AH3">
            <v>32392</v>
          </cell>
          <cell r="AI3" t="str">
            <v>Siguiri</v>
          </cell>
          <cell r="AJ3" t="str">
            <v>Mamadou</v>
          </cell>
          <cell r="AK3" t="str">
            <v>Fanta Dioubaté</v>
          </cell>
          <cell r="AL3">
            <v>30</v>
          </cell>
          <cell r="AM3" t="str">
            <v>J</v>
          </cell>
          <cell r="AN3" t="str">
            <v>Agent de Maitrise</v>
          </cell>
          <cell r="AO3" t="str">
            <v>Monsieur</v>
          </cell>
          <cell r="AP3" t="str">
            <v>Gert Van Der Berg</v>
          </cell>
          <cell r="AQ3">
            <v>43454</v>
          </cell>
          <cell r="AR3" t="str">
            <v>Mool/Lefa/2016/002</v>
          </cell>
          <cell r="AS3">
            <v>1010000000001</v>
          </cell>
        </row>
        <row r="4">
          <cell r="A4">
            <v>6</v>
          </cell>
          <cell r="B4" t="str">
            <v>Camara</v>
          </cell>
          <cell r="C4" t="str">
            <v>Oumar</v>
          </cell>
          <cell r="D4" t="str">
            <v>Mechanic's Helper</v>
          </cell>
          <cell r="E4" t="str">
            <v>Assistant Mécanicien</v>
          </cell>
          <cell r="F4" t="str">
            <v>WS-Sh-II</v>
          </cell>
          <cell r="G4">
            <v>42570</v>
          </cell>
          <cell r="H4" t="str">
            <v>Plant</v>
          </cell>
          <cell r="I4" t="str">
            <v>Garage</v>
          </cell>
          <cell r="J4">
            <v>1</v>
          </cell>
          <cell r="K4" t="str">
            <v>Contrat à Durée InDéterminée</v>
          </cell>
          <cell r="L4" t="str">
            <v>permanent</v>
          </cell>
          <cell r="P4" t="str">
            <v>EI-01</v>
          </cell>
          <cell r="Q4" t="str">
            <v>Male</v>
          </cell>
          <cell r="R4" t="str">
            <v>Married</v>
          </cell>
          <cell r="S4" t="str">
            <v>marié(e)</v>
          </cell>
          <cell r="T4">
            <v>622486385</v>
          </cell>
          <cell r="U4" t="str">
            <v>Léro</v>
          </cell>
          <cell r="V4">
            <v>42905</v>
          </cell>
          <cell r="Y4">
            <v>43275</v>
          </cell>
          <cell r="AA4" t="str">
            <v>Ecobank</v>
          </cell>
          <cell r="AB4" t="str">
            <v>01 501146214419 01</v>
          </cell>
          <cell r="AC4" t="str">
            <v>18731001279596</v>
          </cell>
          <cell r="AD4" t="str">
            <v>Guinéenne</v>
          </cell>
          <cell r="AE4" t="str">
            <v>5618131/16</v>
          </cell>
          <cell r="AF4">
            <v>42565</v>
          </cell>
          <cell r="AG4">
            <v>44390</v>
          </cell>
          <cell r="AH4">
            <v>31937</v>
          </cell>
          <cell r="AI4" t="str">
            <v>Siguiri</v>
          </cell>
          <cell r="AJ4" t="str">
            <v>Makandjan</v>
          </cell>
          <cell r="AK4" t="str">
            <v>Aissa Dembelé</v>
          </cell>
          <cell r="AL4">
            <v>31</v>
          </cell>
          <cell r="AM4" t="str">
            <v>E</v>
          </cell>
          <cell r="AN4" t="str">
            <v>Ouvrier</v>
          </cell>
          <cell r="AO4" t="str">
            <v>Monsieur</v>
          </cell>
          <cell r="AP4" t="str">
            <v>Gert Van Der Berg</v>
          </cell>
          <cell r="AQ4">
            <v>43454</v>
          </cell>
          <cell r="AR4" t="str">
            <v>Mool/Lefa/2016/003</v>
          </cell>
          <cell r="AS4">
            <v>1010000000002</v>
          </cell>
        </row>
        <row r="5">
          <cell r="A5">
            <v>8</v>
          </cell>
          <cell r="B5" t="str">
            <v xml:space="preserve">Fofana </v>
          </cell>
          <cell r="C5" t="str">
            <v>Ibrahim</v>
          </cell>
          <cell r="D5" t="str">
            <v>Excavator operator</v>
          </cell>
          <cell r="E5" t="str">
            <v>Opérateur Pelle PC2000</v>
          </cell>
          <cell r="F5" t="str">
            <v>P-D</v>
          </cell>
          <cell r="G5">
            <v>42599</v>
          </cell>
          <cell r="H5" t="str">
            <v>Production</v>
          </cell>
          <cell r="I5" t="str">
            <v>Mines</v>
          </cell>
          <cell r="J5">
            <v>1</v>
          </cell>
          <cell r="K5" t="str">
            <v>Contrat à Durée InDéterminée</v>
          </cell>
          <cell r="L5" t="str">
            <v>permanent</v>
          </cell>
          <cell r="P5" t="str">
            <v>EIII-07</v>
          </cell>
          <cell r="Q5" t="str">
            <v>Male</v>
          </cell>
          <cell r="R5" t="str">
            <v>Married</v>
          </cell>
          <cell r="S5" t="str">
            <v>marié(e)</v>
          </cell>
          <cell r="T5">
            <v>622019122</v>
          </cell>
          <cell r="U5" t="str">
            <v>Léro</v>
          </cell>
          <cell r="V5">
            <v>42934</v>
          </cell>
          <cell r="Y5">
            <v>42997</v>
          </cell>
          <cell r="Z5">
            <v>43306</v>
          </cell>
          <cell r="AA5" t="str">
            <v>Ecobank</v>
          </cell>
          <cell r="AB5" t="str">
            <v>01 501146117375 01</v>
          </cell>
          <cell r="AC5">
            <v>17208091923</v>
          </cell>
          <cell r="AD5" t="str">
            <v>Guinéenne</v>
          </cell>
          <cell r="AE5" t="str">
            <v>1461780/15</v>
          </cell>
          <cell r="AF5">
            <v>42286</v>
          </cell>
          <cell r="AG5">
            <v>44113</v>
          </cell>
          <cell r="AH5">
            <v>26299</v>
          </cell>
          <cell r="AI5" t="str">
            <v>Kissidougou</v>
          </cell>
          <cell r="AJ5" t="str">
            <v>Sidy</v>
          </cell>
          <cell r="AK5" t="str">
            <v>Fantagbè Camara</v>
          </cell>
          <cell r="AL5">
            <v>46</v>
          </cell>
          <cell r="AM5" t="str">
            <v>E</v>
          </cell>
          <cell r="AN5" t="str">
            <v>Ouvrier</v>
          </cell>
          <cell r="AO5" t="str">
            <v>Monsieur</v>
          </cell>
          <cell r="AP5" t="str">
            <v>Gert Van Der Berg</v>
          </cell>
          <cell r="AQ5">
            <v>43454</v>
          </cell>
          <cell r="AR5" t="str">
            <v>Mool/Lefa/2016/005</v>
          </cell>
          <cell r="AS5">
            <v>1010000000004</v>
          </cell>
        </row>
        <row r="6">
          <cell r="A6">
            <v>9</v>
          </cell>
          <cell r="B6" t="str">
            <v>Magassouba</v>
          </cell>
          <cell r="C6" t="str">
            <v>Sayon</v>
          </cell>
          <cell r="D6" t="str">
            <v>Excavator operator</v>
          </cell>
          <cell r="E6" t="str">
            <v>Opérateur Pelle PC2000</v>
          </cell>
          <cell r="F6" t="str">
            <v>P-C</v>
          </cell>
          <cell r="G6">
            <v>42599</v>
          </cell>
          <cell r="H6" t="str">
            <v>Production</v>
          </cell>
          <cell r="I6" t="str">
            <v>Mines</v>
          </cell>
          <cell r="J6">
            <v>1</v>
          </cell>
          <cell r="K6" t="str">
            <v>Contrat à Durée InDéterminée</v>
          </cell>
          <cell r="L6" t="str">
            <v>permanent</v>
          </cell>
          <cell r="P6" t="str">
            <v>EIII-07</v>
          </cell>
          <cell r="Q6" t="str">
            <v>Male</v>
          </cell>
          <cell r="R6" t="str">
            <v>Married</v>
          </cell>
          <cell r="S6" t="str">
            <v>marié(e)</v>
          </cell>
          <cell r="T6">
            <v>628200451</v>
          </cell>
          <cell r="U6" t="str">
            <v>Léro</v>
          </cell>
          <cell r="V6">
            <v>42934</v>
          </cell>
          <cell r="Y6">
            <v>43040</v>
          </cell>
          <cell r="Z6">
            <v>43435</v>
          </cell>
          <cell r="AA6" t="str">
            <v>Ecobank</v>
          </cell>
          <cell r="AB6" t="str">
            <v>01 501146214717 01</v>
          </cell>
          <cell r="AC6" t="str">
            <v>181310000102874</v>
          </cell>
          <cell r="AD6" t="str">
            <v>Guinéenne</v>
          </cell>
          <cell r="AE6" t="str">
            <v>2104220/12</v>
          </cell>
          <cell r="AF6">
            <v>41181</v>
          </cell>
          <cell r="AG6">
            <v>43006</v>
          </cell>
          <cell r="AH6">
            <v>29604</v>
          </cell>
          <cell r="AI6" t="str">
            <v>Siguiri</v>
          </cell>
          <cell r="AJ6" t="str">
            <v xml:space="preserve">Moriba </v>
          </cell>
          <cell r="AK6" t="str">
            <v>Sira Koulibaly</v>
          </cell>
          <cell r="AL6">
            <v>37</v>
          </cell>
          <cell r="AM6" t="str">
            <v>E</v>
          </cell>
          <cell r="AN6" t="str">
            <v>Ouvrier</v>
          </cell>
          <cell r="AO6" t="str">
            <v>Monsieur</v>
          </cell>
          <cell r="AP6" t="str">
            <v>Gert Van Der Berg</v>
          </cell>
          <cell r="AQ6">
            <v>43454</v>
          </cell>
          <cell r="AR6" t="str">
            <v>Mool/Lefa/2016/006</v>
          </cell>
          <cell r="AS6">
            <v>1010000000005</v>
          </cell>
        </row>
        <row r="7">
          <cell r="A7">
            <v>10</v>
          </cell>
          <cell r="B7" t="str">
            <v>Cissé</v>
          </cell>
          <cell r="C7" t="str">
            <v>Mory</v>
          </cell>
          <cell r="D7" t="str">
            <v>Excavator operator</v>
          </cell>
          <cell r="E7" t="str">
            <v>Opérateur Pelle PC2000</v>
          </cell>
          <cell r="F7" t="str">
            <v>P-A</v>
          </cell>
          <cell r="G7">
            <v>42600</v>
          </cell>
          <cell r="H7" t="str">
            <v>Production</v>
          </cell>
          <cell r="I7" t="str">
            <v>Mines</v>
          </cell>
          <cell r="J7">
            <v>1</v>
          </cell>
          <cell r="K7" t="str">
            <v>Contrat à Durée InDéterminée</v>
          </cell>
          <cell r="L7" t="str">
            <v>permanent</v>
          </cell>
          <cell r="P7" t="str">
            <v>EIII-07</v>
          </cell>
          <cell r="Q7" t="str">
            <v>Male</v>
          </cell>
          <cell r="R7" t="str">
            <v>Married</v>
          </cell>
          <cell r="S7" t="str">
            <v>marié(e)</v>
          </cell>
          <cell r="T7">
            <v>628817123</v>
          </cell>
          <cell r="U7" t="str">
            <v>Léro</v>
          </cell>
          <cell r="V7">
            <v>42935</v>
          </cell>
          <cell r="Y7">
            <v>42993</v>
          </cell>
          <cell r="Z7">
            <v>43306</v>
          </cell>
          <cell r="AA7" t="str">
            <v>Ecobank</v>
          </cell>
          <cell r="AB7" t="str">
            <v>01 501146215085 01</v>
          </cell>
          <cell r="AC7" t="str">
            <v>18016001279597</v>
          </cell>
          <cell r="AD7" t="str">
            <v>Guinéenne</v>
          </cell>
          <cell r="AE7" t="str">
            <v>1548391/07</v>
          </cell>
          <cell r="AF7">
            <v>39430</v>
          </cell>
          <cell r="AG7">
            <v>41255</v>
          </cell>
          <cell r="AH7">
            <v>31778</v>
          </cell>
          <cell r="AI7" t="str">
            <v>Kerouané</v>
          </cell>
          <cell r="AJ7" t="str">
            <v>MAmady</v>
          </cell>
          <cell r="AK7" t="str">
            <v>Fatoumata Condé</v>
          </cell>
          <cell r="AL7">
            <v>31</v>
          </cell>
          <cell r="AM7" t="str">
            <v>E</v>
          </cell>
          <cell r="AN7" t="str">
            <v>Ouvrier</v>
          </cell>
          <cell r="AO7" t="str">
            <v>Monsieur</v>
          </cell>
          <cell r="AP7" t="str">
            <v>Gert Van Der Berg</v>
          </cell>
          <cell r="AQ7">
            <v>43454</v>
          </cell>
          <cell r="AR7" t="str">
            <v>Mool/Lefa/2016/007</v>
          </cell>
          <cell r="AS7">
            <v>1010000000006</v>
          </cell>
        </row>
        <row r="8">
          <cell r="A8">
            <v>11</v>
          </cell>
          <cell r="B8" t="str">
            <v>Keita</v>
          </cell>
          <cell r="C8" t="str">
            <v>Aboubacar</v>
          </cell>
          <cell r="D8" t="str">
            <v>Dozer Operator</v>
          </cell>
          <cell r="E8" t="str">
            <v>Opérateur Bulldozer</v>
          </cell>
          <cell r="F8" t="str">
            <v>P-A</v>
          </cell>
          <cell r="G8">
            <v>42569</v>
          </cell>
          <cell r="H8" t="str">
            <v>Production</v>
          </cell>
          <cell r="I8" t="str">
            <v>Mines</v>
          </cell>
          <cell r="J8">
            <v>1</v>
          </cell>
          <cell r="K8" t="str">
            <v>Contrat à Durée InDéterminée</v>
          </cell>
          <cell r="L8" t="str">
            <v>permanent</v>
          </cell>
          <cell r="P8" t="str">
            <v>EII-01</v>
          </cell>
          <cell r="Q8" t="str">
            <v>Male</v>
          </cell>
          <cell r="R8" t="str">
            <v>Married</v>
          </cell>
          <cell r="S8" t="str">
            <v>marié(e)</v>
          </cell>
          <cell r="T8">
            <v>622391010</v>
          </cell>
          <cell r="U8" t="str">
            <v>Léro</v>
          </cell>
          <cell r="V8">
            <v>42904</v>
          </cell>
          <cell r="Y8">
            <v>43275</v>
          </cell>
          <cell r="AA8" t="str">
            <v>Ecobank</v>
          </cell>
          <cell r="AB8" t="str">
            <v>01 501146214399 01</v>
          </cell>
          <cell r="AC8" t="str">
            <v>18431001279617</v>
          </cell>
          <cell r="AD8" t="str">
            <v>Guinéenne</v>
          </cell>
          <cell r="AE8" t="str">
            <v>560400/16</v>
          </cell>
          <cell r="AF8">
            <v>42551</v>
          </cell>
          <cell r="AG8">
            <v>44376</v>
          </cell>
          <cell r="AH8">
            <v>30682</v>
          </cell>
          <cell r="AI8" t="str">
            <v>Siguiri</v>
          </cell>
          <cell r="AJ8" t="str">
            <v>Mamoudou</v>
          </cell>
          <cell r="AK8" t="str">
            <v>Djessou Camara</v>
          </cell>
          <cell r="AL8">
            <v>34</v>
          </cell>
          <cell r="AM8" t="str">
            <v>E</v>
          </cell>
          <cell r="AN8" t="str">
            <v>Ouvrier</v>
          </cell>
          <cell r="AO8" t="str">
            <v>Monsieur</v>
          </cell>
          <cell r="AP8" t="str">
            <v>Gert Van Der Berg</v>
          </cell>
          <cell r="AQ8">
            <v>43454</v>
          </cell>
          <cell r="AR8" t="str">
            <v>Mool/Lefa/2016/008</v>
          </cell>
          <cell r="AS8">
            <v>1010000000007</v>
          </cell>
        </row>
        <row r="9">
          <cell r="A9">
            <v>13</v>
          </cell>
          <cell r="B9" t="str">
            <v>Keita</v>
          </cell>
          <cell r="C9" t="str">
            <v>Souleymane</v>
          </cell>
          <cell r="D9" t="str">
            <v>Dozer Operator</v>
          </cell>
          <cell r="E9" t="str">
            <v>Opérateur Bulldozer</v>
          </cell>
          <cell r="F9" t="str">
            <v>P-D</v>
          </cell>
          <cell r="G9">
            <v>42582</v>
          </cell>
          <cell r="H9" t="str">
            <v>Production</v>
          </cell>
          <cell r="I9" t="str">
            <v>Mines</v>
          </cell>
          <cell r="J9">
            <v>1</v>
          </cell>
          <cell r="K9" t="str">
            <v>Contrat à Durée InDéterminée</v>
          </cell>
          <cell r="L9" t="str">
            <v>permanent</v>
          </cell>
          <cell r="P9" t="str">
            <v>EII-01</v>
          </cell>
          <cell r="Q9" t="str">
            <v>Male</v>
          </cell>
          <cell r="R9" t="str">
            <v>Married</v>
          </cell>
          <cell r="S9" t="str">
            <v>marié(e)</v>
          </cell>
          <cell r="T9">
            <v>622048432</v>
          </cell>
          <cell r="U9" t="str">
            <v>Léro</v>
          </cell>
          <cell r="V9">
            <v>42917</v>
          </cell>
          <cell r="Y9">
            <v>42910</v>
          </cell>
          <cell r="Z9">
            <v>43218</v>
          </cell>
          <cell r="AA9" t="str">
            <v>Ecobank</v>
          </cell>
          <cell r="AB9" t="str">
            <v>01 501146214414 01</v>
          </cell>
          <cell r="AC9" t="str">
            <v>18331001279611</v>
          </cell>
          <cell r="AD9" t="str">
            <v>Guinéenne</v>
          </cell>
          <cell r="AE9" t="str">
            <v>533644/14</v>
          </cell>
          <cell r="AF9">
            <v>41780</v>
          </cell>
          <cell r="AG9">
            <v>43605</v>
          </cell>
          <cell r="AH9">
            <v>30411</v>
          </cell>
          <cell r="AI9" t="str">
            <v>Siguiri</v>
          </cell>
          <cell r="AJ9" t="str">
            <v>Mamady</v>
          </cell>
          <cell r="AK9" t="str">
            <v>Fanta Traoré</v>
          </cell>
          <cell r="AL9">
            <v>35</v>
          </cell>
          <cell r="AM9" t="str">
            <v>E</v>
          </cell>
          <cell r="AN9" t="str">
            <v>Ouvrier</v>
          </cell>
          <cell r="AO9" t="str">
            <v>Monsieur</v>
          </cell>
          <cell r="AP9" t="str">
            <v>Gert Van Der Berg</v>
          </cell>
          <cell r="AQ9">
            <v>43454</v>
          </cell>
          <cell r="AR9" t="str">
            <v>Mool/Lefa/2016/010</v>
          </cell>
          <cell r="AS9">
            <v>1010000000009</v>
          </cell>
        </row>
        <row r="10">
          <cell r="A10">
            <v>14</v>
          </cell>
          <cell r="B10" t="str">
            <v>Saoromou</v>
          </cell>
          <cell r="C10" t="str">
            <v>Alain</v>
          </cell>
          <cell r="D10" t="str">
            <v>Dozer Operator</v>
          </cell>
          <cell r="E10" t="str">
            <v>Opérateur Bulldozer</v>
          </cell>
          <cell r="F10" t="str">
            <v>P-C</v>
          </cell>
          <cell r="G10">
            <v>42579</v>
          </cell>
          <cell r="H10" t="str">
            <v>Production</v>
          </cell>
          <cell r="I10" t="str">
            <v>Mines</v>
          </cell>
          <cell r="J10">
            <v>1</v>
          </cell>
          <cell r="K10" t="str">
            <v>Contrat à Durée InDéterminée</v>
          </cell>
          <cell r="L10" t="str">
            <v>permanent</v>
          </cell>
          <cell r="P10" t="str">
            <v>EII-01</v>
          </cell>
          <cell r="Q10" t="str">
            <v>Male</v>
          </cell>
          <cell r="R10" t="str">
            <v>Married</v>
          </cell>
          <cell r="S10" t="str">
            <v>marié(e)</v>
          </cell>
          <cell r="T10">
            <v>622112695</v>
          </cell>
          <cell r="U10" t="str">
            <v>Léro</v>
          </cell>
          <cell r="V10">
            <v>42914</v>
          </cell>
          <cell r="Y10">
            <v>43171</v>
          </cell>
          <cell r="AA10" t="str">
            <v>Ecobank</v>
          </cell>
          <cell r="AB10" t="str">
            <v>01 501146116726 01</v>
          </cell>
          <cell r="AC10" t="str">
            <v>18224001279618</v>
          </cell>
          <cell r="AD10" t="str">
            <v>Guinéenne</v>
          </cell>
          <cell r="AE10" t="str">
            <v>4961833/10</v>
          </cell>
          <cell r="AF10">
            <v>40297</v>
          </cell>
          <cell r="AG10">
            <v>42122</v>
          </cell>
          <cell r="AH10">
            <v>30273</v>
          </cell>
          <cell r="AI10" t="str">
            <v>Lola</v>
          </cell>
          <cell r="AJ10" t="str">
            <v>Lana</v>
          </cell>
          <cell r="AK10" t="str">
            <v>Gonone Soromou</v>
          </cell>
          <cell r="AL10">
            <v>36</v>
          </cell>
          <cell r="AM10" t="str">
            <v>E</v>
          </cell>
          <cell r="AN10" t="str">
            <v>Ouvrier</v>
          </cell>
          <cell r="AO10" t="str">
            <v>Monsieur</v>
          </cell>
          <cell r="AP10" t="str">
            <v>Gert Van Der Berg</v>
          </cell>
          <cell r="AQ10">
            <v>43454</v>
          </cell>
          <cell r="AR10" t="str">
            <v>Mool/Lefa/2016/011</v>
          </cell>
          <cell r="AS10">
            <v>1010000000010</v>
          </cell>
        </row>
        <row r="11">
          <cell r="A11">
            <v>17</v>
          </cell>
          <cell r="B11" t="str">
            <v>Keita</v>
          </cell>
          <cell r="C11" t="str">
            <v>Lancei</v>
          </cell>
          <cell r="D11" t="str">
            <v>Grader Operator</v>
          </cell>
          <cell r="E11" t="str">
            <v>Opérateur Niveleuse</v>
          </cell>
          <cell r="F11" t="str">
            <v>P-C</v>
          </cell>
          <cell r="G11">
            <v>42579</v>
          </cell>
          <cell r="H11" t="str">
            <v>Production</v>
          </cell>
          <cell r="I11" t="str">
            <v>Mines</v>
          </cell>
          <cell r="J11">
            <v>1</v>
          </cell>
          <cell r="K11" t="str">
            <v>Contrat à Durée InDéterminée</v>
          </cell>
          <cell r="L11" t="str">
            <v>permanent</v>
          </cell>
          <cell r="P11" t="str">
            <v>EII-01</v>
          </cell>
          <cell r="Q11" t="str">
            <v>Male</v>
          </cell>
          <cell r="R11" t="str">
            <v>Married</v>
          </cell>
          <cell r="S11" t="str">
            <v>marié(e)</v>
          </cell>
          <cell r="T11">
            <v>621586105</v>
          </cell>
          <cell r="U11" t="str">
            <v>Léro</v>
          </cell>
          <cell r="V11">
            <v>42914</v>
          </cell>
          <cell r="Y11">
            <v>43275</v>
          </cell>
          <cell r="AA11" t="str">
            <v>Ecobank</v>
          </cell>
          <cell r="AB11" t="str">
            <v>01 501146214491 01</v>
          </cell>
          <cell r="AC11" t="str">
            <v>18404001279621</v>
          </cell>
          <cell r="AD11" t="str">
            <v>Guinéenne</v>
          </cell>
          <cell r="AE11" t="str">
            <v>4615225/11</v>
          </cell>
          <cell r="AF11">
            <v>42709</v>
          </cell>
          <cell r="AG11">
            <v>44534</v>
          </cell>
          <cell r="AH11">
            <v>30864</v>
          </cell>
          <cell r="AI11" t="str">
            <v>Conakry</v>
          </cell>
          <cell r="AJ11" t="str">
            <v>Moussa</v>
          </cell>
          <cell r="AK11" t="str">
            <v>Sira Keita</v>
          </cell>
          <cell r="AL11">
            <v>34</v>
          </cell>
          <cell r="AM11" t="str">
            <v>E</v>
          </cell>
          <cell r="AN11" t="str">
            <v>Ouvrier</v>
          </cell>
          <cell r="AO11" t="str">
            <v>Monsieur</v>
          </cell>
          <cell r="AP11" t="str">
            <v>Gert Van Der Berg</v>
          </cell>
          <cell r="AQ11">
            <v>43454</v>
          </cell>
          <cell r="AR11" t="str">
            <v>Mool/Lefa/2016/015</v>
          </cell>
          <cell r="AS11">
            <v>1010000000011</v>
          </cell>
        </row>
        <row r="12">
          <cell r="A12">
            <v>18</v>
          </cell>
          <cell r="B12" t="str">
            <v>Cissé</v>
          </cell>
          <cell r="C12" t="str">
            <v>Salif</v>
          </cell>
          <cell r="D12" t="str">
            <v>Grader Operator</v>
          </cell>
          <cell r="E12" t="str">
            <v>Opérateur Niveleuse</v>
          </cell>
          <cell r="F12" t="str">
            <v>P-A</v>
          </cell>
          <cell r="G12">
            <v>42569</v>
          </cell>
          <cell r="H12" t="str">
            <v>Production</v>
          </cell>
          <cell r="I12" t="str">
            <v>Mines</v>
          </cell>
          <cell r="J12">
            <v>1</v>
          </cell>
          <cell r="K12" t="str">
            <v>Contrat à Durée InDéterminée</v>
          </cell>
          <cell r="L12" t="str">
            <v>permanent</v>
          </cell>
          <cell r="P12" t="str">
            <v>EII-01</v>
          </cell>
          <cell r="Q12" t="str">
            <v>Male</v>
          </cell>
          <cell r="R12" t="str">
            <v>Married</v>
          </cell>
          <cell r="S12" t="str">
            <v>marié(e)</v>
          </cell>
          <cell r="T12">
            <v>622191001</v>
          </cell>
          <cell r="U12" t="str">
            <v>Léro</v>
          </cell>
          <cell r="V12">
            <v>42904</v>
          </cell>
          <cell r="Y12">
            <v>42910</v>
          </cell>
          <cell r="Z12">
            <v>43218</v>
          </cell>
          <cell r="AA12" t="str">
            <v>Orabank</v>
          </cell>
          <cell r="AB12" t="str">
            <v>005 0126608380050 34</v>
          </cell>
          <cell r="AC12" t="str">
            <v>18810001279626</v>
          </cell>
          <cell r="AD12" t="str">
            <v>Guinéenne</v>
          </cell>
          <cell r="AE12" t="str">
            <v>4046652/13</v>
          </cell>
          <cell r="AF12">
            <v>41375</v>
          </cell>
          <cell r="AG12">
            <v>43200</v>
          </cell>
          <cell r="AH12">
            <v>32396</v>
          </cell>
          <cell r="AI12" t="str">
            <v>Faranah</v>
          </cell>
          <cell r="AJ12" t="str">
            <v>Karifa</v>
          </cell>
          <cell r="AK12" t="str">
            <v>Sayon Camara</v>
          </cell>
          <cell r="AL12">
            <v>30</v>
          </cell>
          <cell r="AM12" t="str">
            <v>E</v>
          </cell>
          <cell r="AN12" t="str">
            <v>Ouvrier</v>
          </cell>
          <cell r="AO12" t="str">
            <v>Monsieur</v>
          </cell>
          <cell r="AP12" t="str">
            <v>Gert Van Der Berg</v>
          </cell>
          <cell r="AQ12">
            <v>43454</v>
          </cell>
          <cell r="AR12" t="str">
            <v>Mool/Lefa/2016/013</v>
          </cell>
          <cell r="AS12">
            <v>1010000000012</v>
          </cell>
        </row>
        <row r="13">
          <cell r="A13">
            <v>19</v>
          </cell>
          <cell r="B13" t="str">
            <v>Diallo</v>
          </cell>
          <cell r="C13" t="str">
            <v>Sounounou</v>
          </cell>
          <cell r="D13" t="str">
            <v>Grader Operator</v>
          </cell>
          <cell r="E13" t="str">
            <v>Opérateur Niveleuse</v>
          </cell>
          <cell r="F13" t="str">
            <v>P-B</v>
          </cell>
          <cell r="G13">
            <v>42575</v>
          </cell>
          <cell r="H13" t="str">
            <v>Production</v>
          </cell>
          <cell r="I13" t="str">
            <v>Mines</v>
          </cell>
          <cell r="J13">
            <v>1</v>
          </cell>
          <cell r="K13" t="str">
            <v>Contrat à Durée InDéterminée</v>
          </cell>
          <cell r="L13" t="str">
            <v>permanent</v>
          </cell>
          <cell r="P13" t="str">
            <v>EII-01</v>
          </cell>
          <cell r="Q13" t="str">
            <v>Male</v>
          </cell>
          <cell r="R13" t="str">
            <v>Married</v>
          </cell>
          <cell r="S13" t="str">
            <v>marié(e)</v>
          </cell>
          <cell r="T13">
            <v>622908783</v>
          </cell>
          <cell r="U13" t="str">
            <v>Léro</v>
          </cell>
          <cell r="V13">
            <v>42910</v>
          </cell>
          <cell r="Y13">
            <v>43275</v>
          </cell>
          <cell r="AA13" t="str">
            <v>Ecobank</v>
          </cell>
          <cell r="AB13" t="str">
            <v>01 701146189473 01</v>
          </cell>
          <cell r="AC13" t="str">
            <v>19008001279593</v>
          </cell>
          <cell r="AD13" t="str">
            <v>Guinéenne</v>
          </cell>
          <cell r="AE13" t="str">
            <v>5317042/14</v>
          </cell>
          <cell r="AF13">
            <v>41902</v>
          </cell>
          <cell r="AG13">
            <v>43727</v>
          </cell>
          <cell r="AH13">
            <v>33224</v>
          </cell>
          <cell r="AI13" t="str">
            <v>Dinguiraye</v>
          </cell>
          <cell r="AJ13" t="str">
            <v>Ibrahima</v>
          </cell>
          <cell r="AK13" t="str">
            <v>Fatoumata Sow</v>
          </cell>
          <cell r="AL13">
            <v>28</v>
          </cell>
          <cell r="AM13" t="str">
            <v>E</v>
          </cell>
          <cell r="AN13" t="str">
            <v>Ouvrier</v>
          </cell>
          <cell r="AO13" t="str">
            <v>Monsieur</v>
          </cell>
          <cell r="AP13" t="str">
            <v>Gert Van Der Berg</v>
          </cell>
          <cell r="AQ13">
            <v>43454</v>
          </cell>
          <cell r="AR13" t="str">
            <v>Mool/Lefa/2016/014</v>
          </cell>
          <cell r="AS13">
            <v>1010000000013</v>
          </cell>
        </row>
        <row r="14">
          <cell r="A14">
            <v>20</v>
          </cell>
          <cell r="B14" t="str">
            <v>Cherif</v>
          </cell>
          <cell r="C14" t="str">
            <v>Allassane</v>
          </cell>
          <cell r="D14" t="str">
            <v>Grader Operator</v>
          </cell>
          <cell r="E14" t="str">
            <v>Opérateur Niveleuse</v>
          </cell>
          <cell r="F14" t="str">
            <v>P-D</v>
          </cell>
          <cell r="G14">
            <v>42582</v>
          </cell>
          <cell r="H14" t="str">
            <v>Production</v>
          </cell>
          <cell r="I14" t="str">
            <v>Mines</v>
          </cell>
          <cell r="J14">
            <v>1</v>
          </cell>
          <cell r="K14" t="str">
            <v>Contrat à Durée InDéterminée</v>
          </cell>
          <cell r="L14" t="str">
            <v>permanent</v>
          </cell>
          <cell r="P14" t="str">
            <v>EII-01</v>
          </cell>
          <cell r="Q14" t="str">
            <v>Male</v>
          </cell>
          <cell r="R14" t="str">
            <v>Married</v>
          </cell>
          <cell r="S14" t="str">
            <v>marié(e)</v>
          </cell>
          <cell r="T14">
            <v>622594949</v>
          </cell>
          <cell r="U14" t="str">
            <v>Léro</v>
          </cell>
          <cell r="V14">
            <v>42917</v>
          </cell>
          <cell r="Y14">
            <v>42910</v>
          </cell>
          <cell r="Z14">
            <v>43218</v>
          </cell>
          <cell r="AA14" t="str">
            <v>Ecobank</v>
          </cell>
          <cell r="AB14" t="str">
            <v>01 701146190096 01</v>
          </cell>
          <cell r="AC14" t="str">
            <v>18518001279631</v>
          </cell>
          <cell r="AD14" t="str">
            <v>Guinéenne</v>
          </cell>
          <cell r="AE14" t="str">
            <v>5316036/14</v>
          </cell>
          <cell r="AF14">
            <v>41902</v>
          </cell>
          <cell r="AG14">
            <v>43727</v>
          </cell>
          <cell r="AH14">
            <v>31138</v>
          </cell>
          <cell r="AI14" t="str">
            <v>Kissidougou</v>
          </cell>
          <cell r="AJ14" t="str">
            <v xml:space="preserve">Lonseny </v>
          </cell>
          <cell r="AK14" t="str">
            <v>fanta Condé</v>
          </cell>
          <cell r="AL14">
            <v>33</v>
          </cell>
          <cell r="AM14" t="str">
            <v>E</v>
          </cell>
          <cell r="AN14" t="str">
            <v>Ouvrier</v>
          </cell>
          <cell r="AO14" t="str">
            <v>Monsieur</v>
          </cell>
          <cell r="AP14" t="str">
            <v>Gert Van Der Berg</v>
          </cell>
          <cell r="AQ14">
            <v>43454</v>
          </cell>
          <cell r="AR14" t="str">
            <v>Mool/Lefa/2016/015</v>
          </cell>
          <cell r="AS14">
            <v>1010000000014</v>
          </cell>
        </row>
        <row r="15">
          <cell r="A15">
            <v>21</v>
          </cell>
          <cell r="B15" t="str">
            <v>Traoré</v>
          </cell>
          <cell r="C15" t="str">
            <v>Oumar</v>
          </cell>
          <cell r="D15" t="str">
            <v>Multiskilled Operator</v>
          </cell>
          <cell r="E15" t="str">
            <v>Opérateur Polyvalent</v>
          </cell>
          <cell r="F15" t="str">
            <v>P-B</v>
          </cell>
          <cell r="G15">
            <v>42570</v>
          </cell>
          <cell r="H15" t="str">
            <v>Production</v>
          </cell>
          <cell r="I15" t="str">
            <v>Mines</v>
          </cell>
          <cell r="J15">
            <v>1</v>
          </cell>
          <cell r="K15" t="str">
            <v>Contrat à Durée InDéterminée</v>
          </cell>
          <cell r="L15" t="str">
            <v>permanent</v>
          </cell>
          <cell r="P15" t="str">
            <v>EIII-10</v>
          </cell>
          <cell r="Q15" t="str">
            <v>Male</v>
          </cell>
          <cell r="R15" t="str">
            <v>Married</v>
          </cell>
          <cell r="S15" t="str">
            <v>marié(e)</v>
          </cell>
          <cell r="T15">
            <v>622401953</v>
          </cell>
          <cell r="U15" t="str">
            <v>Léro</v>
          </cell>
          <cell r="V15">
            <v>42905</v>
          </cell>
          <cell r="X15">
            <v>3</v>
          </cell>
          <cell r="Y15">
            <v>42997</v>
          </cell>
          <cell r="Z15">
            <v>43435</v>
          </cell>
          <cell r="AA15" t="str">
            <v>Orabank</v>
          </cell>
          <cell r="AB15" t="str">
            <v>005 0126608360050 88</v>
          </cell>
          <cell r="AC15">
            <v>18231110888</v>
          </cell>
          <cell r="AD15" t="str">
            <v>Guinéenne</v>
          </cell>
          <cell r="AE15" t="str">
            <v>3773507/12</v>
          </cell>
          <cell r="AF15">
            <v>41099</v>
          </cell>
          <cell r="AG15">
            <v>42924</v>
          </cell>
          <cell r="AH15">
            <v>29587</v>
          </cell>
          <cell r="AI15" t="str">
            <v>Siguiri</v>
          </cell>
          <cell r="AJ15" t="str">
            <v>Moussa</v>
          </cell>
          <cell r="AK15" t="str">
            <v>Aminata Keita</v>
          </cell>
          <cell r="AL15">
            <v>37</v>
          </cell>
          <cell r="AM15" t="str">
            <v>E</v>
          </cell>
          <cell r="AN15" t="str">
            <v>Ouvrier</v>
          </cell>
          <cell r="AO15" t="str">
            <v>Monsieur</v>
          </cell>
          <cell r="AP15" t="str">
            <v>Gert Van Der Berg</v>
          </cell>
          <cell r="AQ15">
            <v>43454</v>
          </cell>
          <cell r="AR15" t="str">
            <v>Mool/Lefa/2016/016</v>
          </cell>
          <cell r="AS15">
            <v>1010000000015</v>
          </cell>
        </row>
        <row r="16">
          <cell r="A16">
            <v>22</v>
          </cell>
          <cell r="B16" t="str">
            <v>Keita</v>
          </cell>
          <cell r="C16" t="str">
            <v>Koudeba</v>
          </cell>
          <cell r="D16" t="str">
            <v>Multiskilled Operator</v>
          </cell>
          <cell r="E16" t="str">
            <v>Opérateur Polyvalent</v>
          </cell>
          <cell r="F16" t="str">
            <v>P-A</v>
          </cell>
          <cell r="G16">
            <v>42580</v>
          </cell>
          <cell r="H16" t="str">
            <v>Production</v>
          </cell>
          <cell r="I16" t="str">
            <v>Mines</v>
          </cell>
          <cell r="J16">
            <v>1</v>
          </cell>
          <cell r="K16" t="str">
            <v>Contrat à Durée InDéterminée</v>
          </cell>
          <cell r="L16" t="str">
            <v>permanent</v>
          </cell>
          <cell r="P16" t="str">
            <v>EIII-10</v>
          </cell>
          <cell r="Q16" t="str">
            <v>Male</v>
          </cell>
          <cell r="R16" t="str">
            <v>Married</v>
          </cell>
          <cell r="S16" t="str">
            <v>marié(e)</v>
          </cell>
          <cell r="T16">
            <v>620313976</v>
          </cell>
          <cell r="U16" t="str">
            <v>Léro</v>
          </cell>
          <cell r="V16">
            <v>42915</v>
          </cell>
          <cell r="Y16">
            <v>43040</v>
          </cell>
          <cell r="Z16">
            <v>43218</v>
          </cell>
          <cell r="AA16" t="str">
            <v>Ecobank</v>
          </cell>
          <cell r="AB16" t="str">
            <v>01 501146216128 01</v>
          </cell>
          <cell r="AC16" t="str">
            <v>18631001279600</v>
          </cell>
          <cell r="AD16" t="str">
            <v>Guinéenne</v>
          </cell>
          <cell r="AE16" t="str">
            <v>4476102/15</v>
          </cell>
          <cell r="AF16">
            <v>42551</v>
          </cell>
          <cell r="AG16">
            <v>44376</v>
          </cell>
          <cell r="AH16">
            <v>31413</v>
          </cell>
          <cell r="AI16" t="str">
            <v>Siguiri</v>
          </cell>
          <cell r="AJ16" t="str">
            <v xml:space="preserve">Kaly </v>
          </cell>
          <cell r="AK16" t="str">
            <v>Sitan Keita</v>
          </cell>
          <cell r="AL16">
            <v>32</v>
          </cell>
          <cell r="AM16" t="str">
            <v>E</v>
          </cell>
          <cell r="AN16" t="str">
            <v>Ouvrier</v>
          </cell>
          <cell r="AO16" t="str">
            <v>Monsieur</v>
          </cell>
          <cell r="AP16" t="str">
            <v>Gert Van Der Berg</v>
          </cell>
          <cell r="AQ16">
            <v>43454</v>
          </cell>
          <cell r="AR16" t="str">
            <v>Mool/Lefa/2016/017</v>
          </cell>
          <cell r="AS16">
            <v>1010000000016</v>
          </cell>
        </row>
        <row r="17">
          <cell r="A17">
            <v>23</v>
          </cell>
          <cell r="B17" t="str">
            <v>Diallo</v>
          </cell>
          <cell r="C17" t="str">
            <v>Abdoulaye</v>
          </cell>
          <cell r="D17" t="str">
            <v>Multiskilled Operator</v>
          </cell>
          <cell r="E17" t="str">
            <v>Opérateur Polyvalent</v>
          </cell>
          <cell r="F17" t="str">
            <v>P-C</v>
          </cell>
          <cell r="G17">
            <v>42580</v>
          </cell>
          <cell r="H17" t="str">
            <v>Production</v>
          </cell>
          <cell r="I17" t="str">
            <v>Mines</v>
          </cell>
          <cell r="J17">
            <v>1</v>
          </cell>
          <cell r="K17" t="str">
            <v>Contrat à Durée InDéterminée</v>
          </cell>
          <cell r="L17" t="str">
            <v>permanent</v>
          </cell>
          <cell r="P17" t="str">
            <v>EIII-10</v>
          </cell>
          <cell r="Q17" t="str">
            <v>Male</v>
          </cell>
          <cell r="R17" t="str">
            <v>Married</v>
          </cell>
          <cell r="S17" t="str">
            <v>marié(e)</v>
          </cell>
          <cell r="T17">
            <v>622074303</v>
          </cell>
          <cell r="U17" t="str">
            <v>Léro</v>
          </cell>
          <cell r="V17">
            <v>42915</v>
          </cell>
          <cell r="Y17">
            <v>42997</v>
          </cell>
          <cell r="Z17">
            <v>43306</v>
          </cell>
          <cell r="AA17" t="str">
            <v>Ecobank</v>
          </cell>
          <cell r="AB17" t="str">
            <v>01 501146214373 01</v>
          </cell>
          <cell r="AC17" t="str">
            <v>17928000111865</v>
          </cell>
          <cell r="AD17" t="str">
            <v>Guinéenne</v>
          </cell>
          <cell r="AE17" t="str">
            <v>3785289/12</v>
          </cell>
          <cell r="AF17">
            <v>41162</v>
          </cell>
          <cell r="AG17">
            <v>42987</v>
          </cell>
          <cell r="AH17">
            <v>29107</v>
          </cell>
          <cell r="AI17" t="str">
            <v>Mandiana</v>
          </cell>
          <cell r="AJ17" t="str">
            <v>Aly</v>
          </cell>
          <cell r="AK17" t="str">
            <v>Nangouma Diallo</v>
          </cell>
          <cell r="AL17">
            <v>39</v>
          </cell>
          <cell r="AM17" t="str">
            <v>E</v>
          </cell>
          <cell r="AN17" t="str">
            <v>Ouvrier</v>
          </cell>
          <cell r="AO17" t="str">
            <v>Monsieur</v>
          </cell>
          <cell r="AP17" t="str">
            <v>Gert Van Der Berg</v>
          </cell>
          <cell r="AQ17">
            <v>43454</v>
          </cell>
          <cell r="AR17" t="str">
            <v>Mool/Lefa/2016/018</v>
          </cell>
          <cell r="AS17">
            <v>1010000000017</v>
          </cell>
        </row>
        <row r="18">
          <cell r="A18">
            <v>24</v>
          </cell>
          <cell r="B18" t="str">
            <v>Condé</v>
          </cell>
          <cell r="C18" t="str">
            <v>Aboubacar Sidiki</v>
          </cell>
          <cell r="D18" t="str">
            <v>Supervisor</v>
          </cell>
          <cell r="E18" t="str">
            <v>Superviseur</v>
          </cell>
          <cell r="F18" t="str">
            <v>P-A</v>
          </cell>
          <cell r="G18">
            <v>42602</v>
          </cell>
          <cell r="H18" t="str">
            <v>Production</v>
          </cell>
          <cell r="I18" t="str">
            <v>Mines</v>
          </cell>
          <cell r="J18">
            <v>3</v>
          </cell>
          <cell r="K18" t="str">
            <v>Contrat à Durée InDéterminée</v>
          </cell>
          <cell r="L18" t="str">
            <v>permanent</v>
          </cell>
          <cell r="P18" t="str">
            <v>AIII-01</v>
          </cell>
          <cell r="Q18" t="str">
            <v>Male</v>
          </cell>
          <cell r="R18" t="str">
            <v>Married</v>
          </cell>
          <cell r="S18" t="str">
            <v>marié(e)</v>
          </cell>
          <cell r="T18">
            <v>622604603</v>
          </cell>
          <cell r="U18" t="str">
            <v>Léro</v>
          </cell>
          <cell r="V18">
            <v>42937</v>
          </cell>
          <cell r="X18">
            <v>1</v>
          </cell>
          <cell r="Y18">
            <v>43083</v>
          </cell>
          <cell r="Z18">
            <v>43306</v>
          </cell>
          <cell r="AA18" t="str">
            <v>Ecobank</v>
          </cell>
          <cell r="AB18" t="str">
            <v>01 501146118161 01</v>
          </cell>
          <cell r="AC18" t="str">
            <v>18025000109547</v>
          </cell>
          <cell r="AD18" t="str">
            <v>Guinéenne</v>
          </cell>
          <cell r="AE18" t="str">
            <v>0001666481</v>
          </cell>
          <cell r="AF18">
            <v>42548</v>
          </cell>
          <cell r="AG18">
            <v>44373</v>
          </cell>
          <cell r="AH18">
            <v>29221</v>
          </cell>
          <cell r="AI18" t="str">
            <v>Macenta</v>
          </cell>
          <cell r="AJ18" t="str">
            <v>Francedy</v>
          </cell>
          <cell r="AK18" t="str">
            <v>Odia Keita</v>
          </cell>
          <cell r="AL18">
            <v>38</v>
          </cell>
          <cell r="AM18" t="str">
            <v>A</v>
          </cell>
          <cell r="AN18" t="str">
            <v>Cadre</v>
          </cell>
          <cell r="AO18" t="str">
            <v>Monsieur</v>
          </cell>
          <cell r="AP18" t="str">
            <v>Gert Van Der Berg</v>
          </cell>
          <cell r="AQ18">
            <v>43454</v>
          </cell>
          <cell r="AR18" t="str">
            <v>Mool/Lefa/2016/019</v>
          </cell>
          <cell r="AS18">
            <v>1010000000018</v>
          </cell>
        </row>
        <row r="19">
          <cell r="A19">
            <v>25</v>
          </cell>
          <cell r="B19" t="str">
            <v>Kouyaté</v>
          </cell>
          <cell r="C19" t="str">
            <v>Ousmane</v>
          </cell>
          <cell r="D19" t="str">
            <v>Multiskilled Operator</v>
          </cell>
          <cell r="E19" t="str">
            <v>Opérateur Polyvalent</v>
          </cell>
          <cell r="F19" t="str">
            <v>P-D</v>
          </cell>
          <cell r="G19">
            <v>42582</v>
          </cell>
          <cell r="H19" t="str">
            <v>Production</v>
          </cell>
          <cell r="I19" t="str">
            <v>Mines</v>
          </cell>
          <cell r="J19">
            <v>1</v>
          </cell>
          <cell r="K19" t="str">
            <v>Contrat à Durée InDéterminée</v>
          </cell>
          <cell r="L19" t="str">
            <v>permanent</v>
          </cell>
          <cell r="P19" t="str">
            <v>EIII-10</v>
          </cell>
          <cell r="Q19" t="str">
            <v>Male</v>
          </cell>
          <cell r="R19" t="str">
            <v>Married</v>
          </cell>
          <cell r="S19" t="str">
            <v>marié(e)</v>
          </cell>
          <cell r="T19">
            <v>622172956</v>
          </cell>
          <cell r="U19" t="str">
            <v>Léro</v>
          </cell>
          <cell r="V19">
            <v>42917</v>
          </cell>
          <cell r="Y19">
            <v>42952</v>
          </cell>
          <cell r="Z19">
            <v>43262</v>
          </cell>
          <cell r="AA19" t="str">
            <v>Orabank</v>
          </cell>
          <cell r="AB19" t="str">
            <v>005 0126608340050 45</v>
          </cell>
          <cell r="AC19">
            <v>16908110603</v>
          </cell>
          <cell r="AD19" t="str">
            <v>Guinéenne</v>
          </cell>
          <cell r="AE19" t="str">
            <v>571158/16</v>
          </cell>
          <cell r="AF19">
            <v>42656</v>
          </cell>
          <cell r="AG19">
            <v>44481</v>
          </cell>
          <cell r="AH19">
            <v>25204</v>
          </cell>
          <cell r="AI19" t="str">
            <v>Dinguiraye</v>
          </cell>
          <cell r="AJ19" t="str">
            <v>Seydou</v>
          </cell>
          <cell r="AK19" t="str">
            <v>Madina Diallo</v>
          </cell>
          <cell r="AL19">
            <v>49</v>
          </cell>
          <cell r="AM19" t="str">
            <v>E</v>
          </cell>
          <cell r="AN19" t="str">
            <v>Ouvrier</v>
          </cell>
          <cell r="AO19" t="str">
            <v>Monsieur</v>
          </cell>
          <cell r="AP19" t="str">
            <v>Gert Van Der Berg</v>
          </cell>
          <cell r="AQ19">
            <v>43454</v>
          </cell>
          <cell r="AR19" t="str">
            <v>Mool/Lefa/2016/020</v>
          </cell>
          <cell r="AS19">
            <v>1010000000019</v>
          </cell>
        </row>
        <row r="20">
          <cell r="A20">
            <v>26</v>
          </cell>
          <cell r="B20" t="str">
            <v>Loua</v>
          </cell>
          <cell r="C20" t="str">
            <v>Alain Bruno</v>
          </cell>
          <cell r="D20" t="str">
            <v>Multiskilled Operator</v>
          </cell>
          <cell r="E20" t="str">
            <v>Opérateur Polyvalent</v>
          </cell>
          <cell r="F20" t="str">
            <v>P-B</v>
          </cell>
          <cell r="G20">
            <v>42604</v>
          </cell>
          <cell r="H20" t="str">
            <v>Production</v>
          </cell>
          <cell r="I20" t="str">
            <v>Mines</v>
          </cell>
          <cell r="J20">
            <v>1</v>
          </cell>
          <cell r="K20" t="str">
            <v>Contrat à Durée InDéterminée</v>
          </cell>
          <cell r="L20" t="str">
            <v>permanent</v>
          </cell>
          <cell r="P20" t="str">
            <v>EIII-10</v>
          </cell>
          <cell r="Q20" t="str">
            <v>Male</v>
          </cell>
          <cell r="R20" t="str">
            <v>Married</v>
          </cell>
          <cell r="S20" t="str">
            <v>marié(e)</v>
          </cell>
          <cell r="T20">
            <v>625858136</v>
          </cell>
          <cell r="U20" t="str">
            <v>Léro</v>
          </cell>
          <cell r="V20">
            <v>42939</v>
          </cell>
          <cell r="X20">
            <v>11</v>
          </cell>
          <cell r="Y20">
            <v>43040</v>
          </cell>
          <cell r="Z20">
            <v>43435</v>
          </cell>
          <cell r="AA20" t="str">
            <v>Ecobank</v>
          </cell>
          <cell r="AB20" t="str">
            <v>01 501146117479 01</v>
          </cell>
          <cell r="AC20" t="str">
            <v>17729000125441</v>
          </cell>
          <cell r="AD20" t="str">
            <v>Guinéenne</v>
          </cell>
          <cell r="AE20" t="str">
            <v>5615345/16</v>
          </cell>
          <cell r="AF20">
            <v>42572</v>
          </cell>
          <cell r="AG20">
            <v>44397</v>
          </cell>
          <cell r="AH20">
            <v>28126</v>
          </cell>
          <cell r="AI20" t="str">
            <v>N'Zerekore</v>
          </cell>
          <cell r="AJ20" t="str">
            <v>Zouonyanga</v>
          </cell>
          <cell r="AK20" t="str">
            <v>Gnama Lamah</v>
          </cell>
          <cell r="AL20">
            <v>41</v>
          </cell>
          <cell r="AM20" t="str">
            <v>E</v>
          </cell>
          <cell r="AN20" t="str">
            <v>Ouvrier</v>
          </cell>
          <cell r="AO20" t="str">
            <v>Monsieur</v>
          </cell>
          <cell r="AP20" t="str">
            <v>Gert Van Der Berg</v>
          </cell>
          <cell r="AQ20">
            <v>43454</v>
          </cell>
          <cell r="AR20" t="str">
            <v>Mool/Lefa/2016/021</v>
          </cell>
          <cell r="AS20">
            <v>1010000000020</v>
          </cell>
        </row>
        <row r="21">
          <cell r="A21">
            <v>27</v>
          </cell>
          <cell r="B21" t="str">
            <v>Condé</v>
          </cell>
          <cell r="C21" t="str">
            <v>Alamako</v>
          </cell>
          <cell r="D21" t="str">
            <v>Supervisor</v>
          </cell>
          <cell r="E21" t="str">
            <v>Superviseur</v>
          </cell>
          <cell r="F21" t="str">
            <v xml:space="preserve">P-C </v>
          </cell>
          <cell r="G21">
            <v>42604</v>
          </cell>
          <cell r="H21" t="str">
            <v>Production</v>
          </cell>
          <cell r="I21" t="str">
            <v>Mines</v>
          </cell>
          <cell r="J21">
            <v>3</v>
          </cell>
          <cell r="K21" t="str">
            <v>Contrat à Durée InDéterminée</v>
          </cell>
          <cell r="L21" t="str">
            <v>permanent</v>
          </cell>
          <cell r="P21" t="str">
            <v>AIII-01</v>
          </cell>
          <cell r="Q21" t="str">
            <v>Male</v>
          </cell>
          <cell r="R21" t="str">
            <v>Married</v>
          </cell>
          <cell r="S21" t="str">
            <v>marié(e)</v>
          </cell>
          <cell r="T21">
            <v>628850585</v>
          </cell>
          <cell r="U21" t="str">
            <v>Léro</v>
          </cell>
          <cell r="V21">
            <v>42939</v>
          </cell>
          <cell r="X21">
            <v>2</v>
          </cell>
          <cell r="Y21">
            <v>43083</v>
          </cell>
          <cell r="Z21">
            <v>43435</v>
          </cell>
          <cell r="AA21" t="str">
            <v>Ecobank</v>
          </cell>
          <cell r="AB21" t="str">
            <v>01 501146215006 01</v>
          </cell>
          <cell r="AC21">
            <v>17615095137</v>
          </cell>
          <cell r="AD21" t="str">
            <v>Guinéenne</v>
          </cell>
          <cell r="AE21" t="str">
            <v>4813359/12</v>
          </cell>
          <cell r="AF21">
            <v>41162</v>
          </cell>
          <cell r="AG21">
            <v>42987</v>
          </cell>
          <cell r="AH21">
            <v>28037</v>
          </cell>
          <cell r="AI21" t="str">
            <v>Kankan</v>
          </cell>
          <cell r="AJ21" t="str">
            <v>Daouda</v>
          </cell>
          <cell r="AK21" t="str">
            <v>Bintou Kante</v>
          </cell>
          <cell r="AL21">
            <v>42</v>
          </cell>
          <cell r="AM21" t="str">
            <v>A</v>
          </cell>
          <cell r="AN21" t="str">
            <v>Cadre</v>
          </cell>
          <cell r="AO21" t="str">
            <v>Monsieur</v>
          </cell>
          <cell r="AP21" t="str">
            <v>Gert Van Der Berg</v>
          </cell>
          <cell r="AQ21">
            <v>43454</v>
          </cell>
          <cell r="AR21" t="str">
            <v>Mool/Lefa/2016/022</v>
          </cell>
          <cell r="AS21">
            <v>1010000000021</v>
          </cell>
        </row>
        <row r="22">
          <cell r="A22">
            <v>28</v>
          </cell>
          <cell r="B22" t="str">
            <v>Mara</v>
          </cell>
          <cell r="C22" t="str">
            <v>Mohamed</v>
          </cell>
          <cell r="D22" t="str">
            <v>Multiskilled Operator</v>
          </cell>
          <cell r="E22" t="str">
            <v>Opérateur Polyvalent</v>
          </cell>
          <cell r="F22" t="str">
            <v>P-B</v>
          </cell>
          <cell r="G22">
            <v>42580</v>
          </cell>
          <cell r="H22" t="str">
            <v>Production</v>
          </cell>
          <cell r="I22" t="str">
            <v>Mines</v>
          </cell>
          <cell r="J22">
            <v>1</v>
          </cell>
          <cell r="K22" t="str">
            <v>Contrat à Durée InDéterminée</v>
          </cell>
          <cell r="L22" t="str">
            <v>permanent</v>
          </cell>
          <cell r="P22" t="str">
            <v>EIII-10</v>
          </cell>
          <cell r="Q22" t="str">
            <v>Male</v>
          </cell>
          <cell r="R22" t="str">
            <v>Married</v>
          </cell>
          <cell r="S22" t="str">
            <v>marié(e)</v>
          </cell>
          <cell r="T22">
            <v>622338591</v>
          </cell>
          <cell r="U22" t="str">
            <v>Léro</v>
          </cell>
          <cell r="V22">
            <v>42915</v>
          </cell>
          <cell r="W22">
            <v>43282</v>
          </cell>
          <cell r="X22">
            <v>4</v>
          </cell>
          <cell r="Y22">
            <v>42997</v>
          </cell>
          <cell r="Z22">
            <v>43392</v>
          </cell>
          <cell r="AA22" t="str">
            <v>Ecobank</v>
          </cell>
          <cell r="AB22" t="str">
            <v>01 501146117661 01</v>
          </cell>
          <cell r="AC22" t="str">
            <v>17931000129451</v>
          </cell>
          <cell r="AD22" t="str">
            <v>Guinéenne</v>
          </cell>
          <cell r="AE22" t="str">
            <v>3088449/14</v>
          </cell>
          <cell r="AF22">
            <v>41937</v>
          </cell>
          <cell r="AG22">
            <v>43762</v>
          </cell>
          <cell r="AH22">
            <v>27760</v>
          </cell>
          <cell r="AI22" t="str">
            <v>Lero</v>
          </cell>
          <cell r="AJ22" t="str">
            <v>Aliou</v>
          </cell>
          <cell r="AK22" t="str">
            <v>Aichata Camara</v>
          </cell>
          <cell r="AL22">
            <v>42</v>
          </cell>
          <cell r="AM22" t="str">
            <v>E</v>
          </cell>
          <cell r="AN22" t="str">
            <v>Ouvrier</v>
          </cell>
          <cell r="AO22" t="str">
            <v>Monsieur</v>
          </cell>
          <cell r="AP22" t="str">
            <v>Gert Van Der Berg</v>
          </cell>
          <cell r="AQ22">
            <v>43454</v>
          </cell>
          <cell r="AR22" t="str">
            <v>Mool/Lefa/2016/023</v>
          </cell>
          <cell r="AS22">
            <v>1010000000022</v>
          </cell>
        </row>
        <row r="23">
          <cell r="A23">
            <v>29</v>
          </cell>
          <cell r="B23" t="str">
            <v>Diane</v>
          </cell>
          <cell r="C23" t="str">
            <v>Mory</v>
          </cell>
          <cell r="D23" t="str">
            <v>777 Operator</v>
          </cell>
          <cell r="E23" t="str">
            <v>Opérateur 777D</v>
          </cell>
          <cell r="F23" t="str">
            <v>P-D</v>
          </cell>
          <cell r="G23">
            <v>42582</v>
          </cell>
          <cell r="H23" t="str">
            <v>Production</v>
          </cell>
          <cell r="I23" t="str">
            <v>Mines</v>
          </cell>
          <cell r="J23">
            <v>1</v>
          </cell>
          <cell r="K23" t="str">
            <v>Contrat à Durée InDéterminée</v>
          </cell>
          <cell r="L23" t="str">
            <v>permanent</v>
          </cell>
          <cell r="P23" t="str">
            <v>EIII-01</v>
          </cell>
          <cell r="Q23" t="str">
            <v>Male</v>
          </cell>
          <cell r="R23" t="str">
            <v>Married</v>
          </cell>
          <cell r="S23" t="str">
            <v>marié(e)</v>
          </cell>
          <cell r="T23">
            <v>622463813</v>
          </cell>
          <cell r="U23" t="str">
            <v>Léro</v>
          </cell>
          <cell r="V23">
            <v>42917</v>
          </cell>
          <cell r="Y23">
            <v>42952</v>
          </cell>
          <cell r="Z23">
            <v>43435</v>
          </cell>
          <cell r="AA23" t="str">
            <v>Ecobank</v>
          </cell>
          <cell r="AB23" t="str">
            <v>01 501146214537 01</v>
          </cell>
          <cell r="AC23" t="str">
            <v>17818106408</v>
          </cell>
          <cell r="AD23" t="str">
            <v>Guinéenne</v>
          </cell>
          <cell r="AE23" t="str">
            <v>56666189/08</v>
          </cell>
          <cell r="AF23">
            <v>42542</v>
          </cell>
          <cell r="AG23">
            <v>44367</v>
          </cell>
          <cell r="AH23">
            <v>28491</v>
          </cell>
          <cell r="AI23" t="str">
            <v>Kissidougou</v>
          </cell>
          <cell r="AJ23" t="str">
            <v>Abou</v>
          </cell>
          <cell r="AK23" t="str">
            <v>Siré Fofana</v>
          </cell>
          <cell r="AL23">
            <v>40</v>
          </cell>
          <cell r="AM23" t="str">
            <v>E</v>
          </cell>
          <cell r="AN23" t="str">
            <v>Ouvrier</v>
          </cell>
          <cell r="AO23" t="str">
            <v>Monsieur</v>
          </cell>
          <cell r="AP23" t="str">
            <v>Gert Van Der Berg</v>
          </cell>
          <cell r="AQ23">
            <v>43454</v>
          </cell>
          <cell r="AR23" t="str">
            <v>Mool/Lefa/2016/024</v>
          </cell>
          <cell r="AS23">
            <v>1010000000023</v>
          </cell>
        </row>
        <row r="24">
          <cell r="A24">
            <v>30</v>
          </cell>
          <cell r="B24" t="str">
            <v>Keita</v>
          </cell>
          <cell r="C24" t="str">
            <v>Kibily Demba</v>
          </cell>
          <cell r="D24" t="str">
            <v>777 Operator</v>
          </cell>
          <cell r="E24" t="str">
            <v>Opérateur 777D</v>
          </cell>
          <cell r="F24" t="str">
            <v>P-D</v>
          </cell>
          <cell r="G24">
            <v>42582</v>
          </cell>
          <cell r="H24" t="str">
            <v>Production</v>
          </cell>
          <cell r="I24" t="str">
            <v>Mines</v>
          </cell>
          <cell r="J24">
            <v>1</v>
          </cell>
          <cell r="K24" t="str">
            <v>Contrat à Durée InDéterminée</v>
          </cell>
          <cell r="L24" t="str">
            <v>permanent</v>
          </cell>
          <cell r="P24" t="str">
            <v>EIII-01</v>
          </cell>
          <cell r="Q24" t="str">
            <v>Male</v>
          </cell>
          <cell r="R24" t="str">
            <v>Married</v>
          </cell>
          <cell r="S24" t="str">
            <v>marié(e)</v>
          </cell>
          <cell r="T24">
            <v>622686403</v>
          </cell>
          <cell r="U24" t="str">
            <v>Léro</v>
          </cell>
          <cell r="V24">
            <v>42917</v>
          </cell>
          <cell r="Y24">
            <v>42997</v>
          </cell>
          <cell r="Z24">
            <v>43306</v>
          </cell>
          <cell r="AA24" t="str">
            <v>Ecobank</v>
          </cell>
          <cell r="AB24" t="str">
            <v>01 501146214408 01</v>
          </cell>
          <cell r="AC24" t="str">
            <v>17631001222495</v>
          </cell>
          <cell r="AD24" t="str">
            <v>Guinéenne</v>
          </cell>
          <cell r="AE24" t="str">
            <v>4559629/11</v>
          </cell>
          <cell r="AF24">
            <v>41505</v>
          </cell>
          <cell r="AG24">
            <v>43330</v>
          </cell>
          <cell r="AH24">
            <v>27870</v>
          </cell>
          <cell r="AI24" t="str">
            <v>Siguiri</v>
          </cell>
          <cell r="AJ24" t="str">
            <v>Boubacar</v>
          </cell>
          <cell r="AK24" t="str">
            <v>Kadia Hawoye Maiga</v>
          </cell>
          <cell r="AL24">
            <v>42</v>
          </cell>
          <cell r="AM24" t="str">
            <v>E</v>
          </cell>
          <cell r="AN24" t="str">
            <v>Ouvrier</v>
          </cell>
          <cell r="AO24" t="str">
            <v>Monsieur</v>
          </cell>
          <cell r="AP24" t="str">
            <v>Gert Van Der Berg</v>
          </cell>
          <cell r="AQ24">
            <v>43454</v>
          </cell>
          <cell r="AR24" t="str">
            <v>Mool/Lefa/2016/025</v>
          </cell>
          <cell r="AS24">
            <v>1010000000024</v>
          </cell>
        </row>
        <row r="25">
          <cell r="A25">
            <v>31</v>
          </cell>
          <cell r="B25" t="str">
            <v xml:space="preserve">Mara </v>
          </cell>
          <cell r="C25" t="str">
            <v>Fodé Bagaly</v>
          </cell>
          <cell r="D25" t="str">
            <v>777 Operator</v>
          </cell>
          <cell r="E25" t="str">
            <v>Opérateur 777D</v>
          </cell>
          <cell r="F25" t="str">
            <v>P-A</v>
          </cell>
          <cell r="G25">
            <v>42569</v>
          </cell>
          <cell r="H25" t="str">
            <v>Production</v>
          </cell>
          <cell r="I25" t="str">
            <v>Mines</v>
          </cell>
          <cell r="J25">
            <v>1</v>
          </cell>
          <cell r="K25" t="str">
            <v>Contrat à Durée InDéterminée</v>
          </cell>
          <cell r="L25" t="str">
            <v>permanent</v>
          </cell>
          <cell r="P25" t="str">
            <v>EIII-01</v>
          </cell>
          <cell r="Q25" t="str">
            <v>Male</v>
          </cell>
          <cell r="R25" t="str">
            <v>Married</v>
          </cell>
          <cell r="S25" t="str">
            <v>marié(e)</v>
          </cell>
          <cell r="T25">
            <v>622630590</v>
          </cell>
          <cell r="U25" t="str">
            <v>Léro</v>
          </cell>
          <cell r="V25">
            <v>42904</v>
          </cell>
          <cell r="Y25">
            <v>42952</v>
          </cell>
          <cell r="Z25">
            <v>43262</v>
          </cell>
          <cell r="AA25" t="str">
            <v>Ecobank</v>
          </cell>
          <cell r="AB25" t="str">
            <v>01 501146214393 01</v>
          </cell>
          <cell r="AC25" t="str">
            <v>17631001222495</v>
          </cell>
          <cell r="AD25" t="str">
            <v>Guinéenne</v>
          </cell>
          <cell r="AE25" t="str">
            <v>5575878/15</v>
          </cell>
          <cell r="AF25">
            <v>42116</v>
          </cell>
          <cell r="AG25">
            <v>43941</v>
          </cell>
          <cell r="AH25">
            <v>25947</v>
          </cell>
          <cell r="AI25" t="str">
            <v>Macenta</v>
          </cell>
          <cell r="AJ25" t="str">
            <v xml:space="preserve">Diossé </v>
          </cell>
          <cell r="AK25" t="str">
            <v>Hawa Keita</v>
          </cell>
          <cell r="AL25">
            <v>47</v>
          </cell>
          <cell r="AM25" t="str">
            <v>E</v>
          </cell>
          <cell r="AN25" t="str">
            <v>Ouvrier</v>
          </cell>
          <cell r="AO25" t="str">
            <v>Monsieur</v>
          </cell>
          <cell r="AP25" t="str">
            <v>Gert Van Der Berg</v>
          </cell>
          <cell r="AQ25">
            <v>43454</v>
          </cell>
          <cell r="AR25" t="str">
            <v>Mool/Lefa/2016/026</v>
          </cell>
          <cell r="AS25">
            <v>1010000000025</v>
          </cell>
        </row>
        <row r="26">
          <cell r="A26">
            <v>33</v>
          </cell>
          <cell r="B26" t="str">
            <v>Diallo</v>
          </cell>
          <cell r="C26" t="str">
            <v>Mamoudou Kalidou</v>
          </cell>
          <cell r="D26" t="str">
            <v>777 Operator</v>
          </cell>
          <cell r="E26" t="str">
            <v>Opérateur 777D</v>
          </cell>
          <cell r="F26" t="str">
            <v>P-B</v>
          </cell>
          <cell r="G26">
            <v>42575</v>
          </cell>
          <cell r="H26" t="str">
            <v>Production</v>
          </cell>
          <cell r="I26" t="str">
            <v>Mines</v>
          </cell>
          <cell r="J26">
            <v>1</v>
          </cell>
          <cell r="K26" t="str">
            <v>Contrat à Durée InDéterminée</v>
          </cell>
          <cell r="L26" t="str">
            <v>permanent</v>
          </cell>
          <cell r="P26" t="str">
            <v>EIII-01</v>
          </cell>
          <cell r="Q26" t="str">
            <v>Male</v>
          </cell>
          <cell r="R26" t="str">
            <v>Married</v>
          </cell>
          <cell r="S26" t="str">
            <v>marié(e)</v>
          </cell>
          <cell r="T26">
            <v>622119080</v>
          </cell>
          <cell r="U26" t="str">
            <v>Léro</v>
          </cell>
          <cell r="V26">
            <v>42910</v>
          </cell>
          <cell r="Y26">
            <v>43171</v>
          </cell>
          <cell r="AA26" t="str">
            <v>Orabank</v>
          </cell>
          <cell r="AB26" t="str">
            <v>005 0126608390050 07</v>
          </cell>
          <cell r="AC26" t="str">
            <v>16808000125421</v>
          </cell>
          <cell r="AD26" t="str">
            <v>Guinéenne</v>
          </cell>
          <cell r="AE26" t="str">
            <v>5645416/16</v>
          </cell>
          <cell r="AF26">
            <v>42688</v>
          </cell>
          <cell r="AG26">
            <v>44513</v>
          </cell>
          <cell r="AH26">
            <v>24850</v>
          </cell>
          <cell r="AI26" t="str">
            <v>Dinguiraye</v>
          </cell>
          <cell r="AJ26" t="str">
            <v>Thierno Hady</v>
          </cell>
          <cell r="AK26" t="str">
            <v>Hafsatou N'Diaye</v>
          </cell>
          <cell r="AL26">
            <v>50</v>
          </cell>
          <cell r="AM26" t="str">
            <v>E</v>
          </cell>
          <cell r="AN26" t="str">
            <v>Ouvrier</v>
          </cell>
          <cell r="AO26" t="str">
            <v>Monsieur</v>
          </cell>
          <cell r="AP26" t="str">
            <v>Gert Van Der Berg</v>
          </cell>
          <cell r="AQ26">
            <v>43454</v>
          </cell>
          <cell r="AR26" t="str">
            <v>Mool/Lefa/2016/028</v>
          </cell>
          <cell r="AS26">
            <v>1010000000027</v>
          </cell>
        </row>
        <row r="27">
          <cell r="A27">
            <v>34</v>
          </cell>
          <cell r="B27" t="str">
            <v>Cissé</v>
          </cell>
          <cell r="C27" t="str">
            <v>Ibrahima</v>
          </cell>
          <cell r="D27" t="str">
            <v>777 Operator</v>
          </cell>
          <cell r="E27" t="str">
            <v>Opérateur 777D</v>
          </cell>
          <cell r="F27" t="str">
            <v>P-A</v>
          </cell>
          <cell r="G27">
            <v>42569</v>
          </cell>
          <cell r="H27" t="str">
            <v>Production</v>
          </cell>
          <cell r="I27" t="str">
            <v>Mines</v>
          </cell>
          <cell r="J27">
            <v>1</v>
          </cell>
          <cell r="K27" t="str">
            <v>Contrat à Durée InDéterminée</v>
          </cell>
          <cell r="L27" t="str">
            <v>permanent</v>
          </cell>
          <cell r="P27" t="str">
            <v>EIII-01</v>
          </cell>
          <cell r="Q27" t="str">
            <v>Male</v>
          </cell>
          <cell r="R27" t="str">
            <v>Married</v>
          </cell>
          <cell r="S27" t="str">
            <v>marié(e)</v>
          </cell>
          <cell r="T27">
            <v>622506625</v>
          </cell>
          <cell r="U27" t="str">
            <v>Léro</v>
          </cell>
          <cell r="V27">
            <v>42904</v>
          </cell>
          <cell r="Y27">
            <v>43040</v>
          </cell>
          <cell r="Z27">
            <v>43392</v>
          </cell>
          <cell r="AA27" t="str">
            <v>Orabank</v>
          </cell>
          <cell r="AB27" t="str">
            <v>005 0126608370050 61</v>
          </cell>
          <cell r="AC27">
            <v>16031087448</v>
          </cell>
          <cell r="AD27" t="str">
            <v>Guinéenne</v>
          </cell>
          <cell r="AE27" t="str">
            <v>3588450/12</v>
          </cell>
          <cell r="AF27">
            <v>41253</v>
          </cell>
          <cell r="AG27">
            <v>43078</v>
          </cell>
          <cell r="AH27">
            <v>22646</v>
          </cell>
          <cell r="AI27" t="str">
            <v>Kindia</v>
          </cell>
          <cell r="AJ27" t="str">
            <v>Ismael</v>
          </cell>
          <cell r="AK27" t="str">
            <v>Mariam Camara</v>
          </cell>
          <cell r="AL27">
            <v>56</v>
          </cell>
          <cell r="AM27" t="str">
            <v>E</v>
          </cell>
          <cell r="AN27" t="str">
            <v>Ouvrier</v>
          </cell>
          <cell r="AO27" t="str">
            <v>Monsieur</v>
          </cell>
          <cell r="AP27" t="str">
            <v>Gert Van Der Berg</v>
          </cell>
          <cell r="AQ27">
            <v>43454</v>
          </cell>
          <cell r="AR27" t="str">
            <v>Mool/Lefa/2016/029</v>
          </cell>
          <cell r="AS27">
            <v>1010000000028</v>
          </cell>
        </row>
        <row r="28">
          <cell r="A28">
            <v>35</v>
          </cell>
          <cell r="B28" t="str">
            <v>Traoré</v>
          </cell>
          <cell r="C28" t="str">
            <v>Mohamed</v>
          </cell>
          <cell r="D28" t="str">
            <v>777 Operator</v>
          </cell>
          <cell r="E28" t="str">
            <v>Opérateur 777D</v>
          </cell>
          <cell r="F28" t="str">
            <v>P-C</v>
          </cell>
          <cell r="G28">
            <v>42584</v>
          </cell>
          <cell r="H28" t="str">
            <v>Production</v>
          </cell>
          <cell r="I28" t="str">
            <v>Mines</v>
          </cell>
          <cell r="J28">
            <v>1</v>
          </cell>
          <cell r="K28" t="str">
            <v>Contrat à Durée InDéterminée</v>
          </cell>
          <cell r="L28" t="str">
            <v>permanent</v>
          </cell>
          <cell r="P28" t="str">
            <v>EIII-01</v>
          </cell>
          <cell r="Q28" t="str">
            <v>Male</v>
          </cell>
          <cell r="R28" t="str">
            <v>Married</v>
          </cell>
          <cell r="S28" t="str">
            <v>marié(e)</v>
          </cell>
          <cell r="T28">
            <v>628399829</v>
          </cell>
          <cell r="U28" t="str">
            <v>Léro</v>
          </cell>
          <cell r="V28">
            <v>42919</v>
          </cell>
          <cell r="W28">
            <v>43124</v>
          </cell>
          <cell r="X28">
            <v>2</v>
          </cell>
          <cell r="Y28">
            <v>43040</v>
          </cell>
          <cell r="Z28">
            <v>43218</v>
          </cell>
          <cell r="AA28" t="str">
            <v>Ecobank</v>
          </cell>
          <cell r="AB28" t="str">
            <v>01 501146214382 01</v>
          </cell>
          <cell r="AC28" t="str">
            <v>18931001279592</v>
          </cell>
          <cell r="AD28" t="str">
            <v>Guinéenne</v>
          </cell>
          <cell r="AE28" t="str">
            <v>4431160/13</v>
          </cell>
          <cell r="AF28">
            <v>41348</v>
          </cell>
          <cell r="AG28">
            <v>43173</v>
          </cell>
          <cell r="AH28">
            <v>32509</v>
          </cell>
          <cell r="AI28" t="str">
            <v>Siguiri</v>
          </cell>
          <cell r="AJ28" t="str">
            <v>Mamoudou</v>
          </cell>
          <cell r="AK28" t="str">
            <v>Fadima Camara</v>
          </cell>
          <cell r="AL28">
            <v>29</v>
          </cell>
          <cell r="AM28" t="str">
            <v>E</v>
          </cell>
          <cell r="AN28" t="str">
            <v>Ouvrier</v>
          </cell>
          <cell r="AO28" t="str">
            <v>Monsieur</v>
          </cell>
          <cell r="AP28" t="str">
            <v>Gert Van Der Berg</v>
          </cell>
          <cell r="AQ28">
            <v>43454</v>
          </cell>
          <cell r="AR28" t="str">
            <v>Mool/Lefa/2016/030</v>
          </cell>
          <cell r="AS28">
            <v>1010000000029</v>
          </cell>
        </row>
        <row r="29">
          <cell r="A29">
            <v>37</v>
          </cell>
          <cell r="B29" t="str">
            <v>Kaba</v>
          </cell>
          <cell r="C29" t="str">
            <v>Bounaf</v>
          </cell>
          <cell r="D29" t="str">
            <v>777 Operator</v>
          </cell>
          <cell r="E29" t="str">
            <v>Opérateur 777D</v>
          </cell>
          <cell r="F29" t="str">
            <v>P-A</v>
          </cell>
          <cell r="G29">
            <v>42569</v>
          </cell>
          <cell r="H29" t="str">
            <v>Production</v>
          </cell>
          <cell r="I29" t="str">
            <v>Mines</v>
          </cell>
          <cell r="J29">
            <v>1</v>
          </cell>
          <cell r="K29" t="str">
            <v>Contrat à Durée InDéterminée</v>
          </cell>
          <cell r="L29" t="str">
            <v>permanent</v>
          </cell>
          <cell r="P29" t="str">
            <v>EIII-01</v>
          </cell>
          <cell r="Q29" t="str">
            <v>Male</v>
          </cell>
          <cell r="R29" t="str">
            <v>Married</v>
          </cell>
          <cell r="S29" t="str">
            <v>marié(e)</v>
          </cell>
          <cell r="T29">
            <v>623364833</v>
          </cell>
          <cell r="U29" t="str">
            <v>Léro</v>
          </cell>
          <cell r="V29">
            <v>42904</v>
          </cell>
          <cell r="Y29">
            <v>43040</v>
          </cell>
          <cell r="Z29">
            <v>43435</v>
          </cell>
          <cell r="AA29" t="str">
            <v>Ecobank</v>
          </cell>
          <cell r="AB29" t="str">
            <v>01 701146183062 01</v>
          </cell>
          <cell r="AC29" t="str">
            <v>18731001279582</v>
          </cell>
          <cell r="AD29" t="str">
            <v>Guinéenne</v>
          </cell>
          <cell r="AE29" t="str">
            <v>3030351/12</v>
          </cell>
          <cell r="AF29">
            <v>41100</v>
          </cell>
          <cell r="AG29">
            <v>42925</v>
          </cell>
          <cell r="AH29">
            <v>31948</v>
          </cell>
          <cell r="AI29" t="str">
            <v>Siguiri</v>
          </cell>
          <cell r="AJ29" t="str">
            <v>Moussa</v>
          </cell>
          <cell r="AK29" t="str">
            <v>Salimatou Thiam</v>
          </cell>
          <cell r="AL29">
            <v>31</v>
          </cell>
          <cell r="AM29" t="str">
            <v>E</v>
          </cell>
          <cell r="AN29" t="str">
            <v>Ouvrier</v>
          </cell>
          <cell r="AO29" t="str">
            <v>Monsieur</v>
          </cell>
          <cell r="AP29" t="str">
            <v>Gert Van Der Berg</v>
          </cell>
          <cell r="AQ29">
            <v>43454</v>
          </cell>
          <cell r="AR29" t="str">
            <v>Mool/Lefa/2016/032</v>
          </cell>
          <cell r="AS29">
            <v>1010000000031</v>
          </cell>
        </row>
        <row r="30">
          <cell r="A30">
            <v>38</v>
          </cell>
          <cell r="B30" t="str">
            <v>Condé</v>
          </cell>
          <cell r="C30" t="str">
            <v>Bandia</v>
          </cell>
          <cell r="D30" t="str">
            <v>777 Operator</v>
          </cell>
          <cell r="E30" t="str">
            <v>Opérateur 777D</v>
          </cell>
          <cell r="F30" t="str">
            <v>P-B</v>
          </cell>
          <cell r="G30">
            <v>42575</v>
          </cell>
          <cell r="H30" t="str">
            <v>Production</v>
          </cell>
          <cell r="I30" t="str">
            <v>Mines</v>
          </cell>
          <cell r="J30">
            <v>1</v>
          </cell>
          <cell r="K30" t="str">
            <v>Contrat à Durée InDéterminée</v>
          </cell>
          <cell r="L30" t="str">
            <v>permanent</v>
          </cell>
          <cell r="P30" t="str">
            <v>EIII-01</v>
          </cell>
          <cell r="Q30" t="str">
            <v>Male</v>
          </cell>
          <cell r="R30" t="str">
            <v>Married</v>
          </cell>
          <cell r="S30" t="str">
            <v>marié(e)</v>
          </cell>
          <cell r="T30">
            <v>625800045</v>
          </cell>
          <cell r="U30" t="str">
            <v>Léro</v>
          </cell>
          <cell r="V30">
            <v>42910</v>
          </cell>
          <cell r="Y30">
            <v>43275</v>
          </cell>
          <cell r="AA30" t="str">
            <v>Ecobank</v>
          </cell>
          <cell r="AB30" t="str">
            <v>01 501146214231 01</v>
          </cell>
          <cell r="AC30" t="str">
            <v>18315001279595</v>
          </cell>
          <cell r="AD30" t="str">
            <v>Guinéenne</v>
          </cell>
          <cell r="AE30" t="str">
            <v>5661486/16</v>
          </cell>
          <cell r="AF30">
            <v>42551</v>
          </cell>
          <cell r="AG30">
            <v>44376</v>
          </cell>
          <cell r="AH30">
            <v>30317</v>
          </cell>
          <cell r="AI30" t="str">
            <v>Kankan</v>
          </cell>
          <cell r="AJ30" t="str">
            <v>Oumar</v>
          </cell>
          <cell r="AK30" t="str">
            <v>Aminata Sacko</v>
          </cell>
          <cell r="AL30">
            <v>35</v>
          </cell>
          <cell r="AM30" t="str">
            <v>E</v>
          </cell>
          <cell r="AN30" t="str">
            <v>Ouvrier</v>
          </cell>
          <cell r="AO30" t="str">
            <v>Monsieur</v>
          </cell>
          <cell r="AP30" t="str">
            <v>Gert Van Der Berg</v>
          </cell>
          <cell r="AQ30">
            <v>43454</v>
          </cell>
          <cell r="AR30" t="str">
            <v>Mool/Lefa/2016/033</v>
          </cell>
          <cell r="AS30">
            <v>1010000000032</v>
          </cell>
        </row>
        <row r="31">
          <cell r="A31">
            <v>39</v>
          </cell>
          <cell r="B31" t="str">
            <v>Dansoko</v>
          </cell>
          <cell r="C31" t="str">
            <v>Famory</v>
          </cell>
          <cell r="D31" t="str">
            <v>777 Operator</v>
          </cell>
          <cell r="E31" t="str">
            <v>Opérateur 777D</v>
          </cell>
          <cell r="F31" t="str">
            <v>P-D</v>
          </cell>
          <cell r="G31">
            <v>42582</v>
          </cell>
          <cell r="H31" t="str">
            <v>Production</v>
          </cell>
          <cell r="I31" t="str">
            <v>Mines</v>
          </cell>
          <cell r="J31">
            <v>1</v>
          </cell>
          <cell r="K31" t="str">
            <v>Contrat à Durée InDéterminée</v>
          </cell>
          <cell r="L31" t="str">
            <v>permanent</v>
          </cell>
          <cell r="P31" t="str">
            <v>EIII-01</v>
          </cell>
          <cell r="Q31" t="str">
            <v>Male</v>
          </cell>
          <cell r="R31" t="str">
            <v>Married</v>
          </cell>
          <cell r="S31" t="str">
            <v>marié(e)</v>
          </cell>
          <cell r="T31">
            <v>622957836</v>
          </cell>
          <cell r="U31" t="str">
            <v>Léro</v>
          </cell>
          <cell r="V31">
            <v>42917</v>
          </cell>
          <cell r="Y31">
            <v>43040</v>
          </cell>
          <cell r="Z31">
            <v>43262</v>
          </cell>
          <cell r="AA31" t="str">
            <v>Ecobank</v>
          </cell>
          <cell r="AB31" t="str">
            <v>01 501146116543 01</v>
          </cell>
          <cell r="AC31" t="str">
            <v>17231000199397</v>
          </cell>
          <cell r="AD31" t="str">
            <v>Guinéenne</v>
          </cell>
          <cell r="AE31" t="str">
            <v>3731921/12</v>
          </cell>
          <cell r="AF31">
            <v>41089</v>
          </cell>
          <cell r="AG31">
            <v>42914</v>
          </cell>
          <cell r="AH31">
            <v>26392</v>
          </cell>
          <cell r="AI31" t="str">
            <v>Siguiri</v>
          </cell>
          <cell r="AJ31" t="str">
            <v>Balla</v>
          </cell>
          <cell r="AK31" t="str">
            <v>Togoromba Kamissoko</v>
          </cell>
          <cell r="AL31">
            <v>46</v>
          </cell>
          <cell r="AM31" t="str">
            <v>E</v>
          </cell>
          <cell r="AN31" t="str">
            <v>Ouvrier</v>
          </cell>
          <cell r="AO31" t="str">
            <v>Monsieur</v>
          </cell>
          <cell r="AP31" t="str">
            <v>Gert Van Der Berg</v>
          </cell>
          <cell r="AQ31">
            <v>43454</v>
          </cell>
          <cell r="AR31" t="str">
            <v>Mool/Lefa/2016/034</v>
          </cell>
          <cell r="AS31">
            <v>1010000000033</v>
          </cell>
        </row>
        <row r="32">
          <cell r="A32">
            <v>40</v>
          </cell>
          <cell r="B32" t="str">
            <v>Camara</v>
          </cell>
          <cell r="C32" t="str">
            <v>Moussa</v>
          </cell>
          <cell r="D32" t="str">
            <v>777 Operator</v>
          </cell>
          <cell r="E32" t="str">
            <v>Opérateur 777D</v>
          </cell>
          <cell r="F32" t="str">
            <v>P-D</v>
          </cell>
          <cell r="G32">
            <v>42582</v>
          </cell>
          <cell r="H32" t="str">
            <v>Production</v>
          </cell>
          <cell r="I32" t="str">
            <v>Mines</v>
          </cell>
          <cell r="J32">
            <v>1</v>
          </cell>
          <cell r="K32" t="str">
            <v>Contrat à Durée InDéterminée</v>
          </cell>
          <cell r="L32" t="str">
            <v>permanent</v>
          </cell>
          <cell r="P32" t="str">
            <v>EIII-01</v>
          </cell>
          <cell r="Q32" t="str">
            <v>Male</v>
          </cell>
          <cell r="R32" t="str">
            <v>Married</v>
          </cell>
          <cell r="S32" t="str">
            <v>marié(e)</v>
          </cell>
          <cell r="T32">
            <v>622608950</v>
          </cell>
          <cell r="U32" t="str">
            <v>Léro</v>
          </cell>
          <cell r="V32">
            <v>42917</v>
          </cell>
          <cell r="Y32">
            <v>43040</v>
          </cell>
          <cell r="Z32">
            <v>43262</v>
          </cell>
          <cell r="AA32" t="str">
            <v>Ecobank</v>
          </cell>
          <cell r="AB32" t="str">
            <v>01 501146117352 01</v>
          </cell>
          <cell r="AC32" t="str">
            <v>16931001279594</v>
          </cell>
          <cell r="AD32" t="str">
            <v>Guinéenne</v>
          </cell>
          <cell r="AE32" t="str">
            <v>5226003/14</v>
          </cell>
          <cell r="AF32">
            <v>41748</v>
          </cell>
          <cell r="AG32">
            <v>43573</v>
          </cell>
          <cell r="AH32">
            <v>25475</v>
          </cell>
          <cell r="AI32" t="str">
            <v>Siguiri</v>
          </cell>
          <cell r="AJ32" t="str">
            <v>Idrissa</v>
          </cell>
          <cell r="AK32" t="str">
            <v>Sitan Kanté</v>
          </cell>
          <cell r="AL32">
            <v>49</v>
          </cell>
          <cell r="AM32" t="str">
            <v>E</v>
          </cell>
          <cell r="AN32" t="str">
            <v>Ouvrier</v>
          </cell>
          <cell r="AO32" t="str">
            <v>Monsieur</v>
          </cell>
          <cell r="AP32" t="str">
            <v>Gert Van Der Berg</v>
          </cell>
          <cell r="AQ32">
            <v>43454</v>
          </cell>
          <cell r="AR32" t="str">
            <v>Mool/Lefa/2016/035</v>
          </cell>
          <cell r="AS32">
            <v>1010000000034</v>
          </cell>
        </row>
        <row r="33">
          <cell r="A33">
            <v>41</v>
          </cell>
          <cell r="B33" t="str">
            <v>Bah</v>
          </cell>
          <cell r="C33" t="str">
            <v>Mamadou</v>
          </cell>
          <cell r="D33" t="str">
            <v>777 Operator</v>
          </cell>
          <cell r="E33" t="str">
            <v>Opérateur 777D</v>
          </cell>
          <cell r="F33" t="str">
            <v>P-C</v>
          </cell>
          <cell r="G33">
            <v>42580</v>
          </cell>
          <cell r="H33" t="str">
            <v>Production</v>
          </cell>
          <cell r="I33" t="str">
            <v>Mines</v>
          </cell>
          <cell r="J33">
            <v>1</v>
          </cell>
          <cell r="K33" t="str">
            <v>Contrat à Durée InDéterminée</v>
          </cell>
          <cell r="L33" t="str">
            <v>permanent</v>
          </cell>
          <cell r="P33" t="str">
            <v>EIII-01</v>
          </cell>
          <cell r="Q33" t="str">
            <v>Male</v>
          </cell>
          <cell r="R33" t="str">
            <v>Married</v>
          </cell>
          <cell r="S33" t="str">
            <v>marié(e)</v>
          </cell>
          <cell r="T33">
            <v>622282053</v>
          </cell>
          <cell r="U33" t="str">
            <v>Léro</v>
          </cell>
          <cell r="V33">
            <v>42915</v>
          </cell>
          <cell r="X33">
            <v>4</v>
          </cell>
          <cell r="Y33">
            <v>43275</v>
          </cell>
          <cell r="AA33" t="str">
            <v>Ecobank</v>
          </cell>
          <cell r="AB33" t="str">
            <v>00 401146079637 01</v>
          </cell>
          <cell r="AC33" t="str">
            <v>17708001279643</v>
          </cell>
          <cell r="AD33" t="str">
            <v>Guinéenne</v>
          </cell>
          <cell r="AE33" t="str">
            <v>1776598/12</v>
          </cell>
          <cell r="AF33">
            <v>28297</v>
          </cell>
          <cell r="AG33">
            <v>30122</v>
          </cell>
          <cell r="AH33">
            <v>28298</v>
          </cell>
          <cell r="AI33" t="str">
            <v>Dinguiraye</v>
          </cell>
          <cell r="AJ33" t="str">
            <v>Oumar</v>
          </cell>
          <cell r="AK33" t="str">
            <v>Bintou Diop</v>
          </cell>
          <cell r="AL33">
            <v>41</v>
          </cell>
          <cell r="AM33" t="str">
            <v>E</v>
          </cell>
          <cell r="AN33" t="str">
            <v>Ouvrier</v>
          </cell>
          <cell r="AO33" t="str">
            <v>Monsieur</v>
          </cell>
          <cell r="AP33" t="str">
            <v>Gert Van Der Berg</v>
          </cell>
          <cell r="AQ33">
            <v>43454</v>
          </cell>
          <cell r="AR33" t="str">
            <v>Mool/Lefa/2016/036</v>
          </cell>
          <cell r="AS33">
            <v>1010000000035</v>
          </cell>
        </row>
        <row r="34">
          <cell r="A34">
            <v>42</v>
          </cell>
          <cell r="B34" t="str">
            <v>Traoré</v>
          </cell>
          <cell r="C34" t="str">
            <v>Dramane</v>
          </cell>
          <cell r="D34" t="str">
            <v>777 Operator</v>
          </cell>
          <cell r="E34" t="str">
            <v>Opérateur 777D</v>
          </cell>
          <cell r="F34" t="str">
            <v>P-B</v>
          </cell>
          <cell r="G34">
            <v>42575</v>
          </cell>
          <cell r="H34" t="str">
            <v>Production</v>
          </cell>
          <cell r="I34" t="str">
            <v>Mines</v>
          </cell>
          <cell r="J34">
            <v>1</v>
          </cell>
          <cell r="K34" t="str">
            <v>Contrat à Durée InDéterminée</v>
          </cell>
          <cell r="L34" t="str">
            <v>permanent</v>
          </cell>
          <cell r="P34" t="str">
            <v>EIII-01</v>
          </cell>
          <cell r="Q34" t="str">
            <v>Male</v>
          </cell>
          <cell r="R34" t="str">
            <v>Married</v>
          </cell>
          <cell r="S34" t="str">
            <v>marié(e)</v>
          </cell>
          <cell r="T34">
            <v>628530505</v>
          </cell>
          <cell r="U34" t="str">
            <v>Léro</v>
          </cell>
          <cell r="V34">
            <v>42910</v>
          </cell>
          <cell r="Y34">
            <v>43275</v>
          </cell>
          <cell r="AA34" t="str">
            <v>Orabank</v>
          </cell>
          <cell r="AB34" t="str">
            <v>005 0126608400050 77</v>
          </cell>
          <cell r="AC34">
            <v>17431092085</v>
          </cell>
          <cell r="AD34" t="str">
            <v>Guinéenne</v>
          </cell>
          <cell r="AE34" t="str">
            <v>3773508/12</v>
          </cell>
          <cell r="AF34">
            <v>41099</v>
          </cell>
          <cell r="AG34">
            <v>42924</v>
          </cell>
          <cell r="AH34">
            <v>27158</v>
          </cell>
          <cell r="AI34" t="str">
            <v>Siguiri</v>
          </cell>
          <cell r="AJ34" t="str">
            <v>Bassala</v>
          </cell>
          <cell r="AK34" t="str">
            <v>Mama Camara</v>
          </cell>
          <cell r="AL34">
            <v>44</v>
          </cell>
          <cell r="AM34" t="str">
            <v>E</v>
          </cell>
          <cell r="AN34" t="str">
            <v>Ouvrier</v>
          </cell>
          <cell r="AO34" t="str">
            <v>Monsieur</v>
          </cell>
          <cell r="AP34" t="str">
            <v>Gert Van Der Berg</v>
          </cell>
          <cell r="AQ34">
            <v>43454</v>
          </cell>
          <cell r="AR34" t="str">
            <v>Mool/Lefa/2016/037</v>
          </cell>
          <cell r="AS34">
            <v>1010000000036</v>
          </cell>
        </row>
        <row r="35">
          <cell r="A35">
            <v>43</v>
          </cell>
          <cell r="B35" t="str">
            <v>Doumbouya</v>
          </cell>
          <cell r="C35" t="str">
            <v>Sekou</v>
          </cell>
          <cell r="D35" t="str">
            <v>777 Operator</v>
          </cell>
          <cell r="E35" t="str">
            <v>Opérateur 777D</v>
          </cell>
          <cell r="F35" t="str">
            <v>P-C</v>
          </cell>
          <cell r="G35">
            <v>42580</v>
          </cell>
          <cell r="H35" t="str">
            <v>Production</v>
          </cell>
          <cell r="I35" t="str">
            <v>Mines</v>
          </cell>
          <cell r="J35">
            <v>1</v>
          </cell>
          <cell r="K35" t="str">
            <v>Contrat à Durée InDéterminée</v>
          </cell>
          <cell r="L35" t="str">
            <v>permanent</v>
          </cell>
          <cell r="P35" t="str">
            <v>EIII-01</v>
          </cell>
          <cell r="Q35" t="str">
            <v>Male</v>
          </cell>
          <cell r="R35" t="str">
            <v>Married</v>
          </cell>
          <cell r="S35" t="str">
            <v>marié(e)</v>
          </cell>
          <cell r="T35">
            <v>628717383</v>
          </cell>
          <cell r="U35" t="str">
            <v>Léro</v>
          </cell>
          <cell r="V35">
            <v>42915</v>
          </cell>
          <cell r="W35">
            <v>43119</v>
          </cell>
          <cell r="X35">
            <v>1</v>
          </cell>
          <cell r="Y35">
            <v>42952</v>
          </cell>
          <cell r="Z35">
            <v>43218</v>
          </cell>
          <cell r="AA35" t="str">
            <v>Ecobank</v>
          </cell>
          <cell r="AB35" t="str">
            <v>01 501146143974 01</v>
          </cell>
          <cell r="AC35" t="str">
            <v>19031001235562</v>
          </cell>
          <cell r="AD35" t="str">
            <v>Guinéenne</v>
          </cell>
          <cell r="AE35" t="str">
            <v>5875089/16</v>
          </cell>
          <cell r="AF35">
            <v>42370</v>
          </cell>
          <cell r="AG35">
            <v>44195</v>
          </cell>
          <cell r="AH35">
            <v>32093</v>
          </cell>
          <cell r="AI35" t="str">
            <v>Siguiri</v>
          </cell>
          <cell r="AJ35" t="str">
            <v>Mamady</v>
          </cell>
          <cell r="AK35" t="str">
            <v>Nana Camra</v>
          </cell>
          <cell r="AL35">
            <v>31</v>
          </cell>
          <cell r="AM35" t="str">
            <v>E</v>
          </cell>
          <cell r="AN35" t="str">
            <v>Ouvrier</v>
          </cell>
          <cell r="AO35" t="str">
            <v>Monsieur</v>
          </cell>
          <cell r="AP35" t="str">
            <v>Gert Van Der Berg</v>
          </cell>
          <cell r="AQ35">
            <v>43454</v>
          </cell>
          <cell r="AR35" t="str">
            <v>Mool/Lefa/2016/038</v>
          </cell>
          <cell r="AS35">
            <v>1010000000037</v>
          </cell>
        </row>
        <row r="36">
          <cell r="A36">
            <v>44</v>
          </cell>
          <cell r="B36" t="str">
            <v>Camara</v>
          </cell>
          <cell r="C36" t="str">
            <v>Fodé</v>
          </cell>
          <cell r="D36" t="str">
            <v>777 Operator</v>
          </cell>
          <cell r="E36" t="str">
            <v>Opérateur 777D</v>
          </cell>
          <cell r="F36" t="str">
            <v>P-C</v>
          </cell>
          <cell r="G36">
            <v>42580</v>
          </cell>
          <cell r="H36" t="str">
            <v>Production</v>
          </cell>
          <cell r="I36" t="str">
            <v>Mines</v>
          </cell>
          <cell r="J36">
            <v>1</v>
          </cell>
          <cell r="K36" t="str">
            <v>Contrat à Durée InDéterminée</v>
          </cell>
          <cell r="L36" t="str">
            <v>permanent</v>
          </cell>
          <cell r="P36" t="str">
            <v>EIII-01</v>
          </cell>
          <cell r="Q36" t="str">
            <v>Male</v>
          </cell>
          <cell r="R36" t="str">
            <v>Married</v>
          </cell>
          <cell r="S36" t="str">
            <v>marié(e)</v>
          </cell>
          <cell r="T36">
            <v>622368359</v>
          </cell>
          <cell r="U36" t="str">
            <v>Léro</v>
          </cell>
          <cell r="V36">
            <v>42915</v>
          </cell>
          <cell r="Y36">
            <v>42997</v>
          </cell>
          <cell r="Z36">
            <v>43262</v>
          </cell>
          <cell r="AA36" t="str">
            <v>Ecobank</v>
          </cell>
          <cell r="AB36" t="str">
            <v>01 501146214371 01</v>
          </cell>
          <cell r="AC36" t="str">
            <v>1753101279641</v>
          </cell>
          <cell r="AD36" t="str">
            <v>Guinéenne</v>
          </cell>
          <cell r="AE36" t="str">
            <v>1607999/08</v>
          </cell>
          <cell r="AF36">
            <v>39538</v>
          </cell>
          <cell r="AG36">
            <v>41363</v>
          </cell>
          <cell r="AH36">
            <v>27455</v>
          </cell>
          <cell r="AI36" t="str">
            <v>Siguirini</v>
          </cell>
          <cell r="AJ36" t="str">
            <v>Mohamed</v>
          </cell>
          <cell r="AK36" t="str">
            <v>Kany N'Diaye</v>
          </cell>
          <cell r="AL36">
            <v>43</v>
          </cell>
          <cell r="AM36" t="str">
            <v>E</v>
          </cell>
          <cell r="AN36" t="str">
            <v>Ouvrier</v>
          </cell>
          <cell r="AO36" t="str">
            <v>Monsieur</v>
          </cell>
          <cell r="AP36" t="str">
            <v>Gert Van Der Berg</v>
          </cell>
          <cell r="AQ36">
            <v>43454</v>
          </cell>
          <cell r="AR36" t="str">
            <v>Mool/Lefa/2016/039</v>
          </cell>
          <cell r="AS36">
            <v>1010000000038</v>
          </cell>
        </row>
        <row r="37">
          <cell r="A37">
            <v>49</v>
          </cell>
          <cell r="B37" t="str">
            <v xml:space="preserve">Keita </v>
          </cell>
          <cell r="C37" t="str">
            <v>Mory</v>
          </cell>
          <cell r="D37" t="str">
            <v>Plant General Foreman</v>
          </cell>
          <cell r="E37" t="str">
            <v>Contrmaitre General du Garage</v>
          </cell>
          <cell r="G37">
            <v>42552</v>
          </cell>
          <cell r="H37" t="str">
            <v>Plant</v>
          </cell>
          <cell r="I37" t="str">
            <v>Garage</v>
          </cell>
          <cell r="J37">
            <v>3</v>
          </cell>
          <cell r="K37" t="str">
            <v>Contrat à Durée InDéterminée</v>
          </cell>
          <cell r="L37" t="str">
            <v>permanent</v>
          </cell>
          <cell r="P37" t="str">
            <v>DI-01</v>
          </cell>
          <cell r="Q37" t="str">
            <v>Male</v>
          </cell>
          <cell r="R37" t="str">
            <v>married</v>
          </cell>
          <cell r="S37" t="str">
            <v>marié(e)</v>
          </cell>
          <cell r="T37">
            <v>622591717</v>
          </cell>
          <cell r="U37" t="str">
            <v>Léro</v>
          </cell>
          <cell r="V37">
            <v>42887</v>
          </cell>
          <cell r="Y37">
            <v>43105</v>
          </cell>
          <cell r="Z37">
            <v>43218</v>
          </cell>
          <cell r="AA37" t="str">
            <v>Ecobank</v>
          </cell>
          <cell r="AB37" t="str">
            <v>01 501146213624 01</v>
          </cell>
          <cell r="AC37" t="str">
            <v>17821000119775</v>
          </cell>
          <cell r="AD37" t="str">
            <v>Guinéenne</v>
          </cell>
          <cell r="AE37" t="str">
            <v>5274936/16</v>
          </cell>
          <cell r="AF37">
            <v>41675</v>
          </cell>
          <cell r="AG37">
            <v>43500</v>
          </cell>
          <cell r="AH37">
            <v>28491</v>
          </cell>
          <cell r="AI37" t="str">
            <v>Kouroussa</v>
          </cell>
          <cell r="AJ37" t="str">
            <v>Koumou</v>
          </cell>
          <cell r="AK37" t="str">
            <v>Hawa Conde</v>
          </cell>
          <cell r="AL37">
            <v>40</v>
          </cell>
          <cell r="AM37" t="str">
            <v>D</v>
          </cell>
          <cell r="AN37" t="str">
            <v>Cadre Superieur</v>
          </cell>
          <cell r="AO37" t="str">
            <v>Monsieur</v>
          </cell>
          <cell r="AP37" t="str">
            <v>Gert Van Der Berg</v>
          </cell>
          <cell r="AQ37">
            <v>43454</v>
          </cell>
          <cell r="AR37" t="str">
            <v>Mool/Lefa/2016/040</v>
          </cell>
          <cell r="AS37">
            <v>1010000000039</v>
          </cell>
        </row>
        <row r="38">
          <cell r="A38">
            <v>51</v>
          </cell>
          <cell r="B38" t="str">
            <v>Camara</v>
          </cell>
          <cell r="C38" t="str">
            <v>Aboubacar</v>
          </cell>
          <cell r="D38" t="str">
            <v xml:space="preserve">Mechanic </v>
          </cell>
          <cell r="E38" t="str">
            <v>Mécanicien</v>
          </cell>
          <cell r="F38" t="str">
            <v>WS</v>
          </cell>
          <cell r="G38">
            <v>42579</v>
          </cell>
          <cell r="H38" t="str">
            <v>Plant</v>
          </cell>
          <cell r="I38" t="str">
            <v>Garage</v>
          </cell>
          <cell r="J38">
            <v>1</v>
          </cell>
          <cell r="K38" t="str">
            <v>Contrat à Durée InDéterminée</v>
          </cell>
          <cell r="L38" t="str">
            <v>permanent</v>
          </cell>
          <cell r="P38" t="str">
            <v>EIII-01</v>
          </cell>
          <cell r="Q38" t="str">
            <v>Male</v>
          </cell>
          <cell r="R38" t="str">
            <v>Married</v>
          </cell>
          <cell r="S38" t="str">
            <v>marié(e)</v>
          </cell>
          <cell r="T38">
            <v>622612132</v>
          </cell>
          <cell r="U38" t="str">
            <v>Léro</v>
          </cell>
          <cell r="V38">
            <v>42914</v>
          </cell>
          <cell r="X38">
            <v>6</v>
          </cell>
          <cell r="Y38">
            <v>42997</v>
          </cell>
          <cell r="Z38">
            <v>43392</v>
          </cell>
          <cell r="AA38" t="str">
            <v>Orabank</v>
          </cell>
          <cell r="AB38" t="str">
            <v>005 0128000620011 47</v>
          </cell>
          <cell r="AC38" t="str">
            <v>180121263158</v>
          </cell>
          <cell r="AD38" t="str">
            <v>Guinéenne</v>
          </cell>
          <cell r="AE38" t="str">
            <v>4643830/11</v>
          </cell>
          <cell r="AF38">
            <v>40810</v>
          </cell>
          <cell r="AG38">
            <v>42635</v>
          </cell>
          <cell r="AH38">
            <v>29228</v>
          </cell>
          <cell r="AI38" t="str">
            <v>Fria</v>
          </cell>
          <cell r="AJ38" t="str">
            <v>Abdoulaye</v>
          </cell>
          <cell r="AK38" t="str">
            <v>Adama Diaby</v>
          </cell>
          <cell r="AL38">
            <v>38</v>
          </cell>
          <cell r="AM38" t="str">
            <v>E</v>
          </cell>
          <cell r="AN38" t="str">
            <v>Ouvrier</v>
          </cell>
          <cell r="AO38" t="str">
            <v>Monsieur</v>
          </cell>
          <cell r="AP38" t="str">
            <v>Gert Van Der Berg</v>
          </cell>
          <cell r="AQ38">
            <v>43454</v>
          </cell>
          <cell r="AR38" t="str">
            <v>Mool/Lefa/2016/041</v>
          </cell>
          <cell r="AS38">
            <v>1010000000040</v>
          </cell>
        </row>
        <row r="39">
          <cell r="A39">
            <v>55</v>
          </cell>
          <cell r="B39" t="str">
            <v>Keita</v>
          </cell>
          <cell r="C39" t="str">
            <v>Daouda</v>
          </cell>
          <cell r="D39" t="str">
            <v>Serviceman</v>
          </cell>
          <cell r="E39" t="str">
            <v>Maintenancier</v>
          </cell>
          <cell r="F39" t="str">
            <v>WS-KOM</v>
          </cell>
          <cell r="G39">
            <v>42587</v>
          </cell>
          <cell r="H39" t="str">
            <v>Plant</v>
          </cell>
          <cell r="I39" t="str">
            <v>Garage</v>
          </cell>
          <cell r="J39">
            <v>1</v>
          </cell>
          <cell r="K39" t="str">
            <v>Contrat à Durée InDéterminée</v>
          </cell>
          <cell r="L39" t="str">
            <v>permanent</v>
          </cell>
          <cell r="P39" t="str">
            <v>EI-01</v>
          </cell>
          <cell r="Q39" t="str">
            <v>Male</v>
          </cell>
          <cell r="R39" t="str">
            <v>Married</v>
          </cell>
          <cell r="S39" t="str">
            <v>marié(e)</v>
          </cell>
          <cell r="T39">
            <v>628938717</v>
          </cell>
          <cell r="U39" t="str">
            <v>Léro</v>
          </cell>
          <cell r="V39">
            <v>42922</v>
          </cell>
          <cell r="Y39">
            <v>43040</v>
          </cell>
          <cell r="Z39">
            <v>43392</v>
          </cell>
          <cell r="AA39" t="str">
            <v>Ecobank</v>
          </cell>
          <cell r="AB39" t="str">
            <v>01 501146214402 01</v>
          </cell>
          <cell r="AC39" t="str">
            <v>18431001279623</v>
          </cell>
          <cell r="AD39" t="str">
            <v>Guinéenne</v>
          </cell>
          <cell r="AE39" t="str">
            <v>3587302/12</v>
          </cell>
          <cell r="AF39">
            <v>41243</v>
          </cell>
          <cell r="AG39">
            <v>43068</v>
          </cell>
          <cell r="AH39">
            <v>30743</v>
          </cell>
          <cell r="AI39" t="str">
            <v>Siguiri</v>
          </cell>
          <cell r="AJ39" t="str">
            <v>Mamady</v>
          </cell>
          <cell r="AK39" t="str">
            <v>Doussouba Kiabou</v>
          </cell>
          <cell r="AL39">
            <v>34</v>
          </cell>
          <cell r="AM39" t="str">
            <v>E</v>
          </cell>
          <cell r="AN39" t="str">
            <v>Ouvrier</v>
          </cell>
          <cell r="AO39" t="str">
            <v>Monsieur</v>
          </cell>
          <cell r="AP39" t="str">
            <v>Gert Van Der Berg</v>
          </cell>
          <cell r="AQ39">
            <v>43454</v>
          </cell>
          <cell r="AR39" t="str">
            <v>Mool/Lefa/2016/044</v>
          </cell>
          <cell r="AS39">
            <v>1010000000043</v>
          </cell>
        </row>
        <row r="40">
          <cell r="A40">
            <v>56</v>
          </cell>
          <cell r="B40" t="str">
            <v>Condé</v>
          </cell>
          <cell r="C40" t="str">
            <v>Appolinaire</v>
          </cell>
          <cell r="D40" t="str">
            <v>Supervisor</v>
          </cell>
          <cell r="E40" t="str">
            <v>Superviseur</v>
          </cell>
          <cell r="F40" t="str">
            <v>WS-Sh-II</v>
          </cell>
          <cell r="G40">
            <v>42552</v>
          </cell>
          <cell r="H40" t="str">
            <v>Plant</v>
          </cell>
          <cell r="I40" t="str">
            <v>Garage</v>
          </cell>
          <cell r="J40">
            <v>1</v>
          </cell>
          <cell r="K40" t="str">
            <v>Contrat à Durée InDéterminée</v>
          </cell>
          <cell r="L40" t="str">
            <v>permanent</v>
          </cell>
          <cell r="P40" t="str">
            <v>JI-01</v>
          </cell>
          <cell r="Q40" t="str">
            <v>Male</v>
          </cell>
          <cell r="R40" t="str">
            <v>Married</v>
          </cell>
          <cell r="S40" t="str">
            <v>marié(e)</v>
          </cell>
          <cell r="T40">
            <v>622216641</v>
          </cell>
          <cell r="U40" t="str">
            <v>Léro</v>
          </cell>
          <cell r="V40">
            <v>42887</v>
          </cell>
          <cell r="W40">
            <v>43186</v>
          </cell>
          <cell r="X40">
            <v>10</v>
          </cell>
          <cell r="Y40">
            <v>42952</v>
          </cell>
          <cell r="Z40">
            <v>43306</v>
          </cell>
          <cell r="AA40" t="str">
            <v>Ecobank</v>
          </cell>
          <cell r="AB40" t="str">
            <v>01 501146117853 01</v>
          </cell>
          <cell r="AC40" t="str">
            <v>174434083028</v>
          </cell>
          <cell r="AD40" t="str">
            <v>Guinéenne</v>
          </cell>
          <cell r="AE40" t="str">
            <v>4168319/13</v>
          </cell>
          <cell r="AF40">
            <v>40395</v>
          </cell>
          <cell r="AG40">
            <v>42220</v>
          </cell>
          <cell r="AH40">
            <v>27030</v>
          </cell>
          <cell r="AI40" t="str">
            <v>Yomou</v>
          </cell>
          <cell r="AJ40" t="str">
            <v>Pierre Louty</v>
          </cell>
          <cell r="AK40" t="str">
            <v>Nowai Camara</v>
          </cell>
          <cell r="AL40">
            <v>44</v>
          </cell>
          <cell r="AM40" t="str">
            <v>J</v>
          </cell>
          <cell r="AN40" t="str">
            <v>Agent de Maitrise</v>
          </cell>
          <cell r="AO40" t="str">
            <v>Monsieur</v>
          </cell>
          <cell r="AP40" t="str">
            <v>Gert Van Der Berg</v>
          </cell>
          <cell r="AQ40">
            <v>43454</v>
          </cell>
          <cell r="AR40" t="str">
            <v>Mool/Lefa/2016/045</v>
          </cell>
          <cell r="AS40">
            <v>1010000000044</v>
          </cell>
        </row>
        <row r="41">
          <cell r="A41">
            <v>57</v>
          </cell>
          <cell r="B41" t="str">
            <v>Sidibé</v>
          </cell>
          <cell r="C41" t="str">
            <v>Mamie</v>
          </cell>
          <cell r="D41" t="str">
            <v xml:space="preserve">Multiskilled Mechanic </v>
          </cell>
          <cell r="E41" t="str">
            <v>Mécanicien Polyvalent</v>
          </cell>
          <cell r="F41" t="str">
            <v>WS-Sh-II</v>
          </cell>
          <cell r="G41">
            <v>42579</v>
          </cell>
          <cell r="H41" t="str">
            <v>Plant</v>
          </cell>
          <cell r="I41" t="str">
            <v>Garage</v>
          </cell>
          <cell r="J41">
            <v>1</v>
          </cell>
          <cell r="K41" t="str">
            <v>Contrat à Durée InDéterminée</v>
          </cell>
          <cell r="L41" t="str">
            <v>permanent</v>
          </cell>
          <cell r="P41" t="str">
            <v>EIII-10</v>
          </cell>
          <cell r="Q41" t="str">
            <v>Male</v>
          </cell>
          <cell r="R41" t="str">
            <v>Married</v>
          </cell>
          <cell r="S41" t="str">
            <v>marié(e)</v>
          </cell>
          <cell r="T41">
            <v>628144337</v>
          </cell>
          <cell r="U41" t="str">
            <v>Léro</v>
          </cell>
          <cell r="V41">
            <v>42914</v>
          </cell>
          <cell r="Y41">
            <v>42997</v>
          </cell>
          <cell r="Z41">
            <v>43218</v>
          </cell>
          <cell r="AA41" t="str">
            <v>Ecobank</v>
          </cell>
          <cell r="AB41" t="str">
            <v>01 501146214406 01</v>
          </cell>
          <cell r="AC41" t="str">
            <v>18115001279601</v>
          </cell>
          <cell r="AD41" t="str">
            <v>Guinéenne</v>
          </cell>
          <cell r="AE41" t="str">
            <v>5248460/13</v>
          </cell>
          <cell r="AF41">
            <v>41639</v>
          </cell>
          <cell r="AG41">
            <v>43464</v>
          </cell>
          <cell r="AH41">
            <v>29653</v>
          </cell>
          <cell r="AI41" t="str">
            <v>Kankan</v>
          </cell>
          <cell r="AJ41" t="str">
            <v>Amadou</v>
          </cell>
          <cell r="AK41" t="str">
            <v>Rokia Kaba</v>
          </cell>
          <cell r="AL41">
            <v>37</v>
          </cell>
          <cell r="AM41" t="str">
            <v>E</v>
          </cell>
          <cell r="AN41" t="str">
            <v>Ouvrier</v>
          </cell>
          <cell r="AO41" t="str">
            <v>Monsieur</v>
          </cell>
          <cell r="AP41" t="str">
            <v>Gert Van Der Berg</v>
          </cell>
          <cell r="AQ41">
            <v>43454</v>
          </cell>
          <cell r="AR41" t="str">
            <v>Mool/Lefa/2016/046</v>
          </cell>
          <cell r="AS41">
            <v>1010000000045</v>
          </cell>
        </row>
        <row r="42">
          <cell r="A42">
            <v>58</v>
          </cell>
          <cell r="B42" t="str">
            <v>Fofana</v>
          </cell>
          <cell r="C42" t="str">
            <v>Mohamed</v>
          </cell>
          <cell r="D42" t="str">
            <v>Supervisor</v>
          </cell>
          <cell r="E42" t="str">
            <v>Superviseur</v>
          </cell>
          <cell r="F42" t="str">
            <v>WS</v>
          </cell>
          <cell r="G42">
            <v>42580</v>
          </cell>
          <cell r="H42" t="str">
            <v>Plant</v>
          </cell>
          <cell r="I42" t="str">
            <v>Garage</v>
          </cell>
          <cell r="J42">
            <v>1</v>
          </cell>
          <cell r="K42" t="str">
            <v>Contrat à Durée InDéterminée</v>
          </cell>
          <cell r="L42" t="str">
            <v>permanent</v>
          </cell>
          <cell r="P42" t="str">
            <v>JI-01</v>
          </cell>
          <cell r="Q42" t="str">
            <v>Male</v>
          </cell>
          <cell r="R42" t="str">
            <v>Married</v>
          </cell>
          <cell r="S42" t="str">
            <v>marié(e)</v>
          </cell>
          <cell r="T42">
            <v>622255418</v>
          </cell>
          <cell r="U42" t="str">
            <v>Léro</v>
          </cell>
          <cell r="V42">
            <v>42915</v>
          </cell>
          <cell r="W42">
            <v>43182</v>
          </cell>
          <cell r="X42">
            <v>1</v>
          </cell>
          <cell r="Y42">
            <v>43040</v>
          </cell>
          <cell r="Z42">
            <v>43435</v>
          </cell>
          <cell r="AA42" t="str">
            <v>Ecobank</v>
          </cell>
          <cell r="AB42" t="str">
            <v>01 501146227347 01</v>
          </cell>
          <cell r="AC42" t="str">
            <v>17231001279604</v>
          </cell>
          <cell r="AD42" t="str">
            <v>Guinéenne</v>
          </cell>
          <cell r="AE42" t="str">
            <v>5248748/16</v>
          </cell>
          <cell r="AF42">
            <v>42605</v>
          </cell>
          <cell r="AG42">
            <v>44430</v>
          </cell>
          <cell r="AH42">
            <v>26338</v>
          </cell>
          <cell r="AI42" t="str">
            <v>Siguiri</v>
          </cell>
          <cell r="AJ42" t="str">
            <v>Fodé Laye</v>
          </cell>
          <cell r="AK42" t="str">
            <v>Komba Keita</v>
          </cell>
          <cell r="AL42">
            <v>46</v>
          </cell>
          <cell r="AM42" t="str">
            <v>J</v>
          </cell>
          <cell r="AN42" t="str">
            <v>Agent de Maitrise</v>
          </cell>
          <cell r="AO42" t="str">
            <v>Monsieur</v>
          </cell>
          <cell r="AP42" t="str">
            <v>Gert Van Der Berg</v>
          </cell>
          <cell r="AQ42">
            <v>43454</v>
          </cell>
          <cell r="AR42" t="str">
            <v>Mool/Lefa/2016/047</v>
          </cell>
          <cell r="AS42">
            <v>1010000000046</v>
          </cell>
        </row>
        <row r="43">
          <cell r="A43">
            <v>60</v>
          </cell>
          <cell r="B43" t="str">
            <v>Loua</v>
          </cell>
          <cell r="C43" t="str">
            <v>Blaise</v>
          </cell>
          <cell r="D43" t="str">
            <v>Air Conditioner Fixer</v>
          </cell>
          <cell r="E43" t="str">
            <v>Frigosriste</v>
          </cell>
          <cell r="F43" t="str">
            <v>WS</v>
          </cell>
          <cell r="G43">
            <v>42587</v>
          </cell>
          <cell r="H43" t="str">
            <v>Plant</v>
          </cell>
          <cell r="I43" t="str">
            <v>Garage</v>
          </cell>
          <cell r="J43">
            <v>1</v>
          </cell>
          <cell r="K43" t="str">
            <v>Contrat à Durée InDéterminée</v>
          </cell>
          <cell r="L43" t="str">
            <v>permanent</v>
          </cell>
          <cell r="P43" t="str">
            <v>EIII-01</v>
          </cell>
          <cell r="Q43" t="str">
            <v>Male</v>
          </cell>
          <cell r="R43" t="str">
            <v>Married</v>
          </cell>
          <cell r="S43" t="str">
            <v>marié(e)</v>
          </cell>
          <cell r="T43">
            <v>620258669</v>
          </cell>
          <cell r="U43" t="str">
            <v>Léro</v>
          </cell>
          <cell r="V43">
            <v>42922</v>
          </cell>
          <cell r="X43">
            <v>4</v>
          </cell>
          <cell r="Y43">
            <v>43040</v>
          </cell>
          <cell r="Z43">
            <v>43349</v>
          </cell>
          <cell r="AA43" t="str">
            <v>Ecobank</v>
          </cell>
          <cell r="AB43" t="str">
            <v>01 501146214521 01</v>
          </cell>
          <cell r="AC43" t="str">
            <v>18529001279667</v>
          </cell>
          <cell r="AD43" t="str">
            <v>Guinéenne</v>
          </cell>
          <cell r="AE43" t="str">
            <v>4440911/10</v>
          </cell>
          <cell r="AF43">
            <v>40315</v>
          </cell>
          <cell r="AG43">
            <v>42140</v>
          </cell>
          <cell r="AH43">
            <v>31048</v>
          </cell>
          <cell r="AI43" t="str">
            <v>N'Zerekore</v>
          </cell>
          <cell r="AJ43" t="str">
            <v>Yozilè</v>
          </cell>
          <cell r="AK43" t="str">
            <v>Seny Théa</v>
          </cell>
          <cell r="AL43">
            <v>33</v>
          </cell>
          <cell r="AM43" t="str">
            <v>E</v>
          </cell>
          <cell r="AN43" t="str">
            <v>Ouvrier</v>
          </cell>
          <cell r="AO43" t="str">
            <v>Monsieur</v>
          </cell>
          <cell r="AP43" t="str">
            <v>Gert Van Der Berg</v>
          </cell>
          <cell r="AQ43">
            <v>43454</v>
          </cell>
          <cell r="AR43" t="str">
            <v>Mool/Lefa/2016/049</v>
          </cell>
          <cell r="AS43">
            <v>1010000000048</v>
          </cell>
        </row>
        <row r="44">
          <cell r="A44">
            <v>62</v>
          </cell>
          <cell r="B44" t="str">
            <v>Konaté</v>
          </cell>
          <cell r="C44" t="str">
            <v>Mamady</v>
          </cell>
          <cell r="D44" t="str">
            <v>Hiab Driver</v>
          </cell>
          <cell r="E44" t="str">
            <v>Opérateur Camion Grue</v>
          </cell>
          <cell r="F44" t="str">
            <v>WS-KOM</v>
          </cell>
          <cell r="G44">
            <v>42604</v>
          </cell>
          <cell r="H44" t="str">
            <v>Plant</v>
          </cell>
          <cell r="I44" t="str">
            <v>Garage</v>
          </cell>
          <cell r="J44">
            <v>1</v>
          </cell>
          <cell r="K44" t="str">
            <v>Contrat à Durée InDéterminée</v>
          </cell>
          <cell r="L44" t="str">
            <v>permanent</v>
          </cell>
          <cell r="P44" t="str">
            <v>EII-01</v>
          </cell>
          <cell r="Q44" t="str">
            <v>Male</v>
          </cell>
          <cell r="R44" t="str">
            <v>Married</v>
          </cell>
          <cell r="S44" t="str">
            <v>marié(e)</v>
          </cell>
          <cell r="T44">
            <v>622629375</v>
          </cell>
          <cell r="U44" t="str">
            <v>Léro</v>
          </cell>
          <cell r="V44">
            <v>42939</v>
          </cell>
          <cell r="Y44">
            <v>42948</v>
          </cell>
          <cell r="Z44">
            <v>43306</v>
          </cell>
          <cell r="AA44" t="str">
            <v>Ecobank</v>
          </cell>
          <cell r="AB44" t="str">
            <v>01 701146153425 01</v>
          </cell>
          <cell r="AC44" t="str">
            <v>18501001279599</v>
          </cell>
          <cell r="AD44" t="str">
            <v>Guinéenne</v>
          </cell>
          <cell r="AE44" t="str">
            <v>2131037/12</v>
          </cell>
          <cell r="AF44">
            <v>41225</v>
          </cell>
          <cell r="AG44">
            <v>43050</v>
          </cell>
          <cell r="AH44">
            <v>31048</v>
          </cell>
          <cell r="AI44" t="str">
            <v>Beyla</v>
          </cell>
          <cell r="AJ44" t="str">
            <v xml:space="preserve">Nfaly </v>
          </cell>
          <cell r="AK44" t="str">
            <v>Mawa Soumaoro</v>
          </cell>
          <cell r="AL44">
            <v>33</v>
          </cell>
          <cell r="AM44" t="str">
            <v>E</v>
          </cell>
          <cell r="AN44" t="str">
            <v>Ouvrier</v>
          </cell>
          <cell r="AO44" t="str">
            <v>Monsieur</v>
          </cell>
          <cell r="AP44" t="str">
            <v>Gert Van Der Berg</v>
          </cell>
          <cell r="AQ44">
            <v>43454</v>
          </cell>
          <cell r="AR44" t="str">
            <v>Mool/Lefa/2016/051</v>
          </cell>
          <cell r="AS44">
            <v>1010000000050</v>
          </cell>
        </row>
        <row r="45">
          <cell r="A45">
            <v>63</v>
          </cell>
          <cell r="B45" t="str">
            <v>Camara</v>
          </cell>
          <cell r="C45" t="str">
            <v>Adama</v>
          </cell>
          <cell r="D45" t="str">
            <v>Service Truck Responsible</v>
          </cell>
          <cell r="E45" t="str">
            <v>Responsable Camion d'Entretien</v>
          </cell>
          <cell r="F45" t="str">
            <v>WS-KOM</v>
          </cell>
          <cell r="G45">
            <v>42578</v>
          </cell>
          <cell r="H45" t="str">
            <v>Plant</v>
          </cell>
          <cell r="I45" t="str">
            <v>Garage</v>
          </cell>
          <cell r="J45">
            <v>1</v>
          </cell>
          <cell r="K45" t="str">
            <v>Contrat à Durée InDéterminée</v>
          </cell>
          <cell r="L45" t="str">
            <v>permanent</v>
          </cell>
          <cell r="P45" t="str">
            <v>EIII-10</v>
          </cell>
          <cell r="Q45" t="str">
            <v>Male</v>
          </cell>
          <cell r="R45" t="str">
            <v>Married</v>
          </cell>
          <cell r="S45" t="str">
            <v>marié(e)</v>
          </cell>
          <cell r="T45">
            <v>628551815</v>
          </cell>
          <cell r="U45" t="str">
            <v>Léro</v>
          </cell>
          <cell r="V45">
            <v>42913</v>
          </cell>
          <cell r="Y45">
            <v>42951</v>
          </cell>
          <cell r="Z45">
            <v>43306</v>
          </cell>
          <cell r="AA45" t="str">
            <v>Ecobank</v>
          </cell>
          <cell r="AB45" t="str">
            <v>01 501146214411 01</v>
          </cell>
          <cell r="AC45" t="str">
            <v>17631001279607</v>
          </cell>
          <cell r="AD45" t="str">
            <v>Guinéenne</v>
          </cell>
          <cell r="AE45" t="str">
            <v>50877656/14</v>
          </cell>
          <cell r="AF45">
            <v>41873</v>
          </cell>
          <cell r="AG45">
            <v>43698</v>
          </cell>
          <cell r="AH45">
            <v>27951</v>
          </cell>
          <cell r="AI45" t="str">
            <v>Siguiri</v>
          </cell>
          <cell r="AJ45" t="str">
            <v>Oumar</v>
          </cell>
          <cell r="AK45" t="str">
            <v>Djenaba Camara</v>
          </cell>
          <cell r="AL45">
            <v>42</v>
          </cell>
          <cell r="AM45" t="str">
            <v>E</v>
          </cell>
          <cell r="AN45" t="str">
            <v>Ouvrier</v>
          </cell>
          <cell r="AO45" t="str">
            <v>Monsieur</v>
          </cell>
          <cell r="AP45" t="str">
            <v>Gert Van Der Berg</v>
          </cell>
          <cell r="AQ45">
            <v>43454</v>
          </cell>
          <cell r="AR45" t="str">
            <v>Mool/Lefa/2016/052</v>
          </cell>
          <cell r="AS45">
            <v>1010000000051</v>
          </cell>
        </row>
        <row r="46">
          <cell r="A46">
            <v>64</v>
          </cell>
          <cell r="B46" t="str">
            <v>Condé</v>
          </cell>
          <cell r="C46" t="str">
            <v>Harouna</v>
          </cell>
          <cell r="D46" t="str">
            <v>Supervisor</v>
          </cell>
          <cell r="E46" t="str">
            <v>Superviseur</v>
          </cell>
          <cell r="F46" t="str">
            <v>WS-Sh-I</v>
          </cell>
          <cell r="G46">
            <v>42587</v>
          </cell>
          <cell r="H46" t="str">
            <v>Plant</v>
          </cell>
          <cell r="I46" t="str">
            <v>Garage</v>
          </cell>
          <cell r="J46">
            <v>1</v>
          </cell>
          <cell r="K46" t="str">
            <v>Contrat à Durée InDéterminée</v>
          </cell>
          <cell r="L46" t="str">
            <v>permanent</v>
          </cell>
          <cell r="P46" t="str">
            <v>JI-01</v>
          </cell>
          <cell r="Q46" t="str">
            <v>Male</v>
          </cell>
          <cell r="R46" t="str">
            <v>Married</v>
          </cell>
          <cell r="S46" t="str">
            <v>marié(e)</v>
          </cell>
          <cell r="T46">
            <v>628255663</v>
          </cell>
          <cell r="U46" t="str">
            <v>Léro</v>
          </cell>
          <cell r="V46">
            <v>42922</v>
          </cell>
          <cell r="Y46">
            <v>42997</v>
          </cell>
          <cell r="Z46">
            <v>43349</v>
          </cell>
          <cell r="AA46" t="str">
            <v>Ecobank</v>
          </cell>
          <cell r="AB46" t="str">
            <v>01 501146214488 01</v>
          </cell>
          <cell r="AC46" t="str">
            <v>17531001279605</v>
          </cell>
          <cell r="AD46" t="str">
            <v>Guinéenne</v>
          </cell>
          <cell r="AE46" t="str">
            <v>3385451/11</v>
          </cell>
          <cell r="AF46">
            <v>40886</v>
          </cell>
          <cell r="AG46">
            <v>42711</v>
          </cell>
          <cell r="AH46">
            <v>27395</v>
          </cell>
          <cell r="AI46" t="str">
            <v>Siguiri</v>
          </cell>
          <cell r="AJ46" t="str">
            <v>Sounkalo</v>
          </cell>
          <cell r="AK46" t="str">
            <v>Sira Condé</v>
          </cell>
          <cell r="AL46">
            <v>43</v>
          </cell>
          <cell r="AM46" t="str">
            <v>J</v>
          </cell>
          <cell r="AN46" t="str">
            <v>Agent de Maitrise</v>
          </cell>
          <cell r="AO46" t="str">
            <v>Monsieur</v>
          </cell>
          <cell r="AP46" t="str">
            <v>Gert Van Der Berg</v>
          </cell>
          <cell r="AQ46">
            <v>43454</v>
          </cell>
          <cell r="AR46" t="str">
            <v>Mool/Lefa/2016/053</v>
          </cell>
          <cell r="AS46">
            <v>1010000000052</v>
          </cell>
        </row>
        <row r="47">
          <cell r="A47">
            <v>65</v>
          </cell>
          <cell r="B47" t="str">
            <v>Camara</v>
          </cell>
          <cell r="C47" t="str">
            <v>Zoumana</v>
          </cell>
          <cell r="D47" t="str">
            <v xml:space="preserve">Multiskilled Mechanic </v>
          </cell>
          <cell r="E47" t="str">
            <v>Mécanicien Polyvalent</v>
          </cell>
          <cell r="F47" t="str">
            <v>WS</v>
          </cell>
          <cell r="G47">
            <v>42578</v>
          </cell>
          <cell r="H47" t="str">
            <v>Plant</v>
          </cell>
          <cell r="I47" t="str">
            <v>Garage</v>
          </cell>
          <cell r="J47">
            <v>1</v>
          </cell>
          <cell r="K47" t="str">
            <v>Contrat à Durée InDéterminée</v>
          </cell>
          <cell r="L47" t="str">
            <v>permanent</v>
          </cell>
          <cell r="P47" t="str">
            <v>EIII-10</v>
          </cell>
          <cell r="Q47" t="str">
            <v>Male</v>
          </cell>
          <cell r="R47" t="str">
            <v>married</v>
          </cell>
          <cell r="S47" t="str">
            <v>marié(e)</v>
          </cell>
          <cell r="T47">
            <v>622874620</v>
          </cell>
          <cell r="U47" t="str">
            <v>Léro</v>
          </cell>
          <cell r="V47">
            <v>42913</v>
          </cell>
          <cell r="Y47">
            <v>42910</v>
          </cell>
          <cell r="Z47">
            <v>43262</v>
          </cell>
          <cell r="AA47" t="str">
            <v>Ecobank</v>
          </cell>
          <cell r="AB47" t="str">
            <v>01 501146214370 01</v>
          </cell>
          <cell r="AC47" t="str">
            <v>1802501262094</v>
          </cell>
          <cell r="AD47" t="str">
            <v>Guinéenne</v>
          </cell>
          <cell r="AE47" t="str">
            <v>5000415/14</v>
          </cell>
          <cell r="AF47">
            <v>41960</v>
          </cell>
          <cell r="AG47">
            <v>43785</v>
          </cell>
          <cell r="AH47">
            <v>29298</v>
          </cell>
          <cell r="AI47" t="str">
            <v>Macenta</v>
          </cell>
          <cell r="AJ47" t="str">
            <v>Amara</v>
          </cell>
          <cell r="AK47" t="str">
            <v>Foutoumata Condé</v>
          </cell>
          <cell r="AL47">
            <v>38</v>
          </cell>
          <cell r="AM47" t="str">
            <v>E</v>
          </cell>
          <cell r="AN47" t="str">
            <v>Ouvrier</v>
          </cell>
          <cell r="AO47" t="str">
            <v>Monsieur</v>
          </cell>
          <cell r="AP47" t="str">
            <v>Gert Van Der Berg</v>
          </cell>
          <cell r="AQ47">
            <v>43454</v>
          </cell>
          <cell r="AR47" t="str">
            <v>Mool/Lefa/2016/054</v>
          </cell>
          <cell r="AS47">
            <v>1010000000053</v>
          </cell>
        </row>
        <row r="48">
          <cell r="A48">
            <v>66</v>
          </cell>
          <cell r="B48" t="str">
            <v>Zagaimou</v>
          </cell>
          <cell r="C48" t="str">
            <v>Pepe Mathias</v>
          </cell>
          <cell r="D48" t="str">
            <v xml:space="preserve">Mechanic </v>
          </cell>
          <cell r="E48" t="str">
            <v>Mécanicien</v>
          </cell>
          <cell r="F48" t="str">
            <v>WS-Sh-I</v>
          </cell>
          <cell r="G48">
            <v>42587</v>
          </cell>
          <cell r="H48" t="str">
            <v>Plant</v>
          </cell>
          <cell r="I48" t="str">
            <v>Garage</v>
          </cell>
          <cell r="J48">
            <v>1</v>
          </cell>
          <cell r="K48" t="str">
            <v>Contrat à Durée InDéterminée</v>
          </cell>
          <cell r="L48" t="str">
            <v>permanent</v>
          </cell>
          <cell r="P48" t="str">
            <v>EIII-01</v>
          </cell>
          <cell r="Q48" t="str">
            <v>Male</v>
          </cell>
          <cell r="R48" t="str">
            <v>Single</v>
          </cell>
          <cell r="S48" t="str">
            <v>célibataire</v>
          </cell>
          <cell r="T48">
            <v>628328121</v>
          </cell>
          <cell r="U48" t="str">
            <v>Léro</v>
          </cell>
          <cell r="V48">
            <v>42922</v>
          </cell>
          <cell r="Y48">
            <v>42952</v>
          </cell>
          <cell r="Z48">
            <v>43392</v>
          </cell>
          <cell r="AA48" t="str">
            <v>Ecobank</v>
          </cell>
          <cell r="AB48" t="str">
            <v>01 501146214397 01</v>
          </cell>
          <cell r="AC48" t="str">
            <v>18704601279609</v>
          </cell>
          <cell r="AD48" t="str">
            <v>Guinéenne</v>
          </cell>
          <cell r="AE48" t="str">
            <v>4440911/16</v>
          </cell>
          <cell r="AF48">
            <v>42507</v>
          </cell>
          <cell r="AG48">
            <v>44332</v>
          </cell>
          <cell r="AH48">
            <v>31800</v>
          </cell>
          <cell r="AI48" t="str">
            <v>Conakry</v>
          </cell>
          <cell r="AJ48" t="str">
            <v>Mamipé</v>
          </cell>
          <cell r="AK48" t="str">
            <v>Mamy Pkogomou</v>
          </cell>
          <cell r="AL48">
            <v>31</v>
          </cell>
          <cell r="AM48" t="str">
            <v>E</v>
          </cell>
          <cell r="AN48" t="str">
            <v>Ouvrier</v>
          </cell>
          <cell r="AO48" t="str">
            <v>Monsieur</v>
          </cell>
          <cell r="AP48" t="str">
            <v>Gert Van Der Berg</v>
          </cell>
          <cell r="AQ48">
            <v>43454</v>
          </cell>
          <cell r="AR48" t="str">
            <v>Mool/Lefa/2016/055</v>
          </cell>
          <cell r="AS48">
            <v>1010000000054</v>
          </cell>
        </row>
        <row r="49">
          <cell r="A49">
            <v>67</v>
          </cell>
          <cell r="B49" t="str">
            <v>Condé</v>
          </cell>
          <cell r="C49" t="str">
            <v>Bangaly</v>
          </cell>
          <cell r="D49" t="str">
            <v xml:space="preserve">Mechanic </v>
          </cell>
          <cell r="E49" t="str">
            <v>Mécanicien</v>
          </cell>
          <cell r="F49" t="str">
            <v>WS-KOM</v>
          </cell>
          <cell r="G49">
            <v>42579</v>
          </cell>
          <cell r="H49" t="str">
            <v>Plant</v>
          </cell>
          <cell r="I49" t="str">
            <v>Garage</v>
          </cell>
          <cell r="J49">
            <v>1</v>
          </cell>
          <cell r="K49" t="str">
            <v>Contrat à Durée InDéterminée</v>
          </cell>
          <cell r="L49" t="str">
            <v>permanent</v>
          </cell>
          <cell r="P49" t="str">
            <v>EIII-01</v>
          </cell>
          <cell r="Q49" t="str">
            <v>Male</v>
          </cell>
          <cell r="R49" t="str">
            <v>Married</v>
          </cell>
          <cell r="S49" t="str">
            <v>marié(e)</v>
          </cell>
          <cell r="T49">
            <v>623931980</v>
          </cell>
          <cell r="U49" t="str">
            <v>Léro</v>
          </cell>
          <cell r="V49">
            <v>42914</v>
          </cell>
          <cell r="Y49">
            <v>42910</v>
          </cell>
          <cell r="Z49">
            <v>43262</v>
          </cell>
          <cell r="AA49" t="str">
            <v>Ecobank</v>
          </cell>
          <cell r="AB49" t="str">
            <v>01 501146214416 01</v>
          </cell>
          <cell r="AC49" t="str">
            <v>18416001279615</v>
          </cell>
          <cell r="AD49" t="str">
            <v>Guinéenne</v>
          </cell>
          <cell r="AE49" t="str">
            <v>557578/15</v>
          </cell>
          <cell r="AF49">
            <v>40864</v>
          </cell>
          <cell r="AG49">
            <v>42689</v>
          </cell>
          <cell r="AH49">
            <v>30864</v>
          </cell>
          <cell r="AI49" t="str">
            <v>Banankoro</v>
          </cell>
          <cell r="AJ49" t="str">
            <v>Sekou</v>
          </cell>
          <cell r="AK49" t="str">
            <v>Tenin sanoh</v>
          </cell>
          <cell r="AL49">
            <v>34</v>
          </cell>
          <cell r="AM49" t="str">
            <v>E</v>
          </cell>
          <cell r="AN49" t="str">
            <v>Ouvrier</v>
          </cell>
          <cell r="AO49" t="str">
            <v>Monsieur</v>
          </cell>
          <cell r="AP49" t="str">
            <v>Gert Van Der Berg</v>
          </cell>
          <cell r="AQ49">
            <v>43454</v>
          </cell>
          <cell r="AR49" t="str">
            <v>Mool/Lefa/2016/056</v>
          </cell>
          <cell r="AS49">
            <v>1010000000055</v>
          </cell>
        </row>
        <row r="50">
          <cell r="A50">
            <v>68</v>
          </cell>
          <cell r="B50" t="str">
            <v>Condé</v>
          </cell>
          <cell r="C50" t="str">
            <v>Ibrahima</v>
          </cell>
          <cell r="D50" t="str">
            <v xml:space="preserve">Mechanic </v>
          </cell>
          <cell r="E50" t="str">
            <v>Mécanicien</v>
          </cell>
          <cell r="F50" t="str">
            <v>WS-Sh-I</v>
          </cell>
          <cell r="G50">
            <v>42587</v>
          </cell>
          <cell r="H50" t="str">
            <v>Plant</v>
          </cell>
          <cell r="I50" t="str">
            <v>Garage</v>
          </cell>
          <cell r="J50">
            <v>1</v>
          </cell>
          <cell r="K50" t="str">
            <v>Contrat à Durée InDéterminée</v>
          </cell>
          <cell r="L50" t="str">
            <v>permanent</v>
          </cell>
          <cell r="P50" t="str">
            <v>EIII-01</v>
          </cell>
          <cell r="Q50" t="str">
            <v>Male</v>
          </cell>
          <cell r="R50" t="str">
            <v>Single</v>
          </cell>
          <cell r="S50" t="str">
            <v>célibataire</v>
          </cell>
          <cell r="T50">
            <v>628850036</v>
          </cell>
          <cell r="U50" t="str">
            <v>Léro</v>
          </cell>
          <cell r="V50">
            <v>42922</v>
          </cell>
          <cell r="Y50">
            <v>43040</v>
          </cell>
          <cell r="Z50">
            <v>43306</v>
          </cell>
          <cell r="AA50" t="str">
            <v>Ecobank</v>
          </cell>
          <cell r="AB50" t="str">
            <v>01 501146214394 01</v>
          </cell>
          <cell r="AC50" t="str">
            <v>19625001279593</v>
          </cell>
          <cell r="AD50" t="str">
            <v>Guinéenne</v>
          </cell>
          <cell r="AE50" t="str">
            <v>4620003/16</v>
          </cell>
          <cell r="AF50">
            <v>42558</v>
          </cell>
          <cell r="AG50">
            <v>44383</v>
          </cell>
          <cell r="AH50">
            <v>35068</v>
          </cell>
          <cell r="AI50" t="str">
            <v>Macenta</v>
          </cell>
          <cell r="AJ50" t="str">
            <v>Daouda</v>
          </cell>
          <cell r="AK50" t="str">
            <v>Fanta Kourouma</v>
          </cell>
          <cell r="AL50">
            <v>22</v>
          </cell>
          <cell r="AM50" t="str">
            <v>E</v>
          </cell>
          <cell r="AN50" t="str">
            <v>Ouvrier</v>
          </cell>
          <cell r="AO50" t="str">
            <v>Monsieur</v>
          </cell>
          <cell r="AP50" t="str">
            <v>Gert Van Der Berg</v>
          </cell>
          <cell r="AQ50">
            <v>43454</v>
          </cell>
          <cell r="AR50" t="str">
            <v>Mool/Lefa/2016/057</v>
          </cell>
          <cell r="AS50">
            <v>1010000000056</v>
          </cell>
        </row>
        <row r="51">
          <cell r="A51">
            <v>69</v>
          </cell>
          <cell r="B51" t="str">
            <v>Keita</v>
          </cell>
          <cell r="C51" t="str">
            <v>Moustapha</v>
          </cell>
          <cell r="D51" t="str">
            <v xml:space="preserve">Multiskilled Mechanic </v>
          </cell>
          <cell r="E51" t="str">
            <v>Mécanicien Polyvalent</v>
          </cell>
          <cell r="F51" t="str">
            <v>WS-Sh-I</v>
          </cell>
          <cell r="G51">
            <v>42587</v>
          </cell>
          <cell r="H51" t="str">
            <v>Plant</v>
          </cell>
          <cell r="I51" t="str">
            <v>Garage</v>
          </cell>
          <cell r="J51">
            <v>1</v>
          </cell>
          <cell r="K51" t="str">
            <v>Contrat à Durée InDéterminée</v>
          </cell>
          <cell r="L51" t="str">
            <v>permanent</v>
          </cell>
          <cell r="P51" t="str">
            <v>EIII-10</v>
          </cell>
          <cell r="Q51" t="str">
            <v>Male</v>
          </cell>
          <cell r="R51" t="str">
            <v>Married</v>
          </cell>
          <cell r="S51" t="str">
            <v>marié(e)</v>
          </cell>
          <cell r="T51">
            <v>622892161</v>
          </cell>
          <cell r="U51" t="str">
            <v>Léro</v>
          </cell>
          <cell r="V51">
            <v>42922</v>
          </cell>
          <cell r="Y51">
            <v>43083</v>
          </cell>
          <cell r="Z51">
            <v>43435</v>
          </cell>
          <cell r="AA51" t="str">
            <v>Ecobank</v>
          </cell>
          <cell r="AB51" t="str">
            <v>01 501146125879 01</v>
          </cell>
          <cell r="AC51" t="str">
            <v>18131001279591</v>
          </cell>
          <cell r="AD51" t="str">
            <v>Guinéenne</v>
          </cell>
          <cell r="AE51" t="str">
            <v>2978527/13</v>
          </cell>
          <cell r="AF51">
            <v>41626</v>
          </cell>
          <cell r="AG51">
            <v>43451</v>
          </cell>
          <cell r="AH51">
            <v>29587</v>
          </cell>
          <cell r="AI51" t="str">
            <v>Siguiri</v>
          </cell>
          <cell r="AJ51" t="str">
            <v>Bakary</v>
          </cell>
          <cell r="AK51" t="str">
            <v>Aissata Sylla</v>
          </cell>
          <cell r="AL51">
            <v>37</v>
          </cell>
          <cell r="AM51" t="str">
            <v>E</v>
          </cell>
          <cell r="AN51" t="str">
            <v>Ouvrier</v>
          </cell>
          <cell r="AO51" t="str">
            <v>Monsieur</v>
          </cell>
          <cell r="AP51" t="str">
            <v>Gert Van Der Berg</v>
          </cell>
          <cell r="AQ51">
            <v>43454</v>
          </cell>
          <cell r="AR51" t="str">
            <v>Mool/Lefa/2016/058</v>
          </cell>
          <cell r="AS51">
            <v>1010000000057</v>
          </cell>
        </row>
        <row r="52">
          <cell r="A52">
            <v>70</v>
          </cell>
          <cell r="B52" t="str">
            <v>Berete</v>
          </cell>
          <cell r="C52" t="str">
            <v>Ousmane</v>
          </cell>
          <cell r="D52" t="str">
            <v>Storeman</v>
          </cell>
          <cell r="E52" t="str">
            <v>Magasinier</v>
          </cell>
          <cell r="F52" t="str">
            <v>St-Per</v>
          </cell>
          <cell r="G52">
            <v>42614</v>
          </cell>
          <cell r="H52" t="str">
            <v>Plant</v>
          </cell>
          <cell r="I52" t="str">
            <v>Garage</v>
          </cell>
          <cell r="J52">
            <v>1</v>
          </cell>
          <cell r="K52" t="str">
            <v>Contrat à Durée InDéterminée</v>
          </cell>
          <cell r="L52" t="str">
            <v>permanent</v>
          </cell>
          <cell r="P52" t="str">
            <v>EIII-01</v>
          </cell>
          <cell r="Q52" t="str">
            <v>Male</v>
          </cell>
          <cell r="R52" t="str">
            <v>Single</v>
          </cell>
          <cell r="S52" t="str">
            <v>célibataire</v>
          </cell>
          <cell r="T52">
            <v>628171583</v>
          </cell>
          <cell r="U52" t="str">
            <v>Léro</v>
          </cell>
          <cell r="V52">
            <v>42949</v>
          </cell>
          <cell r="W52">
            <v>43157</v>
          </cell>
          <cell r="X52">
            <v>4</v>
          </cell>
          <cell r="Y52">
            <v>43083</v>
          </cell>
          <cell r="Z52">
            <v>43349</v>
          </cell>
          <cell r="AA52" t="str">
            <v>Ecobank</v>
          </cell>
          <cell r="AB52" t="str">
            <v>01 501146216294 01</v>
          </cell>
          <cell r="AC52" t="str">
            <v>17804001279668</v>
          </cell>
          <cell r="AD52" t="str">
            <v>Guinéenne</v>
          </cell>
          <cell r="AE52" t="str">
            <v>5172419/14</v>
          </cell>
          <cell r="AF52">
            <v>41820</v>
          </cell>
          <cell r="AG52">
            <v>43645</v>
          </cell>
          <cell r="AH52">
            <v>28491</v>
          </cell>
          <cell r="AI52" t="str">
            <v>Conakry</v>
          </cell>
          <cell r="AJ52" t="str">
            <v>Mamady</v>
          </cell>
          <cell r="AK52" t="str">
            <v>Sira Keita</v>
          </cell>
          <cell r="AL52">
            <v>40</v>
          </cell>
          <cell r="AM52" t="str">
            <v>E</v>
          </cell>
          <cell r="AN52" t="str">
            <v>Ouvrier</v>
          </cell>
          <cell r="AO52" t="str">
            <v>Monsieur</v>
          </cell>
          <cell r="AP52" t="str">
            <v>Gert Van Der Berg</v>
          </cell>
          <cell r="AQ52">
            <v>43454</v>
          </cell>
          <cell r="AR52" t="str">
            <v>Mool/Lefa/2016/059</v>
          </cell>
          <cell r="AS52">
            <v>1010000000058</v>
          </cell>
        </row>
        <row r="53">
          <cell r="A53">
            <v>71</v>
          </cell>
          <cell r="B53" t="str">
            <v xml:space="preserve">Tall </v>
          </cell>
          <cell r="C53" t="str">
            <v>Saidou</v>
          </cell>
          <cell r="D53" t="str">
            <v>Serviceman Driver</v>
          </cell>
          <cell r="E53" t="str">
            <v>Maintenancier/chauffeur</v>
          </cell>
          <cell r="F53" t="str">
            <v>WS-Sh-IV</v>
          </cell>
          <cell r="G53">
            <v>42587</v>
          </cell>
          <cell r="H53" t="str">
            <v>Plant</v>
          </cell>
          <cell r="I53" t="str">
            <v>Garage</v>
          </cell>
          <cell r="J53">
            <v>1</v>
          </cell>
          <cell r="K53" t="str">
            <v>Contrat à Durée InDéterminée</v>
          </cell>
          <cell r="L53" t="str">
            <v>permanent</v>
          </cell>
          <cell r="P53" t="str">
            <v>EII-01</v>
          </cell>
          <cell r="Q53" t="str">
            <v>Male</v>
          </cell>
          <cell r="R53" t="str">
            <v>Married</v>
          </cell>
          <cell r="S53" t="str">
            <v>marié(e)</v>
          </cell>
          <cell r="T53">
            <v>621399587</v>
          </cell>
          <cell r="U53" t="str">
            <v>Léro</v>
          </cell>
          <cell r="V53">
            <v>42922</v>
          </cell>
          <cell r="Y53">
            <v>42952</v>
          </cell>
          <cell r="Z53">
            <v>43262</v>
          </cell>
          <cell r="AA53" t="str">
            <v>Ecobank</v>
          </cell>
          <cell r="AB53" t="str">
            <v>01 501146215993 01</v>
          </cell>
          <cell r="AC53" t="str">
            <v>18631001279598</v>
          </cell>
          <cell r="AD53" t="str">
            <v>Guinéenne</v>
          </cell>
          <cell r="AE53" t="str">
            <v>221140/09</v>
          </cell>
          <cell r="AF53">
            <v>39930</v>
          </cell>
          <cell r="AG53">
            <v>41755</v>
          </cell>
          <cell r="AH53">
            <v>31452</v>
          </cell>
          <cell r="AI53" t="str">
            <v>Siguirini</v>
          </cell>
          <cell r="AJ53" t="str">
            <v>Mamadou</v>
          </cell>
          <cell r="AK53" t="str">
            <v>Kadé Sylla</v>
          </cell>
          <cell r="AL53">
            <v>32</v>
          </cell>
          <cell r="AM53" t="str">
            <v>E</v>
          </cell>
          <cell r="AN53" t="str">
            <v>Ouvrier</v>
          </cell>
          <cell r="AO53" t="str">
            <v>Monsieur</v>
          </cell>
          <cell r="AP53" t="str">
            <v>Gert Van Der Berg</v>
          </cell>
          <cell r="AQ53">
            <v>43454</v>
          </cell>
          <cell r="AR53" t="str">
            <v>Mool/Lefa/2016/060</v>
          </cell>
          <cell r="AS53">
            <v>1010000000059</v>
          </cell>
        </row>
        <row r="54">
          <cell r="A54">
            <v>72</v>
          </cell>
          <cell r="B54" t="str">
            <v>Camara</v>
          </cell>
          <cell r="C54" t="str">
            <v>Bangaly</v>
          </cell>
          <cell r="D54" t="str">
            <v xml:space="preserve">Multiskilled Mechanic </v>
          </cell>
          <cell r="E54" t="str">
            <v>Mécanicien Polyvalent</v>
          </cell>
          <cell r="F54" t="str">
            <v>Ws-Sh-III</v>
          </cell>
          <cell r="G54">
            <v>42580</v>
          </cell>
          <cell r="H54" t="str">
            <v>Plant</v>
          </cell>
          <cell r="I54" t="str">
            <v>Garage</v>
          </cell>
          <cell r="J54">
            <v>1</v>
          </cell>
          <cell r="K54" t="str">
            <v>Contrat à Durée InDéterminée</v>
          </cell>
          <cell r="L54" t="str">
            <v>permanent</v>
          </cell>
          <cell r="P54" t="str">
            <v>EIII-10</v>
          </cell>
          <cell r="Q54" t="str">
            <v>Male</v>
          </cell>
          <cell r="R54" t="str">
            <v>Married</v>
          </cell>
          <cell r="S54" t="str">
            <v>marié(e)</v>
          </cell>
          <cell r="T54">
            <v>621453057</v>
          </cell>
          <cell r="U54" t="str">
            <v>Léro</v>
          </cell>
          <cell r="V54">
            <v>42915</v>
          </cell>
          <cell r="Y54">
            <v>42952</v>
          </cell>
          <cell r="Z54">
            <v>43262</v>
          </cell>
          <cell r="AA54" t="str">
            <v>Ecobank</v>
          </cell>
          <cell r="AB54" t="str">
            <v>01 501146214383 01</v>
          </cell>
          <cell r="AC54" t="str">
            <v>18801001279584</v>
          </cell>
          <cell r="AD54" t="str">
            <v>Guinéenne</v>
          </cell>
          <cell r="AE54" t="str">
            <v>4620521/11</v>
          </cell>
          <cell r="AF54">
            <v>40598</v>
          </cell>
          <cell r="AG54">
            <v>42423</v>
          </cell>
          <cell r="AH54">
            <v>32143</v>
          </cell>
          <cell r="AI54" t="str">
            <v>Niosomoridou</v>
          </cell>
          <cell r="AJ54" t="str">
            <v>Mamady</v>
          </cell>
          <cell r="AK54" t="str">
            <v>Mafata</v>
          </cell>
          <cell r="AL54">
            <v>30</v>
          </cell>
          <cell r="AM54" t="str">
            <v>E</v>
          </cell>
          <cell r="AN54" t="str">
            <v>Ouvrier</v>
          </cell>
          <cell r="AO54" t="str">
            <v>Monsieur</v>
          </cell>
          <cell r="AP54" t="str">
            <v>Gert Van Der Berg</v>
          </cell>
          <cell r="AQ54">
            <v>43454</v>
          </cell>
          <cell r="AR54" t="str">
            <v>Mool/Lefa/2016/061</v>
          </cell>
          <cell r="AS54">
            <v>1010000000060</v>
          </cell>
        </row>
        <row r="55">
          <cell r="A55">
            <v>73</v>
          </cell>
          <cell r="B55" t="str">
            <v>Fassou</v>
          </cell>
          <cell r="C55" t="str">
            <v>Jacob</v>
          </cell>
          <cell r="D55" t="str">
            <v>Supervisor</v>
          </cell>
          <cell r="E55" t="str">
            <v>Superviseur</v>
          </cell>
          <cell r="F55" t="str">
            <v>WS</v>
          </cell>
          <cell r="G55">
            <v>42583</v>
          </cell>
          <cell r="H55" t="str">
            <v>Plant</v>
          </cell>
          <cell r="I55" t="str">
            <v>Garage</v>
          </cell>
          <cell r="J55">
            <v>1</v>
          </cell>
          <cell r="K55" t="str">
            <v>Contrat à Durée InDéterminée</v>
          </cell>
          <cell r="L55" t="str">
            <v>permanent</v>
          </cell>
          <cell r="P55" t="str">
            <v>JI-01</v>
          </cell>
          <cell r="Q55" t="str">
            <v>Male</v>
          </cell>
          <cell r="R55" t="str">
            <v>Married</v>
          </cell>
          <cell r="S55" t="str">
            <v>marié(e)</v>
          </cell>
          <cell r="T55">
            <v>626058624</v>
          </cell>
          <cell r="U55" t="str">
            <v>Léro</v>
          </cell>
          <cell r="V55">
            <v>42918</v>
          </cell>
          <cell r="W55">
            <v>43214</v>
          </cell>
          <cell r="X55">
            <v>1</v>
          </cell>
          <cell r="Y55">
            <v>43083</v>
          </cell>
          <cell r="Z55">
            <v>43435</v>
          </cell>
          <cell r="AA55" t="str">
            <v>Ecobank</v>
          </cell>
          <cell r="AB55" t="str">
            <v>00 901146156991 01</v>
          </cell>
          <cell r="AC55" t="str">
            <v>17229001279602</v>
          </cell>
          <cell r="AD55" t="str">
            <v>Guinéenne</v>
          </cell>
          <cell r="AE55" t="str">
            <v>R0482019</v>
          </cell>
          <cell r="AF55">
            <v>41111</v>
          </cell>
          <cell r="AG55">
            <v>42936</v>
          </cell>
          <cell r="AH55">
            <v>26299</v>
          </cell>
          <cell r="AI55" t="str">
            <v>Conakry</v>
          </cell>
          <cell r="AJ55" t="str">
            <v>Covana</v>
          </cell>
          <cell r="AK55" t="str">
            <v>Gobou</v>
          </cell>
          <cell r="AL55">
            <v>46</v>
          </cell>
          <cell r="AM55" t="str">
            <v>J</v>
          </cell>
          <cell r="AN55" t="str">
            <v>Agent de Maitrise</v>
          </cell>
          <cell r="AO55" t="str">
            <v>Monsieur</v>
          </cell>
          <cell r="AP55" t="str">
            <v>Gert Van Der Berg</v>
          </cell>
          <cell r="AQ55">
            <v>43454</v>
          </cell>
          <cell r="AR55" t="str">
            <v>Mool/Lefa/2016/062</v>
          </cell>
          <cell r="AS55">
            <v>1010000000061</v>
          </cell>
        </row>
        <row r="56">
          <cell r="A56">
            <v>74</v>
          </cell>
          <cell r="B56" t="str">
            <v>Condé</v>
          </cell>
          <cell r="C56" t="str">
            <v>Ibrahima Sory</v>
          </cell>
          <cell r="D56" t="str">
            <v>Welder</v>
          </cell>
          <cell r="E56" t="str">
            <v>Soudeur</v>
          </cell>
          <cell r="F56" t="str">
            <v>WS</v>
          </cell>
          <cell r="G56">
            <v>42583</v>
          </cell>
          <cell r="H56" t="str">
            <v>Plant</v>
          </cell>
          <cell r="I56" t="str">
            <v>Garage</v>
          </cell>
          <cell r="J56">
            <v>1</v>
          </cell>
          <cell r="K56" t="str">
            <v>Contrat à Durée InDéterminée</v>
          </cell>
          <cell r="L56" t="str">
            <v>permanent</v>
          </cell>
          <cell r="P56" t="str">
            <v>EIII-01</v>
          </cell>
          <cell r="Q56" t="str">
            <v>Male</v>
          </cell>
          <cell r="R56" t="str">
            <v>Married</v>
          </cell>
          <cell r="S56" t="str">
            <v>marié(e)</v>
          </cell>
          <cell r="T56">
            <v>628386475</v>
          </cell>
          <cell r="U56" t="str">
            <v>Léro</v>
          </cell>
          <cell r="V56">
            <v>42918</v>
          </cell>
          <cell r="Y56">
            <v>43040</v>
          </cell>
          <cell r="Z56">
            <v>43392</v>
          </cell>
          <cell r="AA56" t="str">
            <v>Ecobank</v>
          </cell>
          <cell r="AB56" t="str">
            <v>01 601146182324 01</v>
          </cell>
          <cell r="AC56" t="str">
            <v>18417000131103</v>
          </cell>
          <cell r="AD56" t="str">
            <v>Guinéenne</v>
          </cell>
          <cell r="AE56" t="str">
            <v>379508/12</v>
          </cell>
          <cell r="AF56">
            <v>41129</v>
          </cell>
          <cell r="AG56">
            <v>42954</v>
          </cell>
          <cell r="AH56">
            <v>30834</v>
          </cell>
          <cell r="AI56" t="str">
            <v>Kindia</v>
          </cell>
          <cell r="AJ56" t="str">
            <v>Sekou</v>
          </cell>
          <cell r="AK56" t="str">
            <v>Saran Diakité</v>
          </cell>
          <cell r="AL56">
            <v>34</v>
          </cell>
          <cell r="AM56" t="str">
            <v>E</v>
          </cell>
          <cell r="AN56" t="str">
            <v>Ouvrier</v>
          </cell>
          <cell r="AO56" t="str">
            <v>Monsieur</v>
          </cell>
          <cell r="AP56" t="str">
            <v>Gert Van Der Berg</v>
          </cell>
          <cell r="AQ56">
            <v>43454</v>
          </cell>
          <cell r="AR56" t="str">
            <v>Mool/Lefa/2016/063</v>
          </cell>
          <cell r="AS56">
            <v>1010000000062</v>
          </cell>
        </row>
        <row r="57">
          <cell r="A57">
            <v>76</v>
          </cell>
          <cell r="B57" t="str">
            <v xml:space="preserve">Keita </v>
          </cell>
          <cell r="C57" t="str">
            <v>Mamadou</v>
          </cell>
          <cell r="D57" t="str">
            <v xml:space="preserve">Mechanic </v>
          </cell>
          <cell r="E57" t="str">
            <v>Mécanicien</v>
          </cell>
          <cell r="F57" t="str">
            <v>WS-KOM</v>
          </cell>
          <cell r="G57">
            <v>42604</v>
          </cell>
          <cell r="H57" t="str">
            <v>Plant</v>
          </cell>
          <cell r="I57" t="str">
            <v>Garage</v>
          </cell>
          <cell r="J57">
            <v>1</v>
          </cell>
          <cell r="K57" t="str">
            <v>Contrat à Durée InDéterminée</v>
          </cell>
          <cell r="L57" t="str">
            <v>permanent</v>
          </cell>
          <cell r="P57" t="str">
            <v>EIII-01</v>
          </cell>
          <cell r="Q57" t="str">
            <v>Male</v>
          </cell>
          <cell r="R57" t="str">
            <v>Married</v>
          </cell>
          <cell r="S57" t="str">
            <v>marié(e)</v>
          </cell>
          <cell r="T57">
            <v>622567654</v>
          </cell>
          <cell r="U57" t="str">
            <v>Léro</v>
          </cell>
          <cell r="V57">
            <v>42939</v>
          </cell>
          <cell r="Y57">
            <v>43040</v>
          </cell>
          <cell r="Z57">
            <v>43349</v>
          </cell>
          <cell r="AA57" t="str">
            <v>Ecobank</v>
          </cell>
          <cell r="AB57" t="str">
            <v>01 501146215081 01</v>
          </cell>
          <cell r="AC57" t="str">
            <v>19131001279669</v>
          </cell>
          <cell r="AD57" t="str">
            <v>Guinéenne</v>
          </cell>
          <cell r="AE57" t="str">
            <v>5559615/16</v>
          </cell>
          <cell r="AF57">
            <v>42508</v>
          </cell>
          <cell r="AG57">
            <v>44333</v>
          </cell>
          <cell r="AH57">
            <v>33558</v>
          </cell>
          <cell r="AI57" t="str">
            <v>Siguiri</v>
          </cell>
          <cell r="AJ57" t="str">
            <v>Soumaila</v>
          </cell>
          <cell r="AK57" t="str">
            <v>Maimouna Diallo</v>
          </cell>
          <cell r="AL57">
            <v>27</v>
          </cell>
          <cell r="AM57" t="str">
            <v>E</v>
          </cell>
          <cell r="AN57" t="str">
            <v>Ouvrier</v>
          </cell>
          <cell r="AO57" t="str">
            <v>Monsieur</v>
          </cell>
          <cell r="AP57" t="str">
            <v>Gert Van Der Berg</v>
          </cell>
          <cell r="AQ57">
            <v>43454</v>
          </cell>
          <cell r="AR57" t="str">
            <v>Mool/Lefa/2016/066</v>
          </cell>
          <cell r="AS57">
            <v>1010000000064</v>
          </cell>
        </row>
        <row r="58">
          <cell r="A58">
            <v>77</v>
          </cell>
          <cell r="B58" t="str">
            <v>N'Diaye</v>
          </cell>
          <cell r="C58" t="str">
            <v>Sidiki</v>
          </cell>
          <cell r="D58" t="str">
            <v>Auto Electrician</v>
          </cell>
          <cell r="E58" t="str">
            <v xml:space="preserve">Auto Electricien </v>
          </cell>
          <cell r="F58" t="str">
            <v>WS-Sh-IV</v>
          </cell>
          <cell r="G58">
            <v>42606</v>
          </cell>
          <cell r="H58" t="str">
            <v>Plant</v>
          </cell>
          <cell r="I58" t="str">
            <v>Garage</v>
          </cell>
          <cell r="J58">
            <v>1</v>
          </cell>
          <cell r="K58" t="str">
            <v>Contrat à Durée InDéterminée</v>
          </cell>
          <cell r="L58" t="str">
            <v>permanent</v>
          </cell>
          <cell r="P58" t="str">
            <v>EIII-01</v>
          </cell>
          <cell r="Q58" t="str">
            <v>Male</v>
          </cell>
          <cell r="R58" t="str">
            <v>Married</v>
          </cell>
          <cell r="S58" t="str">
            <v>marié(e)</v>
          </cell>
          <cell r="T58">
            <v>628051577</v>
          </cell>
          <cell r="U58" t="str">
            <v>Léro</v>
          </cell>
          <cell r="V58">
            <v>42941</v>
          </cell>
          <cell r="Y58">
            <v>42997</v>
          </cell>
          <cell r="Z58">
            <v>43306</v>
          </cell>
          <cell r="AA58" t="str">
            <v>Ecobank</v>
          </cell>
          <cell r="AB58" t="str">
            <v>01 501146215155 01</v>
          </cell>
          <cell r="AC58" t="str">
            <v>17531001279670</v>
          </cell>
          <cell r="AD58" t="str">
            <v>Guinéenne</v>
          </cell>
          <cell r="AE58" t="str">
            <v>3731376/12</v>
          </cell>
          <cell r="AF58">
            <v>41086</v>
          </cell>
          <cell r="AG58">
            <v>42911</v>
          </cell>
          <cell r="AH58">
            <v>27072</v>
          </cell>
          <cell r="AI58" t="str">
            <v>Siguiri</v>
          </cell>
          <cell r="AJ58" t="str">
            <v>Ousmane</v>
          </cell>
          <cell r="AK58" t="str">
            <v>Fanta Doumbouya</v>
          </cell>
          <cell r="AL58">
            <v>44</v>
          </cell>
          <cell r="AM58" t="str">
            <v>E</v>
          </cell>
          <cell r="AN58" t="str">
            <v>Ouvrier</v>
          </cell>
          <cell r="AO58" t="str">
            <v>Monsieur</v>
          </cell>
          <cell r="AP58" t="str">
            <v>Gert Van Der Berg</v>
          </cell>
          <cell r="AQ58">
            <v>43454</v>
          </cell>
          <cell r="AR58" t="str">
            <v>Mool/Lefa/2016/067</v>
          </cell>
          <cell r="AS58">
            <v>1010000000065</v>
          </cell>
        </row>
        <row r="59">
          <cell r="A59">
            <v>78</v>
          </cell>
          <cell r="B59" t="str">
            <v>Koita</v>
          </cell>
          <cell r="C59" t="str">
            <v>Karim</v>
          </cell>
          <cell r="D59" t="str">
            <v>Mechanic</v>
          </cell>
          <cell r="E59" t="str">
            <v>Mécanicien</v>
          </cell>
          <cell r="F59" t="str">
            <v>Ws-Sh-III</v>
          </cell>
          <cell r="G59">
            <v>42604</v>
          </cell>
          <cell r="H59" t="str">
            <v>Plant</v>
          </cell>
          <cell r="I59" t="str">
            <v>Garage</v>
          </cell>
          <cell r="J59">
            <v>1</v>
          </cell>
          <cell r="K59" t="str">
            <v>Contrat à Durée InDéterminée</v>
          </cell>
          <cell r="L59" t="str">
            <v>permanent</v>
          </cell>
          <cell r="P59" t="str">
            <v>EIII-01</v>
          </cell>
          <cell r="Q59" t="str">
            <v>Male</v>
          </cell>
          <cell r="R59" t="str">
            <v>Married</v>
          </cell>
          <cell r="S59" t="str">
            <v>marié(e)</v>
          </cell>
          <cell r="T59">
            <v>628427002</v>
          </cell>
          <cell r="U59" t="str">
            <v>Léro</v>
          </cell>
          <cell r="V59">
            <v>42939</v>
          </cell>
          <cell r="Y59">
            <v>42997</v>
          </cell>
          <cell r="Z59">
            <v>43435</v>
          </cell>
          <cell r="AA59" t="str">
            <v>Ecobank</v>
          </cell>
          <cell r="AB59" t="str">
            <v>01 601146208057 01</v>
          </cell>
          <cell r="AC59" t="str">
            <v>19315001279603</v>
          </cell>
          <cell r="AD59" t="str">
            <v>Guinéenne</v>
          </cell>
          <cell r="AE59" t="str">
            <v>5445034/15</v>
          </cell>
          <cell r="AF59">
            <v>42082</v>
          </cell>
          <cell r="AG59">
            <v>43907</v>
          </cell>
          <cell r="AH59">
            <v>34036</v>
          </cell>
          <cell r="AI59" t="str">
            <v>Kankan</v>
          </cell>
          <cell r="AJ59" t="str">
            <v>Karamo</v>
          </cell>
          <cell r="AK59" t="str">
            <v>Tenin Kegni Camara</v>
          </cell>
          <cell r="AL59">
            <v>25</v>
          </cell>
          <cell r="AM59" t="str">
            <v>E</v>
          </cell>
          <cell r="AN59" t="str">
            <v>Ouvrier</v>
          </cell>
          <cell r="AO59" t="str">
            <v>Monsieur</v>
          </cell>
          <cell r="AP59" t="str">
            <v>Gert Van Der Berg</v>
          </cell>
          <cell r="AQ59">
            <v>43454</v>
          </cell>
          <cell r="AR59" t="str">
            <v>Mool/Lefa/2016/068</v>
          </cell>
          <cell r="AS59">
            <v>1010000000066</v>
          </cell>
        </row>
        <row r="60">
          <cell r="A60">
            <v>79</v>
          </cell>
          <cell r="B60" t="str">
            <v>Camara</v>
          </cell>
          <cell r="C60" t="str">
            <v>Fodé Moussa</v>
          </cell>
          <cell r="D60" t="str">
            <v>Serviceman Driver</v>
          </cell>
          <cell r="E60" t="str">
            <v>Maintenancier/chauffeur</v>
          </cell>
          <cell r="F60" t="str">
            <v>Ws-Sh-III</v>
          </cell>
          <cell r="G60">
            <v>42604</v>
          </cell>
          <cell r="H60" t="str">
            <v>Plant</v>
          </cell>
          <cell r="I60" t="str">
            <v>Garage</v>
          </cell>
          <cell r="J60">
            <v>1</v>
          </cell>
          <cell r="K60" t="str">
            <v>Contrat à Durée InDéterminée</v>
          </cell>
          <cell r="L60" t="str">
            <v>permanent</v>
          </cell>
          <cell r="P60" t="str">
            <v>EII-01</v>
          </cell>
          <cell r="Q60" t="str">
            <v>Male</v>
          </cell>
          <cell r="R60" t="str">
            <v>Single</v>
          </cell>
          <cell r="S60" t="str">
            <v>célibataire</v>
          </cell>
          <cell r="T60">
            <v>621728512</v>
          </cell>
          <cell r="U60" t="str">
            <v>Léro</v>
          </cell>
          <cell r="V60">
            <v>42939</v>
          </cell>
          <cell r="Y60">
            <v>43040</v>
          </cell>
          <cell r="Z60">
            <v>43349</v>
          </cell>
          <cell r="AA60" t="str">
            <v>Ecobank</v>
          </cell>
          <cell r="AB60" t="str">
            <v>01 501146216058 01</v>
          </cell>
          <cell r="AC60" t="str">
            <v>18910001279590</v>
          </cell>
          <cell r="AD60" t="str">
            <v>Guinéenne</v>
          </cell>
          <cell r="AE60" t="str">
            <v>5217741/14</v>
          </cell>
          <cell r="AF60">
            <v>41967</v>
          </cell>
          <cell r="AG60">
            <v>43792</v>
          </cell>
          <cell r="AH60">
            <v>32718</v>
          </cell>
          <cell r="AI60" t="str">
            <v>Faranah</v>
          </cell>
          <cell r="AJ60" t="str">
            <v>Sory</v>
          </cell>
          <cell r="AK60" t="str">
            <v>Djenebe Kalo</v>
          </cell>
          <cell r="AL60">
            <v>29</v>
          </cell>
          <cell r="AM60" t="str">
            <v>E</v>
          </cell>
          <cell r="AN60" t="str">
            <v>Ouvrier</v>
          </cell>
          <cell r="AO60" t="str">
            <v>Monsieur</v>
          </cell>
          <cell r="AP60" t="str">
            <v>Gert Van Der Berg</v>
          </cell>
          <cell r="AQ60">
            <v>43454</v>
          </cell>
          <cell r="AR60" t="str">
            <v>Mool/Lefa/2016/069</v>
          </cell>
          <cell r="AS60">
            <v>1010000000067</v>
          </cell>
        </row>
        <row r="61">
          <cell r="A61">
            <v>80</v>
          </cell>
          <cell r="B61" t="str">
            <v>Bangoura</v>
          </cell>
          <cell r="C61" t="str">
            <v>Aboubacar</v>
          </cell>
          <cell r="D61" t="str">
            <v>Supervisor</v>
          </cell>
          <cell r="E61" t="str">
            <v>Superviseur</v>
          </cell>
          <cell r="F61" t="str">
            <v>Ws-Sh-III</v>
          </cell>
          <cell r="G61">
            <v>42604</v>
          </cell>
          <cell r="H61" t="str">
            <v>Plant</v>
          </cell>
          <cell r="I61" t="str">
            <v>Garage</v>
          </cell>
          <cell r="J61">
            <v>1</v>
          </cell>
          <cell r="K61" t="str">
            <v>Contrat à Durée InDéterminée</v>
          </cell>
          <cell r="L61" t="str">
            <v>permanent</v>
          </cell>
          <cell r="P61" t="str">
            <v>JI-01</v>
          </cell>
          <cell r="Q61" t="str">
            <v>Male</v>
          </cell>
          <cell r="R61" t="str">
            <v>Married</v>
          </cell>
          <cell r="S61" t="str">
            <v>marié(e)</v>
          </cell>
          <cell r="T61">
            <v>628404076</v>
          </cell>
          <cell r="U61" t="str">
            <v>Léro</v>
          </cell>
          <cell r="V61">
            <v>42939</v>
          </cell>
          <cell r="Y61">
            <v>43083</v>
          </cell>
          <cell r="Z61">
            <v>43392</v>
          </cell>
          <cell r="AA61" t="str">
            <v>Ecobank</v>
          </cell>
          <cell r="AB61" t="str">
            <v>01 501146216057 01</v>
          </cell>
          <cell r="AC61" t="str">
            <v>1730400140048</v>
          </cell>
          <cell r="AD61" t="str">
            <v>Guinéenne</v>
          </cell>
          <cell r="AE61" t="str">
            <v>5488683/15</v>
          </cell>
          <cell r="AF61">
            <v>42101</v>
          </cell>
          <cell r="AG61">
            <v>43926</v>
          </cell>
          <cell r="AH61">
            <v>26731</v>
          </cell>
          <cell r="AI61" t="str">
            <v>Conakry</v>
          </cell>
          <cell r="AJ61" t="str">
            <v>Mamadou</v>
          </cell>
          <cell r="AK61" t="str">
            <v>Aissata Bangoura</v>
          </cell>
          <cell r="AL61">
            <v>45</v>
          </cell>
          <cell r="AM61" t="str">
            <v>J</v>
          </cell>
          <cell r="AN61" t="str">
            <v>Agent de Maitrise</v>
          </cell>
          <cell r="AO61" t="str">
            <v>Monsieur</v>
          </cell>
          <cell r="AP61" t="str">
            <v>Gert Van Der Berg</v>
          </cell>
          <cell r="AQ61">
            <v>43454</v>
          </cell>
          <cell r="AR61" t="str">
            <v>Mool/Lefa/2016/070</v>
          </cell>
          <cell r="AS61">
            <v>1010000000068</v>
          </cell>
        </row>
        <row r="62">
          <cell r="A62">
            <v>81</v>
          </cell>
          <cell r="B62" t="str">
            <v>Doumbouya</v>
          </cell>
          <cell r="C62" t="str">
            <v>Mamady</v>
          </cell>
          <cell r="D62" t="str">
            <v xml:space="preserve">Multiskilled Mechanic </v>
          </cell>
          <cell r="E62" t="str">
            <v>Mécanicien Polyvalent</v>
          </cell>
          <cell r="F62" t="str">
            <v>WS-Sh-IV</v>
          </cell>
          <cell r="G62">
            <v>42606</v>
          </cell>
          <cell r="H62" t="str">
            <v>Plant</v>
          </cell>
          <cell r="I62" t="str">
            <v>Garage</v>
          </cell>
          <cell r="J62">
            <v>1</v>
          </cell>
          <cell r="K62" t="str">
            <v>Contrat à Durée InDéterminée</v>
          </cell>
          <cell r="L62" t="str">
            <v>permanent</v>
          </cell>
          <cell r="P62" t="str">
            <v>EIII-10</v>
          </cell>
          <cell r="Q62" t="str">
            <v>Male</v>
          </cell>
          <cell r="R62" t="str">
            <v>Married</v>
          </cell>
          <cell r="S62" t="str">
            <v>marié(e)</v>
          </cell>
          <cell r="T62">
            <v>621061263</v>
          </cell>
          <cell r="U62" t="str">
            <v>Léro</v>
          </cell>
          <cell r="V62">
            <v>42941</v>
          </cell>
          <cell r="Y62">
            <v>43040</v>
          </cell>
          <cell r="Z62">
            <v>43349</v>
          </cell>
          <cell r="AA62" t="str">
            <v>Ecobank</v>
          </cell>
          <cell r="AB62" t="str">
            <v>01 501146214569 01</v>
          </cell>
          <cell r="AC62" t="str">
            <v>17715001279589</v>
          </cell>
          <cell r="AD62" t="str">
            <v>Guinéenne</v>
          </cell>
          <cell r="AE62" t="str">
            <v>2131640/12</v>
          </cell>
          <cell r="AF62">
            <v>41229</v>
          </cell>
          <cell r="AG62">
            <v>43054</v>
          </cell>
          <cell r="AH62">
            <v>28313</v>
          </cell>
          <cell r="AI62" t="str">
            <v>Kankan</v>
          </cell>
          <cell r="AJ62" t="str">
            <v>Mama</v>
          </cell>
          <cell r="AK62" t="str">
            <v>Manamba Traore</v>
          </cell>
          <cell r="AL62">
            <v>41</v>
          </cell>
          <cell r="AM62" t="str">
            <v>E</v>
          </cell>
          <cell r="AN62" t="str">
            <v>Ouvrier</v>
          </cell>
          <cell r="AO62" t="str">
            <v>Monsieur</v>
          </cell>
          <cell r="AP62" t="str">
            <v>Gert Van Der Berg</v>
          </cell>
          <cell r="AQ62">
            <v>43454</v>
          </cell>
          <cell r="AR62" t="str">
            <v>Mool/Lefa/2016/071</v>
          </cell>
          <cell r="AS62">
            <v>1010000000069</v>
          </cell>
        </row>
        <row r="63">
          <cell r="A63">
            <v>82</v>
          </cell>
          <cell r="B63" t="str">
            <v>Condé</v>
          </cell>
          <cell r="C63" t="str">
            <v>Sekou</v>
          </cell>
          <cell r="D63" t="str">
            <v>Serviceman/Driver</v>
          </cell>
          <cell r="E63" t="str">
            <v>Maintenancier</v>
          </cell>
          <cell r="F63" t="str">
            <v>WS-KOM</v>
          </cell>
          <cell r="G63">
            <v>42604</v>
          </cell>
          <cell r="H63" t="str">
            <v>Plant</v>
          </cell>
          <cell r="I63" t="str">
            <v>Garage</v>
          </cell>
          <cell r="J63">
            <v>1</v>
          </cell>
          <cell r="K63" t="str">
            <v>Contrat à Durée InDéterminée</v>
          </cell>
          <cell r="L63" t="str">
            <v>permanent</v>
          </cell>
          <cell r="P63" t="str">
            <v>EII-01</v>
          </cell>
          <cell r="Q63" t="str">
            <v>Male</v>
          </cell>
          <cell r="R63" t="str">
            <v>Married</v>
          </cell>
          <cell r="S63" t="str">
            <v>marié(e)</v>
          </cell>
          <cell r="T63">
            <v>628228671</v>
          </cell>
          <cell r="U63" t="str">
            <v>Léro</v>
          </cell>
          <cell r="V63">
            <v>42939</v>
          </cell>
          <cell r="Y63">
            <v>43083</v>
          </cell>
          <cell r="Z63">
            <v>43435</v>
          </cell>
          <cell r="AA63" t="str">
            <v>Ecobank</v>
          </cell>
          <cell r="AB63" t="str">
            <v>01 501146216998 01</v>
          </cell>
          <cell r="AC63" t="str">
            <v>17231001279608</v>
          </cell>
          <cell r="AD63" t="str">
            <v>Guinéenne</v>
          </cell>
          <cell r="AE63" t="str">
            <v>5570901/15</v>
          </cell>
          <cell r="AF63">
            <v>40794</v>
          </cell>
          <cell r="AG63">
            <v>42619</v>
          </cell>
          <cell r="AH63">
            <v>26388</v>
          </cell>
          <cell r="AI63" t="str">
            <v>Siguiri</v>
          </cell>
          <cell r="AJ63" t="str">
            <v>Kaman</v>
          </cell>
          <cell r="AK63" t="str">
            <v>Kounady Doumbouya</v>
          </cell>
          <cell r="AL63">
            <v>46</v>
          </cell>
          <cell r="AM63" t="str">
            <v>E</v>
          </cell>
          <cell r="AN63" t="str">
            <v>Ouvrier</v>
          </cell>
          <cell r="AO63" t="str">
            <v>Monsieur</v>
          </cell>
          <cell r="AP63" t="str">
            <v>Gert Van Der Berg</v>
          </cell>
          <cell r="AQ63">
            <v>43454</v>
          </cell>
          <cell r="AR63" t="str">
            <v>Mool/Lefa/2016/072</v>
          </cell>
          <cell r="AS63">
            <v>1010000000070</v>
          </cell>
        </row>
        <row r="64">
          <cell r="A64">
            <v>84</v>
          </cell>
          <cell r="B64" t="str">
            <v xml:space="preserve">Sow </v>
          </cell>
          <cell r="C64" t="str">
            <v>Alpha A. Bassirou</v>
          </cell>
          <cell r="D64" t="str">
            <v>777 Operator</v>
          </cell>
          <cell r="E64" t="str">
            <v>Opérateur 777D</v>
          </cell>
          <cell r="F64" t="str">
            <v>P-A</v>
          </cell>
          <cell r="G64">
            <v>42688</v>
          </cell>
          <cell r="H64" t="str">
            <v>Production</v>
          </cell>
          <cell r="I64" t="str">
            <v>Mines</v>
          </cell>
          <cell r="J64">
            <v>1</v>
          </cell>
          <cell r="K64" t="str">
            <v>Contrat à Durée InDéterminée</v>
          </cell>
          <cell r="L64" t="str">
            <v>permanent</v>
          </cell>
          <cell r="P64" t="str">
            <v>EIII-01</v>
          </cell>
          <cell r="Q64" t="str">
            <v>Male</v>
          </cell>
          <cell r="R64" t="str">
            <v>Married</v>
          </cell>
          <cell r="S64" t="str">
            <v>marié(e)</v>
          </cell>
          <cell r="T64">
            <v>622579801</v>
          </cell>
          <cell r="U64" t="str">
            <v>Léro</v>
          </cell>
          <cell r="V64">
            <v>43023</v>
          </cell>
          <cell r="Y64">
            <v>43083</v>
          </cell>
          <cell r="Z64">
            <v>43435</v>
          </cell>
          <cell r="AA64" t="str">
            <v>Ecobank</v>
          </cell>
          <cell r="AB64" t="str">
            <v>01 501146118822 01</v>
          </cell>
          <cell r="AC64" t="str">
            <v>18208000138368</v>
          </cell>
          <cell r="AD64" t="str">
            <v>Guinéenne</v>
          </cell>
          <cell r="AE64" t="str">
            <v>4046139/13</v>
          </cell>
          <cell r="AF64">
            <v>41361</v>
          </cell>
          <cell r="AG64">
            <v>43186</v>
          </cell>
          <cell r="AH64">
            <v>29994</v>
          </cell>
          <cell r="AI64" t="str">
            <v>Dinguiraye</v>
          </cell>
          <cell r="AJ64" t="str">
            <v>Djakariaou</v>
          </cell>
          <cell r="AK64" t="str">
            <v>Diaraye Sow</v>
          </cell>
          <cell r="AL64">
            <v>36</v>
          </cell>
          <cell r="AM64" t="str">
            <v>E</v>
          </cell>
          <cell r="AN64" t="str">
            <v>Ouvrier</v>
          </cell>
          <cell r="AO64" t="str">
            <v>Monsieur</v>
          </cell>
          <cell r="AP64" t="str">
            <v>Gert Van Der Berg</v>
          </cell>
          <cell r="AQ64">
            <v>43454</v>
          </cell>
          <cell r="AR64" t="str">
            <v>Mool/Lefa/2016/074</v>
          </cell>
          <cell r="AS64">
            <v>1010000000072</v>
          </cell>
        </row>
        <row r="65">
          <cell r="A65">
            <v>85</v>
          </cell>
          <cell r="B65" t="str">
            <v>Kouyate</v>
          </cell>
          <cell r="C65" t="str">
            <v>Mohamed</v>
          </cell>
          <cell r="D65" t="str">
            <v>Pit Controller</v>
          </cell>
          <cell r="E65" t="str">
            <v>Contrôleur de Mines</v>
          </cell>
          <cell r="F65" t="str">
            <v>P-C</v>
          </cell>
          <cell r="G65">
            <v>42692</v>
          </cell>
          <cell r="H65" t="str">
            <v>Production</v>
          </cell>
          <cell r="I65" t="str">
            <v>Mines</v>
          </cell>
          <cell r="J65">
            <v>1</v>
          </cell>
          <cell r="K65" t="str">
            <v>Contrat à Durée InDéterminée</v>
          </cell>
          <cell r="L65" t="str">
            <v>permanent</v>
          </cell>
          <cell r="P65" t="str">
            <v>MI-01</v>
          </cell>
          <cell r="Q65" t="str">
            <v>Male</v>
          </cell>
          <cell r="R65" t="str">
            <v>Married</v>
          </cell>
          <cell r="S65" t="str">
            <v>marié(e)</v>
          </cell>
          <cell r="T65">
            <v>628273430</v>
          </cell>
          <cell r="U65" t="str">
            <v>Léro</v>
          </cell>
          <cell r="V65">
            <v>43027</v>
          </cell>
          <cell r="Y65">
            <v>43083</v>
          </cell>
          <cell r="Z65">
            <v>43349</v>
          </cell>
          <cell r="AA65" t="str">
            <v>orabank</v>
          </cell>
          <cell r="AB65" t="str">
            <v>005 012 8013530011 13</v>
          </cell>
          <cell r="AC65"/>
          <cell r="AD65" t="str">
            <v>Guinéenne</v>
          </cell>
          <cell r="AE65" t="str">
            <v>5603101/13</v>
          </cell>
          <cell r="AF65">
            <v>41285</v>
          </cell>
          <cell r="AG65">
            <v>43110</v>
          </cell>
          <cell r="AH65">
            <v>31426</v>
          </cell>
          <cell r="AI65" t="str">
            <v>Macenta</v>
          </cell>
          <cell r="AJ65" t="str">
            <v xml:space="preserve">Kelety </v>
          </cell>
          <cell r="AK65" t="str">
            <v>Aissata Dioubaté</v>
          </cell>
          <cell r="AL65">
            <v>32</v>
          </cell>
          <cell r="AM65" t="str">
            <v>M</v>
          </cell>
          <cell r="AN65" t="str">
            <v>Agent de Maitrise</v>
          </cell>
          <cell r="AO65" t="str">
            <v>Monsieur</v>
          </cell>
          <cell r="AP65" t="str">
            <v>Gert Van Der Berg</v>
          </cell>
          <cell r="AQ65">
            <v>43454</v>
          </cell>
          <cell r="AR65" t="str">
            <v>Mool/Lefa/2016/075</v>
          </cell>
          <cell r="AS65">
            <v>1010000000073</v>
          </cell>
        </row>
        <row r="66">
          <cell r="A66">
            <v>86</v>
          </cell>
          <cell r="B66" t="str">
            <v xml:space="preserve">Sow </v>
          </cell>
          <cell r="C66" t="str">
            <v>Ibrahim</v>
          </cell>
          <cell r="D66" t="str">
            <v>777 Operator</v>
          </cell>
          <cell r="E66" t="str">
            <v>Opérateur 777D</v>
          </cell>
          <cell r="F66" t="str">
            <v>P-D</v>
          </cell>
          <cell r="G66">
            <v>42686</v>
          </cell>
          <cell r="H66" t="str">
            <v>Production</v>
          </cell>
          <cell r="I66" t="str">
            <v>Mines</v>
          </cell>
          <cell r="J66">
            <v>1</v>
          </cell>
          <cell r="K66" t="str">
            <v>Contrat à Durée InDéterminée</v>
          </cell>
          <cell r="L66" t="str">
            <v>permanent</v>
          </cell>
          <cell r="P66" t="str">
            <v>EIII-01</v>
          </cell>
          <cell r="Q66" t="str">
            <v>Male</v>
          </cell>
          <cell r="R66" t="str">
            <v>Married</v>
          </cell>
          <cell r="S66" t="str">
            <v>marié(e)</v>
          </cell>
          <cell r="T66">
            <v>622113081</v>
          </cell>
          <cell r="U66" t="str">
            <v>Léro</v>
          </cell>
          <cell r="V66">
            <v>43021</v>
          </cell>
          <cell r="Y66">
            <v>43083</v>
          </cell>
          <cell r="Z66">
            <v>43349</v>
          </cell>
          <cell r="AA66" t="str">
            <v>Ecobank</v>
          </cell>
          <cell r="AB66" t="str">
            <v>01 501146135364 01</v>
          </cell>
          <cell r="AC66" t="str">
            <v>18331001235569</v>
          </cell>
          <cell r="AD66" t="str">
            <v>Guinéenne</v>
          </cell>
          <cell r="AE66" t="str">
            <v>5181514/14</v>
          </cell>
          <cell r="AF66">
            <v>41757</v>
          </cell>
          <cell r="AG66">
            <v>43582</v>
          </cell>
          <cell r="AH66">
            <v>30317</v>
          </cell>
          <cell r="AI66" t="str">
            <v>Dinguiraye</v>
          </cell>
          <cell r="AJ66" t="str">
            <v>Mamadou</v>
          </cell>
          <cell r="AK66" t="str">
            <v>Oumou Barry</v>
          </cell>
          <cell r="AL66">
            <v>35</v>
          </cell>
          <cell r="AM66" t="str">
            <v>E</v>
          </cell>
          <cell r="AN66" t="str">
            <v>Ouvrier</v>
          </cell>
          <cell r="AO66" t="str">
            <v>Monsieur</v>
          </cell>
          <cell r="AP66" t="str">
            <v>Gert Van Der Berg</v>
          </cell>
          <cell r="AQ66">
            <v>43454</v>
          </cell>
          <cell r="AR66" t="str">
            <v>Mool/Lefa/2016/076</v>
          </cell>
          <cell r="AS66">
            <v>1010000000074</v>
          </cell>
        </row>
        <row r="67">
          <cell r="A67">
            <v>87</v>
          </cell>
          <cell r="B67" t="str">
            <v>Keita</v>
          </cell>
          <cell r="C67" t="str">
            <v>N'Famory</v>
          </cell>
          <cell r="D67" t="str">
            <v>777 Operator</v>
          </cell>
          <cell r="E67" t="str">
            <v>Opérateur 777D</v>
          </cell>
          <cell r="F67" t="str">
            <v>P-A</v>
          </cell>
          <cell r="G67">
            <v>42688</v>
          </cell>
          <cell r="H67" t="str">
            <v>Production</v>
          </cell>
          <cell r="I67" t="str">
            <v>Mines</v>
          </cell>
          <cell r="J67">
            <v>1</v>
          </cell>
          <cell r="K67" t="str">
            <v>Contrat à Durée InDéterminée</v>
          </cell>
          <cell r="L67" t="str">
            <v>permanent</v>
          </cell>
          <cell r="P67" t="str">
            <v>EIII-01</v>
          </cell>
          <cell r="Q67" t="str">
            <v>Male</v>
          </cell>
          <cell r="R67" t="str">
            <v>Married</v>
          </cell>
          <cell r="S67" t="str">
            <v>marié(e)</v>
          </cell>
          <cell r="T67">
            <v>622606242</v>
          </cell>
          <cell r="U67" t="str">
            <v>Léro</v>
          </cell>
          <cell r="V67">
            <v>43023</v>
          </cell>
          <cell r="Y67">
            <v>43083</v>
          </cell>
          <cell r="Z67">
            <v>43435</v>
          </cell>
          <cell r="AA67" t="str">
            <v>Ecobank</v>
          </cell>
          <cell r="AB67" t="str">
            <v>01 501146219404 01</v>
          </cell>
          <cell r="AC67" t="str">
            <v>18118001279587</v>
          </cell>
          <cell r="AD67" t="str">
            <v>Guinéenne</v>
          </cell>
          <cell r="AE67" t="str">
            <v>5780162/16</v>
          </cell>
          <cell r="AF67">
            <v>42525</v>
          </cell>
          <cell r="AG67">
            <v>44350</v>
          </cell>
          <cell r="AH67">
            <v>29587</v>
          </cell>
          <cell r="AI67" t="str">
            <v>Kissidougou</v>
          </cell>
          <cell r="AJ67" t="str">
            <v>Mamoudou</v>
          </cell>
          <cell r="AK67" t="str">
            <v>Wodia</v>
          </cell>
          <cell r="AL67">
            <v>37</v>
          </cell>
          <cell r="AM67" t="str">
            <v>E</v>
          </cell>
          <cell r="AN67" t="str">
            <v>Ouvrier</v>
          </cell>
          <cell r="AO67" t="str">
            <v>Monsieur</v>
          </cell>
          <cell r="AP67" t="str">
            <v>Gert Van Der Berg</v>
          </cell>
          <cell r="AQ67">
            <v>43454</v>
          </cell>
          <cell r="AR67" t="str">
            <v>Mool/Lefa/2016/077</v>
          </cell>
          <cell r="AS67">
            <v>1010000000075</v>
          </cell>
        </row>
        <row r="68">
          <cell r="A68">
            <v>88</v>
          </cell>
          <cell r="B68" t="str">
            <v>Camara</v>
          </cell>
          <cell r="C68" t="str">
            <v>Mamoudou</v>
          </cell>
          <cell r="D68" t="str">
            <v>777 Operator</v>
          </cell>
          <cell r="E68" t="str">
            <v>Opérateur 777D</v>
          </cell>
          <cell r="F68" t="str">
            <v>P-B</v>
          </cell>
          <cell r="G68">
            <v>42690</v>
          </cell>
          <cell r="H68" t="str">
            <v>Production</v>
          </cell>
          <cell r="I68" t="str">
            <v>Mines</v>
          </cell>
          <cell r="J68">
            <v>1</v>
          </cell>
          <cell r="K68" t="str">
            <v>Contrat à Durée InDéterminée</v>
          </cell>
          <cell r="L68" t="str">
            <v>permanent</v>
          </cell>
          <cell r="P68" t="str">
            <v>EIII-01</v>
          </cell>
          <cell r="Q68" t="str">
            <v>Male</v>
          </cell>
          <cell r="R68" t="str">
            <v>Married</v>
          </cell>
          <cell r="S68" t="str">
            <v>marié(e)</v>
          </cell>
          <cell r="T68">
            <v>622247449</v>
          </cell>
          <cell r="U68" t="str">
            <v>Léro</v>
          </cell>
          <cell r="V68">
            <v>43025</v>
          </cell>
          <cell r="Y68">
            <v>42997</v>
          </cell>
          <cell r="Z68">
            <v>43218</v>
          </cell>
          <cell r="AA68" t="str">
            <v>Ecobank</v>
          </cell>
          <cell r="AB68" t="str">
            <v>01 501146134957 01</v>
          </cell>
          <cell r="AC68" t="str">
            <v>16915001235595</v>
          </cell>
          <cell r="AD68" t="str">
            <v>Guinéenne</v>
          </cell>
          <cell r="AE68" t="str">
            <v>2069150/12</v>
          </cell>
          <cell r="AF68">
            <v>41274</v>
          </cell>
          <cell r="AG68">
            <v>43099</v>
          </cell>
          <cell r="AH68">
            <v>25396</v>
          </cell>
          <cell r="AI68" t="str">
            <v>Kankan</v>
          </cell>
          <cell r="AJ68" t="str">
            <v>Mory</v>
          </cell>
          <cell r="AK68" t="str">
            <v>Manty Camara</v>
          </cell>
          <cell r="AL68">
            <v>49</v>
          </cell>
          <cell r="AM68" t="str">
            <v>E</v>
          </cell>
          <cell r="AN68" t="str">
            <v>Ouvrier</v>
          </cell>
          <cell r="AO68" t="str">
            <v>Monsieur</v>
          </cell>
          <cell r="AP68" t="str">
            <v>Gert Van Der Berg</v>
          </cell>
          <cell r="AQ68">
            <v>43454</v>
          </cell>
          <cell r="AR68" t="str">
            <v>Mool/Lefa/2016/078</v>
          </cell>
          <cell r="AS68">
            <v>1010000000076</v>
          </cell>
        </row>
        <row r="69">
          <cell r="A69">
            <v>89</v>
          </cell>
          <cell r="B69" t="str">
            <v>Sock</v>
          </cell>
          <cell r="C69" t="str">
            <v>Naye</v>
          </cell>
          <cell r="D69" t="str">
            <v>777 Operator</v>
          </cell>
          <cell r="E69" t="str">
            <v>Opérateur 777D</v>
          </cell>
          <cell r="F69" t="str">
            <v>P-C</v>
          </cell>
          <cell r="G69">
            <v>42692</v>
          </cell>
          <cell r="H69" t="str">
            <v>Production</v>
          </cell>
          <cell r="I69" t="str">
            <v>Mines</v>
          </cell>
          <cell r="J69">
            <v>1</v>
          </cell>
          <cell r="K69" t="str">
            <v>Contrat à Durée InDéterminée</v>
          </cell>
          <cell r="L69" t="str">
            <v>permanent</v>
          </cell>
          <cell r="P69" t="str">
            <v>EIII-01</v>
          </cell>
          <cell r="Q69" t="str">
            <v>Male</v>
          </cell>
          <cell r="R69" t="str">
            <v>Married</v>
          </cell>
          <cell r="S69" t="str">
            <v>marié(e)</v>
          </cell>
          <cell r="T69">
            <v>628549241</v>
          </cell>
          <cell r="U69" t="str">
            <v>Léro</v>
          </cell>
          <cell r="V69">
            <v>43027</v>
          </cell>
          <cell r="Y69">
            <v>43083</v>
          </cell>
          <cell r="Z69">
            <v>43435</v>
          </cell>
          <cell r="AA69" t="str">
            <v>Ecobank</v>
          </cell>
          <cell r="AB69" t="str">
            <v>01 501146219268 01</v>
          </cell>
          <cell r="AC69" t="str">
            <v>179080120489</v>
          </cell>
          <cell r="AD69" t="str">
            <v>Guinéenne</v>
          </cell>
          <cell r="AE69" t="str">
            <v>2899919/11</v>
          </cell>
          <cell r="AF69">
            <v>40902</v>
          </cell>
          <cell r="AG69">
            <v>42727</v>
          </cell>
          <cell r="AH69">
            <v>29037</v>
          </cell>
          <cell r="AI69" t="str">
            <v>Dinguiraye</v>
          </cell>
          <cell r="AJ69" t="str">
            <v>El Hadj Siné</v>
          </cell>
          <cell r="AK69" t="str">
            <v>Aissata Cissoko</v>
          </cell>
          <cell r="AL69">
            <v>39</v>
          </cell>
          <cell r="AM69" t="str">
            <v>E</v>
          </cell>
          <cell r="AN69" t="str">
            <v>Ouvrier</v>
          </cell>
          <cell r="AO69" t="str">
            <v>Monsieur</v>
          </cell>
          <cell r="AP69" t="str">
            <v>Gert Van Der Berg</v>
          </cell>
          <cell r="AQ69">
            <v>43454</v>
          </cell>
          <cell r="AR69" t="str">
            <v>Mool/Lefa/2016/079</v>
          </cell>
          <cell r="AS69">
            <v>1010000000077</v>
          </cell>
        </row>
        <row r="70">
          <cell r="A70">
            <v>90</v>
          </cell>
          <cell r="B70" t="str">
            <v>Doré</v>
          </cell>
          <cell r="C70" t="str">
            <v>Pépé</v>
          </cell>
          <cell r="D70" t="str">
            <v>777 Operator</v>
          </cell>
          <cell r="E70" t="str">
            <v>Opérateur 777D</v>
          </cell>
          <cell r="F70" t="str">
            <v>P-D</v>
          </cell>
          <cell r="G70">
            <v>42686</v>
          </cell>
          <cell r="H70" t="str">
            <v>Production</v>
          </cell>
          <cell r="I70" t="str">
            <v>Mines</v>
          </cell>
          <cell r="J70">
            <v>1</v>
          </cell>
          <cell r="K70" t="str">
            <v>Contrat à Durée InDéterminée</v>
          </cell>
          <cell r="L70" t="str">
            <v>permanent</v>
          </cell>
          <cell r="P70" t="str">
            <v>EIII-01</v>
          </cell>
          <cell r="Q70" t="str">
            <v>Male</v>
          </cell>
          <cell r="R70" t="str">
            <v>Married</v>
          </cell>
          <cell r="S70" t="str">
            <v>marié(e)</v>
          </cell>
          <cell r="T70">
            <v>622196150</v>
          </cell>
          <cell r="U70" t="str">
            <v>Léro</v>
          </cell>
          <cell r="V70">
            <v>43021</v>
          </cell>
          <cell r="Y70">
            <v>43127</v>
          </cell>
          <cell r="Z70">
            <v>43435</v>
          </cell>
          <cell r="AA70" t="str">
            <v>Orabank</v>
          </cell>
          <cell r="AB70" t="str">
            <v>005 0128015950011 75</v>
          </cell>
          <cell r="AC70"/>
          <cell r="AD70" t="str">
            <v>Guinéenne</v>
          </cell>
          <cell r="AE70" t="str">
            <v>3374028/12</v>
          </cell>
          <cell r="AF70">
            <v>40967</v>
          </cell>
          <cell r="AG70">
            <v>42792</v>
          </cell>
          <cell r="AH70">
            <v>29326</v>
          </cell>
          <cell r="AI70" t="str">
            <v>N'Zerekore</v>
          </cell>
          <cell r="AJ70" t="str">
            <v>Fassou</v>
          </cell>
          <cell r="AK70" t="str">
            <v>Nowai Lamah</v>
          </cell>
          <cell r="AL70">
            <v>38</v>
          </cell>
          <cell r="AM70" t="str">
            <v>E</v>
          </cell>
          <cell r="AN70" t="str">
            <v>Ouvrier</v>
          </cell>
          <cell r="AO70" t="str">
            <v>Monsieur</v>
          </cell>
          <cell r="AP70" t="str">
            <v>Gert Van Der Berg</v>
          </cell>
          <cell r="AQ70">
            <v>43454</v>
          </cell>
          <cell r="AR70" t="str">
            <v>Mool/Lefa/2016/080</v>
          </cell>
          <cell r="AS70">
            <v>1010000000078</v>
          </cell>
        </row>
        <row r="71">
          <cell r="A71">
            <v>93</v>
          </cell>
          <cell r="B71" t="str">
            <v>Guilavogui</v>
          </cell>
          <cell r="C71" t="str">
            <v>Moise Siafa</v>
          </cell>
          <cell r="D71" t="str">
            <v>777 Operator</v>
          </cell>
          <cell r="E71" t="str">
            <v>Opérateur 777D</v>
          </cell>
          <cell r="F71" t="str">
            <v>P-C</v>
          </cell>
          <cell r="G71">
            <v>42708</v>
          </cell>
          <cell r="H71" t="str">
            <v>Production</v>
          </cell>
          <cell r="I71" t="str">
            <v>Mines</v>
          </cell>
          <cell r="J71">
            <v>1</v>
          </cell>
          <cell r="K71" t="str">
            <v>Contrat à Durée InDéterminée</v>
          </cell>
          <cell r="L71" t="str">
            <v>permanent</v>
          </cell>
          <cell r="P71" t="str">
            <v>EIII-01</v>
          </cell>
          <cell r="Q71" t="str">
            <v>Male</v>
          </cell>
          <cell r="R71" t="str">
            <v>Married</v>
          </cell>
          <cell r="S71" t="str">
            <v>marié(e)</v>
          </cell>
          <cell r="T71">
            <v>622442740</v>
          </cell>
          <cell r="U71" t="str">
            <v>Léro</v>
          </cell>
          <cell r="V71">
            <v>43043</v>
          </cell>
          <cell r="W71">
            <v>43276</v>
          </cell>
          <cell r="X71">
            <v>1</v>
          </cell>
          <cell r="Y71">
            <v>43127</v>
          </cell>
          <cell r="Z71">
            <v>43435</v>
          </cell>
          <cell r="AA71" t="str">
            <v>Ecobank</v>
          </cell>
          <cell r="AB71" t="str">
            <v>01 701146137034 01</v>
          </cell>
          <cell r="AC71" t="str">
            <v>17225001222501</v>
          </cell>
          <cell r="AD71" t="str">
            <v>Guinéenne</v>
          </cell>
          <cell r="AE71" t="str">
            <v>3795501/12</v>
          </cell>
          <cell r="AF71">
            <v>41130</v>
          </cell>
          <cell r="AG71">
            <v>42955</v>
          </cell>
          <cell r="AH71">
            <v>26645</v>
          </cell>
          <cell r="AI71" t="str">
            <v>Macenta</v>
          </cell>
          <cell r="AJ71" t="str">
            <v>Feu Sayon</v>
          </cell>
          <cell r="AK71" t="str">
            <v>Siazia Beavogui</v>
          </cell>
          <cell r="AL71">
            <v>46</v>
          </cell>
          <cell r="AM71" t="str">
            <v>E</v>
          </cell>
          <cell r="AN71" t="str">
            <v>Ouvrier</v>
          </cell>
          <cell r="AO71" t="str">
            <v>Monsieur</v>
          </cell>
          <cell r="AP71" t="str">
            <v>Gert Van Der Berg</v>
          </cell>
          <cell r="AQ71">
            <v>43454</v>
          </cell>
          <cell r="AR71" t="str">
            <v>Mool/Lefa/2016/083</v>
          </cell>
          <cell r="AS71">
            <v>1010000000080</v>
          </cell>
        </row>
        <row r="72">
          <cell r="A72">
            <v>94</v>
          </cell>
          <cell r="B72" t="str">
            <v>Bereté</v>
          </cell>
          <cell r="C72" t="str">
            <v>Djogo</v>
          </cell>
          <cell r="D72" t="str">
            <v>Multiskilled Operator</v>
          </cell>
          <cell r="E72" t="str">
            <v>Opérateur Polyvalent</v>
          </cell>
          <cell r="F72" t="str">
            <v>P-C</v>
          </cell>
          <cell r="G72">
            <v>42710</v>
          </cell>
          <cell r="H72" t="str">
            <v>Production</v>
          </cell>
          <cell r="I72" t="str">
            <v>Mines</v>
          </cell>
          <cell r="J72">
            <v>1</v>
          </cell>
          <cell r="K72" t="str">
            <v>Contrat à Durée InDéterminée</v>
          </cell>
          <cell r="L72" t="str">
            <v>permanent</v>
          </cell>
          <cell r="P72" t="str">
            <v>EIII-10</v>
          </cell>
          <cell r="Q72" t="str">
            <v>Male</v>
          </cell>
          <cell r="R72" t="str">
            <v>Married</v>
          </cell>
          <cell r="S72" t="str">
            <v>marié(e)</v>
          </cell>
          <cell r="T72">
            <v>622367126</v>
          </cell>
          <cell r="U72" t="str">
            <v>Léro</v>
          </cell>
          <cell r="V72">
            <v>43045</v>
          </cell>
          <cell r="Y72">
            <v>43040</v>
          </cell>
          <cell r="Z72">
            <v>43392</v>
          </cell>
          <cell r="AA72" t="str">
            <v>Ecobank</v>
          </cell>
          <cell r="AB72" t="str">
            <v>01 501146116747 01</v>
          </cell>
          <cell r="AC72" t="str">
            <v>16218082974</v>
          </cell>
          <cell r="AD72" t="str">
            <v>Guinéenne</v>
          </cell>
          <cell r="AE72" t="str">
            <v>2077920/12</v>
          </cell>
          <cell r="AF72">
            <v>40487</v>
          </cell>
          <cell r="AG72">
            <v>42312</v>
          </cell>
          <cell r="AH72">
            <v>22647</v>
          </cell>
          <cell r="AI72" t="str">
            <v>Kissidougou</v>
          </cell>
          <cell r="AJ72" t="str">
            <v>Kabiné</v>
          </cell>
          <cell r="AK72" t="str">
            <v>Fatoumata Keita</v>
          </cell>
          <cell r="AL72">
            <v>56</v>
          </cell>
          <cell r="AM72" t="str">
            <v>E</v>
          </cell>
          <cell r="AN72" t="str">
            <v>Ouvrier</v>
          </cell>
          <cell r="AO72" t="str">
            <v>Monsieur</v>
          </cell>
          <cell r="AP72" t="str">
            <v>Gert Van Der Berg</v>
          </cell>
          <cell r="AQ72">
            <v>43454</v>
          </cell>
          <cell r="AR72" t="str">
            <v>Mool/Lefa/2016/084</v>
          </cell>
          <cell r="AS72">
            <v>1010000000081</v>
          </cell>
        </row>
        <row r="73">
          <cell r="A73">
            <v>95</v>
          </cell>
          <cell r="B73" t="str">
            <v>Cissé</v>
          </cell>
          <cell r="C73" t="str">
            <v>Moussa</v>
          </cell>
          <cell r="D73" t="str">
            <v xml:space="preserve">Mechanic </v>
          </cell>
          <cell r="E73" t="str">
            <v>Mécanicien</v>
          </cell>
          <cell r="F73" t="str">
            <v>WS-SH-IV</v>
          </cell>
          <cell r="G73">
            <v>42705</v>
          </cell>
          <cell r="H73" t="str">
            <v>Plant</v>
          </cell>
          <cell r="I73" t="str">
            <v>Garage</v>
          </cell>
          <cell r="J73">
            <v>1</v>
          </cell>
          <cell r="K73" t="str">
            <v>Contrat à Durée InDéterminée</v>
          </cell>
          <cell r="L73" t="str">
            <v>permanent</v>
          </cell>
          <cell r="P73" t="str">
            <v>EIII-01</v>
          </cell>
          <cell r="Q73" t="str">
            <v>Male</v>
          </cell>
          <cell r="R73" t="str">
            <v>Married</v>
          </cell>
          <cell r="S73" t="str">
            <v>marié(e)</v>
          </cell>
          <cell r="T73">
            <v>622294308</v>
          </cell>
          <cell r="U73" t="str">
            <v>Léro</v>
          </cell>
          <cell r="V73">
            <v>43040</v>
          </cell>
          <cell r="Y73">
            <v>43083</v>
          </cell>
          <cell r="Z73">
            <v>43435</v>
          </cell>
          <cell r="AA73" t="str">
            <v>Ecobank</v>
          </cell>
          <cell r="AB73" t="str">
            <v>01 501146219229 01</v>
          </cell>
          <cell r="AC73"/>
          <cell r="AD73" t="str">
            <v>Guinéenne</v>
          </cell>
          <cell r="AE73" t="str">
            <v>3323357/12</v>
          </cell>
          <cell r="AF73">
            <v>41081</v>
          </cell>
          <cell r="AG73">
            <v>42906</v>
          </cell>
          <cell r="AH73">
            <v>28719</v>
          </cell>
          <cell r="AI73" t="str">
            <v>Siguiri</v>
          </cell>
          <cell r="AJ73" t="str">
            <v>Youssouf</v>
          </cell>
          <cell r="AK73" t="str">
            <v>Adama Traoré</v>
          </cell>
          <cell r="AL73">
            <v>40</v>
          </cell>
          <cell r="AM73" t="str">
            <v>E</v>
          </cell>
          <cell r="AN73" t="str">
            <v>Ouvrier</v>
          </cell>
          <cell r="AO73" t="str">
            <v>Monsieur</v>
          </cell>
          <cell r="AP73" t="str">
            <v>Gert Van Der Berg</v>
          </cell>
          <cell r="AQ73">
            <v>43454</v>
          </cell>
          <cell r="AR73" t="str">
            <v>Mool/Lefa/2016/085</v>
          </cell>
          <cell r="AS73">
            <v>1010000000082</v>
          </cell>
        </row>
        <row r="74">
          <cell r="A74">
            <v>96</v>
          </cell>
          <cell r="B74" t="str">
            <v>Keita</v>
          </cell>
          <cell r="C74" t="str">
            <v>Soumaila</v>
          </cell>
          <cell r="D74" t="str">
            <v>Serviceman</v>
          </cell>
          <cell r="E74" t="str">
            <v>Maintenancier</v>
          </cell>
          <cell r="F74" t="str">
            <v>WS-SH-II</v>
          </cell>
          <cell r="G74">
            <v>42706</v>
          </cell>
          <cell r="H74" t="str">
            <v>Plant</v>
          </cell>
          <cell r="I74" t="str">
            <v>Garage</v>
          </cell>
          <cell r="J74">
            <v>1</v>
          </cell>
          <cell r="K74" t="str">
            <v>Contrat à Durée InDéterminée</v>
          </cell>
          <cell r="L74" t="str">
            <v>permanent</v>
          </cell>
          <cell r="P74" t="str">
            <v>EI-01</v>
          </cell>
          <cell r="Q74" t="str">
            <v>Male</v>
          </cell>
          <cell r="R74" t="str">
            <v>Married</v>
          </cell>
          <cell r="S74" t="str">
            <v>marié(e)</v>
          </cell>
          <cell r="T74">
            <v>620390905</v>
          </cell>
          <cell r="U74" t="str">
            <v>Léro</v>
          </cell>
          <cell r="V74">
            <v>43041</v>
          </cell>
          <cell r="Y74">
            <v>43127</v>
          </cell>
          <cell r="Z74">
            <v>43435</v>
          </cell>
          <cell r="AA74" t="str">
            <v>Ecobank</v>
          </cell>
          <cell r="AB74" t="str">
            <v>01 501146219486 01</v>
          </cell>
          <cell r="AC74"/>
          <cell r="AD74" t="str">
            <v>Guinéenne</v>
          </cell>
          <cell r="AE74" t="str">
            <v>5251863/16</v>
          </cell>
          <cell r="AF74">
            <v>42607</v>
          </cell>
          <cell r="AG74">
            <v>44432</v>
          </cell>
          <cell r="AH74">
            <v>32143</v>
          </cell>
          <cell r="AI74" t="str">
            <v>Siguiri</v>
          </cell>
          <cell r="AJ74" t="str">
            <v>Mamady</v>
          </cell>
          <cell r="AK74" t="str">
            <v>Kamissa Magassouba</v>
          </cell>
          <cell r="AL74">
            <v>30</v>
          </cell>
          <cell r="AM74" t="str">
            <v>E</v>
          </cell>
          <cell r="AN74" t="str">
            <v>Ouvrier</v>
          </cell>
          <cell r="AO74" t="str">
            <v>Monsieur</v>
          </cell>
          <cell r="AP74" t="str">
            <v>Gert Van Der Berg</v>
          </cell>
          <cell r="AQ74">
            <v>43454</v>
          </cell>
          <cell r="AR74" t="str">
            <v>Mool/Lefa/2016/086</v>
          </cell>
          <cell r="AS74">
            <v>1010000000083</v>
          </cell>
        </row>
        <row r="75">
          <cell r="A75">
            <v>97</v>
          </cell>
          <cell r="B75" t="str">
            <v>Sangaré</v>
          </cell>
          <cell r="C75" t="str">
            <v>Mamady</v>
          </cell>
          <cell r="D75" t="str">
            <v xml:space="preserve">Multiskilled Mechanic </v>
          </cell>
          <cell r="E75" t="str">
            <v>Mécanicien Polyvalent</v>
          </cell>
          <cell r="F75" t="str">
            <v>WS</v>
          </cell>
          <cell r="G75">
            <v>42705</v>
          </cell>
          <cell r="H75" t="str">
            <v>Plant</v>
          </cell>
          <cell r="I75" t="str">
            <v>Garage</v>
          </cell>
          <cell r="J75">
            <v>1</v>
          </cell>
          <cell r="K75" t="str">
            <v>Contrat à Durée InDéterminée</v>
          </cell>
          <cell r="L75" t="str">
            <v>permanent</v>
          </cell>
          <cell r="P75" t="str">
            <v>EIII-10</v>
          </cell>
          <cell r="Q75" t="str">
            <v>Male</v>
          </cell>
          <cell r="R75" t="str">
            <v>Married</v>
          </cell>
          <cell r="S75" t="str">
            <v>marié(e)</v>
          </cell>
          <cell r="T75">
            <v>621181748</v>
          </cell>
          <cell r="U75" t="str">
            <v>Léro</v>
          </cell>
          <cell r="V75">
            <v>43040</v>
          </cell>
          <cell r="Y75">
            <v>43127</v>
          </cell>
          <cell r="Z75">
            <v>43435</v>
          </cell>
          <cell r="AA75" t="str">
            <v>Ecobank</v>
          </cell>
          <cell r="AB75" t="str">
            <v>01 501146219219 01</v>
          </cell>
          <cell r="AC75" t="str">
            <v>184041239863</v>
          </cell>
          <cell r="AD75" t="str">
            <v>Guinéenne</v>
          </cell>
          <cell r="AE75" t="str">
            <v>5730398/16</v>
          </cell>
          <cell r="AF75">
            <v>42620</v>
          </cell>
          <cell r="AG75">
            <v>44445</v>
          </cell>
          <cell r="AH75">
            <v>30898</v>
          </cell>
          <cell r="AI75" t="str">
            <v>Conakry</v>
          </cell>
          <cell r="AJ75" t="str">
            <v>Mory</v>
          </cell>
          <cell r="AK75" t="str">
            <v>Fanta Condé</v>
          </cell>
          <cell r="AL75">
            <v>34</v>
          </cell>
          <cell r="AM75" t="str">
            <v>E</v>
          </cell>
          <cell r="AN75" t="str">
            <v>Ouvrier</v>
          </cell>
          <cell r="AO75" t="str">
            <v>Monsieur</v>
          </cell>
          <cell r="AP75" t="str">
            <v>Gert Van Der Berg</v>
          </cell>
          <cell r="AQ75">
            <v>43454</v>
          </cell>
          <cell r="AR75" t="str">
            <v>Mool/Lefa/2016/087</v>
          </cell>
          <cell r="AS75">
            <v>1010000000084</v>
          </cell>
        </row>
        <row r="76">
          <cell r="A76">
            <v>98</v>
          </cell>
          <cell r="B76" t="str">
            <v>Konaté</v>
          </cell>
          <cell r="C76" t="str">
            <v>Sayon</v>
          </cell>
          <cell r="D76" t="str">
            <v xml:space="preserve">Multiskilled Mechanic </v>
          </cell>
          <cell r="E76" t="str">
            <v>Mécanicien Polyvalent</v>
          </cell>
          <cell r="F76" t="str">
            <v>WS</v>
          </cell>
          <cell r="G76">
            <v>42705</v>
          </cell>
          <cell r="H76" t="str">
            <v>Plant</v>
          </cell>
          <cell r="I76" t="str">
            <v>Garage</v>
          </cell>
          <cell r="J76">
            <v>1</v>
          </cell>
          <cell r="K76" t="str">
            <v>Contrat à Durée InDéterminée</v>
          </cell>
          <cell r="L76" t="str">
            <v>permanent</v>
          </cell>
          <cell r="P76" t="str">
            <v>EIII-10</v>
          </cell>
          <cell r="Q76" t="str">
            <v>Male</v>
          </cell>
          <cell r="R76" t="str">
            <v>Married</v>
          </cell>
          <cell r="S76" t="str">
            <v>marié(e)</v>
          </cell>
          <cell r="T76">
            <v>622231439</v>
          </cell>
          <cell r="U76" t="str">
            <v>Léro</v>
          </cell>
          <cell r="V76">
            <v>43040</v>
          </cell>
          <cell r="Y76">
            <v>43127</v>
          </cell>
          <cell r="Z76">
            <v>43435</v>
          </cell>
          <cell r="AA76" t="str">
            <v>Ecobank</v>
          </cell>
          <cell r="AB76" t="str">
            <v>01 501146219182 01</v>
          </cell>
          <cell r="AC76"/>
          <cell r="AD76" t="str">
            <v>Guinéenne</v>
          </cell>
          <cell r="AE76" t="str">
            <v>4094362/13</v>
          </cell>
          <cell r="AF76">
            <v>41302</v>
          </cell>
          <cell r="AG76">
            <v>43127</v>
          </cell>
          <cell r="AH76">
            <v>26444</v>
          </cell>
          <cell r="AI76" t="str">
            <v>Siguiri</v>
          </cell>
          <cell r="AJ76" t="str">
            <v>Kabiné</v>
          </cell>
          <cell r="AK76" t="str">
            <v>Kankoun Keita</v>
          </cell>
          <cell r="AL76">
            <v>46</v>
          </cell>
          <cell r="AM76" t="str">
            <v>E</v>
          </cell>
          <cell r="AN76" t="str">
            <v>Ouvrier</v>
          </cell>
          <cell r="AO76" t="str">
            <v>Monsieur</v>
          </cell>
          <cell r="AP76" t="str">
            <v>Gert Van Der Berg</v>
          </cell>
          <cell r="AQ76">
            <v>43454</v>
          </cell>
          <cell r="AR76" t="str">
            <v>Mool/Lefa/2016/088</v>
          </cell>
          <cell r="AS76">
            <v>1010000000085</v>
          </cell>
        </row>
        <row r="77">
          <cell r="A77">
            <v>99</v>
          </cell>
          <cell r="B77" t="str">
            <v>Condé</v>
          </cell>
          <cell r="C77" t="str">
            <v>Kerfala</v>
          </cell>
          <cell r="D77" t="str">
            <v>Serviceman Driver</v>
          </cell>
          <cell r="E77" t="str">
            <v>Maintenancier/chauffeur</v>
          </cell>
          <cell r="F77" t="str">
            <v>WS-Sh-I</v>
          </cell>
          <cell r="G77">
            <v>42705</v>
          </cell>
          <cell r="H77" t="str">
            <v>Plant</v>
          </cell>
          <cell r="I77" t="str">
            <v>Garage</v>
          </cell>
          <cell r="J77">
            <v>1</v>
          </cell>
          <cell r="K77" t="str">
            <v>Contrat à Durée InDéterminée</v>
          </cell>
          <cell r="L77" t="str">
            <v>permanent</v>
          </cell>
          <cell r="P77" t="str">
            <v>EII-01</v>
          </cell>
          <cell r="Q77" t="str">
            <v>Male</v>
          </cell>
          <cell r="R77" t="str">
            <v>Single</v>
          </cell>
          <cell r="S77" t="str">
            <v>célibataire</v>
          </cell>
          <cell r="T77">
            <v>622015439</v>
          </cell>
          <cell r="U77" t="str">
            <v>Léro</v>
          </cell>
          <cell r="V77">
            <v>43040</v>
          </cell>
          <cell r="W77">
            <v>43214</v>
          </cell>
          <cell r="X77">
            <v>2</v>
          </cell>
          <cell r="Y77">
            <v>43127</v>
          </cell>
          <cell r="Z77">
            <v>43435</v>
          </cell>
          <cell r="AA77" t="str">
            <v>Ecobank</v>
          </cell>
          <cell r="AB77" t="str">
            <v>01 601146214527 01</v>
          </cell>
          <cell r="AC77"/>
          <cell r="AD77" t="str">
            <v>Guinéenne</v>
          </cell>
          <cell r="AE77" t="str">
            <v>5250888/16</v>
          </cell>
          <cell r="AF77">
            <v>42608</v>
          </cell>
          <cell r="AG77">
            <v>44433</v>
          </cell>
          <cell r="AH77">
            <v>30849</v>
          </cell>
          <cell r="AI77" t="str">
            <v>Kankan</v>
          </cell>
          <cell r="AJ77" t="str">
            <v xml:space="preserve">Mamady </v>
          </cell>
          <cell r="AK77" t="str">
            <v>Nafadima Touré</v>
          </cell>
          <cell r="AL77">
            <v>34</v>
          </cell>
          <cell r="AM77" t="str">
            <v>E</v>
          </cell>
          <cell r="AN77" t="str">
            <v>Ouvrier</v>
          </cell>
          <cell r="AO77" t="str">
            <v>Monsieur</v>
          </cell>
          <cell r="AP77" t="str">
            <v>Gert Van Der Berg</v>
          </cell>
          <cell r="AQ77">
            <v>43454</v>
          </cell>
          <cell r="AR77" t="str">
            <v>Mool/Lefa/2016/089</v>
          </cell>
          <cell r="AS77">
            <v>1010000000086</v>
          </cell>
        </row>
        <row r="78">
          <cell r="A78">
            <v>100</v>
          </cell>
          <cell r="B78" t="str">
            <v>Sarré</v>
          </cell>
          <cell r="C78" t="str">
            <v>Amadou</v>
          </cell>
          <cell r="D78" t="str">
            <v>Auto Electrician</v>
          </cell>
          <cell r="E78" t="str">
            <v xml:space="preserve">Auto Electricien </v>
          </cell>
          <cell r="F78" t="str">
            <v>WS-Sh-I</v>
          </cell>
          <cell r="G78">
            <v>42706</v>
          </cell>
          <cell r="H78" t="str">
            <v>Plant</v>
          </cell>
          <cell r="I78" t="str">
            <v>Garage</v>
          </cell>
          <cell r="J78">
            <v>1</v>
          </cell>
          <cell r="K78" t="str">
            <v>Contrat à Durée InDéterminée</v>
          </cell>
          <cell r="L78" t="str">
            <v>permanent</v>
          </cell>
          <cell r="P78" t="str">
            <v>EIII-01</v>
          </cell>
          <cell r="Q78" t="str">
            <v>Male</v>
          </cell>
          <cell r="R78" t="str">
            <v>Married</v>
          </cell>
          <cell r="S78" t="str">
            <v>marié(e)</v>
          </cell>
          <cell r="T78">
            <v>628309488</v>
          </cell>
          <cell r="U78" t="str">
            <v>Léro</v>
          </cell>
          <cell r="V78">
            <v>43041</v>
          </cell>
          <cell r="Y78">
            <v>43127</v>
          </cell>
          <cell r="Z78">
            <v>43392</v>
          </cell>
          <cell r="AA78" t="str">
            <v>Ecobank</v>
          </cell>
          <cell r="AB78" t="str">
            <v>01 501146218922 01</v>
          </cell>
          <cell r="AC78" t="str">
            <v>19008001279612</v>
          </cell>
          <cell r="AD78" t="str">
            <v>Guinéenne</v>
          </cell>
          <cell r="AE78" t="str">
            <v>5213998/14</v>
          </cell>
          <cell r="AF78">
            <v>41821</v>
          </cell>
          <cell r="AG78">
            <v>43646</v>
          </cell>
          <cell r="AH78">
            <v>33133</v>
          </cell>
          <cell r="AI78" t="str">
            <v>Dinguiraye</v>
          </cell>
          <cell r="AJ78" t="str">
            <v>Abdoulaye</v>
          </cell>
          <cell r="AK78" t="str">
            <v>Fatoumata</v>
          </cell>
          <cell r="AL78">
            <v>28</v>
          </cell>
          <cell r="AM78" t="str">
            <v>E</v>
          </cell>
          <cell r="AN78" t="str">
            <v>Ouvrier</v>
          </cell>
          <cell r="AO78" t="str">
            <v>Monsieur</v>
          </cell>
          <cell r="AP78" t="str">
            <v>Gert Van Der Berg</v>
          </cell>
          <cell r="AQ78">
            <v>43454</v>
          </cell>
          <cell r="AR78" t="str">
            <v>Mool/Lefa/2016/090</v>
          </cell>
          <cell r="AS78">
            <v>1010000000087</v>
          </cell>
        </row>
        <row r="79">
          <cell r="A79">
            <v>102</v>
          </cell>
          <cell r="B79" t="str">
            <v>Bereté</v>
          </cell>
          <cell r="C79" t="str">
            <v>Oumar</v>
          </cell>
          <cell r="D79" t="str">
            <v>777 Operator</v>
          </cell>
          <cell r="E79" t="str">
            <v>Opérateur 777D</v>
          </cell>
          <cell r="F79" t="str">
            <v>P-B</v>
          </cell>
          <cell r="G79">
            <v>42771</v>
          </cell>
          <cell r="H79" t="str">
            <v>Production</v>
          </cell>
          <cell r="I79" t="str">
            <v>Mines</v>
          </cell>
          <cell r="J79">
            <v>1</v>
          </cell>
          <cell r="K79" t="str">
            <v>Contrat à Durée Déterminée</v>
          </cell>
          <cell r="L79" t="str">
            <v>limited duration</v>
          </cell>
          <cell r="P79" t="str">
            <v>EIII-01</v>
          </cell>
          <cell r="Q79" t="str">
            <v>Male</v>
          </cell>
          <cell r="R79" t="str">
            <v>Married</v>
          </cell>
          <cell r="S79" t="str">
            <v>marié(e)</v>
          </cell>
          <cell r="T79">
            <v>622172189</v>
          </cell>
          <cell r="U79" t="str">
            <v>Léro</v>
          </cell>
          <cell r="V79">
            <v>43106</v>
          </cell>
          <cell r="Y79">
            <v>43127</v>
          </cell>
          <cell r="Z79">
            <v>43262</v>
          </cell>
          <cell r="AA79" t="str">
            <v>Orabank</v>
          </cell>
          <cell r="AB79" t="str">
            <v>005 0128032450011 48</v>
          </cell>
          <cell r="AC79" t="str">
            <v>1773194336</v>
          </cell>
          <cell r="AD79" t="str">
            <v>Guinéenne</v>
          </cell>
          <cell r="AE79" t="str">
            <v>4051185/13</v>
          </cell>
          <cell r="AF79">
            <v>41316</v>
          </cell>
          <cell r="AG79">
            <v>43141</v>
          </cell>
          <cell r="AH79">
            <v>28158</v>
          </cell>
          <cell r="AI79" t="str">
            <v>Siguiri</v>
          </cell>
          <cell r="AJ79" t="str">
            <v>Mamady</v>
          </cell>
          <cell r="AK79" t="str">
            <v>Fatoumata Magassouba</v>
          </cell>
          <cell r="AL79">
            <v>41</v>
          </cell>
          <cell r="AM79" t="str">
            <v>E</v>
          </cell>
          <cell r="AN79" t="str">
            <v>Ouvrier</v>
          </cell>
          <cell r="AO79" t="str">
            <v>Monsieur</v>
          </cell>
          <cell r="AP79" t="str">
            <v>Gert Van Der Berg</v>
          </cell>
          <cell r="AQ79">
            <v>43454</v>
          </cell>
          <cell r="AR79" t="str">
            <v>Mool/Lefa/2017/092</v>
          </cell>
          <cell r="AS79">
            <v>1010000000089</v>
          </cell>
        </row>
        <row r="80">
          <cell r="A80">
            <v>103</v>
          </cell>
          <cell r="B80" t="str">
            <v>Sangaré</v>
          </cell>
          <cell r="C80" t="str">
            <v>Gnama</v>
          </cell>
          <cell r="D80" t="str">
            <v>777 Operator</v>
          </cell>
          <cell r="E80" t="str">
            <v>Opérateur 777D</v>
          </cell>
          <cell r="F80" t="str">
            <v>P-B</v>
          </cell>
          <cell r="G80">
            <v>42771</v>
          </cell>
          <cell r="H80" t="str">
            <v>Production</v>
          </cell>
          <cell r="I80" t="str">
            <v>Mines</v>
          </cell>
          <cell r="J80">
            <v>1</v>
          </cell>
          <cell r="K80" t="str">
            <v>Contrat à Durée Déterminée</v>
          </cell>
          <cell r="L80" t="str">
            <v>limited duration</v>
          </cell>
          <cell r="M80">
            <v>43465</v>
          </cell>
          <cell r="N80">
            <v>2</v>
          </cell>
          <cell r="O80">
            <v>43466</v>
          </cell>
          <cell r="P80" t="str">
            <v>EIII-01</v>
          </cell>
          <cell r="Q80" t="str">
            <v>Male</v>
          </cell>
          <cell r="R80" t="str">
            <v>Married</v>
          </cell>
          <cell r="S80" t="str">
            <v>marié(e)</v>
          </cell>
          <cell r="T80">
            <v>6282084</v>
          </cell>
          <cell r="U80" t="str">
            <v>Léro</v>
          </cell>
          <cell r="V80">
            <v>43106</v>
          </cell>
          <cell r="Y80">
            <v>43127</v>
          </cell>
          <cell r="Z80">
            <v>43262</v>
          </cell>
          <cell r="AA80" t="str">
            <v>Ecobank</v>
          </cell>
          <cell r="AB80" t="str">
            <v>01 501146134952 01</v>
          </cell>
          <cell r="AC80" t="str">
            <v>1733100133486</v>
          </cell>
          <cell r="AD80" t="str">
            <v>Guinéenne</v>
          </cell>
          <cell r="AE80" t="str">
            <v>5336223/14</v>
          </cell>
          <cell r="AF80">
            <v>41774</v>
          </cell>
          <cell r="AG80">
            <v>43599</v>
          </cell>
          <cell r="AH80">
            <v>26665</v>
          </cell>
          <cell r="AI80" t="str">
            <v>Siguiri</v>
          </cell>
          <cell r="AJ80" t="str">
            <v>Oury</v>
          </cell>
          <cell r="AK80" t="str">
            <v>Oumou Sangaré</v>
          </cell>
          <cell r="AL80">
            <v>45</v>
          </cell>
          <cell r="AM80" t="str">
            <v>E</v>
          </cell>
          <cell r="AN80" t="str">
            <v>Ouvrier</v>
          </cell>
          <cell r="AO80" t="str">
            <v>Monsieur</v>
          </cell>
          <cell r="AP80" t="str">
            <v>Gert Van Der Berg</v>
          </cell>
          <cell r="AQ80">
            <v>43454</v>
          </cell>
          <cell r="AR80" t="str">
            <v>Mool/Lefa/2017/093</v>
          </cell>
          <cell r="AS80">
            <v>1010000000090</v>
          </cell>
        </row>
        <row r="81">
          <cell r="A81">
            <v>104</v>
          </cell>
          <cell r="B81" t="str">
            <v>Diaby</v>
          </cell>
          <cell r="C81" t="str">
            <v>Abdoulaye</v>
          </cell>
          <cell r="D81" t="str">
            <v>Dozer Operator</v>
          </cell>
          <cell r="E81" t="str">
            <v>Opérateur Bulldozer</v>
          </cell>
          <cell r="F81" t="str">
            <v>P-B</v>
          </cell>
          <cell r="G81">
            <v>42826</v>
          </cell>
          <cell r="H81" t="str">
            <v>Production</v>
          </cell>
          <cell r="I81" t="str">
            <v>Mines</v>
          </cell>
          <cell r="J81">
            <v>1</v>
          </cell>
          <cell r="K81" t="str">
            <v>Contrat à Durée Déterminée</v>
          </cell>
          <cell r="L81" t="str">
            <v>limited duration</v>
          </cell>
          <cell r="M81">
            <v>43465</v>
          </cell>
          <cell r="N81">
            <v>1</v>
          </cell>
          <cell r="O81">
            <v>43466</v>
          </cell>
          <cell r="P81" t="str">
            <v>EII-01</v>
          </cell>
          <cell r="Q81" t="str">
            <v>Male</v>
          </cell>
          <cell r="R81" t="str">
            <v>Married</v>
          </cell>
          <cell r="S81" t="str">
            <v>marié(e)</v>
          </cell>
          <cell r="T81">
            <v>628514226</v>
          </cell>
          <cell r="U81" t="str">
            <v>Léro</v>
          </cell>
          <cell r="V81">
            <v>43161</v>
          </cell>
          <cell r="Y81">
            <v>43171</v>
          </cell>
          <cell r="AA81" t="str">
            <v>Ecobank</v>
          </cell>
          <cell r="AB81" t="str">
            <v>01 501146228046 01</v>
          </cell>
          <cell r="AC81"/>
          <cell r="AD81" t="str">
            <v>Guinéenne</v>
          </cell>
          <cell r="AE81" t="str">
            <v>5949728/17</v>
          </cell>
          <cell r="AF81">
            <v>42833</v>
          </cell>
          <cell r="AG81">
            <v>44658</v>
          </cell>
          <cell r="AH81">
            <v>27760</v>
          </cell>
          <cell r="AI81" t="str">
            <v>Siguiri</v>
          </cell>
          <cell r="AJ81" t="str">
            <v>Bakary</v>
          </cell>
          <cell r="AK81" t="str">
            <v>Sona Condé</v>
          </cell>
          <cell r="AL81">
            <v>42</v>
          </cell>
          <cell r="AM81" t="str">
            <v>E</v>
          </cell>
          <cell r="AN81" t="str">
            <v>Ouvrier</v>
          </cell>
          <cell r="AO81" t="str">
            <v>Monsieur</v>
          </cell>
          <cell r="AP81" t="str">
            <v>Gert Van Der Berg</v>
          </cell>
          <cell r="AQ81">
            <v>43454</v>
          </cell>
          <cell r="AR81" t="str">
            <v>Mool/Lefa/2017/094</v>
          </cell>
          <cell r="AS81">
            <v>1010000000091</v>
          </cell>
        </row>
        <row r="82">
          <cell r="A82">
            <v>105</v>
          </cell>
          <cell r="B82" t="str">
            <v>Condé</v>
          </cell>
          <cell r="C82" t="str">
            <v>Souleymane</v>
          </cell>
          <cell r="D82" t="str">
            <v>Auto Electrician</v>
          </cell>
          <cell r="E82" t="str">
            <v xml:space="preserve">Auto Electricien </v>
          </cell>
          <cell r="F82" t="str">
            <v>WS-Sh-II</v>
          </cell>
          <cell r="G82">
            <v>42852</v>
          </cell>
          <cell r="H82" t="str">
            <v>Plant</v>
          </cell>
          <cell r="I82" t="str">
            <v>Garage</v>
          </cell>
          <cell r="J82">
            <v>1</v>
          </cell>
          <cell r="K82" t="str">
            <v>Contrat à Durée Déterminée</v>
          </cell>
          <cell r="L82" t="str">
            <v>limited duration</v>
          </cell>
          <cell r="M82">
            <v>43465</v>
          </cell>
          <cell r="N82">
            <v>2</v>
          </cell>
          <cell r="O82">
            <v>43466</v>
          </cell>
          <cell r="P82" t="str">
            <v>EIII-01</v>
          </cell>
          <cell r="Q82" t="str">
            <v>Male</v>
          </cell>
          <cell r="R82" t="str">
            <v>Married</v>
          </cell>
          <cell r="S82" t="str">
            <v>marié(e)</v>
          </cell>
          <cell r="T82">
            <v>628770241</v>
          </cell>
          <cell r="U82" t="str">
            <v>Léro</v>
          </cell>
          <cell r="V82">
            <v>43187</v>
          </cell>
          <cell r="Y82">
            <v>43171</v>
          </cell>
          <cell r="AA82" t="str">
            <v>Ecobank</v>
          </cell>
          <cell r="AB82" t="str">
            <v>01 501146230625 01</v>
          </cell>
          <cell r="AC82"/>
          <cell r="AD82" t="str">
            <v>Guinéenne</v>
          </cell>
          <cell r="AE82" t="str">
            <v>5905687/16</v>
          </cell>
          <cell r="AF82">
            <v>42721</v>
          </cell>
          <cell r="AG82">
            <v>44546</v>
          </cell>
          <cell r="AH82">
            <v>31413</v>
          </cell>
          <cell r="AI82" t="str">
            <v>Siguiri</v>
          </cell>
          <cell r="AJ82" t="str">
            <v>Mansa</v>
          </cell>
          <cell r="AK82" t="str">
            <v>Fatoumata Camara</v>
          </cell>
          <cell r="AL82">
            <v>32</v>
          </cell>
          <cell r="AM82" t="str">
            <v>E</v>
          </cell>
          <cell r="AN82" t="str">
            <v>Ouvrier</v>
          </cell>
          <cell r="AO82" t="str">
            <v>Monsieur</v>
          </cell>
          <cell r="AP82" t="str">
            <v>Gert Van Der Berg</v>
          </cell>
          <cell r="AQ82">
            <v>43454</v>
          </cell>
          <cell r="AR82" t="str">
            <v>Mool/Lefa/2017/095</v>
          </cell>
          <cell r="AS82">
            <v>1010000000092</v>
          </cell>
        </row>
        <row r="83">
          <cell r="A83">
            <v>107</v>
          </cell>
          <cell r="B83" t="str">
            <v>Condé</v>
          </cell>
          <cell r="C83" t="str">
            <v>Mamady</v>
          </cell>
          <cell r="D83" t="str">
            <v>Multiskilled Operator</v>
          </cell>
          <cell r="E83" t="str">
            <v>Opérateur Polyvalent</v>
          </cell>
          <cell r="F83" t="str">
            <v>P-A</v>
          </cell>
          <cell r="G83">
            <v>42875</v>
          </cell>
          <cell r="H83" t="str">
            <v>Production</v>
          </cell>
          <cell r="I83" t="str">
            <v>Mines</v>
          </cell>
          <cell r="J83">
            <v>1</v>
          </cell>
          <cell r="K83" t="str">
            <v>Contrat à Durée Déterminée</v>
          </cell>
          <cell r="L83" t="str">
            <v>limited duration</v>
          </cell>
          <cell r="M83">
            <v>43465</v>
          </cell>
          <cell r="N83">
            <v>1</v>
          </cell>
          <cell r="O83">
            <v>43466</v>
          </cell>
          <cell r="P83" t="str">
            <v>EIII-10</v>
          </cell>
          <cell r="Q83" t="str">
            <v>Male</v>
          </cell>
          <cell r="R83" t="str">
            <v>Married</v>
          </cell>
          <cell r="S83" t="str">
            <v>marié(e)</v>
          </cell>
          <cell r="T83">
            <v>628251874</v>
          </cell>
          <cell r="U83" t="str">
            <v>Léro</v>
          </cell>
          <cell r="V83">
            <v>43210</v>
          </cell>
          <cell r="Y83">
            <v>43171</v>
          </cell>
          <cell r="AA83" t="str">
            <v>Ecobank</v>
          </cell>
          <cell r="AB83" t="str">
            <v>01 501146235920 01</v>
          </cell>
          <cell r="AC83" t="str">
            <v>176221229771</v>
          </cell>
          <cell r="AD83" t="str">
            <v>Guinéenne</v>
          </cell>
          <cell r="AE83" t="str">
            <v>5614007/16</v>
          </cell>
          <cell r="AF83">
            <v>42562</v>
          </cell>
          <cell r="AG83">
            <v>44387</v>
          </cell>
          <cell r="AH83">
            <v>27760</v>
          </cell>
          <cell r="AI83" t="str">
            <v>Labé</v>
          </cell>
          <cell r="AJ83" t="str">
            <v>Fadama</v>
          </cell>
          <cell r="AK83" t="str">
            <v>Fatou Camara</v>
          </cell>
          <cell r="AL83">
            <v>42</v>
          </cell>
          <cell r="AM83" t="str">
            <v>E</v>
          </cell>
          <cell r="AN83" t="str">
            <v>Ouvrier</v>
          </cell>
          <cell r="AO83" t="str">
            <v>Monsieur</v>
          </cell>
          <cell r="AP83" t="str">
            <v>Gert Van Der Berg</v>
          </cell>
          <cell r="AQ83">
            <v>43454</v>
          </cell>
          <cell r="AR83" t="str">
            <v>Mool/Lefa/2017/097</v>
          </cell>
          <cell r="AS83">
            <v>1010000000094</v>
          </cell>
        </row>
        <row r="84">
          <cell r="A84">
            <v>108</v>
          </cell>
          <cell r="B84" t="str">
            <v>Keita</v>
          </cell>
          <cell r="C84" t="str">
            <v>Naman</v>
          </cell>
          <cell r="D84" t="str">
            <v>777 Operator</v>
          </cell>
          <cell r="E84" t="str">
            <v>Opérateur 777D</v>
          </cell>
          <cell r="F84" t="str">
            <v>P-C</v>
          </cell>
          <cell r="G84">
            <v>42877</v>
          </cell>
          <cell r="H84" t="str">
            <v>Production</v>
          </cell>
          <cell r="I84" t="str">
            <v>Mines</v>
          </cell>
          <cell r="J84">
            <v>1</v>
          </cell>
          <cell r="K84" t="str">
            <v>Contrat à Durée Déterminée</v>
          </cell>
          <cell r="L84" t="str">
            <v>limited duration</v>
          </cell>
          <cell r="M84">
            <v>43465</v>
          </cell>
          <cell r="N84">
            <v>1</v>
          </cell>
          <cell r="O84">
            <v>43466</v>
          </cell>
          <cell r="P84" t="str">
            <v>EIII-01</v>
          </cell>
          <cell r="Q84" t="str">
            <v>Male</v>
          </cell>
          <cell r="R84" t="str">
            <v>Married</v>
          </cell>
          <cell r="S84" t="str">
            <v>marié(e)</v>
          </cell>
          <cell r="T84">
            <v>622604777</v>
          </cell>
          <cell r="U84" t="str">
            <v>Léro</v>
          </cell>
          <cell r="V84">
            <v>43212</v>
          </cell>
          <cell r="Y84">
            <v>43275</v>
          </cell>
          <cell r="AA84" t="str">
            <v>Orabank</v>
          </cell>
          <cell r="AB84" t="str">
            <v>005 0148049670011 14</v>
          </cell>
          <cell r="AC84" t="str">
            <v>17731000108753</v>
          </cell>
          <cell r="AD84" t="str">
            <v>Guinéenne</v>
          </cell>
          <cell r="AE84" t="str">
            <v>5248725/16</v>
          </cell>
          <cell r="AF84">
            <v>42605</v>
          </cell>
          <cell r="AG84">
            <v>44430</v>
          </cell>
          <cell r="AH84">
            <v>32014</v>
          </cell>
          <cell r="AI84" t="str">
            <v>Siguiri</v>
          </cell>
          <cell r="AJ84" t="str">
            <v>Mamady</v>
          </cell>
          <cell r="AK84" t="str">
            <v>Djeneba Doumbouya</v>
          </cell>
          <cell r="AL84">
            <v>31</v>
          </cell>
          <cell r="AM84" t="str">
            <v>E</v>
          </cell>
          <cell r="AN84" t="str">
            <v>Ouvrier</v>
          </cell>
          <cell r="AO84" t="str">
            <v>Monsieur</v>
          </cell>
          <cell r="AP84" t="str">
            <v>Gert Van Der Berg</v>
          </cell>
          <cell r="AQ84">
            <v>43454</v>
          </cell>
          <cell r="AR84" t="str">
            <v>Mool/Lefa/2017/098</v>
          </cell>
          <cell r="AS84">
            <v>1010000000095</v>
          </cell>
        </row>
        <row r="85">
          <cell r="A85">
            <v>110</v>
          </cell>
          <cell r="B85" t="str">
            <v>Konaté</v>
          </cell>
          <cell r="C85" t="str">
            <v>Fodé</v>
          </cell>
          <cell r="D85" t="str">
            <v>Excavator operator</v>
          </cell>
          <cell r="E85" t="str">
            <v>Opérateur Pelle PC2000</v>
          </cell>
          <cell r="F85" t="str">
            <v>P-B</v>
          </cell>
          <cell r="G85">
            <v>42917</v>
          </cell>
          <cell r="H85" t="str">
            <v>Production</v>
          </cell>
          <cell r="I85" t="str">
            <v>Mines</v>
          </cell>
          <cell r="J85">
            <v>1</v>
          </cell>
          <cell r="K85" t="str">
            <v>Contrat à Durée Déterminée</v>
          </cell>
          <cell r="L85" t="str">
            <v>limited duration</v>
          </cell>
          <cell r="M85">
            <v>43465</v>
          </cell>
          <cell r="N85">
            <v>3</v>
          </cell>
          <cell r="O85">
            <v>43466</v>
          </cell>
          <cell r="P85" t="str">
            <v>EIII-07</v>
          </cell>
          <cell r="Q85" t="str">
            <v>Male</v>
          </cell>
          <cell r="R85" t="str">
            <v>Married</v>
          </cell>
          <cell r="S85" t="str">
            <v>marié(e)</v>
          </cell>
          <cell r="T85">
            <v>628961936</v>
          </cell>
          <cell r="U85" t="str">
            <v>Léro</v>
          </cell>
          <cell r="V85">
            <v>43252</v>
          </cell>
          <cell r="Y85">
            <v>43275</v>
          </cell>
          <cell r="AA85" t="str">
            <v>Ecobank</v>
          </cell>
          <cell r="AB85" t="str">
            <v>01 501146239636 01</v>
          </cell>
          <cell r="AD85" t="str">
            <v>Guinéenne</v>
          </cell>
          <cell r="AE85" t="str">
            <v>5338358/14</v>
          </cell>
          <cell r="AF85">
            <v>41779</v>
          </cell>
          <cell r="AG85">
            <v>43604</v>
          </cell>
          <cell r="AH85">
            <v>28491</v>
          </cell>
          <cell r="AI85" t="str">
            <v>Kouroussa</v>
          </cell>
          <cell r="AJ85" t="str">
            <v>Amara</v>
          </cell>
          <cell r="AK85" t="str">
            <v>Djene Keita</v>
          </cell>
          <cell r="AL85">
            <v>40</v>
          </cell>
          <cell r="AM85" t="str">
            <v>E</v>
          </cell>
          <cell r="AN85" t="str">
            <v>Ouvrier</v>
          </cell>
          <cell r="AO85" t="str">
            <v>Monsieur</v>
          </cell>
          <cell r="AP85" t="str">
            <v>Gert Van Der Berg</v>
          </cell>
          <cell r="AQ85">
            <v>43454</v>
          </cell>
          <cell r="AR85" t="str">
            <v>Mool/Lefa/2017/100</v>
          </cell>
          <cell r="AS85">
            <v>1010000000097</v>
          </cell>
        </row>
        <row r="86">
          <cell r="A86">
            <v>111</v>
          </cell>
          <cell r="B86" t="str">
            <v>Camara</v>
          </cell>
          <cell r="C86" t="str">
            <v>Mamady</v>
          </cell>
          <cell r="D86" t="str">
            <v>777 Operator</v>
          </cell>
          <cell r="E86" t="str">
            <v>Opérateur 777D</v>
          </cell>
          <cell r="F86" t="str">
            <v>P-A</v>
          </cell>
          <cell r="G86">
            <v>42920</v>
          </cell>
          <cell r="H86" t="str">
            <v>Production</v>
          </cell>
          <cell r="I86" t="str">
            <v>Mines</v>
          </cell>
          <cell r="J86">
            <v>1</v>
          </cell>
          <cell r="K86" t="str">
            <v>Contrat à Durée Déterminée</v>
          </cell>
          <cell r="L86" t="str">
            <v>limited duration</v>
          </cell>
          <cell r="M86">
            <v>43465</v>
          </cell>
          <cell r="N86">
            <v>3</v>
          </cell>
          <cell r="O86">
            <v>43466</v>
          </cell>
          <cell r="P86" t="str">
            <v>EIII-01</v>
          </cell>
          <cell r="Q86" t="str">
            <v>Male</v>
          </cell>
          <cell r="R86" t="str">
            <v>Single</v>
          </cell>
          <cell r="S86" t="str">
            <v>célibataire</v>
          </cell>
          <cell r="T86">
            <v>621433486</v>
          </cell>
          <cell r="U86" t="str">
            <v>Léro</v>
          </cell>
          <cell r="V86">
            <v>43255</v>
          </cell>
          <cell r="Y86">
            <v>42920</v>
          </cell>
          <cell r="Z86">
            <v>43218</v>
          </cell>
          <cell r="AA86" t="str">
            <v>Ecobank</v>
          </cell>
          <cell r="AB86" t="str">
            <v>01 501146239850 01</v>
          </cell>
          <cell r="AD86" t="str">
            <v>Guinéenne</v>
          </cell>
          <cell r="AE86" t="str">
            <v>3087177/17</v>
          </cell>
          <cell r="AF86">
            <v>42881</v>
          </cell>
          <cell r="AG86">
            <v>44706</v>
          </cell>
          <cell r="AH86">
            <v>27627</v>
          </cell>
          <cell r="AI86" t="str">
            <v>Yomou</v>
          </cell>
          <cell r="AJ86" t="str">
            <v>Kemoko</v>
          </cell>
          <cell r="AK86" t="str">
            <v>Tenin Magassouba</v>
          </cell>
          <cell r="AL86">
            <v>43</v>
          </cell>
          <cell r="AM86" t="str">
            <v>E</v>
          </cell>
          <cell r="AN86" t="str">
            <v>Ouvrier</v>
          </cell>
          <cell r="AO86" t="str">
            <v>Monsieur</v>
          </cell>
          <cell r="AP86" t="str">
            <v>Gert Van Der Berg</v>
          </cell>
          <cell r="AQ86">
            <v>43454</v>
          </cell>
          <cell r="AR86" t="str">
            <v>Mool/Lefa/2017/101</v>
          </cell>
          <cell r="AS86">
            <v>1010000000098</v>
          </cell>
        </row>
        <row r="87">
          <cell r="A87">
            <v>112</v>
          </cell>
          <cell r="B87" t="str">
            <v>Diallo</v>
          </cell>
          <cell r="C87" t="str">
            <v>Mamadou Fodoué</v>
          </cell>
          <cell r="D87" t="str">
            <v>Planneur</v>
          </cell>
          <cell r="E87" t="str">
            <v>Planificateur</v>
          </cell>
          <cell r="F87" t="str">
            <v>AD-WS</v>
          </cell>
          <cell r="G87">
            <v>42948</v>
          </cell>
          <cell r="H87" t="str">
            <v>Plant</v>
          </cell>
          <cell r="I87" t="str">
            <v>Garage</v>
          </cell>
          <cell r="J87">
            <v>3</v>
          </cell>
          <cell r="K87" t="str">
            <v>Contrat à Durée Déterminée</v>
          </cell>
          <cell r="L87" t="str">
            <v>limited duration</v>
          </cell>
          <cell r="M87">
            <v>43465</v>
          </cell>
          <cell r="N87">
            <v>5</v>
          </cell>
          <cell r="O87">
            <v>43466</v>
          </cell>
          <cell r="P87" t="str">
            <v>AI-01</v>
          </cell>
          <cell r="Q87" t="str">
            <v>Male</v>
          </cell>
          <cell r="R87" t="str">
            <v>Single</v>
          </cell>
          <cell r="S87" t="str">
            <v>célibataire</v>
          </cell>
          <cell r="T87">
            <v>620075793</v>
          </cell>
          <cell r="U87" t="str">
            <v>Léro</v>
          </cell>
          <cell r="V87">
            <v>43283</v>
          </cell>
          <cell r="W87">
            <v>43284</v>
          </cell>
          <cell r="X87">
            <v>4</v>
          </cell>
          <cell r="Y87">
            <v>42948</v>
          </cell>
          <cell r="Z87">
            <v>43349</v>
          </cell>
          <cell r="AA87" t="str">
            <v>Ecobank</v>
          </cell>
          <cell r="AB87" t="str">
            <v>01 201146210233 01</v>
          </cell>
          <cell r="AC87" t="str">
            <v>186030013963</v>
          </cell>
          <cell r="AD87" t="str">
            <v>Guinéenne</v>
          </cell>
          <cell r="AE87" t="str">
            <v>5627117/16</v>
          </cell>
          <cell r="AF87">
            <v>42677</v>
          </cell>
          <cell r="AG87">
            <v>44502</v>
          </cell>
          <cell r="AH87">
            <v>31696</v>
          </cell>
          <cell r="AI87" t="str">
            <v>Sangaredi</v>
          </cell>
          <cell r="AJ87" t="str">
            <v>Alpha Amadou</v>
          </cell>
          <cell r="AK87" t="str">
            <v>Mariama Sow</v>
          </cell>
          <cell r="AL87">
            <v>32</v>
          </cell>
          <cell r="AM87" t="str">
            <v>A</v>
          </cell>
          <cell r="AN87" t="str">
            <v>Cadre</v>
          </cell>
          <cell r="AO87" t="str">
            <v>Monsieur</v>
          </cell>
          <cell r="AP87" t="str">
            <v>MarK Smith</v>
          </cell>
          <cell r="AQ87">
            <v>43454</v>
          </cell>
          <cell r="AR87" t="str">
            <v>Mool/Lefa/2017/102</v>
          </cell>
          <cell r="AS87">
            <v>1010000000099</v>
          </cell>
        </row>
        <row r="88">
          <cell r="A88">
            <v>113</v>
          </cell>
          <cell r="B88" t="str">
            <v>Kouyate</v>
          </cell>
          <cell r="C88" t="str">
            <v>Habib</v>
          </cell>
          <cell r="D88" t="str">
            <v>Supervisor</v>
          </cell>
          <cell r="E88" t="str">
            <v>Superviseur</v>
          </cell>
          <cell r="F88" t="str">
            <v>P-B</v>
          </cell>
          <cell r="G88">
            <v>42948</v>
          </cell>
          <cell r="H88" t="str">
            <v>Production</v>
          </cell>
          <cell r="I88" t="str">
            <v>Mines</v>
          </cell>
          <cell r="J88">
            <v>3</v>
          </cell>
          <cell r="K88" t="str">
            <v>Contrat à Durée Déterminée</v>
          </cell>
          <cell r="L88" t="str">
            <v>limited duration</v>
          </cell>
          <cell r="M88">
            <v>43465</v>
          </cell>
          <cell r="N88">
            <v>5</v>
          </cell>
          <cell r="O88">
            <v>43466</v>
          </cell>
          <cell r="P88" t="str">
            <v>AIII-01</v>
          </cell>
          <cell r="Q88" t="str">
            <v>Male</v>
          </cell>
          <cell r="R88" t="str">
            <v>Married</v>
          </cell>
          <cell r="S88" t="str">
            <v>marié(e)</v>
          </cell>
          <cell r="T88">
            <v>622927575</v>
          </cell>
          <cell r="U88" t="str">
            <v>Léro</v>
          </cell>
          <cell r="V88">
            <v>43283</v>
          </cell>
          <cell r="X88">
            <v>11</v>
          </cell>
          <cell r="Y88">
            <v>42948</v>
          </cell>
          <cell r="Z88">
            <v>43392</v>
          </cell>
          <cell r="AA88" t="str">
            <v>Orabank</v>
          </cell>
          <cell r="AB88" t="str">
            <v>005 0148027130011 53</v>
          </cell>
          <cell r="AC88" t="str">
            <v>16108083002</v>
          </cell>
          <cell r="AD88" t="str">
            <v>Guinéenne</v>
          </cell>
          <cell r="AE88" t="str">
            <v>5877697/16</v>
          </cell>
          <cell r="AF88">
            <v>42576</v>
          </cell>
          <cell r="AG88">
            <v>44401</v>
          </cell>
          <cell r="AH88">
            <v>22433</v>
          </cell>
          <cell r="AI88" t="str">
            <v>Dinguiraye</v>
          </cell>
          <cell r="AJ88" t="str">
            <v>Amadou</v>
          </cell>
          <cell r="AK88" t="str">
            <v>Kadé Kouyaté</v>
          </cell>
          <cell r="AL88">
            <v>57</v>
          </cell>
          <cell r="AM88" t="str">
            <v>A</v>
          </cell>
          <cell r="AN88" t="str">
            <v>Cadre</v>
          </cell>
          <cell r="AO88" t="str">
            <v>Monsieur</v>
          </cell>
          <cell r="AP88" t="str">
            <v>MarK Smith</v>
          </cell>
          <cell r="AQ88">
            <v>43454</v>
          </cell>
          <cell r="AR88" t="str">
            <v>Mool/Lefa/2017/103</v>
          </cell>
          <cell r="AS88">
            <v>1010000000100</v>
          </cell>
        </row>
        <row r="89">
          <cell r="A89">
            <v>116</v>
          </cell>
          <cell r="B89" t="str">
            <v>Ibrahima</v>
          </cell>
          <cell r="C89" t="str">
            <v>Keita</v>
          </cell>
          <cell r="D89" t="str">
            <v>Pit Controller</v>
          </cell>
          <cell r="E89" t="str">
            <v>Contrôleur de Mines</v>
          </cell>
          <cell r="F89" t="str">
            <v>P-A</v>
          </cell>
          <cell r="G89">
            <v>42948</v>
          </cell>
          <cell r="H89" t="str">
            <v>Production</v>
          </cell>
          <cell r="I89" t="str">
            <v>Mines</v>
          </cell>
          <cell r="J89">
            <v>1</v>
          </cell>
          <cell r="K89" t="str">
            <v>Contrat à Durée Déterminée</v>
          </cell>
          <cell r="L89" t="str">
            <v>limited duration</v>
          </cell>
          <cell r="M89">
            <v>43465</v>
          </cell>
          <cell r="N89">
            <v>5</v>
          </cell>
          <cell r="O89">
            <v>43466</v>
          </cell>
          <cell r="P89" t="str">
            <v>MI-01</v>
          </cell>
          <cell r="Q89" t="str">
            <v>Male</v>
          </cell>
          <cell r="R89" t="str">
            <v>Married</v>
          </cell>
          <cell r="S89" t="str">
            <v>marié(e)</v>
          </cell>
          <cell r="T89">
            <v>622056808</v>
          </cell>
          <cell r="U89" t="str">
            <v>Léro</v>
          </cell>
          <cell r="V89">
            <v>43283</v>
          </cell>
          <cell r="Y89">
            <v>42948</v>
          </cell>
          <cell r="Z89">
            <v>43262</v>
          </cell>
          <cell r="AA89" t="str">
            <v>Ecobank</v>
          </cell>
          <cell r="AB89" t="str">
            <v>01 701146208742 01</v>
          </cell>
          <cell r="AD89" t="str">
            <v>Guinéenne</v>
          </cell>
          <cell r="AE89" t="str">
            <v>000089807</v>
          </cell>
          <cell r="AF89">
            <v>42230</v>
          </cell>
          <cell r="AG89">
            <v>44055</v>
          </cell>
          <cell r="AH89">
            <v>32000</v>
          </cell>
          <cell r="AI89" t="str">
            <v>Siguiri</v>
          </cell>
          <cell r="AJ89" t="str">
            <v>Aboubacar</v>
          </cell>
          <cell r="AK89" t="str">
            <v>Adama Camara</v>
          </cell>
          <cell r="AL89">
            <v>31</v>
          </cell>
          <cell r="AM89" t="str">
            <v>M</v>
          </cell>
          <cell r="AN89" t="str">
            <v>Agent de Maitrise</v>
          </cell>
          <cell r="AO89" t="str">
            <v>Monsieur</v>
          </cell>
          <cell r="AP89" t="str">
            <v>MarK Smith</v>
          </cell>
          <cell r="AQ89">
            <v>43454</v>
          </cell>
          <cell r="AR89" t="str">
            <v>Mool/Lefa/2017/106</v>
          </cell>
          <cell r="AS89">
            <v>1010000000102</v>
          </cell>
        </row>
        <row r="90">
          <cell r="A90">
            <v>117</v>
          </cell>
          <cell r="B90" t="str">
            <v>Laye</v>
          </cell>
          <cell r="C90" t="str">
            <v>Cisse</v>
          </cell>
          <cell r="D90" t="str">
            <v>Pit Controller</v>
          </cell>
          <cell r="E90" t="str">
            <v>Contrôleur de Mines</v>
          </cell>
          <cell r="F90" t="str">
            <v>P-B</v>
          </cell>
          <cell r="G90">
            <v>42948</v>
          </cell>
          <cell r="H90" t="str">
            <v>Production</v>
          </cell>
          <cell r="I90" t="str">
            <v>Mines</v>
          </cell>
          <cell r="J90">
            <v>1</v>
          </cell>
          <cell r="K90" t="str">
            <v>Contrat à Durée Déterminée</v>
          </cell>
          <cell r="L90" t="str">
            <v>limited duration</v>
          </cell>
          <cell r="M90">
            <v>43465</v>
          </cell>
          <cell r="N90">
            <v>5</v>
          </cell>
          <cell r="O90">
            <v>43466</v>
          </cell>
          <cell r="P90" t="str">
            <v>MI-01</v>
          </cell>
          <cell r="Q90" t="str">
            <v>Male</v>
          </cell>
          <cell r="R90" t="str">
            <v>Married</v>
          </cell>
          <cell r="S90" t="str">
            <v>marié(e)</v>
          </cell>
          <cell r="T90">
            <v>622370502</v>
          </cell>
          <cell r="U90" t="str">
            <v>Léro</v>
          </cell>
          <cell r="V90">
            <v>43283</v>
          </cell>
          <cell r="Y90">
            <v>42948</v>
          </cell>
          <cell r="Z90">
            <v>43306</v>
          </cell>
          <cell r="AA90" t="str">
            <v>Ecobank</v>
          </cell>
          <cell r="AB90" t="str">
            <v>01 501146241483 01</v>
          </cell>
          <cell r="AD90" t="str">
            <v>Guinéenne</v>
          </cell>
          <cell r="AE90" t="str">
            <v>5691080/16</v>
          </cell>
          <cell r="AF90">
            <v>42628</v>
          </cell>
          <cell r="AG90">
            <v>44453</v>
          </cell>
          <cell r="AH90">
            <v>31048</v>
          </cell>
          <cell r="AI90" t="str">
            <v>Kankan</v>
          </cell>
          <cell r="AJ90" t="str">
            <v>Laye</v>
          </cell>
          <cell r="AK90" t="str">
            <v>Nalfa Mara</v>
          </cell>
          <cell r="AL90">
            <v>33</v>
          </cell>
          <cell r="AM90" t="str">
            <v>M</v>
          </cell>
          <cell r="AN90" t="str">
            <v>Agent de Maitrise</v>
          </cell>
          <cell r="AO90" t="str">
            <v>Monsieur</v>
          </cell>
          <cell r="AP90" t="str">
            <v>MarK Smith</v>
          </cell>
          <cell r="AQ90">
            <v>43454</v>
          </cell>
          <cell r="AR90" t="str">
            <v>Mool/Lefa/2017/107</v>
          </cell>
          <cell r="AS90">
            <v>1010000000103</v>
          </cell>
        </row>
        <row r="91">
          <cell r="A91">
            <v>118</v>
          </cell>
          <cell r="B91" t="str">
            <v>Andre Saa</v>
          </cell>
          <cell r="C91" t="str">
            <v>Feindouno</v>
          </cell>
          <cell r="D91" t="str">
            <v>Pit Controller</v>
          </cell>
          <cell r="E91" t="str">
            <v>Contrôleur de Mines</v>
          </cell>
          <cell r="F91" t="str">
            <v>P-D</v>
          </cell>
          <cell r="G91">
            <v>42948</v>
          </cell>
          <cell r="H91" t="str">
            <v>Production</v>
          </cell>
          <cell r="I91" t="str">
            <v>Mines</v>
          </cell>
          <cell r="J91">
            <v>1</v>
          </cell>
          <cell r="K91" t="str">
            <v>Contrat à Durée Déterminée</v>
          </cell>
          <cell r="L91" t="str">
            <v>limited duration</v>
          </cell>
          <cell r="M91">
            <v>43465</v>
          </cell>
          <cell r="N91">
            <v>5</v>
          </cell>
          <cell r="O91">
            <v>43466</v>
          </cell>
          <cell r="P91" t="str">
            <v>MI-01</v>
          </cell>
          <cell r="Q91" t="str">
            <v>Male</v>
          </cell>
          <cell r="R91" t="str">
            <v>Married</v>
          </cell>
          <cell r="S91" t="str">
            <v>marié(e)</v>
          </cell>
          <cell r="T91">
            <v>625682014</v>
          </cell>
          <cell r="U91" t="str">
            <v>Léro</v>
          </cell>
          <cell r="V91">
            <v>43283</v>
          </cell>
          <cell r="Y91">
            <v>42948</v>
          </cell>
          <cell r="Z91">
            <v>43392</v>
          </cell>
          <cell r="AA91" t="str">
            <v>Ecobank</v>
          </cell>
          <cell r="AB91" t="str">
            <v>01 001146231539 01</v>
          </cell>
          <cell r="AD91" t="str">
            <v>Guinéenne</v>
          </cell>
          <cell r="AE91" t="str">
            <v>5815205/16</v>
          </cell>
          <cell r="AF91">
            <v>42510</v>
          </cell>
          <cell r="AG91">
            <v>44335</v>
          </cell>
          <cell r="AH91">
            <v>33083</v>
          </cell>
          <cell r="AI91" t="str">
            <v>Kindia</v>
          </cell>
          <cell r="AJ91" t="str">
            <v xml:space="preserve">Marc </v>
          </cell>
          <cell r="AK91" t="str">
            <v>Philomene Teinguiano</v>
          </cell>
          <cell r="AL91">
            <v>28</v>
          </cell>
          <cell r="AM91" t="str">
            <v>M</v>
          </cell>
          <cell r="AN91" t="str">
            <v>Agent de Maitrise</v>
          </cell>
          <cell r="AO91" t="str">
            <v>Monsieur</v>
          </cell>
          <cell r="AP91" t="str">
            <v>MarK Smith</v>
          </cell>
          <cell r="AQ91">
            <v>43454</v>
          </cell>
          <cell r="AR91" t="str">
            <v>Mool/Lefa/2017/108</v>
          </cell>
          <cell r="AS91">
            <v>1010000000104</v>
          </cell>
        </row>
        <row r="92">
          <cell r="A92">
            <v>119</v>
          </cell>
          <cell r="B92" t="str">
            <v>Sacko</v>
          </cell>
          <cell r="C92" t="str">
            <v>Moussa</v>
          </cell>
          <cell r="D92" t="str">
            <v>Safety Co-ordinator</v>
          </cell>
          <cell r="E92" t="str">
            <v>Coordinateur Securité</v>
          </cell>
          <cell r="F92" t="str">
            <v>AD-SAF</v>
          </cell>
          <cell r="G92">
            <v>42957</v>
          </cell>
          <cell r="H92" t="str">
            <v>Administration</v>
          </cell>
          <cell r="I92" t="str">
            <v>Administration</v>
          </cell>
          <cell r="J92">
            <v>1</v>
          </cell>
          <cell r="K92" t="str">
            <v>Contrat à Durée Déterminée</v>
          </cell>
          <cell r="L92" t="str">
            <v>limited duration</v>
          </cell>
          <cell r="M92">
            <v>43465</v>
          </cell>
          <cell r="N92">
            <v>5</v>
          </cell>
          <cell r="O92">
            <v>43466</v>
          </cell>
          <cell r="P92" t="str">
            <v>JII-01</v>
          </cell>
          <cell r="Q92" t="str">
            <v>Male</v>
          </cell>
          <cell r="R92" t="str">
            <v>Married</v>
          </cell>
          <cell r="S92" t="str">
            <v>marié(e)</v>
          </cell>
          <cell r="T92">
            <v>621131670</v>
          </cell>
          <cell r="U92" t="str">
            <v>Léro</v>
          </cell>
          <cell r="V92">
            <v>43292</v>
          </cell>
          <cell r="Y92">
            <v>42957</v>
          </cell>
          <cell r="Z92">
            <v>43306</v>
          </cell>
          <cell r="AA92" t="str">
            <v>Ecobank</v>
          </cell>
          <cell r="AB92" t="str">
            <v>01 501146242647 01</v>
          </cell>
          <cell r="AD92" t="str">
            <v>Guinéenne</v>
          </cell>
          <cell r="AE92" t="str">
            <v>00127978</v>
          </cell>
          <cell r="AF92">
            <v>42404</v>
          </cell>
          <cell r="AG92">
            <v>44229</v>
          </cell>
          <cell r="AH92">
            <v>30740</v>
          </cell>
          <cell r="AI92" t="str">
            <v>Siguiri</v>
          </cell>
          <cell r="AJ92" t="str">
            <v>Mory</v>
          </cell>
          <cell r="AK92" t="str">
            <v>Aminata Simagan</v>
          </cell>
          <cell r="AL92">
            <v>34</v>
          </cell>
          <cell r="AM92" t="str">
            <v>J</v>
          </cell>
          <cell r="AN92" t="str">
            <v>Agent de Maitrise</v>
          </cell>
          <cell r="AO92" t="str">
            <v>Monsieur</v>
          </cell>
          <cell r="AP92" t="str">
            <v>MarK Smith</v>
          </cell>
          <cell r="AQ92">
            <v>43454</v>
          </cell>
          <cell r="AR92" t="str">
            <v>Mool/Lefa/2017/109</v>
          </cell>
          <cell r="AS92">
            <v>1010000000105</v>
          </cell>
        </row>
        <row r="93">
          <cell r="A93">
            <v>120</v>
          </cell>
          <cell r="B93" t="str">
            <v>Baldé</v>
          </cell>
          <cell r="C93" t="str">
            <v>Abdouramane</v>
          </cell>
          <cell r="D93" t="str">
            <v>Tyre Supervisor</v>
          </cell>
          <cell r="E93" t="str">
            <v>Supérviseur Réparateur Pneu</v>
          </cell>
          <cell r="F93" t="str">
            <v>WS</v>
          </cell>
          <cell r="G93">
            <v>42962</v>
          </cell>
          <cell r="H93" t="str">
            <v>Plant</v>
          </cell>
          <cell r="I93" t="str">
            <v>Garage</v>
          </cell>
          <cell r="J93">
            <v>1</v>
          </cell>
          <cell r="K93" t="str">
            <v>Contrat à Durée Déterminée</v>
          </cell>
          <cell r="L93" t="str">
            <v>limited duration</v>
          </cell>
          <cell r="M93">
            <v>43465</v>
          </cell>
          <cell r="N93">
            <v>5</v>
          </cell>
          <cell r="O93">
            <v>43466</v>
          </cell>
          <cell r="P93" t="str">
            <v>JI-01</v>
          </cell>
          <cell r="Q93" t="str">
            <v>Male</v>
          </cell>
          <cell r="R93" t="str">
            <v>Married</v>
          </cell>
          <cell r="S93" t="str">
            <v>marié(e)</v>
          </cell>
          <cell r="T93">
            <v>627141202</v>
          </cell>
          <cell r="U93" t="str">
            <v>Léro</v>
          </cell>
          <cell r="V93">
            <v>43297</v>
          </cell>
          <cell r="Y93">
            <v>42962</v>
          </cell>
          <cell r="Z93">
            <v>43392</v>
          </cell>
          <cell r="AA93" t="str">
            <v>Orabank</v>
          </cell>
          <cell r="AB93" t="str">
            <v>005 0148074290011 82</v>
          </cell>
          <cell r="AD93" t="str">
            <v>Guinéenne</v>
          </cell>
          <cell r="AE93" t="str">
            <v>4028404/12</v>
          </cell>
          <cell r="AF93">
            <v>41311</v>
          </cell>
          <cell r="AG93">
            <v>43136</v>
          </cell>
          <cell r="AH93">
            <v>28253</v>
          </cell>
          <cell r="AI93" t="str">
            <v>Sangaredi</v>
          </cell>
          <cell r="AJ93" t="str">
            <v>El Hadj Oumar</v>
          </cell>
          <cell r="AK93" t="str">
            <v>Aissatou Diallo</v>
          </cell>
          <cell r="AL93">
            <v>41</v>
          </cell>
          <cell r="AM93" t="str">
            <v>J</v>
          </cell>
          <cell r="AN93" t="str">
            <v>Agent de Maitrise</v>
          </cell>
          <cell r="AO93" t="str">
            <v>Monsieur</v>
          </cell>
          <cell r="AP93" t="str">
            <v>MarK Smith</v>
          </cell>
          <cell r="AQ93">
            <v>43454</v>
          </cell>
          <cell r="AR93" t="str">
            <v>Mool/Lefa/2017/110</v>
          </cell>
          <cell r="AS93">
            <v>1010000000106</v>
          </cell>
        </row>
        <row r="94">
          <cell r="A94">
            <v>121</v>
          </cell>
          <cell r="B94" t="str">
            <v>Bereté</v>
          </cell>
          <cell r="C94" t="str">
            <v>Lancinet</v>
          </cell>
          <cell r="D94" t="str">
            <v>777 Operator</v>
          </cell>
          <cell r="E94" t="str">
            <v>Opérateur 777D</v>
          </cell>
          <cell r="F94" t="str">
            <v>WS-Sh-I</v>
          </cell>
          <cell r="G94">
            <v>42963</v>
          </cell>
          <cell r="H94" t="str">
            <v>Plant</v>
          </cell>
          <cell r="I94" t="str">
            <v>Garage</v>
          </cell>
          <cell r="J94">
            <v>1</v>
          </cell>
          <cell r="K94" t="str">
            <v>Contrat à Durée Déterminée</v>
          </cell>
          <cell r="L94" t="str">
            <v>limited duration</v>
          </cell>
          <cell r="M94">
            <v>43465</v>
          </cell>
          <cell r="N94">
            <v>5</v>
          </cell>
          <cell r="O94">
            <v>43466</v>
          </cell>
          <cell r="P94" t="str">
            <v>EIII-01</v>
          </cell>
          <cell r="Q94" t="str">
            <v>Male</v>
          </cell>
          <cell r="R94" t="str">
            <v>Married</v>
          </cell>
          <cell r="S94" t="str">
            <v>marié(e)</v>
          </cell>
          <cell r="T94">
            <v>620708594</v>
          </cell>
          <cell r="U94" t="str">
            <v>Léro</v>
          </cell>
          <cell r="V94">
            <v>43298</v>
          </cell>
          <cell r="Y94">
            <v>42963</v>
          </cell>
          <cell r="Z94">
            <v>43218</v>
          </cell>
          <cell r="AA94" t="str">
            <v>Ecobank</v>
          </cell>
          <cell r="AB94" t="str">
            <v>01 501146243072 01</v>
          </cell>
          <cell r="AD94" t="str">
            <v>Guinéenne</v>
          </cell>
          <cell r="AE94" t="str">
            <v>5918436/17</v>
          </cell>
          <cell r="AF94">
            <v>42921</v>
          </cell>
          <cell r="AG94">
            <v>44746</v>
          </cell>
          <cell r="AH94">
            <v>29037</v>
          </cell>
          <cell r="AI94" t="str">
            <v>Kankan</v>
          </cell>
          <cell r="AJ94" t="str">
            <v>Ousmane</v>
          </cell>
          <cell r="AK94" t="str">
            <v>Tarigbe Konaté</v>
          </cell>
          <cell r="AL94">
            <v>39</v>
          </cell>
          <cell r="AM94" t="str">
            <v>E</v>
          </cell>
          <cell r="AN94" t="str">
            <v>Ouvrier</v>
          </cell>
          <cell r="AO94" t="str">
            <v>Monsieur</v>
          </cell>
          <cell r="AP94" t="str">
            <v>MarK Smith</v>
          </cell>
          <cell r="AQ94">
            <v>43454</v>
          </cell>
          <cell r="AR94" t="str">
            <v>Mool/Lefa/2017/111</v>
          </cell>
          <cell r="AS94">
            <v>1010000000107</v>
          </cell>
        </row>
        <row r="95">
          <cell r="A95">
            <v>122</v>
          </cell>
          <cell r="B95" t="str">
            <v>Keita</v>
          </cell>
          <cell r="C95" t="str">
            <v>Djiba</v>
          </cell>
          <cell r="D95" t="str">
            <v>Welder</v>
          </cell>
          <cell r="E95" t="str">
            <v>Soudeur</v>
          </cell>
          <cell r="F95" t="str">
            <v>WS-Sh-I</v>
          </cell>
          <cell r="G95">
            <v>42963</v>
          </cell>
          <cell r="H95" t="str">
            <v>Plant</v>
          </cell>
          <cell r="I95" t="str">
            <v>Garage</v>
          </cell>
          <cell r="J95">
            <v>1</v>
          </cell>
          <cell r="K95" t="str">
            <v>Contrat à Durée Déterminée</v>
          </cell>
          <cell r="L95" t="str">
            <v>limited duration</v>
          </cell>
          <cell r="M95">
            <v>43465</v>
          </cell>
          <cell r="N95">
            <v>5</v>
          </cell>
          <cell r="O95">
            <v>43466</v>
          </cell>
          <cell r="P95" t="str">
            <v>EIII-01</v>
          </cell>
          <cell r="Q95" t="str">
            <v>Male</v>
          </cell>
          <cell r="R95" t="str">
            <v>Married</v>
          </cell>
          <cell r="S95" t="str">
            <v>marié(e)</v>
          </cell>
          <cell r="T95">
            <v>622590585</v>
          </cell>
          <cell r="U95" t="str">
            <v>Léro</v>
          </cell>
          <cell r="V95">
            <v>43298</v>
          </cell>
          <cell r="Y95">
            <v>43275</v>
          </cell>
          <cell r="AA95" t="str">
            <v>Ecobank</v>
          </cell>
          <cell r="AB95" t="str">
            <v>01 501146246078 01</v>
          </cell>
          <cell r="AC95" t="str">
            <v>183315001266753</v>
          </cell>
          <cell r="AD95" t="str">
            <v>Guinéenne</v>
          </cell>
          <cell r="AE95" t="str">
            <v>5180485/14</v>
          </cell>
          <cell r="AF95">
            <v>41814</v>
          </cell>
          <cell r="AG95">
            <v>43639</v>
          </cell>
          <cell r="AH95">
            <v>30381</v>
          </cell>
          <cell r="AI95" t="str">
            <v>Kankan</v>
          </cell>
          <cell r="AJ95" t="str">
            <v>Sofiana</v>
          </cell>
          <cell r="AK95" t="str">
            <v>Saran Keita</v>
          </cell>
          <cell r="AL95">
            <v>35</v>
          </cell>
          <cell r="AM95" t="str">
            <v>E</v>
          </cell>
          <cell r="AN95" t="str">
            <v>Ouvrier</v>
          </cell>
          <cell r="AO95" t="str">
            <v>Monsieur</v>
          </cell>
          <cell r="AP95" t="str">
            <v>MarK Smith</v>
          </cell>
          <cell r="AQ95">
            <v>43454</v>
          </cell>
          <cell r="AR95" t="str">
            <v>Mool/Lefa/2017/112</v>
          </cell>
          <cell r="AS95">
            <v>1010000000108</v>
          </cell>
        </row>
        <row r="96">
          <cell r="A96">
            <v>123</v>
          </cell>
          <cell r="B96" t="str">
            <v xml:space="preserve">Traore </v>
          </cell>
          <cell r="C96" t="str">
            <v>Mohamed</v>
          </cell>
          <cell r="D96" t="str">
            <v>Welder</v>
          </cell>
          <cell r="E96" t="str">
            <v>Soudeur</v>
          </cell>
          <cell r="F96" t="str">
            <v>WS-Sh-II</v>
          </cell>
          <cell r="G96">
            <v>42963</v>
          </cell>
          <cell r="H96" t="str">
            <v>Plant</v>
          </cell>
          <cell r="I96" t="str">
            <v>Garage</v>
          </cell>
          <cell r="J96">
            <v>1</v>
          </cell>
          <cell r="K96" t="str">
            <v>Contrat à Durée Déterminée</v>
          </cell>
          <cell r="L96" t="str">
            <v>limited duration</v>
          </cell>
          <cell r="M96">
            <v>43465</v>
          </cell>
          <cell r="N96">
            <v>5</v>
          </cell>
          <cell r="O96">
            <v>43466</v>
          </cell>
          <cell r="P96" t="str">
            <v>EIII-01</v>
          </cell>
          <cell r="Q96" t="str">
            <v>Male</v>
          </cell>
          <cell r="R96" t="str">
            <v>Married</v>
          </cell>
          <cell r="S96" t="str">
            <v>marié(e)</v>
          </cell>
          <cell r="T96">
            <v>622312981</v>
          </cell>
          <cell r="U96" t="str">
            <v>Léro</v>
          </cell>
          <cell r="V96">
            <v>43298</v>
          </cell>
          <cell r="Y96">
            <v>42963</v>
          </cell>
          <cell r="Z96">
            <v>43262</v>
          </cell>
          <cell r="AA96" t="str">
            <v>Ecobank</v>
          </cell>
          <cell r="AB96" t="str">
            <v>00 701146154411 01</v>
          </cell>
          <cell r="AC96" t="str">
            <v>166150115797</v>
          </cell>
          <cell r="AD96" t="str">
            <v>Guinéenne</v>
          </cell>
          <cell r="AE96" t="str">
            <v>481095/12</v>
          </cell>
          <cell r="AF96">
            <v>41146</v>
          </cell>
          <cell r="AG96">
            <v>42971</v>
          </cell>
          <cell r="AH96">
            <v>24140</v>
          </cell>
          <cell r="AI96" t="str">
            <v>Kankan</v>
          </cell>
          <cell r="AJ96" t="str">
            <v>Kaba</v>
          </cell>
          <cell r="AK96" t="str">
            <v>Fadima Doumbouya</v>
          </cell>
          <cell r="AL96">
            <v>52</v>
          </cell>
          <cell r="AM96" t="str">
            <v>E</v>
          </cell>
          <cell r="AN96" t="str">
            <v>Ouvrier</v>
          </cell>
          <cell r="AO96" t="str">
            <v>Monsieur</v>
          </cell>
          <cell r="AP96" t="str">
            <v>MarK Smith</v>
          </cell>
          <cell r="AQ96">
            <v>43454</v>
          </cell>
          <cell r="AR96" t="str">
            <v>Mool/Lefa/2017/113</v>
          </cell>
          <cell r="AS96">
            <v>1010000000109</v>
          </cell>
        </row>
        <row r="97">
          <cell r="A97">
            <v>124</v>
          </cell>
          <cell r="B97" t="str">
            <v>Sangare</v>
          </cell>
          <cell r="C97" t="str">
            <v>Lancine</v>
          </cell>
          <cell r="D97" t="str">
            <v>Welder</v>
          </cell>
          <cell r="E97" t="str">
            <v>Soudeur</v>
          </cell>
          <cell r="F97" t="str">
            <v>WS-Sh-III</v>
          </cell>
          <cell r="G97">
            <v>42963</v>
          </cell>
          <cell r="H97" t="str">
            <v>Plant</v>
          </cell>
          <cell r="I97" t="str">
            <v>Garage</v>
          </cell>
          <cell r="J97">
            <v>1</v>
          </cell>
          <cell r="K97" t="str">
            <v>Contrat à Durée Déterminée</v>
          </cell>
          <cell r="L97" t="str">
            <v>limited duration</v>
          </cell>
          <cell r="M97">
            <v>43465</v>
          </cell>
          <cell r="N97">
            <v>5</v>
          </cell>
          <cell r="O97">
            <v>43466</v>
          </cell>
          <cell r="P97" t="str">
            <v>EIII-01</v>
          </cell>
          <cell r="Q97" t="str">
            <v>Male</v>
          </cell>
          <cell r="R97" t="str">
            <v>Married</v>
          </cell>
          <cell r="S97" t="str">
            <v>marié(e)</v>
          </cell>
          <cell r="T97">
            <v>622996437</v>
          </cell>
          <cell r="U97" t="str">
            <v>Léro</v>
          </cell>
          <cell r="V97">
            <v>43298</v>
          </cell>
          <cell r="Y97">
            <v>42963</v>
          </cell>
          <cell r="Z97">
            <v>43306</v>
          </cell>
          <cell r="AA97" t="str">
            <v>Ecobank</v>
          </cell>
          <cell r="AB97" t="str">
            <v>01 701146147086 01</v>
          </cell>
          <cell r="AC97" t="str">
            <v>176150125202</v>
          </cell>
          <cell r="AD97" t="str">
            <v>Guinéenne</v>
          </cell>
          <cell r="AE97" t="str">
            <v>5613028/16</v>
          </cell>
          <cell r="AF97">
            <v>42564</v>
          </cell>
          <cell r="AG97">
            <v>44389</v>
          </cell>
          <cell r="AH97">
            <v>28491</v>
          </cell>
          <cell r="AI97" t="str">
            <v>Kankan</v>
          </cell>
          <cell r="AJ97" t="str">
            <v>Ansoumane</v>
          </cell>
          <cell r="AK97" t="str">
            <v>Gnama Camara</v>
          </cell>
          <cell r="AL97">
            <v>40</v>
          </cell>
          <cell r="AM97" t="str">
            <v>E</v>
          </cell>
          <cell r="AN97" t="str">
            <v>Ouvrier</v>
          </cell>
          <cell r="AO97" t="str">
            <v>Monsieur</v>
          </cell>
          <cell r="AP97" t="str">
            <v>MarK Smith</v>
          </cell>
          <cell r="AQ97">
            <v>43454</v>
          </cell>
          <cell r="AR97" t="str">
            <v>Mool/Lefa/2017/114</v>
          </cell>
          <cell r="AS97">
            <v>1010000000110</v>
          </cell>
        </row>
        <row r="98">
          <cell r="A98">
            <v>125</v>
          </cell>
          <cell r="B98" t="str">
            <v>Doumbouya</v>
          </cell>
          <cell r="C98" t="str">
            <v>Moussa Seny</v>
          </cell>
          <cell r="D98" t="str">
            <v>Welder</v>
          </cell>
          <cell r="E98" t="str">
            <v>Soudeur</v>
          </cell>
          <cell r="F98" t="str">
            <v>WS-Sh-IV</v>
          </cell>
          <cell r="G98">
            <v>42963</v>
          </cell>
          <cell r="H98" t="str">
            <v>Plant</v>
          </cell>
          <cell r="I98" t="str">
            <v>Garage</v>
          </cell>
          <cell r="J98">
            <v>1</v>
          </cell>
          <cell r="K98" t="str">
            <v>Contrat à Durée Déterminée</v>
          </cell>
          <cell r="L98" t="str">
            <v>limited duration</v>
          </cell>
          <cell r="M98">
            <v>43465</v>
          </cell>
          <cell r="N98">
            <v>5</v>
          </cell>
          <cell r="O98">
            <v>43466</v>
          </cell>
          <cell r="P98" t="str">
            <v>EIII-01</v>
          </cell>
          <cell r="Q98" t="str">
            <v>Male</v>
          </cell>
          <cell r="R98" t="str">
            <v>Married</v>
          </cell>
          <cell r="S98" t="str">
            <v>marié(e)</v>
          </cell>
          <cell r="T98">
            <v>628329484</v>
          </cell>
          <cell r="U98" t="str">
            <v>Léro</v>
          </cell>
          <cell r="V98">
            <v>43298</v>
          </cell>
          <cell r="Y98">
            <v>42963</v>
          </cell>
          <cell r="Z98">
            <v>43349</v>
          </cell>
          <cell r="AA98" t="str">
            <v>Ecobank</v>
          </cell>
          <cell r="AB98" t="str">
            <v>01 501146246417 01</v>
          </cell>
          <cell r="AD98" t="str">
            <v>Guinéenne</v>
          </cell>
          <cell r="AE98" t="str">
            <v>4671491/17</v>
          </cell>
          <cell r="AF98">
            <v>42962</v>
          </cell>
          <cell r="AG98">
            <v>44787</v>
          </cell>
          <cell r="AH98">
            <v>30004</v>
          </cell>
          <cell r="AI98" t="str">
            <v>N'Zérékore</v>
          </cell>
          <cell r="AJ98" t="str">
            <v xml:space="preserve">Fodé </v>
          </cell>
          <cell r="AK98" t="str">
            <v>Haba Seny</v>
          </cell>
          <cell r="AL98">
            <v>36</v>
          </cell>
          <cell r="AM98" t="str">
            <v>E</v>
          </cell>
          <cell r="AN98" t="str">
            <v>Ouvrier</v>
          </cell>
          <cell r="AO98" t="str">
            <v>Monsieur</v>
          </cell>
          <cell r="AP98" t="str">
            <v>MarK Smith</v>
          </cell>
          <cell r="AQ98">
            <v>43454</v>
          </cell>
          <cell r="AR98" t="str">
            <v>Mool/Lefa/2017/115</v>
          </cell>
          <cell r="AS98">
            <v>1010000000111</v>
          </cell>
        </row>
        <row r="99">
          <cell r="A99">
            <v>126</v>
          </cell>
          <cell r="B99" t="str">
            <v>Diawara</v>
          </cell>
          <cell r="C99" t="str">
            <v>Mamady</v>
          </cell>
          <cell r="D99" t="str">
            <v>Mechanic's Helper</v>
          </cell>
          <cell r="E99" t="str">
            <v>Assistant Mécanicien</v>
          </cell>
          <cell r="F99" t="str">
            <v>WS-Sh-I</v>
          </cell>
          <cell r="G99">
            <v>42963</v>
          </cell>
          <cell r="H99" t="str">
            <v>Plant</v>
          </cell>
          <cell r="I99" t="str">
            <v>Garage</v>
          </cell>
          <cell r="J99">
            <v>1</v>
          </cell>
          <cell r="K99" t="str">
            <v>Contrat à Durée Déterminée</v>
          </cell>
          <cell r="L99" t="str">
            <v>limited duration</v>
          </cell>
          <cell r="M99">
            <v>43465</v>
          </cell>
          <cell r="N99">
            <v>5</v>
          </cell>
          <cell r="O99">
            <v>43466</v>
          </cell>
          <cell r="P99" t="str">
            <v>EI-01</v>
          </cell>
          <cell r="Q99" t="str">
            <v>Male</v>
          </cell>
          <cell r="R99" t="str">
            <v>Married</v>
          </cell>
          <cell r="S99" t="str">
            <v>marié(e)</v>
          </cell>
          <cell r="T99">
            <v>622265519</v>
          </cell>
          <cell r="U99" t="str">
            <v>Léro</v>
          </cell>
          <cell r="V99">
            <v>43298</v>
          </cell>
          <cell r="Y99">
            <v>42963</v>
          </cell>
          <cell r="Z99">
            <v>43349</v>
          </cell>
          <cell r="AA99" t="str">
            <v>Ecobank</v>
          </cell>
          <cell r="AB99" t="str">
            <v>005 01146243192 01</v>
          </cell>
          <cell r="AD99" t="str">
            <v>Guinéenne</v>
          </cell>
          <cell r="AE99" t="str">
            <v>5204591/14</v>
          </cell>
          <cell r="AF99">
            <v>41988</v>
          </cell>
          <cell r="AG99">
            <v>43813</v>
          </cell>
          <cell r="AH99">
            <v>30682</v>
          </cell>
          <cell r="AI99" t="str">
            <v>Kankan</v>
          </cell>
          <cell r="AJ99" t="str">
            <v>Lanfia</v>
          </cell>
          <cell r="AK99" t="str">
            <v>Nagnouma Condé</v>
          </cell>
          <cell r="AL99">
            <v>34</v>
          </cell>
          <cell r="AM99" t="str">
            <v>E</v>
          </cell>
          <cell r="AN99" t="str">
            <v>Ouvrier</v>
          </cell>
          <cell r="AO99" t="str">
            <v>Monsieur</v>
          </cell>
          <cell r="AP99" t="str">
            <v>MarK Smith</v>
          </cell>
          <cell r="AQ99">
            <v>43454</v>
          </cell>
          <cell r="AR99" t="str">
            <v>Mool/Lefa/2017/116</v>
          </cell>
          <cell r="AS99">
            <v>1010000000112</v>
          </cell>
        </row>
        <row r="100">
          <cell r="A100">
            <v>127</v>
          </cell>
          <cell r="B100" t="str">
            <v>Berete</v>
          </cell>
          <cell r="C100" t="str">
            <v>Abass</v>
          </cell>
          <cell r="D100" t="str">
            <v>Security Agent</v>
          </cell>
          <cell r="E100" t="str">
            <v>Agent de securité</v>
          </cell>
          <cell r="F100" t="str">
            <v>Sec-A</v>
          </cell>
          <cell r="G100">
            <v>42963</v>
          </cell>
          <cell r="H100" t="str">
            <v>Security</v>
          </cell>
          <cell r="I100" t="str">
            <v>Sécurité</v>
          </cell>
          <cell r="J100">
            <v>1</v>
          </cell>
          <cell r="K100" t="str">
            <v>Contrat à Durée Déterminée</v>
          </cell>
          <cell r="L100" t="str">
            <v>limited duration</v>
          </cell>
          <cell r="M100">
            <v>43465</v>
          </cell>
          <cell r="N100">
            <v>16.733333333333334</v>
          </cell>
          <cell r="O100">
            <v>43466</v>
          </cell>
          <cell r="P100" t="str">
            <v>OI-01</v>
          </cell>
          <cell r="Q100" t="str">
            <v>Male</v>
          </cell>
          <cell r="R100" t="str">
            <v>Single</v>
          </cell>
          <cell r="S100" t="str">
            <v>célibataire</v>
          </cell>
          <cell r="T100">
            <v>622097379</v>
          </cell>
          <cell r="U100" t="str">
            <v>Tomba kassa</v>
          </cell>
          <cell r="V100">
            <v>43298</v>
          </cell>
          <cell r="Y100">
            <v>43275</v>
          </cell>
          <cell r="AA100" t="str">
            <v>Ecobank</v>
          </cell>
          <cell r="AB100" t="str">
            <v>01 501146246488 01</v>
          </cell>
          <cell r="AD100" t="str">
            <v>Guinéenne</v>
          </cell>
          <cell r="AE100" t="str">
            <v>4620249/11</v>
          </cell>
          <cell r="AF100">
            <v>40586</v>
          </cell>
          <cell r="AG100">
            <v>42411</v>
          </cell>
          <cell r="AH100">
            <v>32905</v>
          </cell>
          <cell r="AI100" t="str">
            <v>Siguiri</v>
          </cell>
          <cell r="AJ100" t="str">
            <v>Sory</v>
          </cell>
          <cell r="AK100" t="str">
            <v>Fanta Berete</v>
          </cell>
          <cell r="AL100">
            <v>28</v>
          </cell>
          <cell r="AM100" t="str">
            <v>O</v>
          </cell>
          <cell r="AN100" t="str">
            <v>Ouvrier</v>
          </cell>
          <cell r="AO100" t="str">
            <v>Monsieur</v>
          </cell>
          <cell r="AP100" t="str">
            <v>MarK Smith</v>
          </cell>
          <cell r="AQ100">
            <v>43454</v>
          </cell>
          <cell r="AR100" t="str">
            <v>Mool/Lefa/2017/117</v>
          </cell>
          <cell r="AS100">
            <v>1010000000113</v>
          </cell>
        </row>
        <row r="101">
          <cell r="A101">
            <v>128</v>
          </cell>
          <cell r="B101" t="str">
            <v>Camara</v>
          </cell>
          <cell r="C101" t="str">
            <v>Mamadou</v>
          </cell>
          <cell r="D101" t="str">
            <v>Security Agent</v>
          </cell>
          <cell r="E101" t="str">
            <v>Agent de securité</v>
          </cell>
          <cell r="F101" t="str">
            <v>Sec-A</v>
          </cell>
          <cell r="G101">
            <v>42963</v>
          </cell>
          <cell r="H101" t="str">
            <v>Security</v>
          </cell>
          <cell r="I101" t="str">
            <v>Sécurité</v>
          </cell>
          <cell r="J101">
            <v>1</v>
          </cell>
          <cell r="K101" t="str">
            <v>Contrat à Durée Déterminée</v>
          </cell>
          <cell r="L101" t="str">
            <v>limited duration</v>
          </cell>
          <cell r="M101">
            <v>43465</v>
          </cell>
          <cell r="N101">
            <v>16.733333333333334</v>
          </cell>
          <cell r="O101">
            <v>43466</v>
          </cell>
          <cell r="P101" t="str">
            <v>OI-01</v>
          </cell>
          <cell r="Q101" t="str">
            <v>Male</v>
          </cell>
          <cell r="R101" t="str">
            <v>Married</v>
          </cell>
          <cell r="S101" t="str">
            <v>marié(e)</v>
          </cell>
          <cell r="T101">
            <v>624099200</v>
          </cell>
          <cell r="U101" t="str">
            <v>Siguirini</v>
          </cell>
          <cell r="V101">
            <v>43298</v>
          </cell>
          <cell r="Y101">
            <v>42963</v>
          </cell>
          <cell r="Z101">
            <v>43218</v>
          </cell>
          <cell r="AA101" t="str">
            <v>Ecobank</v>
          </cell>
          <cell r="AB101" t="str">
            <v>01 501146247028 01</v>
          </cell>
          <cell r="AD101" t="str">
            <v>Guinéenne</v>
          </cell>
          <cell r="AE101" t="str">
            <v>5955778/17</v>
          </cell>
          <cell r="AF101">
            <v>42840</v>
          </cell>
          <cell r="AG101">
            <v>44665</v>
          </cell>
          <cell r="AH101">
            <v>34479</v>
          </cell>
          <cell r="AI101" t="str">
            <v>siguiri</v>
          </cell>
          <cell r="AJ101" t="str">
            <v>Fayala</v>
          </cell>
          <cell r="AK101" t="str">
            <v>Adama Camara</v>
          </cell>
          <cell r="AL101">
            <v>24</v>
          </cell>
          <cell r="AM101" t="str">
            <v>O</v>
          </cell>
          <cell r="AN101" t="str">
            <v>Ouvrier</v>
          </cell>
          <cell r="AO101" t="str">
            <v>Monsieur</v>
          </cell>
          <cell r="AP101" t="str">
            <v>MarK Smith</v>
          </cell>
          <cell r="AQ101">
            <v>43454</v>
          </cell>
          <cell r="AR101" t="str">
            <v>Mool/Lefa/2017/118</v>
          </cell>
          <cell r="AS101">
            <v>1010000000114</v>
          </cell>
        </row>
        <row r="102">
          <cell r="A102">
            <v>129</v>
          </cell>
          <cell r="B102" t="str">
            <v>Keita</v>
          </cell>
          <cell r="C102" t="str">
            <v>Daouda</v>
          </cell>
          <cell r="D102" t="str">
            <v>Security Agent</v>
          </cell>
          <cell r="E102" t="str">
            <v>Agent de securité</v>
          </cell>
          <cell r="F102" t="str">
            <v>Sec-B</v>
          </cell>
          <cell r="G102">
            <v>42963</v>
          </cell>
          <cell r="H102" t="str">
            <v>Security</v>
          </cell>
          <cell r="I102" t="str">
            <v>Sécurité</v>
          </cell>
          <cell r="J102">
            <v>1</v>
          </cell>
          <cell r="K102" t="str">
            <v>Contrat à Durée Déterminée</v>
          </cell>
          <cell r="L102" t="str">
            <v>limited duration</v>
          </cell>
          <cell r="M102">
            <v>43465</v>
          </cell>
          <cell r="N102">
            <v>16.733333333333334</v>
          </cell>
          <cell r="O102">
            <v>43466</v>
          </cell>
          <cell r="P102" t="str">
            <v>OI-01</v>
          </cell>
          <cell r="Q102" t="str">
            <v>Male</v>
          </cell>
          <cell r="R102" t="str">
            <v>Single</v>
          </cell>
          <cell r="S102" t="str">
            <v>célibataire</v>
          </cell>
          <cell r="T102">
            <v>622676666</v>
          </cell>
          <cell r="U102" t="str">
            <v>Siguirini</v>
          </cell>
          <cell r="V102">
            <v>43298</v>
          </cell>
          <cell r="Y102">
            <v>42963</v>
          </cell>
          <cell r="Z102">
            <v>43262</v>
          </cell>
          <cell r="AA102" t="str">
            <v>Ecobank</v>
          </cell>
          <cell r="AB102" t="str">
            <v>01 501146243202 01</v>
          </cell>
          <cell r="AD102" t="str">
            <v>Guinéenne</v>
          </cell>
          <cell r="AE102" t="str">
            <v>5844924/16</v>
          </cell>
          <cell r="AF102">
            <v>42569</v>
          </cell>
          <cell r="AG102">
            <v>44394</v>
          </cell>
          <cell r="AH102">
            <v>33189</v>
          </cell>
          <cell r="AI102" t="str">
            <v>Siguiri</v>
          </cell>
          <cell r="AJ102" t="str">
            <v xml:space="preserve">Makan </v>
          </cell>
          <cell r="AK102" t="str">
            <v>Djantoun Camara</v>
          </cell>
          <cell r="AL102">
            <v>28</v>
          </cell>
          <cell r="AM102" t="str">
            <v>O</v>
          </cell>
          <cell r="AN102" t="str">
            <v>Ouvrier</v>
          </cell>
          <cell r="AO102" t="str">
            <v>Monsieur</v>
          </cell>
          <cell r="AP102" t="str">
            <v>MarK Smith</v>
          </cell>
          <cell r="AQ102">
            <v>43454</v>
          </cell>
          <cell r="AR102" t="str">
            <v>Mool/Lefa/2017/119</v>
          </cell>
          <cell r="AS102">
            <v>1010000000115</v>
          </cell>
        </row>
        <row r="103">
          <cell r="A103">
            <v>130</v>
          </cell>
          <cell r="B103" t="str">
            <v>Diaoune</v>
          </cell>
          <cell r="C103" t="str">
            <v>Mamadi</v>
          </cell>
          <cell r="D103" t="str">
            <v>Security Agent</v>
          </cell>
          <cell r="E103" t="str">
            <v>Agent de securité</v>
          </cell>
          <cell r="F103" t="str">
            <v>Sec-B</v>
          </cell>
          <cell r="G103">
            <v>42963</v>
          </cell>
          <cell r="H103" t="str">
            <v>Security</v>
          </cell>
          <cell r="I103" t="str">
            <v>Sécurité</v>
          </cell>
          <cell r="J103">
            <v>1</v>
          </cell>
          <cell r="K103" t="str">
            <v>Contrat à Durée Déterminée</v>
          </cell>
          <cell r="L103" t="str">
            <v>limited duration</v>
          </cell>
          <cell r="M103">
            <v>43465</v>
          </cell>
          <cell r="N103">
            <v>16.733333333333334</v>
          </cell>
          <cell r="O103">
            <v>43466</v>
          </cell>
          <cell r="P103" t="str">
            <v>OI-01</v>
          </cell>
          <cell r="Q103" t="str">
            <v>Male</v>
          </cell>
          <cell r="R103" t="str">
            <v>Married</v>
          </cell>
          <cell r="S103" t="str">
            <v>marié(e)</v>
          </cell>
          <cell r="T103">
            <v>622681995</v>
          </cell>
          <cell r="U103" t="str">
            <v>Siguirini</v>
          </cell>
          <cell r="V103">
            <v>43298</v>
          </cell>
          <cell r="Y103">
            <v>42963</v>
          </cell>
          <cell r="Z103">
            <v>43349</v>
          </cell>
          <cell r="AA103" t="str">
            <v>Ecobank</v>
          </cell>
          <cell r="AB103" t="str">
            <v>01 501146249261 01</v>
          </cell>
          <cell r="AD103" t="str">
            <v>Guinéenne</v>
          </cell>
          <cell r="AE103" t="str">
            <v>5624277/16</v>
          </cell>
          <cell r="AF103">
            <v>42681</v>
          </cell>
          <cell r="AG103">
            <v>44506</v>
          </cell>
          <cell r="AH103">
            <v>32941</v>
          </cell>
          <cell r="AI103" t="str">
            <v>Siguiri</v>
          </cell>
          <cell r="AJ103" t="str">
            <v>Bakary</v>
          </cell>
          <cell r="AK103" t="str">
            <v>Mariama Diawara</v>
          </cell>
          <cell r="AL103">
            <v>28</v>
          </cell>
          <cell r="AM103" t="str">
            <v>O</v>
          </cell>
          <cell r="AN103" t="str">
            <v>Ouvrier</v>
          </cell>
          <cell r="AO103" t="str">
            <v>Monsieur</v>
          </cell>
          <cell r="AP103" t="str">
            <v>MarK Smith</v>
          </cell>
          <cell r="AQ103">
            <v>43454</v>
          </cell>
          <cell r="AR103" t="str">
            <v>Mool/Lefa/2017/120</v>
          </cell>
          <cell r="AS103">
            <v>1010000000116</v>
          </cell>
        </row>
        <row r="104">
          <cell r="A104">
            <v>131</v>
          </cell>
          <cell r="B104" t="str">
            <v xml:space="preserve">Kiabou </v>
          </cell>
          <cell r="C104" t="str">
            <v>Aly</v>
          </cell>
          <cell r="D104" t="str">
            <v>Security Agent</v>
          </cell>
          <cell r="E104" t="str">
            <v>Agent de securité</v>
          </cell>
          <cell r="F104" t="str">
            <v>Sec-C</v>
          </cell>
          <cell r="G104">
            <v>42963</v>
          </cell>
          <cell r="H104" t="str">
            <v>Security</v>
          </cell>
          <cell r="I104" t="str">
            <v>Sécurité</v>
          </cell>
          <cell r="J104">
            <v>1</v>
          </cell>
          <cell r="K104" t="str">
            <v>Contrat à Durée Déterminée</v>
          </cell>
          <cell r="L104" t="str">
            <v>limited duration</v>
          </cell>
          <cell r="M104">
            <v>43465</v>
          </cell>
          <cell r="N104">
            <v>16.733333333333334</v>
          </cell>
          <cell r="O104">
            <v>43466</v>
          </cell>
          <cell r="P104" t="str">
            <v>OI-01</v>
          </cell>
          <cell r="Q104" t="str">
            <v>Male</v>
          </cell>
          <cell r="R104" t="str">
            <v>Married</v>
          </cell>
          <cell r="S104" t="str">
            <v>marié(e)</v>
          </cell>
          <cell r="T104">
            <v>623565598</v>
          </cell>
          <cell r="U104" t="str">
            <v>Siguirini</v>
          </cell>
          <cell r="V104">
            <v>43298</v>
          </cell>
          <cell r="Y104">
            <v>42963</v>
          </cell>
          <cell r="Z104">
            <v>43392</v>
          </cell>
          <cell r="AA104" t="str">
            <v>Ecobank</v>
          </cell>
          <cell r="AB104" t="str">
            <v>01 501146248993 01</v>
          </cell>
          <cell r="AD104" t="str">
            <v>Guinéenne</v>
          </cell>
          <cell r="AE104" t="str">
            <v>4079926/11</v>
          </cell>
          <cell r="AF104">
            <v>42942</v>
          </cell>
          <cell r="AG104">
            <v>44767</v>
          </cell>
          <cell r="AH104">
            <v>33117</v>
          </cell>
          <cell r="AI104" t="str">
            <v>Siguirini</v>
          </cell>
          <cell r="AJ104" t="str">
            <v xml:space="preserve">Drissa </v>
          </cell>
          <cell r="AK104" t="str">
            <v>Kadé Bérété</v>
          </cell>
          <cell r="AL104">
            <v>28</v>
          </cell>
          <cell r="AM104" t="str">
            <v>O</v>
          </cell>
          <cell r="AN104" t="str">
            <v>Ouvrier</v>
          </cell>
          <cell r="AO104" t="str">
            <v>Monsieur</v>
          </cell>
          <cell r="AP104" t="str">
            <v>MarK Smith</v>
          </cell>
          <cell r="AQ104">
            <v>43454</v>
          </cell>
          <cell r="AR104" t="str">
            <v>Mool/Lefa/2017/121</v>
          </cell>
          <cell r="AS104">
            <v>1010000000117</v>
          </cell>
        </row>
        <row r="105">
          <cell r="A105">
            <v>132</v>
          </cell>
          <cell r="B105" t="str">
            <v>Doumbouya</v>
          </cell>
          <cell r="C105" t="str">
            <v>Namoudou</v>
          </cell>
          <cell r="D105" t="str">
            <v>Security Agent</v>
          </cell>
          <cell r="E105" t="str">
            <v>Agent de securité</v>
          </cell>
          <cell r="F105" t="str">
            <v>Sec-C</v>
          </cell>
          <cell r="G105">
            <v>42963</v>
          </cell>
          <cell r="H105" t="str">
            <v>Security</v>
          </cell>
          <cell r="I105" t="str">
            <v>Sécurité</v>
          </cell>
          <cell r="J105">
            <v>1</v>
          </cell>
          <cell r="K105" t="str">
            <v>Contrat à Durée Déterminée</v>
          </cell>
          <cell r="L105" t="str">
            <v>limited duration</v>
          </cell>
          <cell r="M105">
            <v>43465</v>
          </cell>
          <cell r="N105">
            <v>16.733333333333334</v>
          </cell>
          <cell r="O105">
            <v>43466</v>
          </cell>
          <cell r="P105" t="str">
            <v>OI-01</v>
          </cell>
          <cell r="Q105" t="str">
            <v>Male</v>
          </cell>
          <cell r="R105" t="str">
            <v>Married</v>
          </cell>
          <cell r="S105" t="str">
            <v>marié(e)</v>
          </cell>
          <cell r="T105">
            <v>622283895</v>
          </cell>
          <cell r="U105" t="str">
            <v>Siguirini</v>
          </cell>
          <cell r="V105">
            <v>43298</v>
          </cell>
          <cell r="Y105">
            <v>42963</v>
          </cell>
          <cell r="Z105">
            <v>43392</v>
          </cell>
          <cell r="AA105" t="str">
            <v>Ecobank</v>
          </cell>
          <cell r="AB105" t="str">
            <v>01 501146246748 01</v>
          </cell>
          <cell r="AD105" t="str">
            <v>Guinéenne</v>
          </cell>
          <cell r="AE105" t="str">
            <v>3603687/13</v>
          </cell>
          <cell r="AF105">
            <v>41622</v>
          </cell>
          <cell r="AG105">
            <v>43447</v>
          </cell>
          <cell r="AH105">
            <v>33970</v>
          </cell>
          <cell r="AI105" t="str">
            <v>Siguririni</v>
          </cell>
          <cell r="AJ105" t="str">
            <v>Mamady</v>
          </cell>
          <cell r="AK105" t="str">
            <v>Boye Camara</v>
          </cell>
          <cell r="AL105">
            <v>25</v>
          </cell>
          <cell r="AM105" t="str">
            <v>O</v>
          </cell>
          <cell r="AN105" t="str">
            <v>Ouvrier</v>
          </cell>
          <cell r="AO105" t="str">
            <v>Monsieur</v>
          </cell>
          <cell r="AP105" t="str">
            <v>MarK Smith</v>
          </cell>
          <cell r="AQ105">
            <v>43454</v>
          </cell>
          <cell r="AR105" t="str">
            <v>Mool/Lefa/2017/122</v>
          </cell>
          <cell r="AS105">
            <v>1010000000118</v>
          </cell>
        </row>
        <row r="106">
          <cell r="A106">
            <v>133</v>
          </cell>
          <cell r="B106" t="str">
            <v>Camara</v>
          </cell>
          <cell r="C106" t="str">
            <v>Mamady</v>
          </cell>
          <cell r="D106" t="str">
            <v>Security Agent</v>
          </cell>
          <cell r="E106" t="str">
            <v>Agent de securité</v>
          </cell>
          <cell r="F106" t="str">
            <v>Sec-D</v>
          </cell>
          <cell r="G106">
            <v>42963</v>
          </cell>
          <cell r="H106" t="str">
            <v>Security</v>
          </cell>
          <cell r="I106" t="str">
            <v>Sécurité</v>
          </cell>
          <cell r="J106">
            <v>1</v>
          </cell>
          <cell r="K106" t="str">
            <v>Contrat à Durée Déterminée</v>
          </cell>
          <cell r="L106" t="str">
            <v>limited duration</v>
          </cell>
          <cell r="M106">
            <v>43465</v>
          </cell>
          <cell r="N106">
            <v>16.733333333333334</v>
          </cell>
          <cell r="O106">
            <v>43466</v>
          </cell>
          <cell r="P106" t="str">
            <v>OI-01</v>
          </cell>
          <cell r="Q106" t="str">
            <v>Male</v>
          </cell>
          <cell r="R106" t="str">
            <v>Married</v>
          </cell>
          <cell r="S106" t="str">
            <v>marié(e)</v>
          </cell>
          <cell r="T106">
            <v>628290560</v>
          </cell>
          <cell r="U106" t="str">
            <v>Léro</v>
          </cell>
          <cell r="V106">
            <v>43298</v>
          </cell>
          <cell r="Y106">
            <v>42963</v>
          </cell>
          <cell r="Z106">
            <v>43435</v>
          </cell>
          <cell r="AA106" t="str">
            <v>Ecobank</v>
          </cell>
          <cell r="AB106" t="str">
            <v>01 501146116686 01</v>
          </cell>
          <cell r="AC106" t="str">
            <v>18110113876</v>
          </cell>
          <cell r="AD106" t="str">
            <v>Guinéenne</v>
          </cell>
          <cell r="AE106" t="str">
            <v>4641729/11</v>
          </cell>
          <cell r="AF106">
            <v>40822</v>
          </cell>
          <cell r="AG106">
            <v>42647</v>
          </cell>
          <cell r="AH106">
            <v>29587</v>
          </cell>
          <cell r="AI106" t="str">
            <v>Faranah</v>
          </cell>
          <cell r="AJ106" t="str">
            <v>Mamady</v>
          </cell>
          <cell r="AK106" t="str">
            <v>Saran Camara</v>
          </cell>
          <cell r="AL106">
            <v>37</v>
          </cell>
          <cell r="AM106" t="str">
            <v>O</v>
          </cell>
          <cell r="AN106" t="str">
            <v>Ouvrier</v>
          </cell>
          <cell r="AO106" t="str">
            <v>Monsieur</v>
          </cell>
          <cell r="AP106" t="str">
            <v>MarK Smith</v>
          </cell>
          <cell r="AQ106">
            <v>43454</v>
          </cell>
          <cell r="AR106" t="str">
            <v>Mool/Lefa/2017/123</v>
          </cell>
          <cell r="AS106">
            <v>1010000000119</v>
          </cell>
        </row>
        <row r="107">
          <cell r="A107">
            <v>134</v>
          </cell>
          <cell r="B107" t="str">
            <v>Samoura</v>
          </cell>
          <cell r="C107" t="str">
            <v>Oumar</v>
          </cell>
          <cell r="D107" t="str">
            <v>Security Agent</v>
          </cell>
          <cell r="E107" t="str">
            <v>Agent de securité</v>
          </cell>
          <cell r="F107" t="str">
            <v>Sec-D</v>
          </cell>
          <cell r="G107">
            <v>42963</v>
          </cell>
          <cell r="H107" t="str">
            <v>Security</v>
          </cell>
          <cell r="I107" t="str">
            <v>Sécurité</v>
          </cell>
          <cell r="J107">
            <v>1</v>
          </cell>
          <cell r="K107" t="str">
            <v>Contrat à Durée Déterminée</v>
          </cell>
          <cell r="L107" t="str">
            <v>limited duration</v>
          </cell>
          <cell r="M107">
            <v>43465</v>
          </cell>
          <cell r="N107">
            <v>16.733333333333334</v>
          </cell>
          <cell r="O107">
            <v>43466</v>
          </cell>
          <cell r="P107" t="str">
            <v>OI-01</v>
          </cell>
          <cell r="Q107" t="str">
            <v>Male</v>
          </cell>
          <cell r="R107" t="str">
            <v>Single</v>
          </cell>
          <cell r="S107" t="str">
            <v>célibataire</v>
          </cell>
          <cell r="T107">
            <v>621433456</v>
          </cell>
          <cell r="U107" t="str">
            <v>Léro</v>
          </cell>
          <cell r="V107">
            <v>43298</v>
          </cell>
          <cell r="Y107">
            <v>42963</v>
          </cell>
          <cell r="Z107">
            <v>43306</v>
          </cell>
          <cell r="AA107" t="str">
            <v>Ecobank</v>
          </cell>
          <cell r="AB107" t="str">
            <v>01 501146246403 01</v>
          </cell>
          <cell r="AD107" t="str">
            <v>Guinéenne</v>
          </cell>
          <cell r="AE107" t="str">
            <v>5922151/17</v>
          </cell>
          <cell r="AF107">
            <v>42808</v>
          </cell>
          <cell r="AG107">
            <v>44633</v>
          </cell>
          <cell r="AH107">
            <v>33679</v>
          </cell>
          <cell r="AI107" t="str">
            <v>N'Zerekore</v>
          </cell>
          <cell r="AJ107" t="str">
            <v>Mohamed Cherif</v>
          </cell>
          <cell r="AK107" t="str">
            <v>Saran Condé</v>
          </cell>
          <cell r="AL107">
            <v>26</v>
          </cell>
          <cell r="AM107" t="str">
            <v>O</v>
          </cell>
          <cell r="AN107" t="str">
            <v>Ouvrier</v>
          </cell>
          <cell r="AO107" t="str">
            <v>Monsieur</v>
          </cell>
          <cell r="AP107" t="str">
            <v>MarK Smith</v>
          </cell>
          <cell r="AQ107">
            <v>43454</v>
          </cell>
          <cell r="AR107" t="str">
            <v>Mool/Lefa/2017/124</v>
          </cell>
          <cell r="AS107">
            <v>1010000000120</v>
          </cell>
        </row>
        <row r="108">
          <cell r="A108">
            <v>135</v>
          </cell>
          <cell r="B108" t="str">
            <v>Cherif</v>
          </cell>
          <cell r="C108" t="str">
            <v>Laye Aboubacar</v>
          </cell>
          <cell r="D108" t="str">
            <v>LDV Driver</v>
          </cell>
          <cell r="E108" t="str">
            <v>Chauffeur</v>
          </cell>
          <cell r="F108" t="str">
            <v>St-Per</v>
          </cell>
          <cell r="G108">
            <v>42965</v>
          </cell>
          <cell r="H108" t="str">
            <v>Plant</v>
          </cell>
          <cell r="I108" t="str">
            <v>Garage</v>
          </cell>
          <cell r="J108">
            <v>1</v>
          </cell>
          <cell r="K108" t="str">
            <v>Contrat à Durée Déterminée</v>
          </cell>
          <cell r="L108" t="str">
            <v>limited duration</v>
          </cell>
          <cell r="M108">
            <v>43465</v>
          </cell>
          <cell r="N108">
            <v>16.666666666666668</v>
          </cell>
          <cell r="O108">
            <v>43466</v>
          </cell>
          <cell r="P108" t="str">
            <v>EII-01</v>
          </cell>
          <cell r="Q108" t="str">
            <v>Male</v>
          </cell>
          <cell r="R108" t="str">
            <v>Single</v>
          </cell>
          <cell r="S108" t="str">
            <v>célibataire</v>
          </cell>
          <cell r="T108">
            <v>622482337</v>
          </cell>
          <cell r="U108" t="str">
            <v>Léro</v>
          </cell>
          <cell r="V108">
            <v>43300</v>
          </cell>
          <cell r="Y108">
            <v>42965</v>
          </cell>
          <cell r="Z108">
            <v>43306</v>
          </cell>
          <cell r="AA108" t="str">
            <v>Ecobank</v>
          </cell>
          <cell r="AB108" t="str">
            <v>01 701146204257 01</v>
          </cell>
          <cell r="AD108" t="str">
            <v>Guinéenne</v>
          </cell>
          <cell r="AE108" t="str">
            <v>5240136/13</v>
          </cell>
          <cell r="AF108">
            <v>41614</v>
          </cell>
          <cell r="AG108">
            <v>43439</v>
          </cell>
          <cell r="AH108">
            <v>32874</v>
          </cell>
          <cell r="AI108" t="str">
            <v>Siguiri</v>
          </cell>
          <cell r="AJ108" t="str">
            <v>Lansana</v>
          </cell>
          <cell r="AK108" t="str">
            <v>Rouguiatou Tounkara</v>
          </cell>
          <cell r="AL108">
            <v>28</v>
          </cell>
          <cell r="AM108" t="str">
            <v>E</v>
          </cell>
          <cell r="AN108" t="str">
            <v>Ouvrier</v>
          </cell>
          <cell r="AO108" t="str">
            <v>Monsieur</v>
          </cell>
          <cell r="AP108" t="str">
            <v>MarK Smith</v>
          </cell>
          <cell r="AQ108">
            <v>43454</v>
          </cell>
          <cell r="AR108" t="str">
            <v>Mool/Lefa/2017/125</v>
          </cell>
          <cell r="AS108">
            <v>1010000000121</v>
          </cell>
        </row>
        <row r="109">
          <cell r="A109">
            <v>136</v>
          </cell>
          <cell r="B109" t="str">
            <v>Baldé</v>
          </cell>
          <cell r="C109" t="str">
            <v>Mohamed Lamine</v>
          </cell>
          <cell r="D109" t="str">
            <v>Mechanic's Helper</v>
          </cell>
          <cell r="E109" t="str">
            <v>Assistant Mécanicien</v>
          </cell>
          <cell r="F109" t="str">
            <v>WS-Sh-IV</v>
          </cell>
          <cell r="G109">
            <v>42965</v>
          </cell>
          <cell r="H109" t="str">
            <v>Plant</v>
          </cell>
          <cell r="I109" t="str">
            <v>Garage</v>
          </cell>
          <cell r="J109">
            <v>1</v>
          </cell>
          <cell r="K109" t="str">
            <v>Contrat à Durée Déterminée</v>
          </cell>
          <cell r="L109" t="str">
            <v>limited duration</v>
          </cell>
          <cell r="M109">
            <v>43465</v>
          </cell>
          <cell r="N109">
            <v>16.666666666666668</v>
          </cell>
          <cell r="O109">
            <v>43466</v>
          </cell>
          <cell r="P109" t="str">
            <v>EI-01</v>
          </cell>
          <cell r="Q109" t="str">
            <v>Male</v>
          </cell>
          <cell r="R109" t="str">
            <v>Single</v>
          </cell>
          <cell r="S109" t="str">
            <v>célibataire</v>
          </cell>
          <cell r="T109">
            <v>621762996</v>
          </cell>
          <cell r="U109" t="str">
            <v>Léro</v>
          </cell>
          <cell r="V109">
            <v>43300</v>
          </cell>
          <cell r="Y109">
            <v>42965</v>
          </cell>
          <cell r="Z109">
            <v>43218</v>
          </cell>
          <cell r="AA109" t="str">
            <v>Ecobank</v>
          </cell>
          <cell r="AB109" t="str">
            <v>01 501146244040 01</v>
          </cell>
          <cell r="AD109" t="str">
            <v>Guinéenne</v>
          </cell>
          <cell r="AE109" t="str">
            <v>5660765/16</v>
          </cell>
          <cell r="AF109">
            <v>42532</v>
          </cell>
          <cell r="AG109">
            <v>44357</v>
          </cell>
          <cell r="AH109">
            <v>32249</v>
          </cell>
          <cell r="AI109" t="str">
            <v>Siguiri</v>
          </cell>
          <cell r="AJ109" t="str">
            <v>Ahmed Saikou</v>
          </cell>
          <cell r="AK109" t="str">
            <v>Diaka Komara</v>
          </cell>
          <cell r="AL109">
            <v>30</v>
          </cell>
          <cell r="AM109" t="str">
            <v>E</v>
          </cell>
          <cell r="AN109" t="str">
            <v>Ouvrier</v>
          </cell>
          <cell r="AO109" t="str">
            <v>Monsieur</v>
          </cell>
          <cell r="AP109" t="str">
            <v>MarK Smith</v>
          </cell>
          <cell r="AQ109">
            <v>43454</v>
          </cell>
          <cell r="AR109" t="str">
            <v>Mool/Lefa/2017/126</v>
          </cell>
          <cell r="AS109">
            <v>1010000000122</v>
          </cell>
        </row>
        <row r="110">
          <cell r="A110">
            <v>138</v>
          </cell>
          <cell r="B110" t="str">
            <v>Camara</v>
          </cell>
          <cell r="C110" t="str">
            <v>Cheick Madina</v>
          </cell>
          <cell r="D110" t="str">
            <v>Serviceman</v>
          </cell>
          <cell r="E110" t="str">
            <v>Maintenancier</v>
          </cell>
          <cell r="F110" t="str">
            <v>WS</v>
          </cell>
          <cell r="G110">
            <v>42965</v>
          </cell>
          <cell r="H110" t="str">
            <v>Plant</v>
          </cell>
          <cell r="I110" t="str">
            <v>Garage</v>
          </cell>
          <cell r="J110">
            <v>1</v>
          </cell>
          <cell r="K110" t="str">
            <v>Contrat à Durée Déterminée</v>
          </cell>
          <cell r="L110" t="str">
            <v>limited duration</v>
          </cell>
          <cell r="M110">
            <v>43465</v>
          </cell>
          <cell r="N110">
            <v>16.666666666666668</v>
          </cell>
          <cell r="O110">
            <v>43466</v>
          </cell>
          <cell r="P110" t="str">
            <v>EI-01</v>
          </cell>
          <cell r="Q110" t="str">
            <v>Female</v>
          </cell>
          <cell r="R110" t="str">
            <v>Single</v>
          </cell>
          <cell r="S110" t="str">
            <v>célibataire</v>
          </cell>
          <cell r="T110">
            <v>623564293</v>
          </cell>
          <cell r="U110" t="str">
            <v>Léro</v>
          </cell>
          <cell r="V110">
            <v>43300</v>
          </cell>
          <cell r="Y110">
            <v>42965</v>
          </cell>
          <cell r="Z110">
            <v>43262</v>
          </cell>
          <cell r="AA110" t="str">
            <v>Ecobank</v>
          </cell>
          <cell r="AB110" t="str">
            <v>01 501146244321 01</v>
          </cell>
          <cell r="AD110" t="str">
            <v>Guinéenne</v>
          </cell>
          <cell r="AE110" t="str">
            <v>4077360/16</v>
          </cell>
          <cell r="AF110">
            <v>42598</v>
          </cell>
          <cell r="AG110">
            <v>44423</v>
          </cell>
          <cell r="AH110">
            <v>32473</v>
          </cell>
          <cell r="AI110" t="str">
            <v>Kouroussa</v>
          </cell>
          <cell r="AJ110" t="str">
            <v>Amara</v>
          </cell>
          <cell r="AK110" t="str">
            <v>N'Nandjelima Touré</v>
          </cell>
          <cell r="AL110">
            <v>30</v>
          </cell>
          <cell r="AM110" t="str">
            <v>E</v>
          </cell>
          <cell r="AN110" t="str">
            <v>Ouvrier</v>
          </cell>
          <cell r="AO110" t="str">
            <v>Madame/Mademoiselle</v>
          </cell>
          <cell r="AP110" t="str">
            <v>MarK Smith</v>
          </cell>
          <cell r="AQ110">
            <v>43454</v>
          </cell>
          <cell r="AR110" t="str">
            <v>Mool/Lefa/2017/128</v>
          </cell>
          <cell r="AS110">
            <v>1010000000124</v>
          </cell>
        </row>
        <row r="111">
          <cell r="A111">
            <v>139</v>
          </cell>
          <cell r="B111" t="str">
            <v>Sacko</v>
          </cell>
          <cell r="C111" t="str">
            <v>Ibrahima Kalil</v>
          </cell>
          <cell r="D111" t="str">
            <v>Serviceman</v>
          </cell>
          <cell r="E111" t="str">
            <v>Maintenancier</v>
          </cell>
          <cell r="F111" t="str">
            <v>WS-Sh-IV</v>
          </cell>
          <cell r="G111">
            <v>42965</v>
          </cell>
          <cell r="H111" t="str">
            <v>Plant</v>
          </cell>
          <cell r="I111" t="str">
            <v>Garage</v>
          </cell>
          <cell r="J111">
            <v>1</v>
          </cell>
          <cell r="K111" t="str">
            <v>Contrat à Durée Déterminée</v>
          </cell>
          <cell r="L111" t="str">
            <v>limited duration</v>
          </cell>
          <cell r="M111">
            <v>43465</v>
          </cell>
          <cell r="N111">
            <v>16.666666666666668</v>
          </cell>
          <cell r="O111">
            <v>43466</v>
          </cell>
          <cell r="P111" t="str">
            <v>EI-01</v>
          </cell>
          <cell r="Q111" t="str">
            <v>Male</v>
          </cell>
          <cell r="R111" t="str">
            <v>Married</v>
          </cell>
          <cell r="S111" t="str">
            <v>marié(e)</v>
          </cell>
          <cell r="T111">
            <v>627610299</v>
          </cell>
          <cell r="U111" t="str">
            <v>Léro</v>
          </cell>
          <cell r="V111">
            <v>43300</v>
          </cell>
          <cell r="Y111">
            <v>42965</v>
          </cell>
          <cell r="Z111">
            <v>43435</v>
          </cell>
          <cell r="AA111" t="str">
            <v>Ecobank</v>
          </cell>
          <cell r="AB111" t="str">
            <v>01 501146244269 01</v>
          </cell>
          <cell r="AC111" t="str">
            <v>18015001289991</v>
          </cell>
          <cell r="AD111" t="str">
            <v>Guinéenne</v>
          </cell>
          <cell r="AE111" t="str">
            <v>5915737/16</v>
          </cell>
          <cell r="AF111">
            <v>42723</v>
          </cell>
          <cell r="AG111">
            <v>44548</v>
          </cell>
          <cell r="AH111">
            <v>29221</v>
          </cell>
          <cell r="AI111" t="str">
            <v>Kankan</v>
          </cell>
          <cell r="AJ111" t="str">
            <v>El Hadj Mamadou</v>
          </cell>
          <cell r="AK111" t="str">
            <v>Hadja Kamissa Traoré</v>
          </cell>
          <cell r="AL111">
            <v>38</v>
          </cell>
          <cell r="AM111" t="str">
            <v>E</v>
          </cell>
          <cell r="AN111" t="str">
            <v>Ouvrier</v>
          </cell>
          <cell r="AO111" t="str">
            <v>Monsieur</v>
          </cell>
          <cell r="AP111" t="str">
            <v>MarK Smith</v>
          </cell>
          <cell r="AQ111">
            <v>43454</v>
          </cell>
          <cell r="AR111" t="str">
            <v>Mool/Lefa/2017/129</v>
          </cell>
          <cell r="AS111">
            <v>1010000000125</v>
          </cell>
        </row>
        <row r="112">
          <cell r="A112">
            <v>140</v>
          </cell>
          <cell r="B112" t="str">
            <v>Mamy</v>
          </cell>
          <cell r="C112" t="str">
            <v>Papus Sidiki</v>
          </cell>
          <cell r="D112" t="str">
            <v>Mechanic's Helper</v>
          </cell>
          <cell r="E112" t="str">
            <v>Assistant Mécanicien</v>
          </cell>
          <cell r="F112" t="str">
            <v>WS-Sh-III</v>
          </cell>
          <cell r="G112">
            <v>42965</v>
          </cell>
          <cell r="H112" t="str">
            <v>Plant</v>
          </cell>
          <cell r="I112" t="str">
            <v>Garage</v>
          </cell>
          <cell r="J112">
            <v>1</v>
          </cell>
          <cell r="K112" t="str">
            <v>Contrat à Durée Déterminée</v>
          </cell>
          <cell r="L112" t="str">
            <v>limited duration</v>
          </cell>
          <cell r="M112">
            <v>43465</v>
          </cell>
          <cell r="N112">
            <v>16.666666666666668</v>
          </cell>
          <cell r="O112">
            <v>43466</v>
          </cell>
          <cell r="P112" t="str">
            <v>EI-01</v>
          </cell>
          <cell r="Q112" t="str">
            <v>Male</v>
          </cell>
          <cell r="R112" t="str">
            <v>Single</v>
          </cell>
          <cell r="S112" t="str">
            <v>célibataire</v>
          </cell>
          <cell r="T112">
            <v>628497337</v>
          </cell>
          <cell r="U112" t="str">
            <v>Léro</v>
          </cell>
          <cell r="V112">
            <v>43300</v>
          </cell>
          <cell r="Y112">
            <v>42965</v>
          </cell>
          <cell r="Z112">
            <v>43262</v>
          </cell>
          <cell r="AA112" t="str">
            <v>Orabank</v>
          </cell>
          <cell r="AB112" t="str">
            <v>005 0128004410011 96</v>
          </cell>
          <cell r="AD112" t="str">
            <v>Guinéenne</v>
          </cell>
          <cell r="AE112" t="str">
            <v>5742429/16</v>
          </cell>
          <cell r="AF112">
            <v>42538</v>
          </cell>
          <cell r="AG112">
            <v>44363</v>
          </cell>
          <cell r="AH112">
            <v>31047</v>
          </cell>
          <cell r="AI112" t="str">
            <v>N'Zerekore</v>
          </cell>
          <cell r="AJ112" t="str">
            <v>Sidiki</v>
          </cell>
          <cell r="AK112" t="str">
            <v>Mamè Damé</v>
          </cell>
          <cell r="AL112">
            <v>33</v>
          </cell>
          <cell r="AM112" t="str">
            <v>E</v>
          </cell>
          <cell r="AN112" t="str">
            <v>Ouvrier</v>
          </cell>
          <cell r="AO112" t="str">
            <v>Monsieur</v>
          </cell>
          <cell r="AP112" t="str">
            <v>MarK Smith</v>
          </cell>
          <cell r="AQ112">
            <v>43454</v>
          </cell>
          <cell r="AR112" t="str">
            <v>Mool/Lefa/2017/130</v>
          </cell>
          <cell r="AS112">
            <v>1010000000126</v>
          </cell>
        </row>
        <row r="113">
          <cell r="A113">
            <v>141</v>
          </cell>
          <cell r="B113" t="str">
            <v>Traoré</v>
          </cell>
          <cell r="C113" t="str">
            <v>Souleymane</v>
          </cell>
          <cell r="D113" t="str">
            <v>Serviceman Driver</v>
          </cell>
          <cell r="E113" t="str">
            <v>Maintenancier/chauffeur</v>
          </cell>
          <cell r="F113" t="str">
            <v>WS-Sh-II</v>
          </cell>
          <cell r="G113">
            <v>42965</v>
          </cell>
          <cell r="H113" t="str">
            <v>Plant</v>
          </cell>
          <cell r="I113" t="str">
            <v>Garage</v>
          </cell>
          <cell r="J113">
            <v>1</v>
          </cell>
          <cell r="K113" t="str">
            <v>Contrat à Durée Déterminée</v>
          </cell>
          <cell r="L113" t="str">
            <v>limited duration</v>
          </cell>
          <cell r="M113">
            <v>43465</v>
          </cell>
          <cell r="N113">
            <v>16.666666666666668</v>
          </cell>
          <cell r="O113">
            <v>43466</v>
          </cell>
          <cell r="P113" t="str">
            <v>EII-01</v>
          </cell>
          <cell r="Q113" t="str">
            <v>Male</v>
          </cell>
          <cell r="R113" t="str">
            <v>Married</v>
          </cell>
          <cell r="S113" t="str">
            <v>marié(e)</v>
          </cell>
          <cell r="T113">
            <v>622915578</v>
          </cell>
          <cell r="U113" t="str">
            <v>Léro</v>
          </cell>
          <cell r="V113">
            <v>43300</v>
          </cell>
          <cell r="Y113">
            <v>42965</v>
          </cell>
          <cell r="Z113">
            <v>43306</v>
          </cell>
          <cell r="AA113" t="str">
            <v>Ecobank</v>
          </cell>
          <cell r="AB113" t="str">
            <v>01 701146136422 01</v>
          </cell>
          <cell r="AD113" t="str">
            <v>Guinéenne</v>
          </cell>
          <cell r="AE113" t="str">
            <v>5949432/17</v>
          </cell>
          <cell r="AF113">
            <v>42832</v>
          </cell>
          <cell r="AG113">
            <v>44657</v>
          </cell>
          <cell r="AH113">
            <v>26143</v>
          </cell>
          <cell r="AI113" t="str">
            <v>Siguiri</v>
          </cell>
          <cell r="AJ113" t="str">
            <v>Sekou</v>
          </cell>
          <cell r="AK113" t="str">
            <v>Adama Keita</v>
          </cell>
          <cell r="AL113">
            <v>47</v>
          </cell>
          <cell r="AM113" t="str">
            <v>E</v>
          </cell>
          <cell r="AN113" t="str">
            <v>Ouvrier</v>
          </cell>
          <cell r="AO113" t="str">
            <v>Monsieur</v>
          </cell>
          <cell r="AP113" t="str">
            <v>MarK Smith</v>
          </cell>
          <cell r="AQ113">
            <v>43454</v>
          </cell>
          <cell r="AR113" t="str">
            <v>Mool/Lefa/2017/131</v>
          </cell>
          <cell r="AS113">
            <v>1010000000127</v>
          </cell>
        </row>
        <row r="114">
          <cell r="A114">
            <v>143</v>
          </cell>
          <cell r="B114" t="str">
            <v>Keita</v>
          </cell>
          <cell r="C114" t="str">
            <v>Mamby</v>
          </cell>
          <cell r="D114" t="str">
            <v>Serviceman</v>
          </cell>
          <cell r="E114" t="str">
            <v>Maintenancier</v>
          </cell>
          <cell r="F114" t="str">
            <v>WS-Sh-I</v>
          </cell>
          <cell r="G114">
            <v>42965</v>
          </cell>
          <cell r="H114" t="str">
            <v>Plant</v>
          </cell>
          <cell r="I114" t="str">
            <v>Garage</v>
          </cell>
          <cell r="J114">
            <v>1</v>
          </cell>
          <cell r="K114" t="str">
            <v>Contrat à Durée Déterminée</v>
          </cell>
          <cell r="L114" t="str">
            <v>limited duration</v>
          </cell>
          <cell r="M114">
            <v>43465</v>
          </cell>
          <cell r="N114">
            <v>16.666666666666668</v>
          </cell>
          <cell r="O114">
            <v>43466</v>
          </cell>
          <cell r="P114" t="str">
            <v>EI-01</v>
          </cell>
          <cell r="Q114" t="str">
            <v>Male</v>
          </cell>
          <cell r="R114" t="str">
            <v>Married</v>
          </cell>
          <cell r="S114" t="str">
            <v>marié(e)</v>
          </cell>
          <cell r="T114">
            <v>622590715</v>
          </cell>
          <cell r="U114" t="str">
            <v>Léro</v>
          </cell>
          <cell r="V114">
            <v>43300</v>
          </cell>
          <cell r="Y114">
            <v>42965</v>
          </cell>
          <cell r="Z114">
            <v>43218</v>
          </cell>
          <cell r="AA114" t="str">
            <v>Ecobank</v>
          </cell>
          <cell r="AB114" t="str">
            <v>01 501146244305 01</v>
          </cell>
          <cell r="AD114" t="str">
            <v>Guinéenne</v>
          </cell>
          <cell r="AE114" t="str">
            <v>5182364/14</v>
          </cell>
          <cell r="AF114">
            <v>41810</v>
          </cell>
          <cell r="AG114">
            <v>43635</v>
          </cell>
          <cell r="AH114">
            <v>31778</v>
          </cell>
          <cell r="AI114" t="str">
            <v>Siguiri</v>
          </cell>
          <cell r="AJ114" t="str">
            <v>Samba</v>
          </cell>
          <cell r="AK114" t="str">
            <v>Minata Keita</v>
          </cell>
          <cell r="AL114">
            <v>31</v>
          </cell>
          <cell r="AM114" t="str">
            <v>E</v>
          </cell>
          <cell r="AN114" t="str">
            <v>Ouvrier</v>
          </cell>
          <cell r="AO114" t="str">
            <v>Monsieur</v>
          </cell>
          <cell r="AP114" t="str">
            <v>MarK Smith</v>
          </cell>
          <cell r="AQ114">
            <v>43454</v>
          </cell>
          <cell r="AR114" t="str">
            <v>Mool/Lefa/2017/133</v>
          </cell>
          <cell r="AS114">
            <v>1010000000129</v>
          </cell>
        </row>
        <row r="115">
          <cell r="A115">
            <v>144</v>
          </cell>
          <cell r="B115" t="str">
            <v>Sanoh</v>
          </cell>
          <cell r="C115" t="str">
            <v>Aboubacar</v>
          </cell>
          <cell r="D115" t="str">
            <v>Serviceman</v>
          </cell>
          <cell r="E115" t="str">
            <v>Maintenancier</v>
          </cell>
          <cell r="F115" t="str">
            <v>WS-Sh-II</v>
          </cell>
          <cell r="G115">
            <v>42965</v>
          </cell>
          <cell r="H115" t="str">
            <v>Plant</v>
          </cell>
          <cell r="I115" t="str">
            <v>Garage</v>
          </cell>
          <cell r="J115">
            <v>1</v>
          </cell>
          <cell r="K115" t="str">
            <v>Contrat à Durée Déterminée</v>
          </cell>
          <cell r="L115" t="str">
            <v>limited duration</v>
          </cell>
          <cell r="M115">
            <v>43465</v>
          </cell>
          <cell r="N115">
            <v>16.666666666666668</v>
          </cell>
          <cell r="O115">
            <v>43466</v>
          </cell>
          <cell r="P115" t="str">
            <v>EI-01</v>
          </cell>
          <cell r="Q115" t="str">
            <v>Male</v>
          </cell>
          <cell r="R115" t="str">
            <v>Married</v>
          </cell>
          <cell r="S115" t="str">
            <v>marié(e)</v>
          </cell>
          <cell r="T115">
            <v>621257692</v>
          </cell>
          <cell r="U115" t="str">
            <v>Léro</v>
          </cell>
          <cell r="V115">
            <v>43300</v>
          </cell>
          <cell r="Y115">
            <v>42965</v>
          </cell>
          <cell r="Z115">
            <v>43349</v>
          </cell>
          <cell r="AA115" t="str">
            <v>Ecobank</v>
          </cell>
          <cell r="AB115" t="str">
            <v>01 501146244282 01</v>
          </cell>
          <cell r="AD115" t="str">
            <v>Guinéenne</v>
          </cell>
          <cell r="AE115" t="str">
            <v>5324344/14</v>
          </cell>
          <cell r="AF115">
            <v>41838</v>
          </cell>
          <cell r="AG115">
            <v>43663</v>
          </cell>
          <cell r="AH115">
            <v>29952</v>
          </cell>
          <cell r="AI115" t="str">
            <v>Siguiri</v>
          </cell>
          <cell r="AJ115" t="str">
            <v>Bango</v>
          </cell>
          <cell r="AK115" t="str">
            <v>Maimouna Camara</v>
          </cell>
          <cell r="AL115">
            <v>36</v>
          </cell>
          <cell r="AM115" t="str">
            <v>E</v>
          </cell>
          <cell r="AN115" t="str">
            <v>Ouvrier</v>
          </cell>
          <cell r="AO115" t="str">
            <v>Monsieur</v>
          </cell>
          <cell r="AP115" t="str">
            <v>MarK Smith</v>
          </cell>
          <cell r="AQ115">
            <v>43454</v>
          </cell>
          <cell r="AR115" t="str">
            <v>Mool/Lefa/2017/134</v>
          </cell>
          <cell r="AS115">
            <v>1010000000130</v>
          </cell>
        </row>
        <row r="116">
          <cell r="A116">
            <v>145</v>
          </cell>
          <cell r="B116" t="str">
            <v>Théa</v>
          </cell>
          <cell r="C116" t="str">
            <v>Mathieu</v>
          </cell>
          <cell r="D116" t="str">
            <v>Mechanic's Helper</v>
          </cell>
          <cell r="E116" t="str">
            <v>Assistant Mécanicien</v>
          </cell>
          <cell r="F116" t="str">
            <v>WS</v>
          </cell>
          <cell r="G116">
            <v>42965</v>
          </cell>
          <cell r="H116" t="str">
            <v>Plant</v>
          </cell>
          <cell r="I116" t="str">
            <v>Garage</v>
          </cell>
          <cell r="J116">
            <v>1</v>
          </cell>
          <cell r="K116" t="str">
            <v>Contrat à Durée Déterminée</v>
          </cell>
          <cell r="L116" t="str">
            <v>limited duration</v>
          </cell>
          <cell r="M116">
            <v>43465</v>
          </cell>
          <cell r="N116">
            <v>16.666666666666668</v>
          </cell>
          <cell r="O116">
            <v>43466</v>
          </cell>
          <cell r="P116" t="str">
            <v>EI-01</v>
          </cell>
          <cell r="Q116" t="str">
            <v>Male</v>
          </cell>
          <cell r="R116" t="str">
            <v>Single</v>
          </cell>
          <cell r="S116" t="str">
            <v>célibataire</v>
          </cell>
          <cell r="T116">
            <v>622558288</v>
          </cell>
          <cell r="U116" t="str">
            <v>Léro</v>
          </cell>
          <cell r="V116">
            <v>43300</v>
          </cell>
          <cell r="Y116">
            <v>42965</v>
          </cell>
          <cell r="Z116">
            <v>43306</v>
          </cell>
          <cell r="AA116" t="str">
            <v>Ecobank</v>
          </cell>
          <cell r="AB116" t="str">
            <v>01 501146244400 01</v>
          </cell>
          <cell r="AD116" t="str">
            <v>Guinéenne</v>
          </cell>
          <cell r="AE116" t="str">
            <v>0985486/17</v>
          </cell>
          <cell r="AF116">
            <v>42893</v>
          </cell>
          <cell r="AG116">
            <v>44718</v>
          </cell>
          <cell r="AH116">
            <v>32874</v>
          </cell>
          <cell r="AI116" t="str">
            <v>N'Zerekore</v>
          </cell>
          <cell r="AJ116" t="str">
            <v>Norbere</v>
          </cell>
          <cell r="AK116" t="str">
            <v>Nowai Loua</v>
          </cell>
          <cell r="AL116">
            <v>28</v>
          </cell>
          <cell r="AM116" t="str">
            <v>E</v>
          </cell>
          <cell r="AN116" t="str">
            <v>Ouvrier</v>
          </cell>
          <cell r="AO116" t="str">
            <v>Monsieur</v>
          </cell>
          <cell r="AP116" t="str">
            <v>MarK Smith</v>
          </cell>
          <cell r="AQ116">
            <v>43454</v>
          </cell>
          <cell r="AR116" t="str">
            <v>Mool/Lefa/2017/135</v>
          </cell>
          <cell r="AS116">
            <v>1010000000131</v>
          </cell>
        </row>
        <row r="117">
          <cell r="A117">
            <v>146</v>
          </cell>
          <cell r="B117" t="str">
            <v>Sekou</v>
          </cell>
          <cell r="C117" t="str">
            <v>Sacko</v>
          </cell>
          <cell r="D117" t="str">
            <v>Logistics Officer</v>
          </cell>
          <cell r="E117" t="str">
            <v>Superviseur Logistique</v>
          </cell>
          <cell r="F117" t="str">
            <v>St-Per</v>
          </cell>
          <cell r="G117">
            <v>42983</v>
          </cell>
          <cell r="H117" t="str">
            <v>Plant</v>
          </cell>
          <cell r="I117" t="str">
            <v>Garage</v>
          </cell>
          <cell r="J117">
            <v>3</v>
          </cell>
          <cell r="K117" t="str">
            <v>Contrat à Durée Déterminée</v>
          </cell>
          <cell r="L117" t="str">
            <v>limited duration</v>
          </cell>
          <cell r="M117">
            <v>43465</v>
          </cell>
          <cell r="N117">
            <v>16.066666666666666</v>
          </cell>
          <cell r="O117">
            <v>43466</v>
          </cell>
          <cell r="P117" t="str">
            <v>AIII-01</v>
          </cell>
          <cell r="Q117" t="str">
            <v>Male</v>
          </cell>
          <cell r="R117" t="str">
            <v>Single</v>
          </cell>
          <cell r="S117" t="str">
            <v>célibataire</v>
          </cell>
          <cell r="T117">
            <v>622978920</v>
          </cell>
          <cell r="U117" t="str">
            <v>Léro</v>
          </cell>
          <cell r="V117">
            <v>43318</v>
          </cell>
          <cell r="W117">
            <v>43196</v>
          </cell>
          <cell r="X117">
            <v>4</v>
          </cell>
          <cell r="Y117">
            <v>42983</v>
          </cell>
          <cell r="Z117">
            <v>43306</v>
          </cell>
          <cell r="AA117" t="str">
            <v>SGBG</v>
          </cell>
          <cell r="AB117" t="str">
            <v>003 0033788070001 88</v>
          </cell>
          <cell r="AC117" t="str">
            <v>17231102602</v>
          </cell>
          <cell r="AD117" t="str">
            <v>Guinéenne</v>
          </cell>
          <cell r="AE117" t="str">
            <v>5946615/16</v>
          </cell>
          <cell r="AF117">
            <v>42522</v>
          </cell>
          <cell r="AG117">
            <v>44347</v>
          </cell>
          <cell r="AH117">
            <v>26545</v>
          </cell>
          <cell r="AI117" t="str">
            <v>Siguiri</v>
          </cell>
          <cell r="AJ117" t="str">
            <v>Moussa</v>
          </cell>
          <cell r="AK117" t="str">
            <v>Kany Doumbouya</v>
          </cell>
          <cell r="AL117">
            <v>46</v>
          </cell>
          <cell r="AM117" t="str">
            <v>A</v>
          </cell>
          <cell r="AN117" t="str">
            <v>Cadre</v>
          </cell>
          <cell r="AO117" t="str">
            <v>Monsieur</v>
          </cell>
          <cell r="AP117" t="str">
            <v>MarK Smith</v>
          </cell>
          <cell r="AQ117">
            <v>43454</v>
          </cell>
          <cell r="AR117" t="str">
            <v>Mool/Lefa/2017/136</v>
          </cell>
          <cell r="AS117">
            <v>1010000000132</v>
          </cell>
        </row>
        <row r="118">
          <cell r="A118">
            <v>147</v>
          </cell>
          <cell r="B118" t="str">
            <v>Camara</v>
          </cell>
          <cell r="C118" t="str">
            <v>Fodé Oumar</v>
          </cell>
          <cell r="D118" t="str">
            <v>Excavator Operator</v>
          </cell>
          <cell r="E118" t="str">
            <v>Opérateur Pelle PC2000</v>
          </cell>
          <cell r="F118" t="str">
            <v>P-D</v>
          </cell>
          <cell r="G118">
            <v>42983</v>
          </cell>
          <cell r="H118" t="str">
            <v>Production</v>
          </cell>
          <cell r="I118" t="str">
            <v>Mines</v>
          </cell>
          <cell r="J118">
            <v>1</v>
          </cell>
          <cell r="K118" t="str">
            <v>Contrat à Durée Déterminée</v>
          </cell>
          <cell r="L118" t="str">
            <v>limited duration</v>
          </cell>
          <cell r="M118">
            <v>43465</v>
          </cell>
          <cell r="N118">
            <v>16.066666666666666</v>
          </cell>
          <cell r="O118">
            <v>43466</v>
          </cell>
          <cell r="P118" t="str">
            <v>EIII-07</v>
          </cell>
          <cell r="Q118" t="str">
            <v>Male</v>
          </cell>
          <cell r="R118" t="str">
            <v>Married</v>
          </cell>
          <cell r="S118" t="str">
            <v>marié(e)</v>
          </cell>
          <cell r="T118">
            <v>623427070</v>
          </cell>
          <cell r="U118" t="str">
            <v>Léro</v>
          </cell>
          <cell r="V118">
            <v>43318</v>
          </cell>
          <cell r="W118">
            <v>43224</v>
          </cell>
          <cell r="X118">
            <v>10</v>
          </cell>
          <cell r="Y118">
            <v>42983</v>
          </cell>
          <cell r="Z118">
            <v>43349</v>
          </cell>
          <cell r="AA118" t="str">
            <v>Orabank</v>
          </cell>
          <cell r="AB118" t="str">
            <v>005 0148074320011 01</v>
          </cell>
          <cell r="AD118" t="str">
            <v>Guinéenne</v>
          </cell>
          <cell r="AE118" t="str">
            <v>5841206/16</v>
          </cell>
          <cell r="AF118">
            <v>42611</v>
          </cell>
          <cell r="AG118">
            <v>44436</v>
          </cell>
          <cell r="AH118">
            <v>27030</v>
          </cell>
          <cell r="AI118" t="str">
            <v>Coyah</v>
          </cell>
          <cell r="AJ118" t="str">
            <v>Karamoko Abdoulaye</v>
          </cell>
          <cell r="AK118" t="str">
            <v>Mariama Bangoura</v>
          </cell>
          <cell r="AL118">
            <v>44</v>
          </cell>
          <cell r="AM118" t="str">
            <v>E</v>
          </cell>
          <cell r="AN118" t="str">
            <v>Ouvrier</v>
          </cell>
          <cell r="AO118" t="str">
            <v>Monsieur</v>
          </cell>
          <cell r="AP118" t="str">
            <v>MarK Smith</v>
          </cell>
          <cell r="AQ118">
            <v>43454</v>
          </cell>
          <cell r="AR118" t="str">
            <v>Mool/Lefa/2017/137</v>
          </cell>
          <cell r="AS118">
            <v>1010000000133</v>
          </cell>
        </row>
        <row r="119">
          <cell r="A119">
            <v>148</v>
          </cell>
          <cell r="B119" t="str">
            <v>Diallo</v>
          </cell>
          <cell r="C119" t="str">
            <v>Mohamed</v>
          </cell>
          <cell r="D119" t="str">
            <v>Excavator Operator</v>
          </cell>
          <cell r="E119" t="str">
            <v>Opérateur Pelle PC2000</v>
          </cell>
          <cell r="F119" t="str">
            <v>P-C</v>
          </cell>
          <cell r="G119">
            <v>42983</v>
          </cell>
          <cell r="H119" t="str">
            <v>Production</v>
          </cell>
          <cell r="I119" t="str">
            <v>Mines</v>
          </cell>
          <cell r="J119">
            <v>1</v>
          </cell>
          <cell r="K119" t="str">
            <v>Contrat à Durée Déterminée</v>
          </cell>
          <cell r="L119" t="str">
            <v>limited duration</v>
          </cell>
          <cell r="M119">
            <v>43465</v>
          </cell>
          <cell r="N119">
            <v>16.066666666666666</v>
          </cell>
          <cell r="O119">
            <v>43466</v>
          </cell>
          <cell r="P119" t="str">
            <v>EIII-07</v>
          </cell>
          <cell r="Q119" t="str">
            <v>Male</v>
          </cell>
          <cell r="R119" t="str">
            <v>Married</v>
          </cell>
          <cell r="S119" t="str">
            <v>marié(e)</v>
          </cell>
          <cell r="T119">
            <v>628996106</v>
          </cell>
          <cell r="U119" t="str">
            <v>Léro</v>
          </cell>
          <cell r="V119">
            <v>43318</v>
          </cell>
          <cell r="Y119">
            <v>42983</v>
          </cell>
          <cell r="Z119">
            <v>43349</v>
          </cell>
          <cell r="AA119" t="str">
            <v>Ecobank</v>
          </cell>
          <cell r="AB119" t="str">
            <v>01 601146163540 01</v>
          </cell>
          <cell r="AC119" t="str">
            <v xml:space="preserve"> </v>
          </cell>
          <cell r="AD119" t="str">
            <v>Guinéenne</v>
          </cell>
          <cell r="AE119" t="str">
            <v>5243058/13</v>
          </cell>
          <cell r="AF119">
            <v>41614</v>
          </cell>
          <cell r="AG119">
            <v>43439</v>
          </cell>
          <cell r="AH119">
            <v>32143</v>
          </cell>
          <cell r="AI119" t="str">
            <v>Kankan</v>
          </cell>
          <cell r="AJ119" t="str">
            <v>Ibrahima</v>
          </cell>
          <cell r="AK119" t="str">
            <v>Fatoumata Kourouma</v>
          </cell>
          <cell r="AL119">
            <v>30</v>
          </cell>
          <cell r="AM119" t="str">
            <v>E</v>
          </cell>
          <cell r="AN119" t="str">
            <v>Ouvrier</v>
          </cell>
          <cell r="AO119" t="str">
            <v>Monsieur</v>
          </cell>
          <cell r="AP119" t="str">
            <v>MarK Smith</v>
          </cell>
          <cell r="AQ119">
            <v>43454</v>
          </cell>
          <cell r="AR119" t="str">
            <v>Mool/Lefa/2017/138</v>
          </cell>
          <cell r="AS119">
            <v>1010000000134</v>
          </cell>
        </row>
        <row r="120">
          <cell r="A120">
            <v>150</v>
          </cell>
          <cell r="B120" t="str">
            <v>Beavogui</v>
          </cell>
          <cell r="C120" t="str">
            <v>Simon</v>
          </cell>
          <cell r="D120" t="str">
            <v>Operators Trainer</v>
          </cell>
          <cell r="E120" t="str">
            <v>Formateur des Opérateurs</v>
          </cell>
          <cell r="F120" t="str">
            <v>AD-HR</v>
          </cell>
          <cell r="G120">
            <v>42984</v>
          </cell>
          <cell r="H120" t="str">
            <v>Production</v>
          </cell>
          <cell r="I120" t="str">
            <v>Mines</v>
          </cell>
          <cell r="J120">
            <v>1</v>
          </cell>
          <cell r="K120" t="str">
            <v>Contrat à Durée Déterminée</v>
          </cell>
          <cell r="L120" t="str">
            <v>limited duration</v>
          </cell>
          <cell r="M120">
            <v>43465</v>
          </cell>
          <cell r="N120">
            <v>16.033333333333335</v>
          </cell>
          <cell r="O120">
            <v>43466</v>
          </cell>
          <cell r="P120" t="str">
            <v>JII-01</v>
          </cell>
          <cell r="Q120" t="str">
            <v>Male</v>
          </cell>
          <cell r="R120" t="str">
            <v>Married</v>
          </cell>
          <cell r="S120" t="str">
            <v>marié(e)</v>
          </cell>
          <cell r="T120">
            <v>622874389</v>
          </cell>
          <cell r="U120" t="str">
            <v>Léro</v>
          </cell>
          <cell r="V120">
            <v>43319</v>
          </cell>
          <cell r="X120">
            <v>15</v>
          </cell>
          <cell r="Y120">
            <v>42984</v>
          </cell>
          <cell r="Z120">
            <v>43435</v>
          </cell>
          <cell r="AA120" t="str">
            <v>Ecobank</v>
          </cell>
          <cell r="AB120" t="str">
            <v>005 01146216073 01</v>
          </cell>
          <cell r="AD120" t="str">
            <v>Guinéenne</v>
          </cell>
          <cell r="AE120" t="str">
            <v>5246103/14</v>
          </cell>
          <cell r="AF120">
            <v>41907</v>
          </cell>
          <cell r="AG120">
            <v>43732</v>
          </cell>
          <cell r="AH120">
            <v>29723</v>
          </cell>
          <cell r="AI120" t="str">
            <v>Macenta</v>
          </cell>
          <cell r="AJ120" t="str">
            <v>Zaou</v>
          </cell>
          <cell r="AK120" t="str">
            <v>Mama Guilavogui</v>
          </cell>
          <cell r="AL120">
            <v>37</v>
          </cell>
          <cell r="AM120" t="str">
            <v>J</v>
          </cell>
          <cell r="AN120" t="str">
            <v>Agent de Maitrise</v>
          </cell>
          <cell r="AO120" t="str">
            <v>Monsieur</v>
          </cell>
          <cell r="AP120" t="str">
            <v>MarK Smith</v>
          </cell>
          <cell r="AQ120">
            <v>43454</v>
          </cell>
          <cell r="AR120" t="str">
            <v>Mool/Lefa/2017/140</v>
          </cell>
          <cell r="AS120">
            <v>1010000000136</v>
          </cell>
        </row>
        <row r="121">
          <cell r="A121">
            <v>151</v>
          </cell>
          <cell r="B121" t="str">
            <v>Kandé</v>
          </cell>
          <cell r="C121" t="str">
            <v>Mamady</v>
          </cell>
          <cell r="D121" t="str">
            <v>777 Operator</v>
          </cell>
          <cell r="E121" t="str">
            <v>Opérateur 777D</v>
          </cell>
          <cell r="F121" t="str">
            <v>P-A</v>
          </cell>
          <cell r="G121">
            <v>42992</v>
          </cell>
          <cell r="H121" t="str">
            <v>Production</v>
          </cell>
          <cell r="I121" t="str">
            <v>Mines</v>
          </cell>
          <cell r="J121">
            <v>1</v>
          </cell>
          <cell r="K121" t="str">
            <v>Contrat à Durée Déterminée</v>
          </cell>
          <cell r="L121" t="str">
            <v>limited duration</v>
          </cell>
          <cell r="M121">
            <v>43465</v>
          </cell>
          <cell r="N121">
            <v>15.766666666666667</v>
          </cell>
          <cell r="O121">
            <v>43466</v>
          </cell>
          <cell r="P121" t="str">
            <v>EIII-01</v>
          </cell>
          <cell r="Q121" t="str">
            <v>Male</v>
          </cell>
          <cell r="R121" t="str">
            <v>Married</v>
          </cell>
          <cell r="S121" t="str">
            <v>marié(e)</v>
          </cell>
          <cell r="T121">
            <v>621840589</v>
          </cell>
          <cell r="U121" t="str">
            <v>Léro</v>
          </cell>
          <cell r="V121">
            <v>43327</v>
          </cell>
          <cell r="Y121">
            <v>42992</v>
          </cell>
          <cell r="Z121">
            <v>43306</v>
          </cell>
          <cell r="AA121" t="str">
            <v>Ecobank</v>
          </cell>
          <cell r="AB121" t="str">
            <v>01 501146249458 01</v>
          </cell>
          <cell r="AC121" t="str">
            <v>16801098268</v>
          </cell>
          <cell r="AD121" t="str">
            <v>Guinéenne</v>
          </cell>
          <cell r="AE121" t="str">
            <v>1843772/17</v>
          </cell>
          <cell r="AF121">
            <v>42913</v>
          </cell>
          <cell r="AG121">
            <v>44738</v>
          </cell>
          <cell r="AH121">
            <v>25016</v>
          </cell>
          <cell r="AI121" t="str">
            <v>Beyla</v>
          </cell>
          <cell r="AJ121" t="str">
            <v>Elhadj Vamba</v>
          </cell>
          <cell r="AK121" t="str">
            <v>Massa Soumaoro</v>
          </cell>
          <cell r="AL121">
            <v>50</v>
          </cell>
          <cell r="AM121" t="str">
            <v>E</v>
          </cell>
          <cell r="AN121" t="str">
            <v>Ouvrier</v>
          </cell>
          <cell r="AO121" t="str">
            <v>Monsieur</v>
          </cell>
          <cell r="AP121" t="str">
            <v>MarK Smith</v>
          </cell>
          <cell r="AQ121">
            <v>43454</v>
          </cell>
          <cell r="AR121" t="str">
            <v>Mool/Lefa/2017/141</v>
          </cell>
          <cell r="AS121">
            <v>1010000000139</v>
          </cell>
        </row>
        <row r="122">
          <cell r="A122">
            <v>152</v>
          </cell>
          <cell r="B122" t="str">
            <v>Damey</v>
          </cell>
          <cell r="C122" t="str">
            <v>Gbean</v>
          </cell>
          <cell r="D122" t="str">
            <v>777 Operator</v>
          </cell>
          <cell r="E122" t="str">
            <v>Opérateur 777D</v>
          </cell>
          <cell r="F122" t="str">
            <v>P-B</v>
          </cell>
          <cell r="G122">
            <v>42992</v>
          </cell>
          <cell r="H122" t="str">
            <v>Production</v>
          </cell>
          <cell r="I122" t="str">
            <v>Mines</v>
          </cell>
          <cell r="J122">
            <v>1</v>
          </cell>
          <cell r="K122" t="str">
            <v>Contrat à Durée Déterminée</v>
          </cell>
          <cell r="L122" t="str">
            <v>limited duration</v>
          </cell>
          <cell r="M122">
            <v>43465</v>
          </cell>
          <cell r="N122">
            <v>15.766666666666667</v>
          </cell>
          <cell r="O122">
            <v>43466</v>
          </cell>
          <cell r="P122" t="str">
            <v>EIII-01</v>
          </cell>
          <cell r="Q122" t="str">
            <v>Male</v>
          </cell>
          <cell r="R122" t="str">
            <v>Married</v>
          </cell>
          <cell r="S122" t="str">
            <v>marié(e)</v>
          </cell>
          <cell r="T122">
            <v>628606020</v>
          </cell>
          <cell r="U122" t="str">
            <v>Léro</v>
          </cell>
          <cell r="V122">
            <v>43327</v>
          </cell>
          <cell r="Y122">
            <v>42992</v>
          </cell>
          <cell r="Z122">
            <v>43262</v>
          </cell>
          <cell r="AA122" t="str">
            <v>Ecobank</v>
          </cell>
          <cell r="AB122" t="str">
            <v>005 01146219906 01</v>
          </cell>
          <cell r="AC122" t="str">
            <v>16329111608</v>
          </cell>
          <cell r="AD122" t="str">
            <v>Guinéenne</v>
          </cell>
          <cell r="AE122" t="str">
            <v>5981753/16</v>
          </cell>
          <cell r="AF122">
            <v>42503</v>
          </cell>
          <cell r="AG122">
            <v>44328</v>
          </cell>
          <cell r="AH122">
            <v>25108</v>
          </cell>
          <cell r="AI122" t="str">
            <v>N'Zerekore</v>
          </cell>
          <cell r="AJ122" t="str">
            <v>Lafan</v>
          </cell>
          <cell r="AK122" t="str">
            <v>Gamei Kolie</v>
          </cell>
          <cell r="AL122">
            <v>50</v>
          </cell>
          <cell r="AM122" t="str">
            <v>E</v>
          </cell>
          <cell r="AN122" t="str">
            <v>Ouvrier</v>
          </cell>
          <cell r="AO122" t="str">
            <v>Monsieur</v>
          </cell>
          <cell r="AP122" t="str">
            <v>MarK Smith</v>
          </cell>
          <cell r="AQ122">
            <v>43454</v>
          </cell>
          <cell r="AR122" t="str">
            <v>Mool/Lefa/2017/142</v>
          </cell>
          <cell r="AS122">
            <v>1010000000137</v>
          </cell>
        </row>
        <row r="123">
          <cell r="A123">
            <v>153</v>
          </cell>
          <cell r="B123" t="str">
            <v>Bangoura</v>
          </cell>
          <cell r="C123" t="str">
            <v>Yamoussa</v>
          </cell>
          <cell r="D123" t="str">
            <v>Dozer Operator</v>
          </cell>
          <cell r="E123" t="str">
            <v>Opérateur Bulldozer</v>
          </cell>
          <cell r="F123" t="str">
            <v>P-A</v>
          </cell>
          <cell r="G123">
            <v>42993</v>
          </cell>
          <cell r="H123" t="str">
            <v>Production</v>
          </cell>
          <cell r="I123" t="str">
            <v>Mines</v>
          </cell>
          <cell r="J123">
            <v>1</v>
          </cell>
          <cell r="K123" t="str">
            <v>Contrat à Durée Déterminée</v>
          </cell>
          <cell r="L123" t="str">
            <v>limited duration</v>
          </cell>
          <cell r="M123">
            <v>43465</v>
          </cell>
          <cell r="N123">
            <v>15.733333333333333</v>
          </cell>
          <cell r="O123">
            <v>43466</v>
          </cell>
          <cell r="P123" t="str">
            <v>EII-01</v>
          </cell>
          <cell r="Q123" t="str">
            <v>Male</v>
          </cell>
          <cell r="R123" t="str">
            <v>Married</v>
          </cell>
          <cell r="S123" t="str">
            <v>marié(e)</v>
          </cell>
          <cell r="T123">
            <v>622569990</v>
          </cell>
          <cell r="U123" t="str">
            <v>Léro</v>
          </cell>
          <cell r="V123">
            <v>43328</v>
          </cell>
          <cell r="Y123">
            <v>42993</v>
          </cell>
          <cell r="Z123">
            <v>43392</v>
          </cell>
          <cell r="AA123" t="str">
            <v>Orabank</v>
          </cell>
          <cell r="AB123" t="str">
            <v>005 0148083850011 72</v>
          </cell>
          <cell r="AD123" t="str">
            <v>Guinéenne</v>
          </cell>
          <cell r="AE123" t="str">
            <v>5206797/14</v>
          </cell>
          <cell r="AF123">
            <v>41993</v>
          </cell>
          <cell r="AG123">
            <v>43818</v>
          </cell>
          <cell r="AH123">
            <v>26585</v>
          </cell>
          <cell r="AI123" t="str">
            <v>Forecariah</v>
          </cell>
          <cell r="AJ123" t="str">
            <v>Alseny</v>
          </cell>
          <cell r="AK123" t="str">
            <v>Kadiatou Camara</v>
          </cell>
          <cell r="AL123">
            <v>46</v>
          </cell>
          <cell r="AM123" t="str">
            <v>E</v>
          </cell>
          <cell r="AN123" t="str">
            <v>Ouvrier</v>
          </cell>
          <cell r="AO123" t="str">
            <v>Monsieur</v>
          </cell>
          <cell r="AP123" t="str">
            <v>MarK Smith</v>
          </cell>
          <cell r="AQ123">
            <v>43454</v>
          </cell>
          <cell r="AR123" t="str">
            <v>Mool/Lefa/2017/143</v>
          </cell>
          <cell r="AS123">
            <v>1010000000138</v>
          </cell>
        </row>
        <row r="124">
          <cell r="A124">
            <v>154</v>
          </cell>
          <cell r="B124" t="str">
            <v>Mara</v>
          </cell>
          <cell r="C124" t="str">
            <v>Habib</v>
          </cell>
          <cell r="D124" t="str">
            <v>Panal-beater</v>
          </cell>
          <cell r="E124" t="str">
            <v>Tôlier</v>
          </cell>
          <cell r="F124" t="str">
            <v>WS</v>
          </cell>
          <cell r="G124">
            <v>42993</v>
          </cell>
          <cell r="H124" t="str">
            <v>Plant</v>
          </cell>
          <cell r="I124" t="str">
            <v>Garage</v>
          </cell>
          <cell r="J124">
            <v>1</v>
          </cell>
          <cell r="K124" t="str">
            <v>Contrat à Durée Déterminée</v>
          </cell>
          <cell r="L124" t="str">
            <v>limited duration</v>
          </cell>
          <cell r="M124">
            <v>43465</v>
          </cell>
          <cell r="N124">
            <v>15.733333333333333</v>
          </cell>
          <cell r="O124">
            <v>43466</v>
          </cell>
          <cell r="P124" t="str">
            <v>EIII-01</v>
          </cell>
          <cell r="Q124" t="str">
            <v>Male</v>
          </cell>
          <cell r="R124" t="str">
            <v>Married</v>
          </cell>
          <cell r="S124" t="str">
            <v>marié(e)</v>
          </cell>
          <cell r="T124">
            <v>622562505</v>
          </cell>
          <cell r="U124" t="str">
            <v>Léro</v>
          </cell>
          <cell r="V124">
            <v>43328</v>
          </cell>
          <cell r="Y124">
            <v>42993</v>
          </cell>
          <cell r="Z124">
            <v>43349</v>
          </cell>
          <cell r="AA124" t="str">
            <v>Ecobank</v>
          </cell>
          <cell r="AB124" t="str">
            <v>01 501146250943 01</v>
          </cell>
          <cell r="AC124" t="str">
            <v>16615000005732</v>
          </cell>
          <cell r="AD124" t="str">
            <v>Guinéenne</v>
          </cell>
          <cell r="AE124" t="str">
            <v>5556795/16</v>
          </cell>
          <cell r="AF124">
            <v>42587</v>
          </cell>
          <cell r="AG124">
            <v>44412</v>
          </cell>
          <cell r="AH124">
            <v>23377</v>
          </cell>
          <cell r="AI124" t="str">
            <v>Kankan</v>
          </cell>
          <cell r="AJ124" t="str">
            <v xml:space="preserve">Sekou </v>
          </cell>
          <cell r="AK124" t="str">
            <v>Sira Diallo</v>
          </cell>
          <cell r="AL124">
            <v>54</v>
          </cell>
          <cell r="AM124" t="str">
            <v>E</v>
          </cell>
          <cell r="AN124" t="str">
            <v>Ouvrier</v>
          </cell>
          <cell r="AO124" t="str">
            <v>Monsieur</v>
          </cell>
          <cell r="AP124" t="str">
            <v>MarK Smith</v>
          </cell>
          <cell r="AQ124">
            <v>43454</v>
          </cell>
          <cell r="AR124" t="str">
            <v>Mool/Lefa/2017/144</v>
          </cell>
          <cell r="AS124">
            <v>1010000000139</v>
          </cell>
        </row>
        <row r="125">
          <cell r="A125">
            <v>155</v>
          </cell>
          <cell r="B125" t="str">
            <v>Kaba</v>
          </cell>
          <cell r="C125" t="str">
            <v>Mamadi</v>
          </cell>
          <cell r="D125" t="str">
            <v>777 Operator</v>
          </cell>
          <cell r="E125" t="str">
            <v>Opérateur 777D</v>
          </cell>
          <cell r="F125" t="str">
            <v>P-B</v>
          </cell>
          <cell r="G125">
            <v>42992</v>
          </cell>
          <cell r="H125" t="str">
            <v>Production</v>
          </cell>
          <cell r="I125" t="str">
            <v>Mines</v>
          </cell>
          <cell r="J125">
            <v>1</v>
          </cell>
          <cell r="K125" t="str">
            <v>Contrat à Durée Déterminée</v>
          </cell>
          <cell r="L125" t="str">
            <v>limited duration</v>
          </cell>
          <cell r="M125">
            <v>43465</v>
          </cell>
          <cell r="N125">
            <v>15.766666666666667</v>
          </cell>
          <cell r="O125">
            <v>43466</v>
          </cell>
          <cell r="P125" t="str">
            <v>EIII-01</v>
          </cell>
          <cell r="Q125" t="str">
            <v>Male</v>
          </cell>
          <cell r="R125" t="str">
            <v>Married</v>
          </cell>
          <cell r="S125" t="str">
            <v>marié(e)</v>
          </cell>
          <cell r="T125">
            <v>622232357</v>
          </cell>
          <cell r="U125" t="str">
            <v>Léro</v>
          </cell>
          <cell r="V125">
            <v>43327</v>
          </cell>
          <cell r="Y125">
            <v>42992</v>
          </cell>
          <cell r="Z125">
            <v>43306</v>
          </cell>
          <cell r="AA125" t="str">
            <v>Ecobank</v>
          </cell>
          <cell r="AB125" t="str">
            <v>01 501146251703 01</v>
          </cell>
          <cell r="AD125" t="str">
            <v>Guinéenne</v>
          </cell>
          <cell r="AE125" t="str">
            <v>5619123/16</v>
          </cell>
          <cell r="AF125">
            <v>42552</v>
          </cell>
          <cell r="AG125">
            <v>44377</v>
          </cell>
          <cell r="AH125">
            <v>28491</v>
          </cell>
          <cell r="AI125" t="str">
            <v>Kankan</v>
          </cell>
          <cell r="AJ125" t="str">
            <v xml:space="preserve">Alpha  </v>
          </cell>
          <cell r="AK125" t="str">
            <v>Nana Kaba</v>
          </cell>
          <cell r="AL125">
            <v>40</v>
          </cell>
          <cell r="AM125" t="str">
            <v>E</v>
          </cell>
          <cell r="AN125" t="str">
            <v>Ouvrier</v>
          </cell>
          <cell r="AO125" t="str">
            <v>Monsieur</v>
          </cell>
          <cell r="AP125" t="str">
            <v>MarK Smith</v>
          </cell>
          <cell r="AQ125">
            <v>43454</v>
          </cell>
          <cell r="AR125" t="str">
            <v>Mool/Lefa/2017/145</v>
          </cell>
          <cell r="AS125">
            <v>1010000000140</v>
          </cell>
        </row>
        <row r="126">
          <cell r="A126">
            <v>157</v>
          </cell>
          <cell r="B126" t="str">
            <v>Bah</v>
          </cell>
          <cell r="C126" t="str">
            <v>Alhassane</v>
          </cell>
          <cell r="D126" t="str">
            <v>Excavator operator</v>
          </cell>
          <cell r="E126" t="str">
            <v>Opérateur Pelle PC2000</v>
          </cell>
          <cell r="F126" t="str">
            <v>P-B</v>
          </cell>
          <cell r="G126">
            <v>42992</v>
          </cell>
          <cell r="H126" t="str">
            <v>Production</v>
          </cell>
          <cell r="I126" t="str">
            <v>Mines</v>
          </cell>
          <cell r="J126">
            <v>1</v>
          </cell>
          <cell r="K126" t="str">
            <v>Contrat à Durée Déterminée</v>
          </cell>
          <cell r="L126" t="str">
            <v>limited duration</v>
          </cell>
          <cell r="M126">
            <v>43465</v>
          </cell>
          <cell r="N126">
            <v>15.766666666666667</v>
          </cell>
          <cell r="O126">
            <v>43466</v>
          </cell>
          <cell r="P126" t="str">
            <v>EIII-07</v>
          </cell>
          <cell r="Q126" t="str">
            <v>Male</v>
          </cell>
          <cell r="R126" t="str">
            <v>Married</v>
          </cell>
          <cell r="S126" t="str">
            <v>marié(e)</v>
          </cell>
          <cell r="T126">
            <v>622755008</v>
          </cell>
          <cell r="U126" t="str">
            <v>Léro</v>
          </cell>
          <cell r="V126">
            <v>43327</v>
          </cell>
          <cell r="Y126">
            <v>42992</v>
          </cell>
          <cell r="Z126">
            <v>43262</v>
          </cell>
          <cell r="AA126" t="str">
            <v>Ecobank</v>
          </cell>
          <cell r="AB126" t="str">
            <v>01 501146250250 01</v>
          </cell>
          <cell r="AD126" t="str">
            <v>Guinéenne</v>
          </cell>
          <cell r="AE126" t="str">
            <v>5554278/15</v>
          </cell>
          <cell r="AF126">
            <v>42128</v>
          </cell>
          <cell r="AG126">
            <v>43953</v>
          </cell>
          <cell r="AH126">
            <v>32427</v>
          </cell>
          <cell r="AI126" t="str">
            <v>Mamou</v>
          </cell>
          <cell r="AJ126" t="str">
            <v>Mamadou Malal</v>
          </cell>
          <cell r="AK126" t="str">
            <v>Binta Sow</v>
          </cell>
          <cell r="AL126">
            <v>30</v>
          </cell>
          <cell r="AM126" t="str">
            <v>E</v>
          </cell>
          <cell r="AN126" t="str">
            <v>Ouvrier</v>
          </cell>
          <cell r="AO126" t="str">
            <v>Monsieur</v>
          </cell>
          <cell r="AP126" t="str">
            <v>MarK Smith</v>
          </cell>
          <cell r="AQ126">
            <v>43454</v>
          </cell>
          <cell r="AR126" t="str">
            <v>Mool/Lefa/2017/147</v>
          </cell>
          <cell r="AS126">
            <v>1010000000142</v>
          </cell>
        </row>
        <row r="127">
          <cell r="A127">
            <v>158</v>
          </cell>
          <cell r="B127" t="str">
            <v>Cissé</v>
          </cell>
          <cell r="C127" t="str">
            <v>Soumaila</v>
          </cell>
          <cell r="D127" t="str">
            <v>777 Operator</v>
          </cell>
          <cell r="E127" t="str">
            <v>Opérateur 777D</v>
          </cell>
          <cell r="F127" t="str">
            <v>P-B</v>
          </cell>
          <cell r="G127">
            <v>42993</v>
          </cell>
          <cell r="H127" t="str">
            <v>Production</v>
          </cell>
          <cell r="I127" t="str">
            <v>Mines</v>
          </cell>
          <cell r="J127">
            <v>1</v>
          </cell>
          <cell r="K127" t="str">
            <v>Contrat à Durée Déterminée</v>
          </cell>
          <cell r="L127" t="str">
            <v>limited duration</v>
          </cell>
          <cell r="M127">
            <v>43465</v>
          </cell>
          <cell r="N127">
            <v>15.733333333333333</v>
          </cell>
          <cell r="O127">
            <v>43466</v>
          </cell>
          <cell r="P127" t="str">
            <v>EIII-01</v>
          </cell>
          <cell r="Q127" t="str">
            <v>Male</v>
          </cell>
          <cell r="R127" t="str">
            <v>Married</v>
          </cell>
          <cell r="S127" t="str">
            <v>marié(e)</v>
          </cell>
          <cell r="T127">
            <v>628221684</v>
          </cell>
          <cell r="U127" t="str">
            <v>Léro</v>
          </cell>
          <cell r="V127">
            <v>43328</v>
          </cell>
          <cell r="X127">
            <v>2</v>
          </cell>
          <cell r="Y127">
            <v>42993</v>
          </cell>
          <cell r="Z127">
            <v>43349</v>
          </cell>
          <cell r="AA127" t="str">
            <v>Orabank</v>
          </cell>
          <cell r="AB127" t="str">
            <v>005 0148077380011 81</v>
          </cell>
          <cell r="AD127" t="str">
            <v>Guinéenne</v>
          </cell>
          <cell r="AE127" t="str">
            <v>5467597/15</v>
          </cell>
          <cell r="AF127">
            <v>42051</v>
          </cell>
          <cell r="AG127">
            <v>43876</v>
          </cell>
          <cell r="AH127">
            <v>33187</v>
          </cell>
          <cell r="AI127" t="str">
            <v>Siguiri</v>
          </cell>
          <cell r="AJ127" t="str">
            <v>Ibrahima</v>
          </cell>
          <cell r="AK127" t="str">
            <v>Nahan Kaba</v>
          </cell>
          <cell r="AL127">
            <v>28</v>
          </cell>
          <cell r="AM127" t="str">
            <v>E</v>
          </cell>
          <cell r="AN127" t="str">
            <v>Ouvrier</v>
          </cell>
          <cell r="AO127" t="str">
            <v>Monsieur</v>
          </cell>
          <cell r="AP127" t="str">
            <v>MarK Smith</v>
          </cell>
          <cell r="AQ127">
            <v>43454</v>
          </cell>
          <cell r="AR127" t="str">
            <v>Mool/Lefa/2017/148</v>
          </cell>
          <cell r="AS127">
            <v>1010000000143</v>
          </cell>
        </row>
        <row r="128">
          <cell r="A128">
            <v>159</v>
          </cell>
          <cell r="B128" t="str">
            <v>Camara</v>
          </cell>
          <cell r="C128" t="str">
            <v>Abdoulaye</v>
          </cell>
          <cell r="D128" t="str">
            <v>777 Operator</v>
          </cell>
          <cell r="E128" t="str">
            <v>Opérateur 777D</v>
          </cell>
          <cell r="F128" t="str">
            <v>P-D</v>
          </cell>
          <cell r="G128">
            <v>42993</v>
          </cell>
          <cell r="H128" t="str">
            <v>Production</v>
          </cell>
          <cell r="I128" t="str">
            <v>Mines</v>
          </cell>
          <cell r="J128">
            <v>1</v>
          </cell>
          <cell r="K128" t="str">
            <v>Contrat à Durée Déterminée</v>
          </cell>
          <cell r="L128" t="str">
            <v>limited duration</v>
          </cell>
          <cell r="M128">
            <v>43465</v>
          </cell>
          <cell r="N128">
            <v>15.733333333333333</v>
          </cell>
          <cell r="O128">
            <v>43466</v>
          </cell>
          <cell r="P128" t="str">
            <v>EIII-01</v>
          </cell>
          <cell r="Q128" t="str">
            <v>Male</v>
          </cell>
          <cell r="R128" t="str">
            <v>Single</v>
          </cell>
          <cell r="S128" t="str">
            <v>célibataire</v>
          </cell>
          <cell r="T128">
            <v>628535525</v>
          </cell>
          <cell r="U128" t="str">
            <v>Léro</v>
          </cell>
          <cell r="V128">
            <v>43328</v>
          </cell>
          <cell r="Y128">
            <v>42993</v>
          </cell>
          <cell r="Z128">
            <v>43306</v>
          </cell>
          <cell r="AA128" t="str">
            <v>Ecobank</v>
          </cell>
          <cell r="AB128" t="str">
            <v>01 501146250151 01</v>
          </cell>
          <cell r="AD128" t="str">
            <v>Guinéenne</v>
          </cell>
          <cell r="AE128" t="str">
            <v>5901820/16</v>
          </cell>
          <cell r="AF128">
            <v>42499</v>
          </cell>
          <cell r="AG128">
            <v>44324</v>
          </cell>
          <cell r="AH128">
            <v>33604</v>
          </cell>
          <cell r="AI128" t="str">
            <v>Siguiri</v>
          </cell>
          <cell r="AJ128" t="str">
            <v>Kaba</v>
          </cell>
          <cell r="AK128" t="str">
            <v>Hawa Cissé</v>
          </cell>
          <cell r="AL128">
            <v>26</v>
          </cell>
          <cell r="AM128" t="str">
            <v>E</v>
          </cell>
          <cell r="AN128" t="str">
            <v>Ouvrier</v>
          </cell>
          <cell r="AO128" t="str">
            <v>Monsieur</v>
          </cell>
          <cell r="AP128" t="str">
            <v>MarK Smith</v>
          </cell>
          <cell r="AQ128">
            <v>43454</v>
          </cell>
          <cell r="AR128" t="str">
            <v>Mool/Lefa/2017/149</v>
          </cell>
          <cell r="AS128">
            <v>1010000000144</v>
          </cell>
        </row>
        <row r="129">
          <cell r="A129">
            <v>160</v>
          </cell>
          <cell r="B129" t="str">
            <v>Conde</v>
          </cell>
          <cell r="C129" t="str">
            <v>Sandaly</v>
          </cell>
          <cell r="D129" t="str">
            <v>777 Operator</v>
          </cell>
          <cell r="E129" t="str">
            <v>Opérateur 777D</v>
          </cell>
          <cell r="F129" t="str">
            <v>P-A</v>
          </cell>
          <cell r="G129">
            <v>42993</v>
          </cell>
          <cell r="H129" t="str">
            <v>Production</v>
          </cell>
          <cell r="I129" t="str">
            <v>Mines</v>
          </cell>
          <cell r="J129">
            <v>1</v>
          </cell>
          <cell r="K129" t="str">
            <v>Contrat à Durée Déterminée</v>
          </cell>
          <cell r="L129" t="str">
            <v>limited duration</v>
          </cell>
          <cell r="M129">
            <v>43465</v>
          </cell>
          <cell r="N129">
            <v>15.733333333333333</v>
          </cell>
          <cell r="O129">
            <v>43466</v>
          </cell>
          <cell r="P129" t="str">
            <v>EIII-01</v>
          </cell>
          <cell r="Q129" t="str">
            <v>Male</v>
          </cell>
          <cell r="R129" t="str">
            <v>Married</v>
          </cell>
          <cell r="S129" t="str">
            <v>marié(e)</v>
          </cell>
          <cell r="T129">
            <v>628224331</v>
          </cell>
          <cell r="U129" t="str">
            <v>Léro</v>
          </cell>
          <cell r="V129">
            <v>43328</v>
          </cell>
          <cell r="Y129">
            <v>42993</v>
          </cell>
          <cell r="Z129">
            <v>43349</v>
          </cell>
          <cell r="AA129" t="str">
            <v>Orabank</v>
          </cell>
          <cell r="AB129" t="str">
            <v>005 0148082160011 76</v>
          </cell>
          <cell r="AD129" t="str">
            <v>Guinéenne</v>
          </cell>
          <cell r="AE129" t="str">
            <v>5180674/14</v>
          </cell>
          <cell r="AF129">
            <v>41758</v>
          </cell>
          <cell r="AG129">
            <v>43583</v>
          </cell>
          <cell r="AH129">
            <v>29952</v>
          </cell>
          <cell r="AI129" t="str">
            <v>Siguiri</v>
          </cell>
          <cell r="AJ129" t="str">
            <v xml:space="preserve">Noumouke </v>
          </cell>
          <cell r="AK129" t="str">
            <v>Fanta Conde</v>
          </cell>
          <cell r="AL129">
            <v>36</v>
          </cell>
          <cell r="AM129" t="str">
            <v>E</v>
          </cell>
          <cell r="AN129" t="str">
            <v>Ouvrier</v>
          </cell>
          <cell r="AO129" t="str">
            <v>Monsieur</v>
          </cell>
          <cell r="AP129" t="str">
            <v>MarK Smith</v>
          </cell>
          <cell r="AQ129">
            <v>43454</v>
          </cell>
          <cell r="AR129" t="str">
            <v>Mool/Lefa/2017/150</v>
          </cell>
          <cell r="AS129">
            <v>1010000000145</v>
          </cell>
        </row>
        <row r="130">
          <cell r="A130">
            <v>161</v>
          </cell>
          <cell r="B130" t="str">
            <v>Camara</v>
          </cell>
          <cell r="C130" t="str">
            <v>Tidiane</v>
          </cell>
          <cell r="D130" t="str">
            <v>777 Operator</v>
          </cell>
          <cell r="E130" t="str">
            <v>Opérateur 777D</v>
          </cell>
          <cell r="F130" t="str">
            <v>P-D</v>
          </cell>
          <cell r="G130">
            <v>42993</v>
          </cell>
          <cell r="H130" t="str">
            <v>Production</v>
          </cell>
          <cell r="I130" t="str">
            <v>Mines</v>
          </cell>
          <cell r="J130">
            <v>1</v>
          </cell>
          <cell r="K130" t="str">
            <v>Contrat à Durée Déterminée</v>
          </cell>
          <cell r="L130" t="str">
            <v>limited duration</v>
          </cell>
          <cell r="M130">
            <v>43465</v>
          </cell>
          <cell r="N130">
            <v>15.733333333333333</v>
          </cell>
          <cell r="O130">
            <v>43466</v>
          </cell>
          <cell r="P130" t="str">
            <v>EIII-01</v>
          </cell>
          <cell r="Q130" t="str">
            <v>Male</v>
          </cell>
          <cell r="R130" t="str">
            <v>Married</v>
          </cell>
          <cell r="S130" t="str">
            <v>marié(e)</v>
          </cell>
          <cell r="T130">
            <v>622137339</v>
          </cell>
          <cell r="U130" t="str">
            <v>Léro</v>
          </cell>
          <cell r="V130">
            <v>43328</v>
          </cell>
          <cell r="Y130">
            <v>42993</v>
          </cell>
          <cell r="Z130">
            <v>43306</v>
          </cell>
          <cell r="AA130" t="str">
            <v>Orabank</v>
          </cell>
          <cell r="AB130" t="str">
            <v>005 0148077620011 15</v>
          </cell>
          <cell r="AD130" t="str">
            <v>Guinéenne</v>
          </cell>
          <cell r="AE130" t="str">
            <v>5553899/16</v>
          </cell>
          <cell r="AF130">
            <v>42580</v>
          </cell>
          <cell r="AG130">
            <v>44405</v>
          </cell>
          <cell r="AH130">
            <v>30185</v>
          </cell>
          <cell r="AI130" t="str">
            <v>Siguiri</v>
          </cell>
          <cell r="AJ130" t="str">
            <v>Magan</v>
          </cell>
          <cell r="AK130" t="str">
            <v>Fanta Dioubaté</v>
          </cell>
          <cell r="AL130">
            <v>36</v>
          </cell>
          <cell r="AM130" t="str">
            <v>E</v>
          </cell>
          <cell r="AN130" t="str">
            <v>Ouvrier</v>
          </cell>
          <cell r="AO130" t="str">
            <v>Monsieur</v>
          </cell>
          <cell r="AP130" t="str">
            <v>MarK Smith</v>
          </cell>
          <cell r="AQ130">
            <v>43454</v>
          </cell>
          <cell r="AR130" t="str">
            <v>Mool/Lefa/2017/151</v>
          </cell>
          <cell r="AS130">
            <v>1010000000146</v>
          </cell>
        </row>
        <row r="131">
          <cell r="A131">
            <v>162</v>
          </cell>
          <cell r="B131" t="str">
            <v>Sangare</v>
          </cell>
          <cell r="C131" t="str">
            <v>Salif</v>
          </cell>
          <cell r="D131" t="str">
            <v>777 Operator</v>
          </cell>
          <cell r="E131" t="str">
            <v>Opérateur 777D</v>
          </cell>
          <cell r="F131" t="str">
            <v>P-C</v>
          </cell>
          <cell r="G131">
            <v>42993</v>
          </cell>
          <cell r="H131" t="str">
            <v>Production</v>
          </cell>
          <cell r="I131" t="str">
            <v>Mines</v>
          </cell>
          <cell r="J131">
            <v>1</v>
          </cell>
          <cell r="K131" t="str">
            <v>Contrat à Durée Déterminée</v>
          </cell>
          <cell r="L131" t="str">
            <v>limited duration</v>
          </cell>
          <cell r="M131">
            <v>43465</v>
          </cell>
          <cell r="N131">
            <v>15.733333333333333</v>
          </cell>
          <cell r="O131">
            <v>43466</v>
          </cell>
          <cell r="P131" t="str">
            <v>EIII-01</v>
          </cell>
          <cell r="Q131" t="str">
            <v>Male</v>
          </cell>
          <cell r="R131" t="str">
            <v>Married</v>
          </cell>
          <cell r="S131" t="str">
            <v>marié(e)</v>
          </cell>
          <cell r="T131">
            <v>620366598</v>
          </cell>
          <cell r="U131" t="str">
            <v>Léro</v>
          </cell>
          <cell r="V131">
            <v>43328</v>
          </cell>
          <cell r="Y131">
            <v>42993</v>
          </cell>
          <cell r="Z131">
            <v>43262</v>
          </cell>
          <cell r="AA131" t="str">
            <v>Orabank</v>
          </cell>
          <cell r="AB131" t="str">
            <v>005 0148019810011 29</v>
          </cell>
          <cell r="AD131" t="str">
            <v>Guinéenne</v>
          </cell>
          <cell r="AE131" t="str">
            <v>5911100/16</v>
          </cell>
          <cell r="AF131">
            <v>42712</v>
          </cell>
          <cell r="AG131">
            <v>44537</v>
          </cell>
          <cell r="AH131">
            <v>29952</v>
          </cell>
          <cell r="AI131" t="str">
            <v>Kouroussa</v>
          </cell>
          <cell r="AJ131" t="str">
            <v>Yacouba</v>
          </cell>
          <cell r="AK131" t="str">
            <v>Koura Traore</v>
          </cell>
          <cell r="AL131">
            <v>36</v>
          </cell>
          <cell r="AM131" t="str">
            <v>E</v>
          </cell>
          <cell r="AN131" t="str">
            <v>Ouvrier</v>
          </cell>
          <cell r="AO131" t="str">
            <v>Monsieur</v>
          </cell>
          <cell r="AP131" t="str">
            <v>MarK Smith</v>
          </cell>
          <cell r="AQ131">
            <v>43454</v>
          </cell>
          <cell r="AR131" t="str">
            <v>Mool/Lefa/2017/152</v>
          </cell>
          <cell r="AS131">
            <v>1010000000147</v>
          </cell>
        </row>
        <row r="132">
          <cell r="A132">
            <v>163</v>
          </cell>
          <cell r="B132" t="str">
            <v>Camara</v>
          </cell>
          <cell r="C132" t="str">
            <v>Djiba</v>
          </cell>
          <cell r="D132" t="str">
            <v>Dozer Operator</v>
          </cell>
          <cell r="E132" t="str">
            <v>Opérateur Bulldozer</v>
          </cell>
          <cell r="F132" t="str">
            <v>P-C</v>
          </cell>
          <cell r="G132">
            <v>42994</v>
          </cell>
          <cell r="H132" t="str">
            <v>Production</v>
          </cell>
          <cell r="I132" t="str">
            <v>Mines</v>
          </cell>
          <cell r="J132">
            <v>1</v>
          </cell>
          <cell r="K132" t="str">
            <v>Contrat à Durée Déterminée</v>
          </cell>
          <cell r="L132" t="str">
            <v>limited duration</v>
          </cell>
          <cell r="M132">
            <v>43465</v>
          </cell>
          <cell r="N132">
            <v>15.7</v>
          </cell>
          <cell r="O132">
            <v>43466</v>
          </cell>
          <cell r="P132" t="str">
            <v>EII-01</v>
          </cell>
          <cell r="Q132" t="str">
            <v>Male</v>
          </cell>
          <cell r="R132" t="str">
            <v>Married</v>
          </cell>
          <cell r="S132" t="str">
            <v>marié(e)</v>
          </cell>
          <cell r="T132">
            <v>62239606</v>
          </cell>
          <cell r="U132" t="str">
            <v>Léro</v>
          </cell>
          <cell r="V132">
            <v>43329</v>
          </cell>
          <cell r="Y132">
            <v>42994</v>
          </cell>
          <cell r="Z132">
            <v>43262</v>
          </cell>
          <cell r="AA132" t="str">
            <v>Orabank</v>
          </cell>
          <cell r="AB132" t="str">
            <v>005 0148077560011 80</v>
          </cell>
          <cell r="AD132" t="str">
            <v>Guinéenne</v>
          </cell>
          <cell r="AE132" t="str">
            <v>5703029/16</v>
          </cell>
          <cell r="AF132">
            <v>42612</v>
          </cell>
          <cell r="AG132">
            <v>44437</v>
          </cell>
          <cell r="AH132">
            <v>28126</v>
          </cell>
          <cell r="AI132" t="str">
            <v>Macenta</v>
          </cell>
          <cell r="AJ132" t="str">
            <v xml:space="preserve">Mamady </v>
          </cell>
          <cell r="AK132" t="str">
            <v>Kassian Conde</v>
          </cell>
          <cell r="AL132">
            <v>41</v>
          </cell>
          <cell r="AM132" t="str">
            <v>E</v>
          </cell>
          <cell r="AN132" t="str">
            <v>Ouvrier</v>
          </cell>
          <cell r="AO132" t="str">
            <v>Monsieur</v>
          </cell>
          <cell r="AP132" t="str">
            <v>MarK Smith</v>
          </cell>
          <cell r="AQ132">
            <v>43454</v>
          </cell>
          <cell r="AR132" t="str">
            <v>Mool/Lefa/2017/153</v>
          </cell>
          <cell r="AS132">
            <v>1010000000148</v>
          </cell>
        </row>
        <row r="133">
          <cell r="A133">
            <v>164</v>
          </cell>
          <cell r="B133" t="str">
            <v>Camara</v>
          </cell>
          <cell r="C133" t="str">
            <v>Ibrahima Sayako</v>
          </cell>
          <cell r="D133" t="str">
            <v>Water Bowser Operator</v>
          </cell>
          <cell r="E133" t="str">
            <v>Operateur Citerne à Eau</v>
          </cell>
          <cell r="F133" t="str">
            <v>P-C</v>
          </cell>
          <cell r="G133">
            <v>43000</v>
          </cell>
          <cell r="H133" t="str">
            <v>Production</v>
          </cell>
          <cell r="I133" t="str">
            <v>Mines</v>
          </cell>
          <cell r="J133">
            <v>1</v>
          </cell>
          <cell r="K133" t="str">
            <v>Contrat à Durée Déterminée</v>
          </cell>
          <cell r="L133" t="str">
            <v>limited duration</v>
          </cell>
          <cell r="M133">
            <v>43465</v>
          </cell>
          <cell r="N133">
            <v>15.5</v>
          </cell>
          <cell r="O133">
            <v>43466</v>
          </cell>
          <cell r="P133" t="str">
            <v>EII-01</v>
          </cell>
          <cell r="Q133" t="str">
            <v>Male</v>
          </cell>
          <cell r="R133" t="str">
            <v>Married</v>
          </cell>
          <cell r="S133" t="str">
            <v>marié(e)</v>
          </cell>
          <cell r="T133">
            <v>628563259</v>
          </cell>
          <cell r="U133" t="str">
            <v>Léro</v>
          </cell>
          <cell r="V133">
            <v>43335</v>
          </cell>
          <cell r="Y133">
            <v>43000</v>
          </cell>
          <cell r="Z133">
            <v>43262</v>
          </cell>
          <cell r="AA133" t="str">
            <v>Orabank</v>
          </cell>
          <cell r="AB133" t="str">
            <v>005 0148078910011 24</v>
          </cell>
          <cell r="AC133">
            <v>16510063326</v>
          </cell>
          <cell r="AD133" t="str">
            <v>guinéenne</v>
          </cell>
          <cell r="AE133" t="str">
            <v>5918942/16</v>
          </cell>
          <cell r="AF133">
            <v>42514</v>
          </cell>
          <cell r="AG133">
            <v>44339</v>
          </cell>
          <cell r="AH133">
            <v>23924</v>
          </cell>
          <cell r="AI133" t="str">
            <v>Faranah</v>
          </cell>
          <cell r="AJ133" t="str">
            <v>Mamady</v>
          </cell>
          <cell r="AK133" t="str">
            <v>Safiatou Sall</v>
          </cell>
          <cell r="AL133">
            <v>53</v>
          </cell>
          <cell r="AM133" t="str">
            <v>E</v>
          </cell>
          <cell r="AN133" t="str">
            <v>Ouvrier</v>
          </cell>
          <cell r="AO133" t="str">
            <v>Monsieur</v>
          </cell>
          <cell r="AP133" t="str">
            <v>MarK Smith</v>
          </cell>
          <cell r="AQ133">
            <v>43454</v>
          </cell>
          <cell r="AR133" t="str">
            <v>Mool/Lefa/2017/172</v>
          </cell>
          <cell r="AS133">
            <v>1010000000149</v>
          </cell>
        </row>
        <row r="134">
          <cell r="A134">
            <v>165</v>
          </cell>
          <cell r="B134" t="str">
            <v>Sylla</v>
          </cell>
          <cell r="C134" t="str">
            <v>Sara Boye</v>
          </cell>
          <cell r="D134" t="str">
            <v>Water Bowser Operator</v>
          </cell>
          <cell r="E134" t="str">
            <v>Operateur Citerne à Eau</v>
          </cell>
          <cell r="F134" t="str">
            <v>P-B</v>
          </cell>
          <cell r="G134">
            <v>42997</v>
          </cell>
          <cell r="H134" t="str">
            <v>Production</v>
          </cell>
          <cell r="I134" t="str">
            <v>Mines</v>
          </cell>
          <cell r="J134">
            <v>1</v>
          </cell>
          <cell r="K134" t="str">
            <v>Contrat à Durée Déterminée</v>
          </cell>
          <cell r="L134" t="str">
            <v>limited duration</v>
          </cell>
          <cell r="M134">
            <v>43465</v>
          </cell>
          <cell r="N134">
            <v>15.6</v>
          </cell>
          <cell r="O134">
            <v>43466</v>
          </cell>
          <cell r="P134" t="str">
            <v>EII-01</v>
          </cell>
          <cell r="Q134" t="str">
            <v>Male</v>
          </cell>
          <cell r="R134" t="str">
            <v>Married</v>
          </cell>
          <cell r="S134" t="str">
            <v>marié(e)</v>
          </cell>
          <cell r="T134">
            <v>622083550</v>
          </cell>
          <cell r="U134" t="str">
            <v>Léro</v>
          </cell>
          <cell r="V134">
            <v>43332</v>
          </cell>
          <cell r="X134">
            <v>8</v>
          </cell>
          <cell r="Y134">
            <v>42997</v>
          </cell>
          <cell r="Z134">
            <v>43306</v>
          </cell>
          <cell r="AA134" t="str">
            <v>Orabank</v>
          </cell>
          <cell r="AB134" t="str">
            <v>005 0148076600011 53</v>
          </cell>
          <cell r="AD134" t="str">
            <v>Guinéenne</v>
          </cell>
          <cell r="AE134" t="str">
            <v>5645603/16</v>
          </cell>
          <cell r="AF134">
            <v>42656</v>
          </cell>
          <cell r="AG134">
            <v>44481</v>
          </cell>
          <cell r="AH134">
            <v>27806</v>
          </cell>
          <cell r="AI134" t="str">
            <v>Labé</v>
          </cell>
          <cell r="AJ134" t="str">
            <v>Rachid</v>
          </cell>
          <cell r="AK134" t="str">
            <v>Djouhai Boye Diallo</v>
          </cell>
          <cell r="AL134">
            <v>42</v>
          </cell>
          <cell r="AM134" t="str">
            <v>E</v>
          </cell>
          <cell r="AN134" t="str">
            <v>Ouvrier</v>
          </cell>
          <cell r="AO134" t="str">
            <v>Monsieur</v>
          </cell>
          <cell r="AP134" t="str">
            <v>MarK Smith</v>
          </cell>
          <cell r="AQ134">
            <v>43454</v>
          </cell>
          <cell r="AR134" t="str">
            <v>Mool/Lefa/2017/155</v>
          </cell>
          <cell r="AS134">
            <v>1010000000150</v>
          </cell>
        </row>
        <row r="135">
          <cell r="A135">
            <v>166</v>
          </cell>
          <cell r="B135" t="str">
            <v>Kouyaté</v>
          </cell>
          <cell r="C135" t="str">
            <v>Amadou</v>
          </cell>
          <cell r="D135" t="str">
            <v>777 Operator</v>
          </cell>
          <cell r="E135" t="str">
            <v>Opérateur 777D</v>
          </cell>
          <cell r="F135" t="str">
            <v>P-D</v>
          </cell>
          <cell r="G135">
            <v>42997</v>
          </cell>
          <cell r="H135" t="str">
            <v>Production</v>
          </cell>
          <cell r="I135" t="str">
            <v>Mines</v>
          </cell>
          <cell r="J135">
            <v>1</v>
          </cell>
          <cell r="K135" t="str">
            <v>Contrat à Durée Déterminée</v>
          </cell>
          <cell r="L135" t="str">
            <v>limited duration</v>
          </cell>
          <cell r="M135">
            <v>43465</v>
          </cell>
          <cell r="N135">
            <v>15.6</v>
          </cell>
          <cell r="O135">
            <v>43466</v>
          </cell>
          <cell r="P135" t="str">
            <v>EIII-01</v>
          </cell>
          <cell r="Q135" t="str">
            <v>Male</v>
          </cell>
          <cell r="R135" t="str">
            <v>Married</v>
          </cell>
          <cell r="S135" t="str">
            <v>marié(e)</v>
          </cell>
          <cell r="T135">
            <v>628456328</v>
          </cell>
          <cell r="U135" t="str">
            <v>Léro</v>
          </cell>
          <cell r="V135">
            <v>43332</v>
          </cell>
          <cell r="W135">
            <v>43152</v>
          </cell>
          <cell r="X135">
            <v>5</v>
          </cell>
          <cell r="Y135">
            <v>42997</v>
          </cell>
          <cell r="Z135">
            <v>43306</v>
          </cell>
          <cell r="AA135" t="str">
            <v>Ecobank</v>
          </cell>
          <cell r="AB135" t="str">
            <v>01 501146135367 01</v>
          </cell>
          <cell r="AD135" t="str">
            <v>Guinéenne</v>
          </cell>
          <cell r="AE135" t="str">
            <v>4814370/12</v>
          </cell>
          <cell r="AF135">
            <v>41178</v>
          </cell>
          <cell r="AG135">
            <v>43003</v>
          </cell>
          <cell r="AH135">
            <v>28856</v>
          </cell>
          <cell r="AI135" t="str">
            <v>Dinguiraye</v>
          </cell>
          <cell r="AJ135" t="str">
            <v>Goureissy</v>
          </cell>
          <cell r="AK135" t="str">
            <v>Madina Camara</v>
          </cell>
          <cell r="AL135">
            <v>39</v>
          </cell>
          <cell r="AM135" t="str">
            <v>E</v>
          </cell>
          <cell r="AN135" t="str">
            <v>Ouvrier</v>
          </cell>
          <cell r="AO135" t="str">
            <v>Monsieur</v>
          </cell>
          <cell r="AP135" t="str">
            <v>MarK Smith</v>
          </cell>
          <cell r="AQ135">
            <v>43454</v>
          </cell>
          <cell r="AR135" t="str">
            <v>Mool/Lefa/2017/156</v>
          </cell>
          <cell r="AS135">
            <v>1010000000151</v>
          </cell>
        </row>
        <row r="136">
          <cell r="A136">
            <v>167</v>
          </cell>
          <cell r="B136" t="str">
            <v xml:space="preserve">Thiam </v>
          </cell>
          <cell r="C136" t="str">
            <v>Aboubacar</v>
          </cell>
          <cell r="D136" t="str">
            <v>777 Operator</v>
          </cell>
          <cell r="E136" t="str">
            <v>Opérateur 777D</v>
          </cell>
          <cell r="F136" t="str">
            <v>P-C</v>
          </cell>
          <cell r="G136">
            <v>42997</v>
          </cell>
          <cell r="H136" t="str">
            <v>Production</v>
          </cell>
          <cell r="I136" t="str">
            <v>Mines</v>
          </cell>
          <cell r="J136">
            <v>1</v>
          </cell>
          <cell r="K136" t="str">
            <v>Contrat à Durée Déterminée</v>
          </cell>
          <cell r="L136" t="str">
            <v>limited duration</v>
          </cell>
          <cell r="M136">
            <v>43465</v>
          </cell>
          <cell r="N136">
            <v>15.6</v>
          </cell>
          <cell r="O136">
            <v>43466</v>
          </cell>
          <cell r="P136" t="str">
            <v>EIII-01</v>
          </cell>
          <cell r="Q136" t="str">
            <v>Male</v>
          </cell>
          <cell r="R136" t="str">
            <v>Married</v>
          </cell>
          <cell r="S136" t="str">
            <v>marié(e)</v>
          </cell>
          <cell r="T136">
            <v>628839069</v>
          </cell>
          <cell r="U136" t="str">
            <v>Léro</v>
          </cell>
          <cell r="V136">
            <v>43332</v>
          </cell>
          <cell r="Y136">
            <v>42997</v>
          </cell>
          <cell r="Z136">
            <v>43306</v>
          </cell>
          <cell r="AA136" t="str">
            <v>Ecobank</v>
          </cell>
          <cell r="AB136" t="str">
            <v>01 701146143505 01</v>
          </cell>
          <cell r="AD136" t="str">
            <v>Guinéenne</v>
          </cell>
          <cell r="AE136" t="str">
            <v>3062318/13</v>
          </cell>
          <cell r="AF136">
            <v>41488</v>
          </cell>
          <cell r="AG136">
            <v>43313</v>
          </cell>
          <cell r="AH136">
            <v>32600</v>
          </cell>
          <cell r="AI136" t="str">
            <v>Siguiri</v>
          </cell>
          <cell r="AJ136" t="str">
            <v xml:space="preserve">Elhadj Ibrahima </v>
          </cell>
          <cell r="AK136" t="str">
            <v>Adama Thiam</v>
          </cell>
          <cell r="AL136">
            <v>29</v>
          </cell>
          <cell r="AM136" t="str">
            <v>E</v>
          </cell>
          <cell r="AN136" t="str">
            <v>Ouvrier</v>
          </cell>
          <cell r="AO136" t="str">
            <v>Monsieur</v>
          </cell>
          <cell r="AP136" t="str">
            <v>MarK Smith</v>
          </cell>
          <cell r="AQ136">
            <v>43454</v>
          </cell>
          <cell r="AR136" t="str">
            <v>Mool/Lefa/2017/157</v>
          </cell>
          <cell r="AS136">
            <v>1010000000152</v>
          </cell>
        </row>
        <row r="137">
          <cell r="A137">
            <v>168</v>
          </cell>
          <cell r="B137" t="str">
            <v xml:space="preserve">Sow </v>
          </cell>
          <cell r="C137" t="str">
            <v>Saliou</v>
          </cell>
          <cell r="D137" t="str">
            <v>777 Operator</v>
          </cell>
          <cell r="E137" t="str">
            <v>Opérateur 777D</v>
          </cell>
          <cell r="F137" t="str">
            <v>P-A</v>
          </cell>
          <cell r="G137">
            <v>42997</v>
          </cell>
          <cell r="H137" t="str">
            <v>Production</v>
          </cell>
          <cell r="I137" t="str">
            <v>Mines</v>
          </cell>
          <cell r="J137">
            <v>1</v>
          </cell>
          <cell r="K137" t="str">
            <v>Contrat à Durée Déterminée</v>
          </cell>
          <cell r="L137" t="str">
            <v>limited duration</v>
          </cell>
          <cell r="M137">
            <v>43465</v>
          </cell>
          <cell r="N137">
            <v>15.6</v>
          </cell>
          <cell r="O137">
            <v>43466</v>
          </cell>
          <cell r="P137" t="str">
            <v>EIII-01</v>
          </cell>
          <cell r="Q137" t="str">
            <v>Male</v>
          </cell>
          <cell r="R137" t="str">
            <v>Married</v>
          </cell>
          <cell r="S137" t="str">
            <v>marié(e)</v>
          </cell>
          <cell r="T137">
            <v>628143652</v>
          </cell>
          <cell r="U137" t="str">
            <v>Léro</v>
          </cell>
          <cell r="V137">
            <v>43332</v>
          </cell>
          <cell r="Y137">
            <v>42997</v>
          </cell>
          <cell r="Z137">
            <v>43306</v>
          </cell>
          <cell r="AA137" t="str">
            <v>Orabank</v>
          </cell>
          <cell r="AB137" t="str">
            <v>005 0148078630011 04</v>
          </cell>
          <cell r="AD137" t="str">
            <v>Guinéenne</v>
          </cell>
          <cell r="AE137" t="str">
            <v>587830/16</v>
          </cell>
          <cell r="AF137">
            <v>42700</v>
          </cell>
          <cell r="AG137">
            <v>44525</v>
          </cell>
          <cell r="AH137">
            <v>27030</v>
          </cell>
          <cell r="AI137" t="str">
            <v>Dinguiraye</v>
          </cell>
          <cell r="AJ137" t="str">
            <v>Tibou</v>
          </cell>
          <cell r="AK137" t="str">
            <v>Lkinda Bah</v>
          </cell>
          <cell r="AL137">
            <v>44</v>
          </cell>
          <cell r="AM137" t="str">
            <v>E</v>
          </cell>
          <cell r="AN137" t="str">
            <v>Ouvrier</v>
          </cell>
          <cell r="AO137" t="str">
            <v>Monsieur</v>
          </cell>
          <cell r="AP137" t="str">
            <v>MarK Smith</v>
          </cell>
          <cell r="AQ137">
            <v>43454</v>
          </cell>
          <cell r="AR137" t="str">
            <v>Mool/Lefa/2017/158</v>
          </cell>
          <cell r="AS137">
            <v>1010000000153</v>
          </cell>
        </row>
        <row r="138">
          <cell r="A138">
            <v>169</v>
          </cell>
          <cell r="B138" t="str">
            <v>Magassouba</v>
          </cell>
          <cell r="C138" t="str">
            <v>Lamine</v>
          </cell>
          <cell r="D138" t="str">
            <v>777 Operator</v>
          </cell>
          <cell r="E138" t="str">
            <v>Opérateur 777D</v>
          </cell>
          <cell r="F138" t="str">
            <v>P-D</v>
          </cell>
          <cell r="G138">
            <v>42998</v>
          </cell>
          <cell r="H138" t="str">
            <v>Production</v>
          </cell>
          <cell r="I138" t="str">
            <v>Mines</v>
          </cell>
          <cell r="J138">
            <v>1</v>
          </cell>
          <cell r="K138" t="str">
            <v>Contrat à Durée Déterminée</v>
          </cell>
          <cell r="L138" t="str">
            <v>limited duration</v>
          </cell>
          <cell r="M138">
            <v>43465</v>
          </cell>
          <cell r="N138">
            <v>15.566666666666666</v>
          </cell>
          <cell r="O138">
            <v>43466</v>
          </cell>
          <cell r="P138" t="str">
            <v>EIII-01</v>
          </cell>
          <cell r="Q138" t="str">
            <v>Male</v>
          </cell>
          <cell r="R138" t="str">
            <v>Married</v>
          </cell>
          <cell r="S138" t="str">
            <v>marié(e)</v>
          </cell>
          <cell r="T138">
            <v>622080823</v>
          </cell>
          <cell r="U138" t="str">
            <v>Léro</v>
          </cell>
          <cell r="V138">
            <v>43333</v>
          </cell>
          <cell r="Y138">
            <v>42998</v>
          </cell>
          <cell r="Z138">
            <v>43349</v>
          </cell>
          <cell r="AA138" t="str">
            <v>Ecobank</v>
          </cell>
          <cell r="AB138" t="str">
            <v>01 501146134953 01</v>
          </cell>
          <cell r="AC138" t="str">
            <v>18708001235568</v>
          </cell>
          <cell r="AD138" t="str">
            <v>Guinéenne</v>
          </cell>
          <cell r="AE138" t="str">
            <v>586486/17</v>
          </cell>
          <cell r="AF138">
            <v>42752</v>
          </cell>
          <cell r="AG138">
            <v>44577</v>
          </cell>
          <cell r="AH138">
            <v>31988</v>
          </cell>
          <cell r="AI138" t="str">
            <v>Kiniero</v>
          </cell>
          <cell r="AJ138" t="str">
            <v>Mamady</v>
          </cell>
          <cell r="AK138" t="str">
            <v>Hawa Berete</v>
          </cell>
          <cell r="AL138">
            <v>31</v>
          </cell>
          <cell r="AM138" t="str">
            <v>E</v>
          </cell>
          <cell r="AN138" t="str">
            <v>Ouvrier</v>
          </cell>
          <cell r="AO138" t="str">
            <v>Monsieur</v>
          </cell>
          <cell r="AP138" t="str">
            <v>MarK Smith</v>
          </cell>
          <cell r="AQ138">
            <v>43454</v>
          </cell>
          <cell r="AR138" t="str">
            <v>Mool/Lefa/2017/159</v>
          </cell>
          <cell r="AS138">
            <v>1010000000154</v>
          </cell>
        </row>
        <row r="139">
          <cell r="A139">
            <v>172</v>
          </cell>
          <cell r="B139" t="str">
            <v>Samaké</v>
          </cell>
          <cell r="C139" t="str">
            <v>Amara</v>
          </cell>
          <cell r="D139" t="str">
            <v>Mechanic's Helper</v>
          </cell>
          <cell r="E139" t="str">
            <v>Assistant Mécanicien</v>
          </cell>
          <cell r="F139" t="str">
            <v>WS-Sh-I</v>
          </cell>
          <cell r="G139">
            <v>42998</v>
          </cell>
          <cell r="H139" t="str">
            <v>Plant</v>
          </cell>
          <cell r="I139" t="str">
            <v>Garage</v>
          </cell>
          <cell r="J139">
            <v>1</v>
          </cell>
          <cell r="K139" t="str">
            <v>Contrat à Durée Déterminée</v>
          </cell>
          <cell r="L139" t="str">
            <v>limited duration</v>
          </cell>
          <cell r="M139">
            <v>43465</v>
          </cell>
          <cell r="N139">
            <v>15.566666666666666</v>
          </cell>
          <cell r="O139">
            <v>43466</v>
          </cell>
          <cell r="P139" t="str">
            <v>EI-01</v>
          </cell>
          <cell r="Q139" t="str">
            <v>Male</v>
          </cell>
          <cell r="R139" t="str">
            <v>Single</v>
          </cell>
          <cell r="S139" t="str">
            <v>célibataire</v>
          </cell>
          <cell r="T139">
            <v>622905925</v>
          </cell>
          <cell r="U139" t="str">
            <v>Léro</v>
          </cell>
          <cell r="V139">
            <v>43333</v>
          </cell>
          <cell r="Y139">
            <v>42998</v>
          </cell>
          <cell r="Z139">
            <v>43435</v>
          </cell>
          <cell r="AA139" t="str">
            <v>Ecobank</v>
          </cell>
          <cell r="AB139" t="str">
            <v>01 501146249941 01</v>
          </cell>
          <cell r="AD139" t="str">
            <v>Guinéenne</v>
          </cell>
          <cell r="AE139" t="str">
            <v>6049664/17</v>
          </cell>
          <cell r="AF139">
            <v>42963</v>
          </cell>
          <cell r="AG139">
            <v>44788</v>
          </cell>
          <cell r="AH139">
            <v>32734</v>
          </cell>
          <cell r="AI139" t="str">
            <v>Siguiri</v>
          </cell>
          <cell r="AJ139" t="str">
            <v>Fagnanka</v>
          </cell>
          <cell r="AK139" t="str">
            <v>Bintou Doumbouya</v>
          </cell>
          <cell r="AL139">
            <v>29</v>
          </cell>
          <cell r="AM139" t="str">
            <v>E</v>
          </cell>
          <cell r="AN139" t="str">
            <v>Ouvrier</v>
          </cell>
          <cell r="AO139" t="str">
            <v>Monsieur</v>
          </cell>
          <cell r="AP139" t="str">
            <v>MarK Smith</v>
          </cell>
          <cell r="AQ139">
            <v>43454</v>
          </cell>
          <cell r="AR139" t="str">
            <v>Mool/Lefa/2017/162</v>
          </cell>
          <cell r="AS139">
            <v>1010000000157</v>
          </cell>
        </row>
        <row r="140">
          <cell r="A140">
            <v>173</v>
          </cell>
          <cell r="B140" t="str">
            <v>Bangoura</v>
          </cell>
          <cell r="C140" t="str">
            <v>Abdoulaye</v>
          </cell>
          <cell r="D140" t="str">
            <v>Welder</v>
          </cell>
          <cell r="E140" t="str">
            <v>Soudeur</v>
          </cell>
          <cell r="F140" t="str">
            <v>WS</v>
          </cell>
          <cell r="G140">
            <v>42998</v>
          </cell>
          <cell r="H140" t="str">
            <v>Plant</v>
          </cell>
          <cell r="I140" t="str">
            <v>Garage</v>
          </cell>
          <cell r="J140">
            <v>1</v>
          </cell>
          <cell r="K140" t="str">
            <v>Contrat à Durée Déterminée</v>
          </cell>
          <cell r="L140" t="str">
            <v>limited duration</v>
          </cell>
          <cell r="M140">
            <v>43465</v>
          </cell>
          <cell r="N140">
            <v>5</v>
          </cell>
          <cell r="O140">
            <v>43466</v>
          </cell>
          <cell r="P140" t="str">
            <v>EIII-01</v>
          </cell>
          <cell r="Q140" t="str">
            <v>Male</v>
          </cell>
          <cell r="R140" t="str">
            <v>Married</v>
          </cell>
          <cell r="S140" t="str">
            <v>marié(e)</v>
          </cell>
          <cell r="T140">
            <v>622996437</v>
          </cell>
          <cell r="U140" t="str">
            <v>Léro</v>
          </cell>
          <cell r="V140">
            <v>43333</v>
          </cell>
          <cell r="W140">
            <v>43125</v>
          </cell>
          <cell r="X140">
            <v>2</v>
          </cell>
          <cell r="Y140">
            <v>42998</v>
          </cell>
          <cell r="Z140">
            <v>43218</v>
          </cell>
          <cell r="AA140" t="str">
            <v>Ecobank</v>
          </cell>
          <cell r="AB140" t="str">
            <v>01 501146118435 01</v>
          </cell>
          <cell r="AD140" t="str">
            <v>Guinéenne</v>
          </cell>
          <cell r="AE140" t="str">
            <v>3591455/13</v>
          </cell>
          <cell r="AF140">
            <v>41340</v>
          </cell>
          <cell r="AG140">
            <v>43165</v>
          </cell>
          <cell r="AH140">
            <v>29952</v>
          </cell>
          <cell r="AI140" t="str">
            <v>Fria</v>
          </cell>
          <cell r="AJ140" t="str">
            <v>Fode Moussa</v>
          </cell>
          <cell r="AK140" t="str">
            <v>Marie Bangoura</v>
          </cell>
          <cell r="AL140">
            <v>36</v>
          </cell>
          <cell r="AM140" t="str">
            <v>E</v>
          </cell>
          <cell r="AN140" t="str">
            <v>Ouvrier</v>
          </cell>
          <cell r="AO140" t="str">
            <v>Monsieur</v>
          </cell>
          <cell r="AP140" t="str">
            <v>MarK Smith</v>
          </cell>
          <cell r="AQ140">
            <v>43454</v>
          </cell>
          <cell r="AR140" t="str">
            <v>Mool/Lefa/2017/163</v>
          </cell>
          <cell r="AS140">
            <v>1010000000158</v>
          </cell>
        </row>
        <row r="141">
          <cell r="A141">
            <v>174</v>
          </cell>
          <cell r="B141" t="str">
            <v>Kaba</v>
          </cell>
          <cell r="C141" t="str">
            <v>Alpha Mahamoud</v>
          </cell>
          <cell r="D141" t="str">
            <v>Mechanic's Helper</v>
          </cell>
          <cell r="E141" t="str">
            <v>Assistant Mécanicien</v>
          </cell>
          <cell r="F141" t="str">
            <v>WS-Sh-III</v>
          </cell>
          <cell r="G141">
            <v>42998</v>
          </cell>
          <cell r="H141" t="str">
            <v>Plant</v>
          </cell>
          <cell r="I141" t="str">
            <v>Garage</v>
          </cell>
          <cell r="J141">
            <v>1</v>
          </cell>
          <cell r="K141" t="str">
            <v>Contrat à Durée Déterminée</v>
          </cell>
          <cell r="L141" t="str">
            <v>limited duration</v>
          </cell>
          <cell r="M141">
            <v>43465</v>
          </cell>
          <cell r="N141">
            <v>15.566666666666666</v>
          </cell>
          <cell r="O141">
            <v>43466</v>
          </cell>
          <cell r="P141" t="str">
            <v>EI-01</v>
          </cell>
          <cell r="Q141" t="str">
            <v>Male</v>
          </cell>
          <cell r="R141" t="str">
            <v>Single</v>
          </cell>
          <cell r="S141" t="str">
            <v>célibataire</v>
          </cell>
          <cell r="T141">
            <v>628893858</v>
          </cell>
          <cell r="U141" t="str">
            <v>Léro</v>
          </cell>
          <cell r="V141">
            <v>43333</v>
          </cell>
          <cell r="Y141">
            <v>42998</v>
          </cell>
          <cell r="Z141">
            <v>43306</v>
          </cell>
          <cell r="AA141" t="str">
            <v>Orabank</v>
          </cell>
          <cell r="AB141" t="str">
            <v>005 0148076640011 42</v>
          </cell>
          <cell r="AD141" t="str">
            <v>Guinéenne</v>
          </cell>
          <cell r="AE141" t="str">
            <v>4043075/13</v>
          </cell>
          <cell r="AF141">
            <v>41309</v>
          </cell>
          <cell r="AG141">
            <v>43134</v>
          </cell>
          <cell r="AH141">
            <v>31778</v>
          </cell>
          <cell r="AI141" t="str">
            <v>Kankan</v>
          </cell>
          <cell r="AJ141" t="str">
            <v>Ibrahima</v>
          </cell>
          <cell r="AK141" t="str">
            <v>Boh Saran Doumbouya</v>
          </cell>
          <cell r="AL141">
            <v>31</v>
          </cell>
          <cell r="AM141" t="str">
            <v>E</v>
          </cell>
          <cell r="AN141" t="str">
            <v>Ouvrier</v>
          </cell>
          <cell r="AO141" t="str">
            <v>Monsieur</v>
          </cell>
          <cell r="AP141" t="str">
            <v>MarK Smith</v>
          </cell>
          <cell r="AQ141">
            <v>43454</v>
          </cell>
          <cell r="AR141" t="str">
            <v>Mool/Lefa/2017/164</v>
          </cell>
          <cell r="AS141">
            <v>1010000000159</v>
          </cell>
        </row>
        <row r="142">
          <cell r="A142">
            <v>175</v>
          </cell>
          <cell r="B142" t="str">
            <v>Camara</v>
          </cell>
          <cell r="C142" t="str">
            <v>Louceny</v>
          </cell>
          <cell r="D142" t="str">
            <v>Mechanic's Helper</v>
          </cell>
          <cell r="E142" t="str">
            <v>Assistant Mécanicien</v>
          </cell>
          <cell r="F142" t="str">
            <v>WS-Sh-III</v>
          </cell>
          <cell r="G142">
            <v>42998</v>
          </cell>
          <cell r="H142" t="str">
            <v>Plant</v>
          </cell>
          <cell r="I142" t="str">
            <v>Garage</v>
          </cell>
          <cell r="J142">
            <v>1</v>
          </cell>
          <cell r="K142" t="str">
            <v>Contrat à Durée Déterminée</v>
          </cell>
          <cell r="L142" t="str">
            <v>limited duration</v>
          </cell>
          <cell r="M142">
            <v>43465</v>
          </cell>
          <cell r="N142">
            <v>15.566666666666666</v>
          </cell>
          <cell r="O142">
            <v>43466</v>
          </cell>
          <cell r="P142" t="str">
            <v>EI-01</v>
          </cell>
          <cell r="Q142" t="str">
            <v>Male</v>
          </cell>
          <cell r="R142" t="str">
            <v>Married</v>
          </cell>
          <cell r="S142" t="str">
            <v>marié(e)</v>
          </cell>
          <cell r="T142">
            <v>628983620</v>
          </cell>
          <cell r="U142" t="str">
            <v>Léro</v>
          </cell>
          <cell r="V142">
            <v>43333</v>
          </cell>
          <cell r="Y142">
            <v>42998</v>
          </cell>
          <cell r="Z142">
            <v>43392</v>
          </cell>
          <cell r="AA142" t="str">
            <v>Orabank</v>
          </cell>
          <cell r="AB142" t="str">
            <v>005 0148077570011 53</v>
          </cell>
          <cell r="AD142" t="str">
            <v>Guinéenne</v>
          </cell>
          <cell r="AE142" t="str">
            <v>6048525/17</v>
          </cell>
          <cell r="AF142">
            <v>42972</v>
          </cell>
          <cell r="AG142">
            <v>44797</v>
          </cell>
          <cell r="AH142">
            <v>28856</v>
          </cell>
          <cell r="AI142" t="str">
            <v>Kankan</v>
          </cell>
          <cell r="AJ142" t="str">
            <v>Fadama</v>
          </cell>
          <cell r="AK142" t="str">
            <v>Nagnouma Condé</v>
          </cell>
          <cell r="AL142">
            <v>39</v>
          </cell>
          <cell r="AM142" t="str">
            <v>E</v>
          </cell>
          <cell r="AN142" t="str">
            <v>Ouvrier</v>
          </cell>
          <cell r="AO142" t="str">
            <v>Monsieur</v>
          </cell>
          <cell r="AP142" t="str">
            <v>MarK Smith</v>
          </cell>
          <cell r="AQ142">
            <v>43454</v>
          </cell>
          <cell r="AR142" t="str">
            <v>Mool/Lefa/2017/165</v>
          </cell>
          <cell r="AS142">
            <v>1010000000160</v>
          </cell>
        </row>
        <row r="143">
          <cell r="A143">
            <v>176</v>
          </cell>
          <cell r="B143" t="str">
            <v>Keita</v>
          </cell>
          <cell r="C143" t="str">
            <v>Mohamed</v>
          </cell>
          <cell r="D143" t="str">
            <v>Mechanic's Helper</v>
          </cell>
          <cell r="E143" t="str">
            <v>Assistant Mécanicien</v>
          </cell>
          <cell r="F143" t="str">
            <v>WS</v>
          </cell>
          <cell r="G143">
            <v>43000</v>
          </cell>
          <cell r="H143" t="str">
            <v>Plant</v>
          </cell>
          <cell r="I143" t="str">
            <v>Garage</v>
          </cell>
          <cell r="J143">
            <v>1</v>
          </cell>
          <cell r="K143" t="str">
            <v>Contrat à Durée Déterminée</v>
          </cell>
          <cell r="L143" t="str">
            <v>limited duration</v>
          </cell>
          <cell r="M143">
            <v>43465</v>
          </cell>
          <cell r="N143">
            <v>15.5</v>
          </cell>
          <cell r="O143">
            <v>43466</v>
          </cell>
          <cell r="P143" t="str">
            <v>EI-01</v>
          </cell>
          <cell r="Q143" t="str">
            <v>Male</v>
          </cell>
          <cell r="R143" t="str">
            <v>Married</v>
          </cell>
          <cell r="S143" t="str">
            <v>marié(e)</v>
          </cell>
          <cell r="T143">
            <v>628462530</v>
          </cell>
          <cell r="U143" t="str">
            <v>Léro</v>
          </cell>
          <cell r="V143">
            <v>43335</v>
          </cell>
          <cell r="Y143">
            <v>43000</v>
          </cell>
          <cell r="Z143">
            <v>43306</v>
          </cell>
          <cell r="AA143" t="str">
            <v>Ecobank</v>
          </cell>
          <cell r="AB143" t="str">
            <v>01 501146250191 01</v>
          </cell>
          <cell r="AD143" t="str">
            <v>Guinéenne</v>
          </cell>
          <cell r="AE143" t="str">
            <v>5926742/17</v>
          </cell>
          <cell r="AF143">
            <v>42774</v>
          </cell>
          <cell r="AG143">
            <v>44599</v>
          </cell>
          <cell r="AH143">
            <v>33606</v>
          </cell>
          <cell r="AI143" t="str">
            <v>Dinguiraye</v>
          </cell>
          <cell r="AJ143" t="str">
            <v>Amadou Sadio</v>
          </cell>
          <cell r="AK143" t="str">
            <v>Kamissa Ly</v>
          </cell>
          <cell r="AL143">
            <v>26</v>
          </cell>
          <cell r="AM143" t="str">
            <v>E</v>
          </cell>
          <cell r="AN143" t="str">
            <v>Ouvrier</v>
          </cell>
          <cell r="AO143" t="str">
            <v>Monsieur</v>
          </cell>
          <cell r="AP143" t="str">
            <v>MarK Smith</v>
          </cell>
          <cell r="AQ143">
            <v>43454</v>
          </cell>
          <cell r="AR143" t="str">
            <v>Mool/Lefa/2017/166</v>
          </cell>
          <cell r="AS143">
            <v>1010000000161</v>
          </cell>
        </row>
        <row r="144">
          <cell r="A144">
            <v>177</v>
          </cell>
          <cell r="B144" t="str">
            <v>Cissoko</v>
          </cell>
          <cell r="C144" t="str">
            <v>Moussa</v>
          </cell>
          <cell r="D144" t="str">
            <v>Mechanic's Helper</v>
          </cell>
          <cell r="E144" t="str">
            <v>Assistant Mécanicien</v>
          </cell>
          <cell r="F144" t="str">
            <v>WS-Sh-IV</v>
          </cell>
          <cell r="G144">
            <v>43000</v>
          </cell>
          <cell r="H144" t="str">
            <v>Plant</v>
          </cell>
          <cell r="I144" t="str">
            <v>Garage</v>
          </cell>
          <cell r="J144">
            <v>1</v>
          </cell>
          <cell r="K144" t="str">
            <v>Contrat à Durée Déterminée</v>
          </cell>
          <cell r="L144" t="str">
            <v>limited duration</v>
          </cell>
          <cell r="M144">
            <v>43465</v>
          </cell>
          <cell r="N144">
            <v>15.5</v>
          </cell>
          <cell r="O144">
            <v>43466</v>
          </cell>
          <cell r="P144" t="str">
            <v>EI-01</v>
          </cell>
          <cell r="Q144" t="str">
            <v>Male</v>
          </cell>
          <cell r="R144" t="str">
            <v>Married</v>
          </cell>
          <cell r="S144" t="str">
            <v>marié(e)</v>
          </cell>
          <cell r="T144">
            <v>622216631</v>
          </cell>
          <cell r="U144" t="str">
            <v>Léro</v>
          </cell>
          <cell r="V144">
            <v>43335</v>
          </cell>
          <cell r="Y144">
            <v>43000</v>
          </cell>
          <cell r="Z144">
            <v>43392</v>
          </cell>
          <cell r="AA144" t="str">
            <v>Orabank</v>
          </cell>
          <cell r="AB144" t="str">
            <v>005 0148079040011 61</v>
          </cell>
          <cell r="AD144" t="str">
            <v>Guinéenne</v>
          </cell>
          <cell r="AE144" t="str">
            <v>3536847/11</v>
          </cell>
          <cell r="AF144">
            <v>40753</v>
          </cell>
          <cell r="AG144">
            <v>42578</v>
          </cell>
          <cell r="AH144">
            <v>29952</v>
          </cell>
          <cell r="AI144" t="str">
            <v>Dinguiraye</v>
          </cell>
          <cell r="AJ144" t="str">
            <v>Tibou</v>
          </cell>
          <cell r="AK144" t="str">
            <v>Diamy Camara</v>
          </cell>
          <cell r="AL144">
            <v>36</v>
          </cell>
          <cell r="AM144" t="str">
            <v>E</v>
          </cell>
          <cell r="AN144" t="str">
            <v>Ouvrier</v>
          </cell>
          <cell r="AO144" t="str">
            <v>Monsieur</v>
          </cell>
          <cell r="AP144" t="str">
            <v>MarK Smith</v>
          </cell>
          <cell r="AQ144">
            <v>43454</v>
          </cell>
          <cell r="AR144" t="str">
            <v>Mool/Lefa/2017/167</v>
          </cell>
          <cell r="AS144">
            <v>1010000000162</v>
          </cell>
        </row>
        <row r="145">
          <cell r="A145">
            <v>178</v>
          </cell>
          <cell r="B145" t="str">
            <v>Keita</v>
          </cell>
          <cell r="C145" t="str">
            <v>Issiaka</v>
          </cell>
          <cell r="D145" t="str">
            <v>Mechanic's Helper</v>
          </cell>
          <cell r="E145" t="str">
            <v>Assistant Mécanicien</v>
          </cell>
          <cell r="F145" t="str">
            <v>WS</v>
          </cell>
          <cell r="G145">
            <v>43000</v>
          </cell>
          <cell r="H145" t="str">
            <v>Plant</v>
          </cell>
          <cell r="I145" t="str">
            <v>Garage</v>
          </cell>
          <cell r="J145">
            <v>1</v>
          </cell>
          <cell r="K145" t="str">
            <v>Contrat à Durée Déterminée</v>
          </cell>
          <cell r="L145" t="str">
            <v>limited duration</v>
          </cell>
          <cell r="M145">
            <v>43465</v>
          </cell>
          <cell r="N145">
            <v>15.5</v>
          </cell>
          <cell r="O145">
            <v>43466</v>
          </cell>
          <cell r="P145" t="str">
            <v>EI-01</v>
          </cell>
          <cell r="Q145" t="str">
            <v>Male</v>
          </cell>
          <cell r="R145" t="str">
            <v>Married</v>
          </cell>
          <cell r="S145" t="str">
            <v>marié(e)</v>
          </cell>
          <cell r="T145">
            <v>622929720</v>
          </cell>
          <cell r="U145" t="str">
            <v>Léro</v>
          </cell>
          <cell r="V145">
            <v>43335</v>
          </cell>
          <cell r="Y145">
            <v>43000</v>
          </cell>
          <cell r="Z145">
            <v>43349</v>
          </cell>
          <cell r="AA145" t="str">
            <v>Ecobank</v>
          </cell>
          <cell r="AB145" t="str">
            <v>01 501146192900 01</v>
          </cell>
          <cell r="AD145" t="str">
            <v>Guinéenne</v>
          </cell>
          <cell r="AE145" t="str">
            <v>3334339/10</v>
          </cell>
          <cell r="AF145">
            <v>40507</v>
          </cell>
          <cell r="AG145">
            <v>42332</v>
          </cell>
          <cell r="AH145">
            <v>33055</v>
          </cell>
          <cell r="AI145" t="str">
            <v>Dabola</v>
          </cell>
          <cell r="AJ145" t="str">
            <v>El Hadj Sadjo</v>
          </cell>
          <cell r="AK145" t="str">
            <v>Aicha Diaby</v>
          </cell>
          <cell r="AL145">
            <v>28</v>
          </cell>
          <cell r="AM145" t="str">
            <v>E</v>
          </cell>
          <cell r="AN145" t="str">
            <v>Ouvrier</v>
          </cell>
          <cell r="AO145" t="str">
            <v>Monsieur</v>
          </cell>
          <cell r="AP145" t="str">
            <v>MarK Smith</v>
          </cell>
          <cell r="AQ145">
            <v>43454</v>
          </cell>
          <cell r="AR145" t="str">
            <v>Mool/Lefa/2017/168</v>
          </cell>
          <cell r="AS145">
            <v>1010000000163</v>
          </cell>
        </row>
        <row r="146">
          <cell r="A146">
            <v>179</v>
          </cell>
          <cell r="B146" t="str">
            <v>Sylla</v>
          </cell>
          <cell r="C146" t="str">
            <v>Mohamed</v>
          </cell>
          <cell r="D146" t="str">
            <v xml:space="preserve">Multiskilled Mechanic </v>
          </cell>
          <cell r="E146" t="str">
            <v>Mécanicien Polyvalent</v>
          </cell>
          <cell r="F146" t="str">
            <v>WS-KOM</v>
          </cell>
          <cell r="G146">
            <v>43000</v>
          </cell>
          <cell r="H146" t="str">
            <v>Plant</v>
          </cell>
          <cell r="I146" t="str">
            <v>Garage</v>
          </cell>
          <cell r="J146">
            <v>1</v>
          </cell>
          <cell r="K146" t="str">
            <v>Contrat à Durée Déterminée</v>
          </cell>
          <cell r="L146" t="str">
            <v>limited duration</v>
          </cell>
          <cell r="M146">
            <v>43465</v>
          </cell>
          <cell r="N146">
            <v>15.5</v>
          </cell>
          <cell r="O146">
            <v>43466</v>
          </cell>
          <cell r="P146" t="str">
            <v>EIII-10</v>
          </cell>
          <cell r="Q146" t="str">
            <v>Male</v>
          </cell>
          <cell r="R146" t="str">
            <v>Married</v>
          </cell>
          <cell r="S146" t="str">
            <v>marié(e)</v>
          </cell>
          <cell r="T146">
            <v>622159252</v>
          </cell>
          <cell r="U146" t="str">
            <v>Lero</v>
          </cell>
          <cell r="V146">
            <v>43335</v>
          </cell>
          <cell r="Y146">
            <v>43000</v>
          </cell>
          <cell r="Z146">
            <v>43392</v>
          </cell>
          <cell r="AA146" t="str">
            <v>Orabank</v>
          </cell>
          <cell r="AB146" t="str">
            <v>005 0148082220011 11</v>
          </cell>
          <cell r="AD146" t="str">
            <v>Guinéenne</v>
          </cell>
          <cell r="AE146" t="str">
            <v>5945841/17</v>
          </cell>
          <cell r="AF146">
            <v>42843</v>
          </cell>
          <cell r="AG146">
            <v>44668</v>
          </cell>
          <cell r="AH146">
            <v>29970</v>
          </cell>
          <cell r="AI146" t="str">
            <v>Kerouané</v>
          </cell>
          <cell r="AJ146" t="str">
            <v>Baba</v>
          </cell>
          <cell r="AK146" t="str">
            <v>Kadiatou Traoré</v>
          </cell>
          <cell r="AL146">
            <v>36</v>
          </cell>
          <cell r="AM146" t="str">
            <v>E</v>
          </cell>
          <cell r="AN146" t="str">
            <v>Ouvrier</v>
          </cell>
          <cell r="AO146" t="str">
            <v>Monsieur</v>
          </cell>
          <cell r="AP146" t="str">
            <v>MarK Smith</v>
          </cell>
          <cell r="AQ146">
            <v>43454</v>
          </cell>
          <cell r="AR146" t="str">
            <v>Mool/Lefa/2017/169</v>
          </cell>
          <cell r="AS146">
            <v>1010000000164</v>
          </cell>
        </row>
        <row r="147">
          <cell r="A147">
            <v>180</v>
          </cell>
          <cell r="B147" t="str">
            <v>Camara</v>
          </cell>
          <cell r="C147" t="str">
            <v>Mohamed I</v>
          </cell>
          <cell r="D147" t="str">
            <v>Air Conditioner Fixer</v>
          </cell>
          <cell r="E147" t="str">
            <v>Frigosriste</v>
          </cell>
          <cell r="F147" t="str">
            <v>WS</v>
          </cell>
          <cell r="G147">
            <v>43000</v>
          </cell>
          <cell r="H147" t="str">
            <v>Plant</v>
          </cell>
          <cell r="I147" t="str">
            <v>Garage</v>
          </cell>
          <cell r="J147">
            <v>1</v>
          </cell>
          <cell r="K147" t="str">
            <v>Contrat à Durée Déterminée</v>
          </cell>
          <cell r="L147" t="str">
            <v>limited duration</v>
          </cell>
          <cell r="M147">
            <v>43465</v>
          </cell>
          <cell r="N147">
            <v>15.5</v>
          </cell>
          <cell r="O147">
            <v>43466</v>
          </cell>
          <cell r="P147" t="str">
            <v>EIII-01</v>
          </cell>
          <cell r="Q147" t="str">
            <v>Male</v>
          </cell>
          <cell r="R147" t="str">
            <v>Married</v>
          </cell>
          <cell r="S147" t="str">
            <v>marié(e)</v>
          </cell>
          <cell r="T147">
            <v>626882032</v>
          </cell>
          <cell r="U147" t="str">
            <v>Léro</v>
          </cell>
          <cell r="V147">
            <v>43335</v>
          </cell>
          <cell r="Y147">
            <v>43000</v>
          </cell>
          <cell r="Z147">
            <v>43392</v>
          </cell>
          <cell r="AA147" t="str">
            <v>Orabank</v>
          </cell>
          <cell r="AB147" t="str">
            <v>005 0148078800011 30</v>
          </cell>
          <cell r="AD147" t="str">
            <v>Guinéenne</v>
          </cell>
          <cell r="AE147" t="str">
            <v>5531684/16</v>
          </cell>
          <cell r="AF147">
            <v>11186</v>
          </cell>
          <cell r="AG147">
            <v>13011</v>
          </cell>
          <cell r="AH147">
            <v>31413</v>
          </cell>
          <cell r="AI147" t="str">
            <v>Faranah</v>
          </cell>
          <cell r="AJ147" t="str">
            <v>Sory</v>
          </cell>
          <cell r="AK147" t="str">
            <v>Nadouba Conde</v>
          </cell>
          <cell r="AL147">
            <v>32</v>
          </cell>
          <cell r="AM147" t="str">
            <v>E</v>
          </cell>
          <cell r="AN147" t="str">
            <v>Ouvrier</v>
          </cell>
          <cell r="AO147" t="str">
            <v>Monsieur</v>
          </cell>
          <cell r="AP147" t="str">
            <v>MarK Smith</v>
          </cell>
          <cell r="AQ147">
            <v>43454</v>
          </cell>
          <cell r="AR147" t="str">
            <v>Mool/Lefa/2017/170</v>
          </cell>
          <cell r="AS147">
            <v>1010000000165</v>
          </cell>
        </row>
        <row r="148">
          <cell r="A148">
            <v>181</v>
          </cell>
          <cell r="B148" t="str">
            <v>Doumbouya</v>
          </cell>
          <cell r="C148" t="str">
            <v>Moussa Assa</v>
          </cell>
          <cell r="D148" t="str">
            <v>Mechanic's Helper</v>
          </cell>
          <cell r="E148" t="str">
            <v>Assistant Mécanicien</v>
          </cell>
          <cell r="F148" t="str">
            <v>WS</v>
          </cell>
          <cell r="G148">
            <v>43000</v>
          </cell>
          <cell r="H148" t="str">
            <v>Plant</v>
          </cell>
          <cell r="I148" t="str">
            <v>Garage</v>
          </cell>
          <cell r="J148">
            <v>1</v>
          </cell>
          <cell r="K148" t="str">
            <v>Contrat à Durée Déterminée</v>
          </cell>
          <cell r="L148" t="str">
            <v>limited duration</v>
          </cell>
          <cell r="M148">
            <v>43465</v>
          </cell>
          <cell r="N148">
            <v>15.5</v>
          </cell>
          <cell r="O148">
            <v>43466</v>
          </cell>
          <cell r="P148" t="str">
            <v>EI-01</v>
          </cell>
          <cell r="Q148" t="str">
            <v>Male</v>
          </cell>
          <cell r="R148" t="str">
            <v>Married</v>
          </cell>
          <cell r="S148" t="str">
            <v>marié(e)</v>
          </cell>
          <cell r="T148">
            <v>628098009</v>
          </cell>
          <cell r="U148" t="str">
            <v>Léro</v>
          </cell>
          <cell r="V148">
            <v>43335</v>
          </cell>
          <cell r="Y148">
            <v>43000</v>
          </cell>
          <cell r="Z148">
            <v>43392</v>
          </cell>
          <cell r="AA148" t="str">
            <v>Orabank</v>
          </cell>
          <cell r="AB148" t="str">
            <v>005 0148076800011 95</v>
          </cell>
          <cell r="AD148" t="str">
            <v>guinéenne</v>
          </cell>
          <cell r="AE148" t="str">
            <v>1734585/17</v>
          </cell>
          <cell r="AF148">
            <v>42761</v>
          </cell>
          <cell r="AG148">
            <v>44586</v>
          </cell>
          <cell r="AH148">
            <v>28856</v>
          </cell>
          <cell r="AI148" t="str">
            <v>Siguiri</v>
          </cell>
          <cell r="AJ148" t="str">
            <v>Namory</v>
          </cell>
          <cell r="AK148" t="str">
            <v>Assa Keita</v>
          </cell>
          <cell r="AL148">
            <v>39</v>
          </cell>
          <cell r="AM148" t="str">
            <v>E</v>
          </cell>
          <cell r="AN148" t="str">
            <v>Ouvrier</v>
          </cell>
          <cell r="AO148" t="str">
            <v>Monsieur</v>
          </cell>
          <cell r="AP148" t="str">
            <v>MarK Smith</v>
          </cell>
          <cell r="AQ148">
            <v>43454</v>
          </cell>
          <cell r="AR148" t="str">
            <v>Mool/Lefa/2017/171</v>
          </cell>
          <cell r="AS148">
            <v>1010000000166</v>
          </cell>
        </row>
        <row r="149">
          <cell r="A149">
            <v>182</v>
          </cell>
          <cell r="B149" t="str">
            <v>Dagnoko</v>
          </cell>
          <cell r="C149" t="str">
            <v xml:space="preserve">Moussa  </v>
          </cell>
          <cell r="D149" t="str">
            <v>Mechanic's Helper</v>
          </cell>
          <cell r="E149" t="str">
            <v>Assistant Mécanicien</v>
          </cell>
          <cell r="F149" t="str">
            <v>WS</v>
          </cell>
          <cell r="G149">
            <v>43000</v>
          </cell>
          <cell r="H149" t="str">
            <v>Plant</v>
          </cell>
          <cell r="I149" t="str">
            <v>Garage</v>
          </cell>
          <cell r="J149">
            <v>1</v>
          </cell>
          <cell r="K149" t="str">
            <v>Contrat à Durée Déterminée</v>
          </cell>
          <cell r="L149" t="str">
            <v>limited duration</v>
          </cell>
          <cell r="M149">
            <v>43465</v>
          </cell>
          <cell r="N149">
            <v>3.3333333333333335</v>
          </cell>
          <cell r="O149">
            <v>43466</v>
          </cell>
          <cell r="P149" t="str">
            <v>EI-01</v>
          </cell>
          <cell r="Q149" t="str">
            <v>Male</v>
          </cell>
          <cell r="R149" t="str">
            <v>Married</v>
          </cell>
          <cell r="S149" t="str">
            <v>marié(e)</v>
          </cell>
          <cell r="T149">
            <v>622373105</v>
          </cell>
          <cell r="U149" t="str">
            <v>Léro</v>
          </cell>
          <cell r="V149">
            <v>43339</v>
          </cell>
          <cell r="Y149">
            <v>43000</v>
          </cell>
          <cell r="Z149">
            <v>43306</v>
          </cell>
          <cell r="AD149" t="str">
            <v>guinéenne</v>
          </cell>
          <cell r="AE149" t="str">
            <v>6054112/17</v>
          </cell>
          <cell r="AF149">
            <v>43056</v>
          </cell>
          <cell r="AG149">
            <v>44881</v>
          </cell>
          <cell r="AH149">
            <v>33103</v>
          </cell>
          <cell r="AI149" t="str">
            <v>Siguiri</v>
          </cell>
          <cell r="AJ149" t="str">
            <v xml:space="preserve">Karamoko  </v>
          </cell>
          <cell r="AK149" t="str">
            <v>Saran Condé</v>
          </cell>
          <cell r="AL149">
            <v>27</v>
          </cell>
          <cell r="AM149" t="str">
            <v>E</v>
          </cell>
          <cell r="AN149" t="str">
            <v>Ouvrier</v>
          </cell>
          <cell r="AO149" t="str">
            <v>Monsieur</v>
          </cell>
          <cell r="AP149" t="str">
            <v>MarK Smith</v>
          </cell>
          <cell r="AQ149">
            <v>43454</v>
          </cell>
          <cell r="AR149" t="str">
            <v>Mool/Lefa/2017/172</v>
          </cell>
          <cell r="AS149">
            <v>1010000000167</v>
          </cell>
        </row>
        <row r="150">
          <cell r="A150">
            <v>183</v>
          </cell>
          <cell r="B150" t="str">
            <v>Sangaré</v>
          </cell>
          <cell r="C150" t="str">
            <v>Bakary</v>
          </cell>
          <cell r="D150" t="str">
            <v>Mechanic's Helper</v>
          </cell>
          <cell r="E150" t="str">
            <v>Assistant Mécanicien</v>
          </cell>
          <cell r="F150" t="str">
            <v>WS-Sh-II</v>
          </cell>
          <cell r="G150">
            <v>43000</v>
          </cell>
          <cell r="H150" t="str">
            <v>Plant</v>
          </cell>
          <cell r="I150" t="str">
            <v>Garage</v>
          </cell>
          <cell r="J150">
            <v>1</v>
          </cell>
          <cell r="K150" t="str">
            <v>Contrat à Durée Déterminée</v>
          </cell>
          <cell r="L150" t="str">
            <v>limited duration</v>
          </cell>
          <cell r="M150">
            <v>43465</v>
          </cell>
          <cell r="N150">
            <v>15.5</v>
          </cell>
          <cell r="O150">
            <v>43466</v>
          </cell>
          <cell r="P150" t="str">
            <v>EI-01</v>
          </cell>
          <cell r="Q150" t="str">
            <v>Male</v>
          </cell>
          <cell r="R150" t="str">
            <v>Married</v>
          </cell>
          <cell r="S150" t="str">
            <v>marié(e)</v>
          </cell>
          <cell r="T150">
            <v>622440634</v>
          </cell>
          <cell r="U150" t="str">
            <v>Léro</v>
          </cell>
          <cell r="V150">
            <v>43335</v>
          </cell>
          <cell r="Y150">
            <v>43000</v>
          </cell>
          <cell r="Z150">
            <v>43392</v>
          </cell>
          <cell r="AA150" t="str">
            <v>Orabank</v>
          </cell>
          <cell r="AB150" t="str">
            <v>005 0148080660011 52</v>
          </cell>
          <cell r="AC150" t="str">
            <v>186311263879</v>
          </cell>
          <cell r="AD150" t="str">
            <v>guinéenne</v>
          </cell>
          <cell r="AE150" t="str">
            <v>5337991/14</v>
          </cell>
          <cell r="AF150">
            <v>41801</v>
          </cell>
          <cell r="AG150">
            <v>43626</v>
          </cell>
          <cell r="AH150">
            <v>31417</v>
          </cell>
          <cell r="AI150" t="str">
            <v>Siguiri</v>
          </cell>
          <cell r="AJ150" t="str">
            <v>Souleymane</v>
          </cell>
          <cell r="AK150" t="str">
            <v>Fanta Fofana</v>
          </cell>
          <cell r="AL150">
            <v>32</v>
          </cell>
          <cell r="AM150" t="str">
            <v>E</v>
          </cell>
          <cell r="AN150" t="str">
            <v>Ouvrier</v>
          </cell>
          <cell r="AO150" t="str">
            <v>Monsieur</v>
          </cell>
          <cell r="AP150" t="str">
            <v>MarK Smith</v>
          </cell>
          <cell r="AQ150">
            <v>43454</v>
          </cell>
          <cell r="AR150" t="str">
            <v>Mool/Lefa/2017/173</v>
          </cell>
          <cell r="AS150">
            <v>1010000000168</v>
          </cell>
        </row>
        <row r="151">
          <cell r="A151">
            <v>184</v>
          </cell>
          <cell r="B151" t="str">
            <v>Sacko</v>
          </cell>
          <cell r="C151" t="str">
            <v>Mamoudou</v>
          </cell>
          <cell r="D151" t="str">
            <v>777 Operator</v>
          </cell>
          <cell r="E151" t="str">
            <v>Opérateur 777D</v>
          </cell>
          <cell r="F151" t="str">
            <v>P-D</v>
          </cell>
          <cell r="G151">
            <v>43000</v>
          </cell>
          <cell r="H151" t="str">
            <v>Production</v>
          </cell>
          <cell r="I151" t="str">
            <v>Mines</v>
          </cell>
          <cell r="J151">
            <v>1</v>
          </cell>
          <cell r="K151" t="str">
            <v>Contrat à Durée Déterminée</v>
          </cell>
          <cell r="L151" t="str">
            <v>limited duration</v>
          </cell>
          <cell r="M151">
            <v>43465</v>
          </cell>
          <cell r="N151">
            <v>15.5</v>
          </cell>
          <cell r="O151">
            <v>43466</v>
          </cell>
          <cell r="P151" t="str">
            <v>EIII-01</v>
          </cell>
          <cell r="Q151" t="str">
            <v>Male</v>
          </cell>
          <cell r="R151" t="str">
            <v>Married</v>
          </cell>
          <cell r="S151" t="str">
            <v>marié(e)</v>
          </cell>
          <cell r="T151">
            <v>622204624</v>
          </cell>
          <cell r="U151" t="str">
            <v>Léro</v>
          </cell>
          <cell r="V151">
            <v>43335</v>
          </cell>
          <cell r="Y151">
            <v>43000</v>
          </cell>
          <cell r="Z151">
            <v>43262</v>
          </cell>
          <cell r="AA151" t="str">
            <v>Ecobank</v>
          </cell>
          <cell r="AB151" t="str">
            <v>01 701146219103 01</v>
          </cell>
          <cell r="AD151" t="str">
            <v>guinéenne</v>
          </cell>
          <cell r="AE151" t="str">
            <v>5938033/17</v>
          </cell>
          <cell r="AF151">
            <v>38915</v>
          </cell>
          <cell r="AG151">
            <v>40740</v>
          </cell>
          <cell r="AH151">
            <v>32968</v>
          </cell>
          <cell r="AI151" t="str">
            <v>Siguiri</v>
          </cell>
          <cell r="AJ151" t="str">
            <v>Seto</v>
          </cell>
          <cell r="AK151" t="str">
            <v>Djomatenen Traore</v>
          </cell>
          <cell r="AL151">
            <v>28</v>
          </cell>
          <cell r="AM151" t="str">
            <v>E</v>
          </cell>
          <cell r="AN151" t="str">
            <v>Ouvrier</v>
          </cell>
          <cell r="AO151" t="str">
            <v>Monsieur</v>
          </cell>
          <cell r="AP151" t="str">
            <v>MarK Smith</v>
          </cell>
          <cell r="AQ151">
            <v>43454</v>
          </cell>
          <cell r="AR151" t="str">
            <v>Mool/Lefa/2017/174</v>
          </cell>
          <cell r="AS151">
            <v>1010000000169</v>
          </cell>
        </row>
        <row r="152">
          <cell r="A152">
            <v>185</v>
          </cell>
          <cell r="B152" t="str">
            <v>Berete</v>
          </cell>
          <cell r="C152" t="str">
            <v>Seinkou</v>
          </cell>
          <cell r="D152" t="str">
            <v>Mechanic's Helper</v>
          </cell>
          <cell r="E152" t="str">
            <v>Assistant Mécanicien</v>
          </cell>
          <cell r="F152" t="str">
            <v>WS</v>
          </cell>
          <cell r="G152">
            <v>43000</v>
          </cell>
          <cell r="H152" t="str">
            <v>Plant</v>
          </cell>
          <cell r="I152" t="str">
            <v>Garage</v>
          </cell>
          <cell r="J152">
            <v>1</v>
          </cell>
          <cell r="K152" t="str">
            <v>Contrat à Durée Déterminée</v>
          </cell>
          <cell r="L152" t="str">
            <v>limited duration</v>
          </cell>
          <cell r="M152">
            <v>43465</v>
          </cell>
          <cell r="N152">
            <v>15.5</v>
          </cell>
          <cell r="O152">
            <v>43466</v>
          </cell>
          <cell r="P152" t="str">
            <v>EI-01</v>
          </cell>
          <cell r="Q152" t="str">
            <v>Male</v>
          </cell>
          <cell r="R152" t="str">
            <v>Single</v>
          </cell>
          <cell r="S152" t="str">
            <v>célibataire</v>
          </cell>
          <cell r="T152">
            <v>622412603</v>
          </cell>
          <cell r="U152" t="str">
            <v>Léro</v>
          </cell>
          <cell r="V152">
            <v>43335</v>
          </cell>
          <cell r="Y152">
            <v>43000</v>
          </cell>
          <cell r="Z152">
            <v>43349</v>
          </cell>
          <cell r="AA152" t="str">
            <v>Ecobank</v>
          </cell>
          <cell r="AB152" t="str">
            <v>01 501146250162 01</v>
          </cell>
          <cell r="AD152" t="str">
            <v>guinéenne</v>
          </cell>
          <cell r="AE152" t="str">
            <v>5464644/15</v>
          </cell>
          <cell r="AF152">
            <v>40678</v>
          </cell>
          <cell r="AG152">
            <v>42503</v>
          </cell>
          <cell r="AH152">
            <v>35065</v>
          </cell>
          <cell r="AI152" t="str">
            <v>Mandiana</v>
          </cell>
          <cell r="AJ152" t="str">
            <v>Friki</v>
          </cell>
          <cell r="AK152" t="str">
            <v>Djenabou Camara</v>
          </cell>
          <cell r="AL152">
            <v>22</v>
          </cell>
          <cell r="AM152" t="str">
            <v>E</v>
          </cell>
          <cell r="AN152" t="str">
            <v>Ouvrier</v>
          </cell>
          <cell r="AO152" t="str">
            <v>Monsieur</v>
          </cell>
          <cell r="AP152" t="str">
            <v>MarK Smith</v>
          </cell>
          <cell r="AQ152">
            <v>43454</v>
          </cell>
          <cell r="AR152" t="str">
            <v>Mool/Lefa/2017/175</v>
          </cell>
          <cell r="AS152">
            <v>1010000000170</v>
          </cell>
        </row>
        <row r="153">
          <cell r="A153">
            <v>186</v>
          </cell>
          <cell r="B153" t="str">
            <v>Koman</v>
          </cell>
          <cell r="C153" t="str">
            <v>Bangaly</v>
          </cell>
          <cell r="D153" t="str">
            <v>Mechanic's Helper</v>
          </cell>
          <cell r="E153" t="str">
            <v>Assistant Mécanicien</v>
          </cell>
          <cell r="F153" t="str">
            <v>WS</v>
          </cell>
          <cell r="G153">
            <v>43000</v>
          </cell>
          <cell r="H153" t="str">
            <v>Plant</v>
          </cell>
          <cell r="I153" t="str">
            <v>Garage</v>
          </cell>
          <cell r="J153">
            <v>1</v>
          </cell>
          <cell r="K153" t="str">
            <v>Contrat à Durée Déterminée</v>
          </cell>
          <cell r="L153" t="str">
            <v>limited duration</v>
          </cell>
          <cell r="M153">
            <v>43465</v>
          </cell>
          <cell r="N153">
            <v>15.5</v>
          </cell>
          <cell r="O153">
            <v>43466</v>
          </cell>
          <cell r="P153" t="str">
            <v>EI-01</v>
          </cell>
          <cell r="Q153" t="str">
            <v>Male</v>
          </cell>
          <cell r="R153" t="str">
            <v>Married</v>
          </cell>
          <cell r="S153" t="str">
            <v>marié(e)</v>
          </cell>
          <cell r="T153">
            <v>628606351</v>
          </cell>
          <cell r="U153" t="str">
            <v>Léro</v>
          </cell>
          <cell r="V153">
            <v>43335</v>
          </cell>
          <cell r="Y153">
            <v>43000</v>
          </cell>
          <cell r="Z153">
            <v>43435</v>
          </cell>
          <cell r="AA153" t="str">
            <v>Orabank</v>
          </cell>
          <cell r="AB153" t="str">
            <v>005 0148082980011 93</v>
          </cell>
          <cell r="AD153" t="str">
            <v>guinéenne</v>
          </cell>
          <cell r="AE153" t="str">
            <v>5251488/17</v>
          </cell>
          <cell r="AF153">
            <v>41619</v>
          </cell>
          <cell r="AG153">
            <v>43444</v>
          </cell>
          <cell r="AH153">
            <v>32874</v>
          </cell>
          <cell r="AI153" t="str">
            <v>Abidjan</v>
          </cell>
          <cell r="AJ153" t="str">
            <v>Karim</v>
          </cell>
          <cell r="AK153" t="str">
            <v>Bintou Keita</v>
          </cell>
          <cell r="AL153">
            <v>28</v>
          </cell>
          <cell r="AM153" t="str">
            <v>E</v>
          </cell>
          <cell r="AN153" t="str">
            <v>Ouvrier</v>
          </cell>
          <cell r="AO153" t="str">
            <v>Monsieur</v>
          </cell>
          <cell r="AP153" t="str">
            <v>MarK Smith</v>
          </cell>
          <cell r="AQ153">
            <v>43454</v>
          </cell>
          <cell r="AR153" t="str">
            <v>Mool/Lefa/2017/176</v>
          </cell>
          <cell r="AS153">
            <v>1010000000171</v>
          </cell>
        </row>
        <row r="154">
          <cell r="A154">
            <v>187</v>
          </cell>
          <cell r="B154" t="str">
            <v xml:space="preserve">Conde </v>
          </cell>
          <cell r="C154" t="str">
            <v>Fodé</v>
          </cell>
          <cell r="D154" t="str">
            <v>Mechanic's Helper</v>
          </cell>
          <cell r="E154" t="str">
            <v>Assistant Mécanicien</v>
          </cell>
          <cell r="F154" t="str">
            <v>WS</v>
          </cell>
          <cell r="G154">
            <v>43000</v>
          </cell>
          <cell r="H154" t="str">
            <v>Plant</v>
          </cell>
          <cell r="I154" t="str">
            <v>Garage</v>
          </cell>
          <cell r="J154">
            <v>1</v>
          </cell>
          <cell r="K154" t="str">
            <v>Contrat à Durée Déterminée</v>
          </cell>
          <cell r="L154" t="str">
            <v>limited duration</v>
          </cell>
          <cell r="M154">
            <v>43465</v>
          </cell>
          <cell r="N154">
            <v>15.5</v>
          </cell>
          <cell r="O154">
            <v>43466</v>
          </cell>
          <cell r="P154" t="str">
            <v>EI-01</v>
          </cell>
          <cell r="Q154" t="str">
            <v>Male</v>
          </cell>
          <cell r="R154" t="str">
            <v>Married</v>
          </cell>
          <cell r="S154" t="str">
            <v>marié(e)</v>
          </cell>
          <cell r="T154">
            <v>622402022</v>
          </cell>
          <cell r="U154" t="str">
            <v>Léro</v>
          </cell>
          <cell r="V154">
            <v>43335</v>
          </cell>
          <cell r="Y154">
            <v>43000</v>
          </cell>
          <cell r="Z154">
            <v>43392</v>
          </cell>
          <cell r="AA154" t="str">
            <v>Orabank</v>
          </cell>
          <cell r="AB154" t="str">
            <v>005 0148081120011 71</v>
          </cell>
          <cell r="AD154" t="str">
            <v>guinéenne</v>
          </cell>
          <cell r="AE154" t="str">
            <v>2129982/12</v>
          </cell>
          <cell r="AF154">
            <v>41219</v>
          </cell>
          <cell r="AG154">
            <v>43044</v>
          </cell>
          <cell r="AH154">
            <v>32509</v>
          </cell>
          <cell r="AI154" t="str">
            <v>Siguiri</v>
          </cell>
          <cell r="AJ154" t="str">
            <v>Sekoudjan</v>
          </cell>
          <cell r="AK154" t="str">
            <v>Bintou Sissoko</v>
          </cell>
          <cell r="AL154">
            <v>29</v>
          </cell>
          <cell r="AM154" t="str">
            <v>E</v>
          </cell>
          <cell r="AN154" t="str">
            <v>Ouvrier</v>
          </cell>
          <cell r="AO154" t="str">
            <v>Monsieur</v>
          </cell>
          <cell r="AP154" t="str">
            <v>MarK Smith</v>
          </cell>
          <cell r="AQ154">
            <v>43454</v>
          </cell>
          <cell r="AR154" t="str">
            <v>Mool/Lefa/2017/177</v>
          </cell>
          <cell r="AS154">
            <v>1010000000172</v>
          </cell>
        </row>
        <row r="155">
          <cell r="A155">
            <v>188</v>
          </cell>
          <cell r="B155" t="str">
            <v>Keita</v>
          </cell>
          <cell r="C155" t="str">
            <v xml:space="preserve"> Fanta Laye</v>
          </cell>
          <cell r="D155" t="str">
            <v xml:space="preserve">Mechanic </v>
          </cell>
          <cell r="E155" t="str">
            <v>Mécanicien</v>
          </cell>
          <cell r="F155" t="str">
            <v>WS-Sh-II</v>
          </cell>
          <cell r="G155">
            <v>43000</v>
          </cell>
          <cell r="H155" t="str">
            <v>Plant</v>
          </cell>
          <cell r="I155" t="str">
            <v>Garage</v>
          </cell>
          <cell r="J155">
            <v>1</v>
          </cell>
          <cell r="K155" t="str">
            <v>Contrat à Durée Déterminée</v>
          </cell>
          <cell r="L155" t="str">
            <v>limited duration</v>
          </cell>
          <cell r="M155">
            <v>43465</v>
          </cell>
          <cell r="N155">
            <v>15.5</v>
          </cell>
          <cell r="O155">
            <v>43466</v>
          </cell>
          <cell r="P155" t="str">
            <v>EIII-01</v>
          </cell>
          <cell r="Q155" t="str">
            <v>Male</v>
          </cell>
          <cell r="R155" t="str">
            <v>Married</v>
          </cell>
          <cell r="S155" t="str">
            <v>marié(e)</v>
          </cell>
          <cell r="T155">
            <v>622240704</v>
          </cell>
          <cell r="U155" t="str">
            <v>Léro</v>
          </cell>
          <cell r="V155">
            <v>43335</v>
          </cell>
          <cell r="Y155">
            <v>43000</v>
          </cell>
          <cell r="Z155">
            <v>43392</v>
          </cell>
          <cell r="AA155" t="str">
            <v>Orabank</v>
          </cell>
          <cell r="AB155" t="str">
            <v>005 0148080090011 39</v>
          </cell>
          <cell r="AD155" t="str">
            <v>guinéenne</v>
          </cell>
          <cell r="AE155" t="str">
            <v>5901671/16</v>
          </cell>
          <cell r="AF155">
            <v>42495</v>
          </cell>
          <cell r="AG155">
            <v>44320</v>
          </cell>
          <cell r="AH155">
            <v>30682</v>
          </cell>
          <cell r="AI155" t="str">
            <v>Siguiri</v>
          </cell>
          <cell r="AJ155" t="str">
            <v>Falaye</v>
          </cell>
          <cell r="AK155" t="str">
            <v>Fanta Doumbouya</v>
          </cell>
          <cell r="AL155">
            <v>34</v>
          </cell>
          <cell r="AM155" t="str">
            <v>E</v>
          </cell>
          <cell r="AN155" t="str">
            <v>Ouvrier</v>
          </cell>
          <cell r="AO155" t="str">
            <v>Monsieur</v>
          </cell>
          <cell r="AP155" t="str">
            <v>MarK Smith</v>
          </cell>
          <cell r="AQ155">
            <v>43454</v>
          </cell>
          <cell r="AR155" t="str">
            <v>Mool/Lefa/2017/178</v>
          </cell>
          <cell r="AS155">
            <v>1010000000173</v>
          </cell>
        </row>
        <row r="156">
          <cell r="A156">
            <v>189</v>
          </cell>
          <cell r="B156" t="str">
            <v xml:space="preserve">Kaba </v>
          </cell>
          <cell r="C156" t="str">
            <v>Mory</v>
          </cell>
          <cell r="D156" t="str">
            <v xml:space="preserve">Mechanic </v>
          </cell>
          <cell r="E156" t="str">
            <v>Mécanicien</v>
          </cell>
          <cell r="F156" t="str">
            <v>WS-Sh-III</v>
          </cell>
          <cell r="G156">
            <v>43000</v>
          </cell>
          <cell r="H156" t="str">
            <v>Plant</v>
          </cell>
          <cell r="I156" t="str">
            <v>Garage</v>
          </cell>
          <cell r="J156">
            <v>1</v>
          </cell>
          <cell r="K156" t="str">
            <v>Contrat à Durée Déterminée</v>
          </cell>
          <cell r="L156" t="str">
            <v>limited duration</v>
          </cell>
          <cell r="M156">
            <v>43465</v>
          </cell>
          <cell r="N156">
            <v>15.5</v>
          </cell>
          <cell r="O156">
            <v>43466</v>
          </cell>
          <cell r="P156" t="str">
            <v>EIII-01</v>
          </cell>
          <cell r="Q156" t="str">
            <v>Male</v>
          </cell>
          <cell r="R156" t="str">
            <v>Married</v>
          </cell>
          <cell r="S156" t="str">
            <v>marié(e)</v>
          </cell>
          <cell r="T156">
            <v>622943119</v>
          </cell>
          <cell r="U156" t="str">
            <v>Léro</v>
          </cell>
          <cell r="V156">
            <v>43335</v>
          </cell>
          <cell r="Y156">
            <v>43000</v>
          </cell>
          <cell r="Z156">
            <v>43218</v>
          </cell>
          <cell r="AA156" t="str">
            <v>Orabank</v>
          </cell>
          <cell r="AB156" t="str">
            <v>005 0148081840011 67</v>
          </cell>
          <cell r="AD156" t="str">
            <v>guinéenne</v>
          </cell>
          <cell r="AE156" t="str">
            <v>6054737/17</v>
          </cell>
          <cell r="AF156">
            <v>42963</v>
          </cell>
          <cell r="AG156">
            <v>44788</v>
          </cell>
          <cell r="AH156">
            <v>28804</v>
          </cell>
          <cell r="AI156" t="str">
            <v>N'Zerekore</v>
          </cell>
          <cell r="AJ156" t="str">
            <v>Amadou</v>
          </cell>
          <cell r="AK156" t="str">
            <v>Mariama Cire Kaba</v>
          </cell>
          <cell r="AL156">
            <v>40</v>
          </cell>
          <cell r="AM156" t="str">
            <v>E</v>
          </cell>
          <cell r="AN156" t="str">
            <v>Ouvrier</v>
          </cell>
          <cell r="AO156" t="str">
            <v>Monsieur</v>
          </cell>
          <cell r="AP156" t="str">
            <v>MarK Smith</v>
          </cell>
          <cell r="AQ156">
            <v>43454</v>
          </cell>
          <cell r="AR156" t="str">
            <v>Mool/Lefa/2017/179</v>
          </cell>
          <cell r="AS156">
            <v>1010000000174</v>
          </cell>
        </row>
        <row r="157">
          <cell r="A157">
            <v>190</v>
          </cell>
          <cell r="B157" t="str">
            <v>Camara</v>
          </cell>
          <cell r="C157" t="str">
            <v>Mamady</v>
          </cell>
          <cell r="D157" t="str">
            <v>Mechanic's Helper</v>
          </cell>
          <cell r="E157" t="str">
            <v>Assistant Mécanicien</v>
          </cell>
          <cell r="F157" t="str">
            <v>WS</v>
          </cell>
          <cell r="G157">
            <v>43013</v>
          </cell>
          <cell r="H157" t="str">
            <v>Plant</v>
          </cell>
          <cell r="I157" t="str">
            <v>Garage</v>
          </cell>
          <cell r="J157">
            <v>1</v>
          </cell>
          <cell r="K157" t="str">
            <v>Contrat à Durée Déterminée</v>
          </cell>
          <cell r="L157" t="str">
            <v>limited duration</v>
          </cell>
          <cell r="M157">
            <v>43465</v>
          </cell>
          <cell r="N157">
            <v>15.066666666666666</v>
          </cell>
          <cell r="O157">
            <v>43466</v>
          </cell>
          <cell r="P157" t="str">
            <v>EI-01</v>
          </cell>
          <cell r="Q157" t="str">
            <v>Male</v>
          </cell>
          <cell r="R157" t="str">
            <v>Single</v>
          </cell>
          <cell r="S157" t="str">
            <v>célibataire</v>
          </cell>
          <cell r="T157">
            <v>625667184</v>
          </cell>
          <cell r="U157" t="str">
            <v>Léro</v>
          </cell>
          <cell r="V157">
            <v>43348</v>
          </cell>
          <cell r="Y157">
            <v>43013</v>
          </cell>
          <cell r="Z157">
            <v>43435</v>
          </cell>
          <cell r="AA157" t="str">
            <v>Ecobank</v>
          </cell>
          <cell r="AB157" t="str">
            <v>01 501146254757 01</v>
          </cell>
          <cell r="AD157" t="str">
            <v>guinéenne</v>
          </cell>
          <cell r="AE157" t="str">
            <v>6049795/17</v>
          </cell>
          <cell r="AF157">
            <v>42964</v>
          </cell>
          <cell r="AG157">
            <v>44789</v>
          </cell>
          <cell r="AH157">
            <v>31530</v>
          </cell>
          <cell r="AI157" t="str">
            <v>Kankan</v>
          </cell>
          <cell r="AJ157" t="str">
            <v>Ansoumane</v>
          </cell>
          <cell r="AK157" t="str">
            <v>Nagnouma Camara</v>
          </cell>
          <cell r="AL157">
            <v>32</v>
          </cell>
          <cell r="AM157" t="str">
            <v>E</v>
          </cell>
          <cell r="AN157" t="str">
            <v>Ouvrier</v>
          </cell>
          <cell r="AO157" t="str">
            <v>Monsieur</v>
          </cell>
          <cell r="AP157" t="str">
            <v>MarK Smith</v>
          </cell>
          <cell r="AQ157">
            <v>43454</v>
          </cell>
          <cell r="AR157" t="str">
            <v>Mool/Lefa/2017/180</v>
          </cell>
          <cell r="AS157">
            <v>1010000000175</v>
          </cell>
        </row>
        <row r="158">
          <cell r="A158">
            <v>191</v>
          </cell>
          <cell r="B158" t="str">
            <v xml:space="preserve">Barry </v>
          </cell>
          <cell r="C158" t="str">
            <v>Boubacar Laouratou</v>
          </cell>
          <cell r="D158" t="str">
            <v>Mechanic's Helper</v>
          </cell>
          <cell r="E158" t="str">
            <v>Assistant Mécanicien</v>
          </cell>
          <cell r="F158" t="str">
            <v>WS-Sh-IV</v>
          </cell>
          <cell r="G158">
            <v>43013</v>
          </cell>
          <cell r="H158" t="str">
            <v>Plant</v>
          </cell>
          <cell r="I158" t="str">
            <v>Garage</v>
          </cell>
          <cell r="J158">
            <v>1</v>
          </cell>
          <cell r="K158" t="str">
            <v>Contrat à Durée Déterminée</v>
          </cell>
          <cell r="L158" t="str">
            <v>limited duration</v>
          </cell>
          <cell r="M158">
            <v>43465</v>
          </cell>
          <cell r="N158">
            <v>15.066666666666666</v>
          </cell>
          <cell r="O158">
            <v>43466</v>
          </cell>
          <cell r="P158" t="str">
            <v>EI-01</v>
          </cell>
          <cell r="Q158" t="str">
            <v>Male</v>
          </cell>
          <cell r="R158" t="str">
            <v>Married</v>
          </cell>
          <cell r="S158" t="str">
            <v>marié(e)</v>
          </cell>
          <cell r="T158">
            <v>622039101</v>
          </cell>
          <cell r="U158" t="str">
            <v>Lero</v>
          </cell>
          <cell r="V158">
            <v>43348</v>
          </cell>
          <cell r="Y158">
            <v>43013</v>
          </cell>
          <cell r="Z158">
            <v>43306</v>
          </cell>
          <cell r="AA158" t="str">
            <v>Ecobank</v>
          </cell>
          <cell r="AB158" t="str">
            <v>0150114620673001</v>
          </cell>
          <cell r="AD158" t="str">
            <v>guinéenne</v>
          </cell>
          <cell r="AE158" t="str">
            <v>3030594/13</v>
          </cell>
          <cell r="AF158">
            <v>41499</v>
          </cell>
          <cell r="AG158">
            <v>43324</v>
          </cell>
          <cell r="AH158">
            <v>32300</v>
          </cell>
          <cell r="AI158" t="str">
            <v>Mamou</v>
          </cell>
          <cell r="AJ158" t="str">
            <v>Mody Sory</v>
          </cell>
          <cell r="AK158" t="str">
            <v>Saouratou Baldé</v>
          </cell>
          <cell r="AL158">
            <v>30</v>
          </cell>
          <cell r="AM158" t="str">
            <v>E</v>
          </cell>
          <cell r="AN158" t="str">
            <v>Ouvrier</v>
          </cell>
          <cell r="AO158" t="str">
            <v>Monsieur</v>
          </cell>
          <cell r="AP158" t="str">
            <v>MarK Smith</v>
          </cell>
          <cell r="AQ158">
            <v>43454</v>
          </cell>
          <cell r="AR158" t="str">
            <v>Mool/Lefa/2017/181</v>
          </cell>
          <cell r="AS158">
            <v>1010000000176</v>
          </cell>
        </row>
        <row r="159">
          <cell r="A159">
            <v>192</v>
          </cell>
          <cell r="B159" t="str">
            <v>Camara</v>
          </cell>
          <cell r="C159" t="str">
            <v>Almamy</v>
          </cell>
          <cell r="D159" t="str">
            <v>Auto Electrician</v>
          </cell>
          <cell r="E159" t="str">
            <v xml:space="preserve">Auto Electricien </v>
          </cell>
          <cell r="F159" t="str">
            <v>WS</v>
          </cell>
          <cell r="G159">
            <v>43013</v>
          </cell>
          <cell r="H159" t="str">
            <v>Plant</v>
          </cell>
          <cell r="I159" t="str">
            <v>Garage</v>
          </cell>
          <cell r="J159">
            <v>1</v>
          </cell>
          <cell r="K159" t="str">
            <v>Contrat à Durée Déterminée</v>
          </cell>
          <cell r="L159" t="str">
            <v>limited duration</v>
          </cell>
          <cell r="M159">
            <v>43465</v>
          </cell>
          <cell r="N159">
            <v>15.066666666666666</v>
          </cell>
          <cell r="O159">
            <v>43466</v>
          </cell>
          <cell r="P159" t="str">
            <v>EIII-01</v>
          </cell>
          <cell r="Q159" t="str">
            <v>Male</v>
          </cell>
          <cell r="R159" t="str">
            <v>Married</v>
          </cell>
          <cell r="S159" t="str">
            <v>marié(e)</v>
          </cell>
          <cell r="T159">
            <v>628770888</v>
          </cell>
          <cell r="U159" t="str">
            <v>Léro</v>
          </cell>
          <cell r="V159">
            <v>43348</v>
          </cell>
          <cell r="Y159">
            <v>43013</v>
          </cell>
          <cell r="Z159">
            <v>43306</v>
          </cell>
          <cell r="AA159" t="str">
            <v>Ecobank</v>
          </cell>
          <cell r="AB159" t="str">
            <v>01 501146256613 01</v>
          </cell>
          <cell r="AC159" t="str">
            <v>17711135038</v>
          </cell>
          <cell r="AD159" t="str">
            <v>guinéenne</v>
          </cell>
          <cell r="AE159" t="str">
            <v>5976046/17</v>
          </cell>
          <cell r="AF159">
            <v>42811</v>
          </cell>
          <cell r="AG159">
            <v>44636</v>
          </cell>
          <cell r="AH159">
            <v>28126</v>
          </cell>
          <cell r="AI159" t="str">
            <v>Forecariah</v>
          </cell>
          <cell r="AJ159" t="str">
            <v xml:space="preserve">Sekou </v>
          </cell>
          <cell r="AK159" t="str">
            <v>Mariama Soumah</v>
          </cell>
          <cell r="AL159">
            <v>41</v>
          </cell>
          <cell r="AM159" t="str">
            <v>E</v>
          </cell>
          <cell r="AN159" t="str">
            <v>Ouvrier</v>
          </cell>
          <cell r="AO159" t="str">
            <v>Monsieur</v>
          </cell>
          <cell r="AP159" t="str">
            <v>MarK Smith</v>
          </cell>
          <cell r="AQ159">
            <v>43454</v>
          </cell>
          <cell r="AR159" t="str">
            <v>Mool/Lefa/2017/182</v>
          </cell>
          <cell r="AS159">
            <v>1010000000177</v>
          </cell>
        </row>
        <row r="160">
          <cell r="A160">
            <v>194</v>
          </cell>
          <cell r="B160" t="str">
            <v xml:space="preserve">Conde </v>
          </cell>
          <cell r="C160" t="str">
            <v>Youssouf</v>
          </cell>
          <cell r="D160" t="str">
            <v>Water Bowser Operator</v>
          </cell>
          <cell r="E160" t="str">
            <v>Opérateur Citerne à Eau</v>
          </cell>
          <cell r="F160" t="str">
            <v>P-A</v>
          </cell>
          <cell r="G160">
            <v>43013</v>
          </cell>
          <cell r="H160" t="str">
            <v>Production</v>
          </cell>
          <cell r="I160" t="str">
            <v>Mines</v>
          </cell>
          <cell r="J160">
            <v>1</v>
          </cell>
          <cell r="K160" t="str">
            <v>Contrat à Durée Déterminée</v>
          </cell>
          <cell r="L160" t="str">
            <v>limited duration</v>
          </cell>
          <cell r="M160">
            <v>43465</v>
          </cell>
          <cell r="N160">
            <v>15.066666666666666</v>
          </cell>
          <cell r="O160">
            <v>43466</v>
          </cell>
          <cell r="P160" t="str">
            <v>EII-01</v>
          </cell>
          <cell r="Q160" t="str">
            <v>Male</v>
          </cell>
          <cell r="R160" t="str">
            <v>Married</v>
          </cell>
          <cell r="S160" t="str">
            <v>marié(e)</v>
          </cell>
          <cell r="T160">
            <v>622182415</v>
          </cell>
          <cell r="U160" t="str">
            <v>Léro</v>
          </cell>
          <cell r="V160">
            <v>43348</v>
          </cell>
          <cell r="Y160">
            <v>43171</v>
          </cell>
          <cell r="AA160" t="str">
            <v>Orabank</v>
          </cell>
          <cell r="AB160" t="str">
            <v>005 0148080030011 07</v>
          </cell>
          <cell r="AC160" t="str">
            <v>17404000139340</v>
          </cell>
          <cell r="AD160" t="str">
            <v>guinéenne</v>
          </cell>
          <cell r="AE160" t="str">
            <v>5750614/16</v>
          </cell>
          <cell r="AF160">
            <v>42668</v>
          </cell>
          <cell r="AG160">
            <v>44493</v>
          </cell>
          <cell r="AH160">
            <v>27376</v>
          </cell>
          <cell r="AI160" t="str">
            <v>Conakry</v>
          </cell>
          <cell r="AJ160" t="str">
            <v>Lansana</v>
          </cell>
          <cell r="AK160" t="str">
            <v>Kade Diane</v>
          </cell>
          <cell r="AL160">
            <v>44</v>
          </cell>
          <cell r="AM160" t="str">
            <v>E</v>
          </cell>
          <cell r="AN160" t="str">
            <v>Ouvrier</v>
          </cell>
          <cell r="AO160" t="str">
            <v>Monsieur</v>
          </cell>
          <cell r="AP160" t="str">
            <v>MarK Smith</v>
          </cell>
          <cell r="AQ160">
            <v>43454</v>
          </cell>
          <cell r="AR160" t="str">
            <v>Mool/Lefa/2017/184</v>
          </cell>
          <cell r="AS160">
            <v>1010000000179</v>
          </cell>
        </row>
        <row r="161">
          <cell r="A161">
            <v>195</v>
          </cell>
          <cell r="B161" t="str">
            <v>Doumbouya</v>
          </cell>
          <cell r="C161" t="str">
            <v>Mamoudou</v>
          </cell>
          <cell r="D161" t="str">
            <v>Mechanic's Helper</v>
          </cell>
          <cell r="E161" t="str">
            <v>Assistant Mécanicien</v>
          </cell>
          <cell r="F161" t="str">
            <v>WS-Sh-II</v>
          </cell>
          <cell r="G161">
            <v>43013</v>
          </cell>
          <cell r="H161" t="str">
            <v>Plant</v>
          </cell>
          <cell r="I161" t="str">
            <v>Garage</v>
          </cell>
          <cell r="J161">
            <v>1</v>
          </cell>
          <cell r="K161" t="str">
            <v>Contrat à Durée Déterminée</v>
          </cell>
          <cell r="L161" t="str">
            <v>limited duration</v>
          </cell>
          <cell r="M161">
            <v>43465</v>
          </cell>
          <cell r="N161">
            <v>15.066666666666666</v>
          </cell>
          <cell r="O161">
            <v>43466</v>
          </cell>
          <cell r="P161" t="str">
            <v>EI-01</v>
          </cell>
          <cell r="Q161" t="str">
            <v>Male</v>
          </cell>
          <cell r="R161" t="str">
            <v>Married</v>
          </cell>
          <cell r="S161" t="str">
            <v>marié(e)</v>
          </cell>
          <cell r="U161" t="str">
            <v>Léro</v>
          </cell>
          <cell r="V161">
            <v>43348</v>
          </cell>
          <cell r="Y161">
            <v>43013</v>
          </cell>
          <cell r="Z161">
            <v>43435</v>
          </cell>
          <cell r="AA161" t="str">
            <v>Ecobank</v>
          </cell>
          <cell r="AB161" t="str">
            <v>01 501146254771 01</v>
          </cell>
          <cell r="AD161" t="str">
            <v>guinéenne</v>
          </cell>
          <cell r="AE161" t="str">
            <v>5317045/14</v>
          </cell>
          <cell r="AF161">
            <v>41902</v>
          </cell>
          <cell r="AG161">
            <v>43727</v>
          </cell>
          <cell r="AH161">
            <v>30317</v>
          </cell>
          <cell r="AI161" t="str">
            <v>Kankan</v>
          </cell>
          <cell r="AJ161" t="str">
            <v>Fode</v>
          </cell>
          <cell r="AK161" t="str">
            <v>Nankan Berete</v>
          </cell>
          <cell r="AL161">
            <v>35</v>
          </cell>
          <cell r="AM161" t="str">
            <v>E</v>
          </cell>
          <cell r="AN161" t="str">
            <v>Ouvrier</v>
          </cell>
          <cell r="AO161" t="str">
            <v>Monsieur</v>
          </cell>
          <cell r="AP161" t="str">
            <v>MarK Smith</v>
          </cell>
          <cell r="AQ161">
            <v>43454</v>
          </cell>
          <cell r="AR161" t="str">
            <v>Mool/Lefa/2017/185</v>
          </cell>
          <cell r="AS161">
            <v>1010000000180</v>
          </cell>
        </row>
        <row r="162">
          <cell r="A162">
            <v>196</v>
          </cell>
          <cell r="B162" t="str">
            <v>Touré</v>
          </cell>
          <cell r="C162" t="str">
            <v>Siaka</v>
          </cell>
          <cell r="D162" t="str">
            <v>Auto Electrician</v>
          </cell>
          <cell r="E162" t="str">
            <v xml:space="preserve">Auto Electricien </v>
          </cell>
          <cell r="F162" t="str">
            <v>WS</v>
          </cell>
          <cell r="G162">
            <v>43013</v>
          </cell>
          <cell r="H162" t="str">
            <v>Plant</v>
          </cell>
          <cell r="I162" t="str">
            <v>Garage</v>
          </cell>
          <cell r="J162">
            <v>1</v>
          </cell>
          <cell r="K162" t="str">
            <v>Contrat à Durée Déterminée</v>
          </cell>
          <cell r="L162" t="str">
            <v>limited duration</v>
          </cell>
          <cell r="M162">
            <v>43465</v>
          </cell>
          <cell r="N162">
            <v>15.066666666666666</v>
          </cell>
          <cell r="O162">
            <v>43466</v>
          </cell>
          <cell r="P162" t="str">
            <v>EIII-01</v>
          </cell>
          <cell r="Q162" t="str">
            <v>Male</v>
          </cell>
          <cell r="R162" t="str">
            <v>Single</v>
          </cell>
          <cell r="S162" t="str">
            <v>célibataire</v>
          </cell>
          <cell r="T162">
            <v>622807505</v>
          </cell>
          <cell r="U162" t="str">
            <v>Léro</v>
          </cell>
          <cell r="V162">
            <v>43348</v>
          </cell>
          <cell r="Y162">
            <v>43013</v>
          </cell>
          <cell r="Z162">
            <v>43349</v>
          </cell>
          <cell r="AA162" t="str">
            <v>Orabank</v>
          </cell>
          <cell r="AB162" t="str">
            <v>005 0148080050011 50</v>
          </cell>
          <cell r="AD162" t="str">
            <v>guinéenne</v>
          </cell>
          <cell r="AE162" t="str">
            <v>3087767/10</v>
          </cell>
          <cell r="AF162">
            <v>40465</v>
          </cell>
          <cell r="AG162">
            <v>42290</v>
          </cell>
          <cell r="AH162">
            <v>32874</v>
          </cell>
          <cell r="AI162" t="str">
            <v>Siguiri</v>
          </cell>
          <cell r="AJ162" t="str">
            <v>Kabiné</v>
          </cell>
          <cell r="AK162" t="str">
            <v>Fatouma Camara</v>
          </cell>
          <cell r="AL162">
            <v>28</v>
          </cell>
          <cell r="AM162" t="str">
            <v>E</v>
          </cell>
          <cell r="AN162" t="str">
            <v>Ouvrier</v>
          </cell>
          <cell r="AO162" t="str">
            <v>Monsieur</v>
          </cell>
          <cell r="AP162" t="str">
            <v>MarK Smith</v>
          </cell>
          <cell r="AQ162">
            <v>43454</v>
          </cell>
          <cell r="AR162" t="str">
            <v>Mool/Lefa/2017/186</v>
          </cell>
          <cell r="AS162">
            <v>1010000000181</v>
          </cell>
        </row>
        <row r="163">
          <cell r="A163">
            <v>197</v>
          </cell>
          <cell r="B163" t="str">
            <v>Sow</v>
          </cell>
          <cell r="C163" t="str">
            <v>Yaya</v>
          </cell>
          <cell r="D163" t="str">
            <v>Dozer Operator</v>
          </cell>
          <cell r="E163" t="str">
            <v>Opérateur Bulldozer</v>
          </cell>
          <cell r="F163" t="str">
            <v>P-C</v>
          </cell>
          <cell r="G163">
            <v>43013</v>
          </cell>
          <cell r="H163" t="str">
            <v>Production</v>
          </cell>
          <cell r="I163" t="str">
            <v>Mines</v>
          </cell>
          <cell r="J163">
            <v>1</v>
          </cell>
          <cell r="K163" t="str">
            <v>Contrat à Durée Déterminée</v>
          </cell>
          <cell r="L163" t="str">
            <v>limited duration</v>
          </cell>
          <cell r="M163">
            <v>43465</v>
          </cell>
          <cell r="N163">
            <v>15.066666666666666</v>
          </cell>
          <cell r="O163">
            <v>43466</v>
          </cell>
          <cell r="P163" t="str">
            <v>EII-01</v>
          </cell>
          <cell r="Q163" t="str">
            <v>Male</v>
          </cell>
          <cell r="R163" t="str">
            <v>Married</v>
          </cell>
          <cell r="S163" t="str">
            <v>marié(e)</v>
          </cell>
          <cell r="T163">
            <v>620736937</v>
          </cell>
          <cell r="U163" t="str">
            <v>Léro</v>
          </cell>
          <cell r="V163">
            <v>43348</v>
          </cell>
          <cell r="Y163">
            <v>43013</v>
          </cell>
          <cell r="Z163">
            <v>43349</v>
          </cell>
          <cell r="AA163" t="str">
            <v>Ecobank</v>
          </cell>
          <cell r="AB163" t="str">
            <v>01 501146257298 01</v>
          </cell>
          <cell r="AD163" t="str">
            <v>guinéenne</v>
          </cell>
          <cell r="AE163" t="str">
            <v>5272579/14</v>
          </cell>
          <cell r="AF163">
            <v>41664</v>
          </cell>
          <cell r="AG163">
            <v>43489</v>
          </cell>
          <cell r="AH163">
            <v>32509</v>
          </cell>
          <cell r="AI163" t="str">
            <v>Siguriri</v>
          </cell>
          <cell r="AJ163" t="str">
            <v>Aboubacar</v>
          </cell>
          <cell r="AK163" t="str">
            <v>Bayala Conde</v>
          </cell>
          <cell r="AL163">
            <v>29</v>
          </cell>
          <cell r="AM163" t="str">
            <v>E</v>
          </cell>
          <cell r="AN163" t="str">
            <v>Ouvrier</v>
          </cell>
          <cell r="AO163" t="str">
            <v>Monsieur</v>
          </cell>
          <cell r="AP163" t="str">
            <v>MarK Smith</v>
          </cell>
          <cell r="AQ163">
            <v>43454</v>
          </cell>
          <cell r="AR163" t="str">
            <v>Mool/Lefa/2017/187</v>
          </cell>
          <cell r="AS163">
            <v>1010000000182</v>
          </cell>
        </row>
        <row r="164">
          <cell r="A164">
            <v>198</v>
          </cell>
          <cell r="B164" t="str">
            <v>Camara</v>
          </cell>
          <cell r="C164" t="str">
            <v>Ibrahima Sory</v>
          </cell>
          <cell r="D164" t="str">
            <v>Dozer Operator</v>
          </cell>
          <cell r="E164" t="str">
            <v>Opérateur Bulldozer</v>
          </cell>
          <cell r="F164" t="str">
            <v>P-B</v>
          </cell>
          <cell r="G164">
            <v>43013</v>
          </cell>
          <cell r="H164" t="str">
            <v>Production</v>
          </cell>
          <cell r="I164" t="str">
            <v>Mines</v>
          </cell>
          <cell r="J164">
            <v>1</v>
          </cell>
          <cell r="K164" t="str">
            <v>Contrat à Durée Déterminée</v>
          </cell>
          <cell r="L164" t="str">
            <v>limited duration</v>
          </cell>
          <cell r="M164">
            <v>43465</v>
          </cell>
          <cell r="N164">
            <v>15.066666666666666</v>
          </cell>
          <cell r="O164">
            <v>43466</v>
          </cell>
          <cell r="P164" t="str">
            <v>EII-01</v>
          </cell>
          <cell r="Q164" t="str">
            <v>Male</v>
          </cell>
          <cell r="R164" t="str">
            <v>Married</v>
          </cell>
          <cell r="S164" t="str">
            <v>marié(e)</v>
          </cell>
          <cell r="T164">
            <v>628331906</v>
          </cell>
          <cell r="U164" t="str">
            <v>Léro</v>
          </cell>
          <cell r="V164">
            <v>43348</v>
          </cell>
          <cell r="Y164">
            <v>43013</v>
          </cell>
          <cell r="Z164">
            <v>43349</v>
          </cell>
          <cell r="AA164" t="str">
            <v>Ecobank</v>
          </cell>
          <cell r="AB164" t="str">
            <v>01 501146256888 01</v>
          </cell>
          <cell r="AC164" t="str">
            <v xml:space="preserve">      </v>
          </cell>
          <cell r="AD164" t="str">
            <v>guinéenne</v>
          </cell>
          <cell r="AE164" t="str">
            <v>5733240/16</v>
          </cell>
          <cell r="AF164">
            <v>42627</v>
          </cell>
          <cell r="AG164">
            <v>44452</v>
          </cell>
          <cell r="AH164">
            <v>30682</v>
          </cell>
          <cell r="AI164" t="str">
            <v>Tougué</v>
          </cell>
          <cell r="AJ164" t="str">
            <v>Mamadou</v>
          </cell>
          <cell r="AK164" t="str">
            <v>Mariama Camara</v>
          </cell>
          <cell r="AL164">
            <v>34</v>
          </cell>
          <cell r="AM164" t="str">
            <v>E</v>
          </cell>
          <cell r="AN164" t="str">
            <v>Ouvrier</v>
          </cell>
          <cell r="AO164" t="str">
            <v>Monsieur</v>
          </cell>
          <cell r="AP164" t="str">
            <v>MarK Smith</v>
          </cell>
          <cell r="AQ164">
            <v>43454</v>
          </cell>
          <cell r="AR164" t="str">
            <v>Mool/Lefa/2017/188</v>
          </cell>
          <cell r="AS164">
            <v>1010000000183</v>
          </cell>
        </row>
        <row r="165">
          <cell r="A165">
            <v>199</v>
          </cell>
          <cell r="B165" t="str">
            <v>Diawara</v>
          </cell>
          <cell r="C165" t="str">
            <v>Aly</v>
          </cell>
          <cell r="D165" t="str">
            <v>Dozer Operator</v>
          </cell>
          <cell r="E165" t="str">
            <v>Opérateur Bulldozer</v>
          </cell>
          <cell r="F165" t="str">
            <v>P-A</v>
          </cell>
          <cell r="G165">
            <v>43013</v>
          </cell>
          <cell r="H165" t="str">
            <v>Production</v>
          </cell>
          <cell r="I165" t="str">
            <v>Mines</v>
          </cell>
          <cell r="J165">
            <v>1</v>
          </cell>
          <cell r="K165" t="str">
            <v>Contrat à Durée Déterminée</v>
          </cell>
          <cell r="L165" t="str">
            <v>limited duration</v>
          </cell>
          <cell r="M165">
            <v>43465</v>
          </cell>
          <cell r="N165">
            <v>15.066666666666666</v>
          </cell>
          <cell r="O165">
            <v>43466</v>
          </cell>
          <cell r="P165" t="str">
            <v>EII-01</v>
          </cell>
          <cell r="Q165" t="str">
            <v>Male</v>
          </cell>
          <cell r="R165" t="str">
            <v>Married</v>
          </cell>
          <cell r="S165" t="str">
            <v>marié(e)</v>
          </cell>
          <cell r="T165">
            <v>622594898</v>
          </cell>
          <cell r="U165" t="str">
            <v>Léro</v>
          </cell>
          <cell r="V165">
            <v>43348</v>
          </cell>
          <cell r="Y165">
            <v>43013</v>
          </cell>
          <cell r="Z165">
            <v>43392</v>
          </cell>
          <cell r="AA165" t="str">
            <v>Orabank</v>
          </cell>
          <cell r="AB165" t="str">
            <v>005 0148081400011 91</v>
          </cell>
          <cell r="AD165" t="str">
            <v>guinéenne</v>
          </cell>
          <cell r="AE165" t="str">
            <v>5400478/14</v>
          </cell>
          <cell r="AF165">
            <v>41963</v>
          </cell>
          <cell r="AG165">
            <v>43788</v>
          </cell>
          <cell r="AH165">
            <v>31048</v>
          </cell>
          <cell r="AI165" t="str">
            <v>Kissidougou</v>
          </cell>
          <cell r="AJ165" t="str">
            <v>Facely</v>
          </cell>
          <cell r="AK165" t="str">
            <v>Minata Traoré</v>
          </cell>
          <cell r="AL165">
            <v>33</v>
          </cell>
          <cell r="AM165" t="str">
            <v>E</v>
          </cell>
          <cell r="AN165" t="str">
            <v>Ouvrier</v>
          </cell>
          <cell r="AO165" t="str">
            <v>Monsieur</v>
          </cell>
          <cell r="AP165" t="str">
            <v>MarK Smith</v>
          </cell>
          <cell r="AQ165">
            <v>43454</v>
          </cell>
          <cell r="AR165" t="str">
            <v>Mool/Lefa/2017/189</v>
          </cell>
          <cell r="AS165">
            <v>1010000000184</v>
          </cell>
        </row>
        <row r="166">
          <cell r="A166">
            <v>204</v>
          </cell>
          <cell r="B166" t="str">
            <v>Camara</v>
          </cell>
          <cell r="C166" t="str">
            <v>Mamadou</v>
          </cell>
          <cell r="D166" t="str">
            <v>777 Operator</v>
          </cell>
          <cell r="E166" t="str">
            <v>Opérateur 777D</v>
          </cell>
          <cell r="F166" t="str">
            <v>P-A</v>
          </cell>
          <cell r="G166">
            <v>43018</v>
          </cell>
          <cell r="H166" t="str">
            <v>Production</v>
          </cell>
          <cell r="I166" t="str">
            <v>Mines</v>
          </cell>
          <cell r="J166">
            <v>1</v>
          </cell>
          <cell r="K166" t="str">
            <v>Contrat à Durée Déterminée</v>
          </cell>
          <cell r="L166" t="str">
            <v>limited duration</v>
          </cell>
          <cell r="M166">
            <v>43465</v>
          </cell>
          <cell r="N166">
            <v>14.9</v>
          </cell>
          <cell r="O166">
            <v>43466</v>
          </cell>
          <cell r="P166" t="str">
            <v>EIII-01</v>
          </cell>
          <cell r="Q166" t="str">
            <v>Male</v>
          </cell>
          <cell r="R166" t="str">
            <v>Married</v>
          </cell>
          <cell r="S166" t="str">
            <v>marié(e)</v>
          </cell>
          <cell r="T166">
            <v>628469154</v>
          </cell>
          <cell r="U166" t="str">
            <v>Léro</v>
          </cell>
          <cell r="V166">
            <v>43353</v>
          </cell>
          <cell r="X166">
            <v>2</v>
          </cell>
          <cell r="Y166">
            <v>43018</v>
          </cell>
          <cell r="Z166">
            <v>43349</v>
          </cell>
          <cell r="AA166" t="str">
            <v>Ecobank</v>
          </cell>
          <cell r="AB166" t="str">
            <v>01 501146254437 01</v>
          </cell>
          <cell r="AD166" t="str">
            <v>Guinéenne</v>
          </cell>
          <cell r="AE166" t="str">
            <v>5955556/16</v>
          </cell>
          <cell r="AF166">
            <v>42732</v>
          </cell>
          <cell r="AG166">
            <v>44557</v>
          </cell>
          <cell r="AH166">
            <v>31778</v>
          </cell>
          <cell r="AI166" t="str">
            <v>Siguiri</v>
          </cell>
          <cell r="AJ166" t="str">
            <v>Soko</v>
          </cell>
          <cell r="AK166" t="str">
            <v>Sayon Keita</v>
          </cell>
          <cell r="AL166">
            <v>31</v>
          </cell>
          <cell r="AM166" t="str">
            <v>E</v>
          </cell>
          <cell r="AN166" t="str">
            <v>Ouvrier</v>
          </cell>
          <cell r="AO166" t="str">
            <v>Monsieur</v>
          </cell>
          <cell r="AP166" t="str">
            <v>MarK Smith</v>
          </cell>
          <cell r="AQ166">
            <v>43454</v>
          </cell>
          <cell r="AR166" t="str">
            <v>Mool/Lefa/2017/190</v>
          </cell>
          <cell r="AS166">
            <v>1010000000185</v>
          </cell>
        </row>
        <row r="167">
          <cell r="A167">
            <v>205</v>
          </cell>
          <cell r="B167" t="str">
            <v>Keita</v>
          </cell>
          <cell r="C167" t="str">
            <v>Mohamed</v>
          </cell>
          <cell r="D167" t="str">
            <v>Storeman</v>
          </cell>
          <cell r="E167" t="str">
            <v>Magasinier</v>
          </cell>
          <cell r="F167" t="str">
            <v>St-Per</v>
          </cell>
          <cell r="G167">
            <v>43015</v>
          </cell>
          <cell r="H167" t="str">
            <v>Plant</v>
          </cell>
          <cell r="I167" t="str">
            <v>Garage</v>
          </cell>
          <cell r="J167">
            <v>1</v>
          </cell>
          <cell r="K167" t="str">
            <v>Contrat à Durée Déterminée</v>
          </cell>
          <cell r="L167" t="str">
            <v>limited duration</v>
          </cell>
          <cell r="M167">
            <v>43465</v>
          </cell>
          <cell r="N167">
            <v>15</v>
          </cell>
          <cell r="O167">
            <v>43466</v>
          </cell>
          <cell r="P167" t="str">
            <v>EIII-01</v>
          </cell>
          <cell r="Q167" t="str">
            <v>Male</v>
          </cell>
          <cell r="R167" t="str">
            <v>Married</v>
          </cell>
          <cell r="S167" t="str">
            <v>marié(e)</v>
          </cell>
          <cell r="T167">
            <v>622958407</v>
          </cell>
          <cell r="U167" t="str">
            <v>Léro</v>
          </cell>
          <cell r="V167">
            <v>43350</v>
          </cell>
          <cell r="Y167">
            <v>43015</v>
          </cell>
          <cell r="Z167">
            <v>43392</v>
          </cell>
          <cell r="AA167" t="str">
            <v>Ecobank</v>
          </cell>
          <cell r="AB167" t="str">
            <v>01 501146254568 01</v>
          </cell>
          <cell r="AD167" t="str">
            <v>Guinéenne</v>
          </cell>
          <cell r="AE167" t="str">
            <v>5937697/17</v>
          </cell>
          <cell r="AF167">
            <v>42938</v>
          </cell>
          <cell r="AG167">
            <v>44763</v>
          </cell>
          <cell r="AH167">
            <v>25569</v>
          </cell>
          <cell r="AI167" t="str">
            <v>Siguiri</v>
          </cell>
          <cell r="AJ167" t="str">
            <v>Koumou</v>
          </cell>
          <cell r="AK167" t="str">
            <v>Fadima Camara</v>
          </cell>
          <cell r="AL167">
            <v>48</v>
          </cell>
          <cell r="AM167" t="str">
            <v>E</v>
          </cell>
          <cell r="AN167" t="str">
            <v>Ouvrier</v>
          </cell>
          <cell r="AO167" t="str">
            <v>Monsieur</v>
          </cell>
          <cell r="AP167" t="str">
            <v>MarK Smith</v>
          </cell>
          <cell r="AQ167">
            <v>43454</v>
          </cell>
          <cell r="AR167" t="str">
            <v>Mool/Lefa/2017/191</v>
          </cell>
          <cell r="AS167">
            <v>1010000000186</v>
          </cell>
        </row>
        <row r="168">
          <cell r="A168">
            <v>206</v>
          </cell>
          <cell r="B168" t="str">
            <v>Camara</v>
          </cell>
          <cell r="C168" t="str">
            <v>Sekou</v>
          </cell>
          <cell r="D168" t="str">
            <v>Excavator operator</v>
          </cell>
          <cell r="E168" t="str">
            <v>Opérateur Pelle PC 2000</v>
          </cell>
          <cell r="F168" t="str">
            <v>P-B</v>
          </cell>
          <cell r="G168">
            <v>43024</v>
          </cell>
          <cell r="H168" t="str">
            <v>Production</v>
          </cell>
          <cell r="I168" t="str">
            <v>Mines</v>
          </cell>
          <cell r="J168">
            <v>1</v>
          </cell>
          <cell r="K168" t="str">
            <v>Contrat à Durée Déterminée</v>
          </cell>
          <cell r="L168" t="str">
            <v>limited duration</v>
          </cell>
          <cell r="M168">
            <v>43465</v>
          </cell>
          <cell r="N168">
            <v>14.7</v>
          </cell>
          <cell r="O168">
            <v>43466</v>
          </cell>
          <cell r="P168" t="str">
            <v>EIII-07</v>
          </cell>
          <cell r="Q168" t="str">
            <v>Male</v>
          </cell>
          <cell r="R168" t="str">
            <v>Married</v>
          </cell>
          <cell r="S168" t="str">
            <v>marié(e)</v>
          </cell>
          <cell r="T168">
            <v>622958407</v>
          </cell>
          <cell r="U168" t="str">
            <v>Léro</v>
          </cell>
          <cell r="V168">
            <v>43359</v>
          </cell>
          <cell r="Y168">
            <v>43024</v>
          </cell>
          <cell r="Z168">
            <v>43349</v>
          </cell>
          <cell r="AA168" t="str">
            <v>Ecobank</v>
          </cell>
          <cell r="AB168" t="str">
            <v>01 501146259503 01</v>
          </cell>
          <cell r="AD168" t="str">
            <v>Guinéenne</v>
          </cell>
          <cell r="AE168" t="str">
            <v>5346111/14</v>
          </cell>
          <cell r="AF168">
            <v>41905</v>
          </cell>
          <cell r="AG168">
            <v>43730</v>
          </cell>
          <cell r="AH168">
            <v>29037</v>
          </cell>
          <cell r="AI168" t="str">
            <v>Siguririni</v>
          </cell>
          <cell r="AJ168" t="str">
            <v>Tounko</v>
          </cell>
          <cell r="AK168" t="str">
            <v>Tenin Damba</v>
          </cell>
          <cell r="AL168">
            <v>39</v>
          </cell>
          <cell r="AM168" t="str">
            <v>E</v>
          </cell>
          <cell r="AN168" t="str">
            <v>Ouvrier</v>
          </cell>
          <cell r="AO168" t="str">
            <v>Monsieur</v>
          </cell>
          <cell r="AP168" t="str">
            <v>MarK Smith</v>
          </cell>
          <cell r="AQ168">
            <v>43454</v>
          </cell>
          <cell r="AR168" t="str">
            <v>Mool/Lefa/2017/192</v>
          </cell>
          <cell r="AS168">
            <v>1010000000187</v>
          </cell>
        </row>
        <row r="169">
          <cell r="A169">
            <v>207</v>
          </cell>
          <cell r="B169" t="str">
            <v>Wright</v>
          </cell>
          <cell r="C169" t="str">
            <v>Jacob Samuel</v>
          </cell>
          <cell r="D169" t="str">
            <v>Tyre Fixer Helper</v>
          </cell>
          <cell r="E169" t="str">
            <v>Assistant Réparateur de Pneu</v>
          </cell>
          <cell r="F169" t="str">
            <v>WS</v>
          </cell>
          <cell r="G169">
            <v>43021</v>
          </cell>
          <cell r="H169" t="str">
            <v>Plant</v>
          </cell>
          <cell r="I169" t="str">
            <v>Garage</v>
          </cell>
          <cell r="J169">
            <v>1</v>
          </cell>
          <cell r="K169" t="str">
            <v>Contrat à Durée Déterminée</v>
          </cell>
          <cell r="L169" t="str">
            <v>limited duration</v>
          </cell>
          <cell r="M169">
            <v>43465</v>
          </cell>
          <cell r="N169">
            <v>14.8</v>
          </cell>
          <cell r="O169">
            <v>43466</v>
          </cell>
          <cell r="P169" t="str">
            <v>OII-01</v>
          </cell>
          <cell r="Q169" t="str">
            <v>Male</v>
          </cell>
          <cell r="R169" t="str">
            <v>Married</v>
          </cell>
          <cell r="S169" t="str">
            <v>marié(e)</v>
          </cell>
          <cell r="T169">
            <v>625235184</v>
          </cell>
          <cell r="U169" t="str">
            <v>Léro</v>
          </cell>
          <cell r="V169">
            <v>43356</v>
          </cell>
          <cell r="Y169">
            <v>43021</v>
          </cell>
          <cell r="Z169">
            <v>43435</v>
          </cell>
          <cell r="AA169" t="str">
            <v>Ecobank</v>
          </cell>
          <cell r="AB169" t="str">
            <v>01 501146256533 01</v>
          </cell>
          <cell r="AD169" t="str">
            <v>Guinéenne</v>
          </cell>
          <cell r="AE169" t="str">
            <v>5642304/16</v>
          </cell>
          <cell r="AF169">
            <v>42669</v>
          </cell>
          <cell r="AG169">
            <v>44494</v>
          </cell>
          <cell r="AH169">
            <v>31697</v>
          </cell>
          <cell r="AI169" t="str">
            <v>Abidjan</v>
          </cell>
          <cell r="AJ169" t="str">
            <v>Marcel</v>
          </cell>
          <cell r="AK169" t="str">
            <v>Mama Aissata Sylla</v>
          </cell>
          <cell r="AL169">
            <v>32</v>
          </cell>
          <cell r="AM169" t="str">
            <v>O</v>
          </cell>
          <cell r="AN169" t="str">
            <v>Ouvrier</v>
          </cell>
          <cell r="AO169" t="str">
            <v>Monsieur</v>
          </cell>
          <cell r="AP169" t="str">
            <v>MarK Smith</v>
          </cell>
          <cell r="AQ169">
            <v>43454</v>
          </cell>
          <cell r="AR169" t="str">
            <v>Mool/Lefa/2017/193</v>
          </cell>
          <cell r="AS169">
            <v>1010000000188</v>
          </cell>
        </row>
        <row r="170">
          <cell r="A170">
            <v>208</v>
          </cell>
          <cell r="B170" t="str">
            <v>Keita</v>
          </cell>
          <cell r="C170" t="str">
            <v>Moussa</v>
          </cell>
          <cell r="D170" t="str">
            <v>Hiab Driver Helper</v>
          </cell>
          <cell r="E170" t="str">
            <v>Assistant Opérateur Hiab</v>
          </cell>
          <cell r="F170" t="str">
            <v>WS-KOM</v>
          </cell>
          <cell r="G170">
            <v>43022</v>
          </cell>
          <cell r="H170" t="str">
            <v>Plant</v>
          </cell>
          <cell r="I170" t="str">
            <v>Garage</v>
          </cell>
          <cell r="J170">
            <v>1</v>
          </cell>
          <cell r="K170" t="str">
            <v>Contrat à Durée Déterminée</v>
          </cell>
          <cell r="L170" t="str">
            <v>limited duration</v>
          </cell>
          <cell r="M170">
            <v>43465</v>
          </cell>
          <cell r="N170">
            <v>14.766666666666667</v>
          </cell>
          <cell r="O170">
            <v>43466</v>
          </cell>
          <cell r="P170" t="str">
            <v>EI-01</v>
          </cell>
          <cell r="Q170" t="str">
            <v>Male</v>
          </cell>
          <cell r="R170" t="str">
            <v>Single</v>
          </cell>
          <cell r="S170" t="str">
            <v>célibataire</v>
          </cell>
          <cell r="T170">
            <v>622196963</v>
          </cell>
          <cell r="U170" t="str">
            <v>Léro</v>
          </cell>
          <cell r="V170">
            <v>43357</v>
          </cell>
          <cell r="Y170">
            <v>43022</v>
          </cell>
          <cell r="Z170">
            <v>43349</v>
          </cell>
          <cell r="AA170" t="str">
            <v>Ecobank</v>
          </cell>
          <cell r="AB170" t="str">
            <v>01 701146181622 01</v>
          </cell>
          <cell r="AD170" t="str">
            <v>Guinéenne</v>
          </cell>
          <cell r="AE170" t="str">
            <v>5339105/14</v>
          </cell>
          <cell r="AF170">
            <v>41782</v>
          </cell>
          <cell r="AG170">
            <v>43607</v>
          </cell>
          <cell r="AH170">
            <v>33206</v>
          </cell>
          <cell r="AI170" t="str">
            <v>Faranah</v>
          </cell>
          <cell r="AJ170" t="str">
            <v>Koumou</v>
          </cell>
          <cell r="AK170" t="str">
            <v>Kankou Kera</v>
          </cell>
          <cell r="AL170">
            <v>28</v>
          </cell>
          <cell r="AM170" t="str">
            <v>E</v>
          </cell>
          <cell r="AN170" t="str">
            <v>Ouvrier</v>
          </cell>
          <cell r="AO170" t="str">
            <v>Monsieur</v>
          </cell>
          <cell r="AP170" t="str">
            <v>MarK Smith</v>
          </cell>
          <cell r="AQ170">
            <v>43454</v>
          </cell>
          <cell r="AR170" t="str">
            <v>Mool/Lefa/2017/194</v>
          </cell>
          <cell r="AS170">
            <v>1010000000189</v>
          </cell>
        </row>
        <row r="171">
          <cell r="A171">
            <v>209</v>
          </cell>
          <cell r="B171" t="str">
            <v>Wright</v>
          </cell>
          <cell r="C171" t="str">
            <v>Emmanuel Hilaire</v>
          </cell>
          <cell r="D171" t="str">
            <v>Mechanic's Helper</v>
          </cell>
          <cell r="E171" t="str">
            <v>Assistant Mécanicien</v>
          </cell>
          <cell r="F171" t="str">
            <v>WS-KOM</v>
          </cell>
          <cell r="G171">
            <v>43021</v>
          </cell>
          <cell r="H171" t="str">
            <v>Plant</v>
          </cell>
          <cell r="I171" t="str">
            <v>Garage</v>
          </cell>
          <cell r="J171">
            <v>1</v>
          </cell>
          <cell r="K171" t="str">
            <v>Contrat à Durée Déterminée</v>
          </cell>
          <cell r="L171" t="str">
            <v>limited duration</v>
          </cell>
          <cell r="M171">
            <v>43465</v>
          </cell>
          <cell r="N171">
            <v>14.8</v>
          </cell>
          <cell r="O171">
            <v>43466</v>
          </cell>
          <cell r="P171" t="str">
            <v>EI-01</v>
          </cell>
          <cell r="Q171" t="str">
            <v>Male</v>
          </cell>
          <cell r="R171" t="str">
            <v>Single</v>
          </cell>
          <cell r="S171" t="str">
            <v>célibataire</v>
          </cell>
          <cell r="T171">
            <v>657442945</v>
          </cell>
          <cell r="U171" t="str">
            <v>Léro</v>
          </cell>
          <cell r="V171">
            <v>43356</v>
          </cell>
          <cell r="Y171">
            <v>43021</v>
          </cell>
          <cell r="Z171">
            <v>43435</v>
          </cell>
          <cell r="AA171" t="str">
            <v>Orabank</v>
          </cell>
          <cell r="AB171" t="str">
            <v>005 0148084390011 69</v>
          </cell>
          <cell r="AD171" t="str">
            <v>Guinéenne</v>
          </cell>
          <cell r="AE171" t="str">
            <v>6041645/17</v>
          </cell>
          <cell r="AF171">
            <v>42948</v>
          </cell>
          <cell r="AG171">
            <v>44773</v>
          </cell>
          <cell r="AH171">
            <v>33241</v>
          </cell>
          <cell r="AI171" t="str">
            <v>Conakry</v>
          </cell>
          <cell r="AJ171" t="str">
            <v>Marcel</v>
          </cell>
          <cell r="AK171" t="str">
            <v>Mama Aissata Sylla</v>
          </cell>
          <cell r="AL171">
            <v>27</v>
          </cell>
          <cell r="AM171" t="str">
            <v>E</v>
          </cell>
          <cell r="AN171" t="str">
            <v>Ouvrier</v>
          </cell>
          <cell r="AO171" t="str">
            <v>Monsieur</v>
          </cell>
          <cell r="AP171" t="str">
            <v>MarK Smith</v>
          </cell>
          <cell r="AQ171">
            <v>43454</v>
          </cell>
          <cell r="AR171" t="str">
            <v>Mool/Lefa/2017/195</v>
          </cell>
          <cell r="AS171">
            <v>1010000000190</v>
          </cell>
        </row>
        <row r="172">
          <cell r="A172">
            <v>211</v>
          </cell>
          <cell r="B172" t="str">
            <v>Magassouba</v>
          </cell>
          <cell r="C172" t="str">
            <v>Mohamed</v>
          </cell>
          <cell r="D172" t="str">
            <v>General Workers</v>
          </cell>
          <cell r="E172" t="str">
            <v>Manoeuvre</v>
          </cell>
          <cell r="F172" t="str">
            <v>WS-KOM</v>
          </cell>
          <cell r="G172">
            <v>43035</v>
          </cell>
          <cell r="H172" t="str">
            <v>Plant</v>
          </cell>
          <cell r="I172" t="str">
            <v>Garage</v>
          </cell>
          <cell r="J172">
            <v>1</v>
          </cell>
          <cell r="K172" t="str">
            <v>Contrat à Durée Déterminée</v>
          </cell>
          <cell r="L172" t="str">
            <v>limited duration</v>
          </cell>
          <cell r="M172">
            <v>43465</v>
          </cell>
          <cell r="N172">
            <v>14.333333333333334</v>
          </cell>
          <cell r="O172">
            <v>43466</v>
          </cell>
          <cell r="P172" t="str">
            <v>OI-01</v>
          </cell>
          <cell r="Q172" t="str">
            <v>Male</v>
          </cell>
          <cell r="R172" t="str">
            <v>Married</v>
          </cell>
          <cell r="S172" t="str">
            <v>marié(e)</v>
          </cell>
          <cell r="T172">
            <v>622388735</v>
          </cell>
          <cell r="U172" t="str">
            <v>Lero</v>
          </cell>
          <cell r="V172">
            <v>43370</v>
          </cell>
          <cell r="Y172">
            <v>43035</v>
          </cell>
          <cell r="Z172">
            <v>43392</v>
          </cell>
          <cell r="AD172" t="str">
            <v>Guinéenne</v>
          </cell>
          <cell r="AE172" t="str">
            <v>6341300/18</v>
          </cell>
          <cell r="AF172">
            <v>43216</v>
          </cell>
          <cell r="AG172">
            <v>45041</v>
          </cell>
          <cell r="AH172">
            <v>31663</v>
          </cell>
          <cell r="AI172" t="str">
            <v>Siguiri</v>
          </cell>
          <cell r="AJ172" t="str">
            <v>Mamady</v>
          </cell>
          <cell r="AK172" t="str">
            <v>Tenin Camara</v>
          </cell>
          <cell r="AL172">
            <v>32</v>
          </cell>
          <cell r="AM172" t="str">
            <v>O</v>
          </cell>
          <cell r="AN172" t="str">
            <v>Ouvrier</v>
          </cell>
          <cell r="AO172" t="str">
            <v>Monsieur</v>
          </cell>
          <cell r="AP172" t="str">
            <v>MarK Smith</v>
          </cell>
          <cell r="AQ172">
            <v>43454</v>
          </cell>
          <cell r="AR172" t="str">
            <v>Mool/Lefa/2017/197</v>
          </cell>
          <cell r="AS172" t="e">
            <v>#REF!</v>
          </cell>
        </row>
        <row r="173">
          <cell r="A173">
            <v>212</v>
          </cell>
          <cell r="B173" t="str">
            <v>Camara</v>
          </cell>
          <cell r="C173" t="str">
            <v>Abou</v>
          </cell>
          <cell r="D173" t="str">
            <v>Diesel Bowser Helper</v>
          </cell>
          <cell r="E173" t="str">
            <v>Assistant Citerne à Gasoil</v>
          </cell>
          <cell r="F173" t="str">
            <v>P-A</v>
          </cell>
          <cell r="G173">
            <v>43035</v>
          </cell>
          <cell r="H173" t="str">
            <v>Production</v>
          </cell>
          <cell r="I173" t="str">
            <v>Mines</v>
          </cell>
          <cell r="J173">
            <v>1</v>
          </cell>
          <cell r="K173" t="str">
            <v>Contrat à Durée Déterminée</v>
          </cell>
          <cell r="L173" t="str">
            <v>limited duration</v>
          </cell>
          <cell r="M173">
            <v>43465</v>
          </cell>
          <cell r="N173">
            <v>14.333333333333334</v>
          </cell>
          <cell r="O173">
            <v>43466</v>
          </cell>
          <cell r="P173" t="str">
            <v>OII-01</v>
          </cell>
          <cell r="Q173" t="str">
            <v>Male</v>
          </cell>
          <cell r="R173" t="str">
            <v>Married</v>
          </cell>
          <cell r="S173" t="str">
            <v>marié(e)</v>
          </cell>
          <cell r="T173">
            <v>628362309</v>
          </cell>
          <cell r="U173" t="str">
            <v>Lero</v>
          </cell>
          <cell r="V173">
            <v>43370</v>
          </cell>
          <cell r="Y173">
            <v>43035</v>
          </cell>
          <cell r="Z173">
            <v>43349</v>
          </cell>
          <cell r="AD173" t="str">
            <v>Guinéenne</v>
          </cell>
          <cell r="AE173" t="str">
            <v>5233594/15</v>
          </cell>
          <cell r="AF173">
            <v>42181</v>
          </cell>
          <cell r="AG173">
            <v>44006</v>
          </cell>
          <cell r="AH173">
            <v>31778</v>
          </cell>
          <cell r="AI173" t="str">
            <v>Siguirini</v>
          </cell>
          <cell r="AJ173" t="str">
            <v>Djanko</v>
          </cell>
          <cell r="AK173" t="str">
            <v>Sogona Camara</v>
          </cell>
          <cell r="AL173">
            <v>31</v>
          </cell>
          <cell r="AM173" t="str">
            <v>O</v>
          </cell>
          <cell r="AN173" t="str">
            <v>Ouvrier</v>
          </cell>
          <cell r="AO173" t="str">
            <v>Monsieur</v>
          </cell>
          <cell r="AP173" t="str">
            <v>MarK Smith</v>
          </cell>
          <cell r="AQ173">
            <v>43454</v>
          </cell>
          <cell r="AR173" t="str">
            <v>Mool/Lefa/2017/198</v>
          </cell>
          <cell r="AS173" t="e">
            <v>#REF!</v>
          </cell>
        </row>
        <row r="174">
          <cell r="A174">
            <v>213</v>
          </cell>
          <cell r="B174" t="str">
            <v>Cissé</v>
          </cell>
          <cell r="C174" t="str">
            <v>Sekou</v>
          </cell>
          <cell r="D174" t="str">
            <v>Tyre Fixer Helper</v>
          </cell>
          <cell r="E174" t="str">
            <v>Assistant Réparateur de Pneu</v>
          </cell>
          <cell r="F174" t="str">
            <v>WS-Sh-IV</v>
          </cell>
          <cell r="G174">
            <v>43034</v>
          </cell>
          <cell r="H174" t="str">
            <v>Plant</v>
          </cell>
          <cell r="I174" t="str">
            <v>Garage</v>
          </cell>
          <cell r="J174">
            <v>1</v>
          </cell>
          <cell r="K174" t="str">
            <v>Contrat à Durée Déterminée</v>
          </cell>
          <cell r="L174" t="str">
            <v>limited duration</v>
          </cell>
          <cell r="M174">
            <v>43465</v>
          </cell>
          <cell r="N174">
            <v>14.366666666666667</v>
          </cell>
          <cell r="O174">
            <v>43466</v>
          </cell>
          <cell r="P174" t="str">
            <v>OII-01</v>
          </cell>
          <cell r="Q174" t="str">
            <v>Male</v>
          </cell>
          <cell r="R174" t="str">
            <v>Married</v>
          </cell>
          <cell r="S174" t="str">
            <v>marié(e)</v>
          </cell>
          <cell r="T174">
            <v>628927714</v>
          </cell>
          <cell r="U174" t="str">
            <v>Lero</v>
          </cell>
          <cell r="V174">
            <v>43369</v>
          </cell>
          <cell r="Y174">
            <v>43034</v>
          </cell>
          <cell r="Z174">
            <v>43306</v>
          </cell>
          <cell r="AD174" t="str">
            <v>Guinéenne</v>
          </cell>
          <cell r="AE174" t="str">
            <v>3720172/12</v>
          </cell>
          <cell r="AF174">
            <v>41054</v>
          </cell>
          <cell r="AG174">
            <v>42879</v>
          </cell>
          <cell r="AH174">
            <v>33239</v>
          </cell>
          <cell r="AI174" t="str">
            <v>Siguiri</v>
          </cell>
          <cell r="AJ174" t="str">
            <v>Soufiana</v>
          </cell>
          <cell r="AK174" t="str">
            <v>Binta Savané</v>
          </cell>
          <cell r="AL174">
            <v>27</v>
          </cell>
          <cell r="AM174" t="str">
            <v>O</v>
          </cell>
          <cell r="AN174" t="str">
            <v>Ouvrier</v>
          </cell>
          <cell r="AO174" t="str">
            <v>Monsieur</v>
          </cell>
          <cell r="AP174" t="str">
            <v>MarK Smith</v>
          </cell>
          <cell r="AQ174">
            <v>43454</v>
          </cell>
          <cell r="AR174" t="str">
            <v>Mool/Lefa/2017/199</v>
          </cell>
          <cell r="AS174" t="e">
            <v>#REF!</v>
          </cell>
        </row>
        <row r="175">
          <cell r="A175">
            <v>214</v>
          </cell>
          <cell r="B175" t="str">
            <v>Keita</v>
          </cell>
          <cell r="C175" t="str">
            <v>Sekou</v>
          </cell>
          <cell r="D175" t="str">
            <v>General Workers</v>
          </cell>
          <cell r="E175" t="str">
            <v>Manoeuvre</v>
          </cell>
          <cell r="F175" t="str">
            <v>WS-KOM</v>
          </cell>
          <cell r="G175">
            <v>43039</v>
          </cell>
          <cell r="H175" t="str">
            <v>Plant</v>
          </cell>
          <cell r="I175" t="str">
            <v>Garage</v>
          </cell>
          <cell r="J175">
            <v>1</v>
          </cell>
          <cell r="K175" t="str">
            <v>Contrat à Durée Déterminée</v>
          </cell>
          <cell r="L175" t="str">
            <v>limited duration</v>
          </cell>
          <cell r="M175">
            <v>43465</v>
          </cell>
          <cell r="N175">
            <v>14.2</v>
          </cell>
          <cell r="O175">
            <v>43466</v>
          </cell>
          <cell r="P175" t="str">
            <v>OI-01</v>
          </cell>
          <cell r="Q175" t="str">
            <v>Male</v>
          </cell>
          <cell r="R175" t="str">
            <v>Married</v>
          </cell>
          <cell r="S175" t="str">
            <v>marié(e)</v>
          </cell>
          <cell r="T175">
            <v>628543716</v>
          </cell>
          <cell r="U175" t="str">
            <v>Lero</v>
          </cell>
          <cell r="V175">
            <v>43374</v>
          </cell>
          <cell r="Y175">
            <v>43039</v>
          </cell>
          <cell r="Z175">
            <v>43349</v>
          </cell>
          <cell r="AD175" t="str">
            <v>Guinéenne</v>
          </cell>
          <cell r="AE175" t="str">
            <v>6191383/17</v>
          </cell>
          <cell r="AF175">
            <v>43080</v>
          </cell>
          <cell r="AG175">
            <v>44905</v>
          </cell>
          <cell r="AH175">
            <v>33055</v>
          </cell>
          <cell r="AI175" t="str">
            <v>Siguirini</v>
          </cell>
          <cell r="AJ175" t="str">
            <v>Balla</v>
          </cell>
          <cell r="AK175" t="str">
            <v>Boh Camara</v>
          </cell>
          <cell r="AL175">
            <v>28</v>
          </cell>
          <cell r="AM175" t="str">
            <v>O</v>
          </cell>
          <cell r="AN175" t="str">
            <v>Ouvrier</v>
          </cell>
          <cell r="AO175" t="str">
            <v>Monsieur</v>
          </cell>
          <cell r="AP175" t="str">
            <v>MarK Smith</v>
          </cell>
          <cell r="AQ175">
            <v>43454</v>
          </cell>
          <cell r="AR175" t="str">
            <v>Mool/Lefa/2017/200</v>
          </cell>
          <cell r="AS175" t="e">
            <v>#REF!</v>
          </cell>
        </row>
        <row r="176">
          <cell r="A176">
            <v>215</v>
          </cell>
          <cell r="B176" t="str">
            <v>Camara</v>
          </cell>
          <cell r="C176" t="str">
            <v>Mamadou</v>
          </cell>
          <cell r="D176" t="str">
            <v>Cleaner</v>
          </cell>
          <cell r="E176" t="str">
            <v>Nettoyeur</v>
          </cell>
          <cell r="F176" t="str">
            <v>AD-WS</v>
          </cell>
          <cell r="G176">
            <v>43035</v>
          </cell>
          <cell r="H176" t="str">
            <v>Plant</v>
          </cell>
          <cell r="I176" t="str">
            <v>Garage</v>
          </cell>
          <cell r="J176">
            <v>1</v>
          </cell>
          <cell r="K176" t="str">
            <v>Contrat à Durée Déterminée</v>
          </cell>
          <cell r="L176" t="str">
            <v>limited duration</v>
          </cell>
          <cell r="M176">
            <v>43465</v>
          </cell>
          <cell r="N176">
            <v>14.333333333333334</v>
          </cell>
          <cell r="O176">
            <v>43466</v>
          </cell>
          <cell r="P176" t="str">
            <v>OI-01</v>
          </cell>
          <cell r="Q176" t="str">
            <v>Male</v>
          </cell>
          <cell r="R176" t="str">
            <v>Married</v>
          </cell>
          <cell r="S176" t="str">
            <v>marié(e)</v>
          </cell>
          <cell r="T176">
            <v>620771391</v>
          </cell>
          <cell r="U176" t="str">
            <v>Lero</v>
          </cell>
          <cell r="V176">
            <v>43370</v>
          </cell>
          <cell r="Y176">
            <v>43035</v>
          </cell>
          <cell r="Z176">
            <v>43435</v>
          </cell>
          <cell r="AD176" t="str">
            <v>Guinéenne</v>
          </cell>
          <cell r="AE176" t="str">
            <v>5933379/17</v>
          </cell>
          <cell r="AF176">
            <v>42931</v>
          </cell>
          <cell r="AG176">
            <v>44756</v>
          </cell>
          <cell r="AH176">
            <v>35060</v>
          </cell>
          <cell r="AI176" t="str">
            <v>Siguirini</v>
          </cell>
          <cell r="AJ176" t="str">
            <v>Mamadou Nènè Vieux</v>
          </cell>
          <cell r="AK176" t="str">
            <v>Tabara Savané</v>
          </cell>
          <cell r="AL176">
            <v>22</v>
          </cell>
          <cell r="AM176" t="str">
            <v>O</v>
          </cell>
          <cell r="AN176" t="str">
            <v>Ouvrier</v>
          </cell>
          <cell r="AO176" t="str">
            <v>Monsieur</v>
          </cell>
          <cell r="AP176" t="str">
            <v>MarK Smith</v>
          </cell>
          <cell r="AQ176">
            <v>43454</v>
          </cell>
          <cell r="AR176" t="str">
            <v>Mool/Lefa/2017/201</v>
          </cell>
          <cell r="AS176" t="e">
            <v>#REF!</v>
          </cell>
        </row>
        <row r="177">
          <cell r="A177">
            <v>216</v>
          </cell>
          <cell r="B177" t="str">
            <v xml:space="preserve">Conde </v>
          </cell>
          <cell r="C177" t="str">
            <v>Ibrahima Sory</v>
          </cell>
          <cell r="D177" t="str">
            <v>Diesel Bowser Operator</v>
          </cell>
          <cell r="E177" t="str">
            <v>Opérateur Citerne à Gasoil</v>
          </cell>
          <cell r="F177" t="str">
            <v>P-B</v>
          </cell>
          <cell r="G177">
            <v>43045</v>
          </cell>
          <cell r="H177" t="str">
            <v>Production</v>
          </cell>
          <cell r="I177" t="str">
            <v>Mines</v>
          </cell>
          <cell r="J177">
            <v>1</v>
          </cell>
          <cell r="K177" t="str">
            <v>Contrat à Durée Déterminée</v>
          </cell>
          <cell r="L177" t="str">
            <v>limited duration</v>
          </cell>
          <cell r="M177">
            <v>43465</v>
          </cell>
          <cell r="N177">
            <v>14</v>
          </cell>
          <cell r="O177">
            <v>43466</v>
          </cell>
          <cell r="P177" t="str">
            <v>EII-01</v>
          </cell>
          <cell r="Q177" t="str">
            <v>Male</v>
          </cell>
          <cell r="R177" t="str">
            <v>Married</v>
          </cell>
          <cell r="S177" t="str">
            <v>marié(e)</v>
          </cell>
          <cell r="T177">
            <v>620981290</v>
          </cell>
          <cell r="U177" t="str">
            <v>Lero</v>
          </cell>
          <cell r="V177">
            <v>43380</v>
          </cell>
          <cell r="Y177">
            <v>43045</v>
          </cell>
          <cell r="Z177">
            <v>43349</v>
          </cell>
          <cell r="AA177" t="str">
            <v>Orabank</v>
          </cell>
          <cell r="AB177" t="str">
            <v>005014808137001175</v>
          </cell>
          <cell r="AD177" t="str">
            <v>Guinéenne</v>
          </cell>
          <cell r="AE177" t="str">
            <v>5640949/16</v>
          </cell>
          <cell r="AF177">
            <v>42667</v>
          </cell>
          <cell r="AG177">
            <v>44492</v>
          </cell>
          <cell r="AH177">
            <v>30317</v>
          </cell>
          <cell r="AI177" t="str">
            <v>Faranah</v>
          </cell>
          <cell r="AJ177" t="str">
            <v>Mamoudou</v>
          </cell>
          <cell r="AK177" t="str">
            <v>Mariame Camara</v>
          </cell>
          <cell r="AL177">
            <v>35</v>
          </cell>
          <cell r="AM177" t="str">
            <v>E</v>
          </cell>
          <cell r="AN177" t="str">
            <v>Ouvrier</v>
          </cell>
          <cell r="AO177" t="str">
            <v>Monsieur</v>
          </cell>
          <cell r="AP177" t="str">
            <v>MarK Smith</v>
          </cell>
          <cell r="AQ177">
            <v>43454</v>
          </cell>
          <cell r="AR177" t="str">
            <v>Mool/Lefa/2017/202</v>
          </cell>
          <cell r="AS177" t="e">
            <v>#REF!</v>
          </cell>
        </row>
        <row r="178">
          <cell r="A178">
            <v>217</v>
          </cell>
          <cell r="B178" t="str">
            <v>Balde</v>
          </cell>
          <cell r="C178" t="str">
            <v>Aliou</v>
          </cell>
          <cell r="D178" t="str">
            <v>777 Operator</v>
          </cell>
          <cell r="E178" t="str">
            <v>Opérateur 777D</v>
          </cell>
          <cell r="F178" t="str">
            <v>P-A</v>
          </cell>
          <cell r="G178">
            <v>43045</v>
          </cell>
          <cell r="H178" t="str">
            <v>Production</v>
          </cell>
          <cell r="I178" t="str">
            <v>Mines</v>
          </cell>
          <cell r="J178">
            <v>1</v>
          </cell>
          <cell r="K178" t="str">
            <v>Contrat à Durée Déterminée</v>
          </cell>
          <cell r="L178" t="str">
            <v>limited duration</v>
          </cell>
          <cell r="M178">
            <v>43465</v>
          </cell>
          <cell r="N178">
            <v>14</v>
          </cell>
          <cell r="O178">
            <v>43466</v>
          </cell>
          <cell r="P178" t="str">
            <v>EIII-01</v>
          </cell>
          <cell r="Q178" t="str">
            <v>Male</v>
          </cell>
          <cell r="R178" t="str">
            <v>Married</v>
          </cell>
          <cell r="S178" t="str">
            <v>marié(e)</v>
          </cell>
          <cell r="T178">
            <v>621314456</v>
          </cell>
          <cell r="U178" t="str">
            <v>Siguirini</v>
          </cell>
          <cell r="V178">
            <v>43380</v>
          </cell>
          <cell r="W178">
            <v>43125</v>
          </cell>
          <cell r="X178">
            <v>2</v>
          </cell>
          <cell r="Y178">
            <v>43045</v>
          </cell>
          <cell r="Z178">
            <v>43306</v>
          </cell>
          <cell r="AD178" t="str">
            <v>Guinéenne</v>
          </cell>
          <cell r="AE178" t="str">
            <v>1752383/12</v>
          </cell>
          <cell r="AF178">
            <v>41180</v>
          </cell>
          <cell r="AG178">
            <v>43005</v>
          </cell>
          <cell r="AH178">
            <v>32874</v>
          </cell>
          <cell r="AI178" t="str">
            <v>Macenta</v>
          </cell>
          <cell r="AJ178" t="str">
            <v>Abou</v>
          </cell>
          <cell r="AK178" t="str">
            <v>Matenin Camara</v>
          </cell>
          <cell r="AL178">
            <v>28</v>
          </cell>
          <cell r="AM178" t="str">
            <v>E</v>
          </cell>
          <cell r="AN178" t="str">
            <v>Ouvrier</v>
          </cell>
          <cell r="AO178" t="str">
            <v>Monsieur</v>
          </cell>
          <cell r="AP178" t="str">
            <v>MarK Smith</v>
          </cell>
          <cell r="AQ178">
            <v>43454</v>
          </cell>
          <cell r="AR178" t="str">
            <v>Mool/Lefa/2017/203</v>
          </cell>
          <cell r="AS178" t="e">
            <v>#REF!</v>
          </cell>
        </row>
        <row r="179">
          <cell r="A179">
            <v>218</v>
          </cell>
          <cell r="B179" t="str">
            <v xml:space="preserve">Souaré </v>
          </cell>
          <cell r="C179" t="str">
            <v>Amadou Diouldé</v>
          </cell>
          <cell r="D179" t="str">
            <v>Diesel Bowser Operator</v>
          </cell>
          <cell r="E179" t="str">
            <v>Opérateur Citerne à Gasoil</v>
          </cell>
          <cell r="F179" t="str">
            <v>P-A</v>
          </cell>
          <cell r="G179">
            <v>43012</v>
          </cell>
          <cell r="H179" t="str">
            <v>Production</v>
          </cell>
          <cell r="I179" t="str">
            <v>Mines</v>
          </cell>
          <cell r="J179">
            <v>1</v>
          </cell>
          <cell r="K179" t="str">
            <v>Contrat à Durée Déterminée</v>
          </cell>
          <cell r="L179" t="str">
            <v>limited duration</v>
          </cell>
          <cell r="M179">
            <v>43465</v>
          </cell>
          <cell r="N179">
            <v>15.1</v>
          </cell>
          <cell r="O179">
            <v>43466</v>
          </cell>
          <cell r="P179" t="str">
            <v>EII-01</v>
          </cell>
          <cell r="Q179" t="str">
            <v>Male</v>
          </cell>
          <cell r="R179" t="str">
            <v>Married</v>
          </cell>
          <cell r="S179" t="str">
            <v>marié(e)</v>
          </cell>
          <cell r="T179">
            <v>622852698</v>
          </cell>
          <cell r="U179" t="str">
            <v>Lero</v>
          </cell>
          <cell r="V179">
            <v>43347</v>
          </cell>
          <cell r="Y179">
            <v>43012</v>
          </cell>
          <cell r="Z179">
            <v>43306</v>
          </cell>
          <cell r="AD179" t="str">
            <v>Guinéenne</v>
          </cell>
          <cell r="AE179" t="str">
            <v>2167708/13</v>
          </cell>
          <cell r="AF179">
            <v>41351</v>
          </cell>
          <cell r="AG179">
            <v>43176</v>
          </cell>
          <cell r="AH179">
            <v>27030</v>
          </cell>
          <cell r="AI179" t="str">
            <v>Mali</v>
          </cell>
          <cell r="AJ179" t="str">
            <v>Alhassane</v>
          </cell>
          <cell r="AK179" t="str">
            <v>Kadiatou Sow</v>
          </cell>
          <cell r="AL179">
            <v>44</v>
          </cell>
          <cell r="AM179" t="str">
            <v>E</v>
          </cell>
          <cell r="AN179" t="str">
            <v>Ouvrier</v>
          </cell>
          <cell r="AO179" t="str">
            <v>Monsieur</v>
          </cell>
          <cell r="AP179" t="str">
            <v>MarK Smith</v>
          </cell>
          <cell r="AQ179">
            <v>43454</v>
          </cell>
          <cell r="AR179" t="str">
            <v>Mool/Lefa/2017/204</v>
          </cell>
          <cell r="AS179" t="e">
            <v>#REF!</v>
          </cell>
        </row>
        <row r="180">
          <cell r="A180">
            <v>219</v>
          </cell>
          <cell r="B180" t="str">
            <v>Kouyaté</v>
          </cell>
          <cell r="C180" t="str">
            <v>Ibrahima Sory</v>
          </cell>
          <cell r="D180" t="str">
            <v>Diesel Bowser Operator</v>
          </cell>
          <cell r="E180" t="str">
            <v>Opérateur Citerne à Gasoil</v>
          </cell>
          <cell r="F180" t="str">
            <v>P-C</v>
          </cell>
          <cell r="G180">
            <v>43012</v>
          </cell>
          <cell r="H180" t="str">
            <v>Production</v>
          </cell>
          <cell r="I180" t="str">
            <v>Mines</v>
          </cell>
          <cell r="J180">
            <v>1</v>
          </cell>
          <cell r="K180" t="str">
            <v>Contrat à Durée Déterminée</v>
          </cell>
          <cell r="L180" t="str">
            <v>limited duration</v>
          </cell>
          <cell r="M180">
            <v>43465</v>
          </cell>
          <cell r="N180">
            <v>15.1</v>
          </cell>
          <cell r="O180">
            <v>43466</v>
          </cell>
          <cell r="P180" t="str">
            <v>EII-01</v>
          </cell>
          <cell r="Q180" t="str">
            <v>Male</v>
          </cell>
          <cell r="R180" t="str">
            <v>Married</v>
          </cell>
          <cell r="S180" t="str">
            <v>marié(e)</v>
          </cell>
          <cell r="T180">
            <v>622331458</v>
          </cell>
          <cell r="U180" t="str">
            <v>Lero</v>
          </cell>
          <cell r="V180">
            <v>43347</v>
          </cell>
          <cell r="Y180">
            <v>43012</v>
          </cell>
          <cell r="Z180">
            <v>43392</v>
          </cell>
          <cell r="AD180" t="str">
            <v>Guinéenne</v>
          </cell>
          <cell r="AE180" t="str">
            <v>5110629/14</v>
          </cell>
          <cell r="AF180">
            <v>41941</v>
          </cell>
          <cell r="AG180">
            <v>43766</v>
          </cell>
          <cell r="AH180">
            <v>27395</v>
          </cell>
          <cell r="AI180" t="str">
            <v>Kankan</v>
          </cell>
          <cell r="AJ180" t="str">
            <v>Mamady</v>
          </cell>
          <cell r="AK180" t="str">
            <v>Sogbe Kouyaté</v>
          </cell>
          <cell r="AL180">
            <v>43</v>
          </cell>
          <cell r="AM180" t="str">
            <v>E</v>
          </cell>
          <cell r="AN180" t="str">
            <v>Ouvrier</v>
          </cell>
          <cell r="AO180" t="str">
            <v>Monsieur</v>
          </cell>
          <cell r="AP180" t="str">
            <v>MarK Smith</v>
          </cell>
          <cell r="AQ180">
            <v>43454</v>
          </cell>
          <cell r="AR180" t="str">
            <v>Mool/Lefa/2017/205</v>
          </cell>
          <cell r="AS180" t="e">
            <v>#REF!</v>
          </cell>
        </row>
        <row r="181">
          <cell r="A181">
            <v>220</v>
          </cell>
          <cell r="B181" t="str">
            <v>Keita</v>
          </cell>
          <cell r="C181" t="str">
            <v>Adama</v>
          </cell>
          <cell r="D181" t="str">
            <v>777 Operator</v>
          </cell>
          <cell r="E181" t="str">
            <v>Opérateur 777D</v>
          </cell>
          <cell r="F181" t="str">
            <v>P-C</v>
          </cell>
          <cell r="G181">
            <v>43034</v>
          </cell>
          <cell r="H181" t="str">
            <v>Production</v>
          </cell>
          <cell r="I181" t="str">
            <v>Mines</v>
          </cell>
          <cell r="J181">
            <v>1</v>
          </cell>
          <cell r="K181" t="str">
            <v>Contrat à Durée Déterminée</v>
          </cell>
          <cell r="L181" t="str">
            <v>limited duration</v>
          </cell>
          <cell r="M181">
            <v>43465</v>
          </cell>
          <cell r="N181">
            <v>14.366666666666667</v>
          </cell>
          <cell r="O181">
            <v>43466</v>
          </cell>
          <cell r="P181" t="str">
            <v>EIII-01</v>
          </cell>
          <cell r="Q181" t="str">
            <v>Male</v>
          </cell>
          <cell r="R181" t="str">
            <v>Married</v>
          </cell>
          <cell r="S181" t="str">
            <v>marié(e)</v>
          </cell>
          <cell r="T181">
            <v>628321952</v>
          </cell>
          <cell r="U181" t="str">
            <v>Lero</v>
          </cell>
          <cell r="V181">
            <v>43369</v>
          </cell>
          <cell r="Y181">
            <v>43034</v>
          </cell>
          <cell r="Z181">
            <v>43349</v>
          </cell>
          <cell r="AD181" t="str">
            <v>Guinéenne</v>
          </cell>
          <cell r="AE181" t="str">
            <v>5325485/14</v>
          </cell>
          <cell r="AF181">
            <v>41843</v>
          </cell>
          <cell r="AG181">
            <v>43668</v>
          </cell>
          <cell r="AH181">
            <v>32143</v>
          </cell>
          <cell r="AI181" t="str">
            <v>Siguiri</v>
          </cell>
          <cell r="AJ181" t="str">
            <v>Magan</v>
          </cell>
          <cell r="AK181" t="str">
            <v>Kakama Sira</v>
          </cell>
          <cell r="AL181">
            <v>30</v>
          </cell>
          <cell r="AM181" t="str">
            <v>E</v>
          </cell>
          <cell r="AN181" t="str">
            <v>Ouvrier</v>
          </cell>
          <cell r="AO181" t="str">
            <v>Monsieur</v>
          </cell>
          <cell r="AP181" t="str">
            <v>MarK Smith</v>
          </cell>
          <cell r="AQ181">
            <v>43454</v>
          </cell>
          <cell r="AR181" t="str">
            <v>Mool/Lefa/2017/206</v>
          </cell>
          <cell r="AS181" t="e">
            <v>#REF!</v>
          </cell>
        </row>
        <row r="182">
          <cell r="A182">
            <v>221</v>
          </cell>
          <cell r="B182" t="str">
            <v>Camara</v>
          </cell>
          <cell r="C182" t="str">
            <v>Moussa</v>
          </cell>
          <cell r="D182" t="str">
            <v>777 Operator</v>
          </cell>
          <cell r="E182" t="str">
            <v>Opérateur 777D</v>
          </cell>
          <cell r="F182" t="str">
            <v>P-D</v>
          </cell>
          <cell r="G182">
            <v>43034</v>
          </cell>
          <cell r="H182" t="str">
            <v>Production</v>
          </cell>
          <cell r="I182" t="str">
            <v>Mines</v>
          </cell>
          <cell r="J182">
            <v>1</v>
          </cell>
          <cell r="K182" t="str">
            <v>Contrat à Durée Déterminée</v>
          </cell>
          <cell r="L182" t="str">
            <v>limited duration</v>
          </cell>
          <cell r="M182">
            <v>43465</v>
          </cell>
          <cell r="N182">
            <v>14.366666666666667</v>
          </cell>
          <cell r="O182">
            <v>43466</v>
          </cell>
          <cell r="P182" t="str">
            <v>EIII-01</v>
          </cell>
          <cell r="Q182" t="str">
            <v>Male</v>
          </cell>
          <cell r="R182" t="str">
            <v>Married</v>
          </cell>
          <cell r="S182" t="str">
            <v>marié(e)</v>
          </cell>
          <cell r="T182">
            <v>628116674</v>
          </cell>
          <cell r="U182" t="str">
            <v>Lero</v>
          </cell>
          <cell r="V182">
            <v>43369</v>
          </cell>
          <cell r="Y182">
            <v>43034</v>
          </cell>
          <cell r="Z182">
            <v>43392</v>
          </cell>
          <cell r="AD182" t="str">
            <v>Guinéenne</v>
          </cell>
          <cell r="AE182" t="str">
            <v>5926244/17</v>
          </cell>
          <cell r="AF182">
            <v>42794</v>
          </cell>
          <cell r="AG182">
            <v>44619</v>
          </cell>
          <cell r="AH182">
            <v>29221</v>
          </cell>
          <cell r="AI182" t="str">
            <v>Siguirini</v>
          </cell>
          <cell r="AJ182" t="str">
            <v>Tounko</v>
          </cell>
          <cell r="AK182" t="str">
            <v>Gnamagbe Kankama</v>
          </cell>
          <cell r="AL182">
            <v>38</v>
          </cell>
          <cell r="AM182" t="str">
            <v>E</v>
          </cell>
          <cell r="AN182" t="str">
            <v>Ouvrier</v>
          </cell>
          <cell r="AO182" t="str">
            <v>Monsieur</v>
          </cell>
          <cell r="AP182" t="str">
            <v>MarK Smith</v>
          </cell>
          <cell r="AQ182">
            <v>43454</v>
          </cell>
          <cell r="AR182" t="str">
            <v>Mool/Lefa/2017/207</v>
          </cell>
          <cell r="AS182" t="e">
            <v>#REF!</v>
          </cell>
        </row>
        <row r="183">
          <cell r="A183">
            <v>222</v>
          </cell>
          <cell r="B183" t="str">
            <v>Kourouma</v>
          </cell>
          <cell r="C183" t="str">
            <v>Alfousseny</v>
          </cell>
          <cell r="D183" t="str">
            <v>Diesel Bowser Operator</v>
          </cell>
          <cell r="E183" t="str">
            <v>Opérateur Citerne à Gasoil</v>
          </cell>
          <cell r="F183" t="str">
            <v>P-D</v>
          </cell>
          <cell r="G183">
            <v>43052</v>
          </cell>
          <cell r="H183" t="str">
            <v>Production</v>
          </cell>
          <cell r="I183" t="str">
            <v>Mines</v>
          </cell>
          <cell r="J183">
            <v>1</v>
          </cell>
          <cell r="K183" t="str">
            <v>Contrat à Durée Déterminée</v>
          </cell>
          <cell r="L183" t="str">
            <v>limited duration</v>
          </cell>
          <cell r="M183">
            <v>43465</v>
          </cell>
          <cell r="N183">
            <v>13.766666666666667</v>
          </cell>
          <cell r="O183">
            <v>43466</v>
          </cell>
          <cell r="P183" t="str">
            <v>OII-01</v>
          </cell>
          <cell r="Q183" t="str">
            <v>Male</v>
          </cell>
          <cell r="R183" t="str">
            <v>Married</v>
          </cell>
          <cell r="S183" t="str">
            <v>marié(e)</v>
          </cell>
          <cell r="T183">
            <v>622905929</v>
          </cell>
          <cell r="U183" t="str">
            <v>Lero</v>
          </cell>
          <cell r="V183">
            <v>43387</v>
          </cell>
          <cell r="Y183">
            <v>43052</v>
          </cell>
          <cell r="Z183">
            <v>43435</v>
          </cell>
          <cell r="AD183" t="str">
            <v>Guinéenne</v>
          </cell>
          <cell r="AE183" t="str">
            <v>5305142/14</v>
          </cell>
          <cell r="AF183">
            <v>41744</v>
          </cell>
          <cell r="AG183">
            <v>43569</v>
          </cell>
          <cell r="AH183">
            <v>30710</v>
          </cell>
          <cell r="AI183" t="str">
            <v>Kouroussa</v>
          </cell>
          <cell r="AJ183" t="str">
            <v>Mamady</v>
          </cell>
          <cell r="AK183" t="str">
            <v>Namaraba Camara</v>
          </cell>
          <cell r="AL183">
            <v>34</v>
          </cell>
          <cell r="AM183" t="str">
            <v>O</v>
          </cell>
          <cell r="AN183" t="str">
            <v>Ouvrier</v>
          </cell>
          <cell r="AO183" t="str">
            <v>Monsieur</v>
          </cell>
          <cell r="AP183" t="str">
            <v>MarK Smith</v>
          </cell>
          <cell r="AQ183">
            <v>43454</v>
          </cell>
          <cell r="AR183" t="str">
            <v>Mool/Lefa/2017/208</v>
          </cell>
          <cell r="AS183" t="e">
            <v>#REF!</v>
          </cell>
        </row>
        <row r="184">
          <cell r="A184">
            <v>223</v>
          </cell>
          <cell r="B184" t="str">
            <v>Diabaté</v>
          </cell>
          <cell r="C184" t="str">
            <v>Ibrahima</v>
          </cell>
          <cell r="D184" t="str">
            <v>Tyre Fixer Helper</v>
          </cell>
          <cell r="E184" t="str">
            <v>Assistant Réparateur de Pneu</v>
          </cell>
          <cell r="F184" t="str">
            <v>WS-Sh-III</v>
          </cell>
          <cell r="G184">
            <v>43047</v>
          </cell>
          <cell r="H184" t="str">
            <v>Plant</v>
          </cell>
          <cell r="I184" t="str">
            <v>Garage</v>
          </cell>
          <cell r="J184">
            <v>1</v>
          </cell>
          <cell r="K184" t="str">
            <v>Contrat à Durée Déterminée</v>
          </cell>
          <cell r="L184" t="str">
            <v>limited duration</v>
          </cell>
          <cell r="M184">
            <v>43465</v>
          </cell>
          <cell r="N184">
            <v>13.933333333333334</v>
          </cell>
          <cell r="O184">
            <v>43466</v>
          </cell>
          <cell r="P184" t="str">
            <v>OII-01</v>
          </cell>
          <cell r="Q184" t="str">
            <v>Male</v>
          </cell>
          <cell r="R184" t="str">
            <v>Single</v>
          </cell>
          <cell r="S184" t="str">
            <v>célibataire</v>
          </cell>
          <cell r="T184">
            <v>622425444</v>
          </cell>
          <cell r="U184" t="str">
            <v>Lero</v>
          </cell>
          <cell r="V184">
            <v>43382</v>
          </cell>
          <cell r="Y184">
            <v>43047</v>
          </cell>
          <cell r="Z184">
            <v>43435</v>
          </cell>
          <cell r="AD184" t="str">
            <v>Guinéenne</v>
          </cell>
          <cell r="AE184" t="str">
            <v>5183859/14</v>
          </cell>
          <cell r="AF184">
            <v>41767</v>
          </cell>
          <cell r="AG184">
            <v>43592</v>
          </cell>
          <cell r="AH184">
            <v>33604</v>
          </cell>
          <cell r="AI184" t="str">
            <v>Mamou</v>
          </cell>
          <cell r="AJ184" t="str">
            <v>Bangaly</v>
          </cell>
          <cell r="AK184" t="str">
            <v>Halimatou Bah</v>
          </cell>
          <cell r="AL184">
            <v>26</v>
          </cell>
          <cell r="AM184" t="str">
            <v>O</v>
          </cell>
          <cell r="AN184" t="str">
            <v>Ouvrier</v>
          </cell>
          <cell r="AO184" t="str">
            <v>Monsieur</v>
          </cell>
          <cell r="AP184" t="str">
            <v>MarK Smith</v>
          </cell>
          <cell r="AQ184">
            <v>43454</v>
          </cell>
          <cell r="AR184" t="str">
            <v>Mool/Lefa/2017/209</v>
          </cell>
          <cell r="AS184" t="e">
            <v>#REF!</v>
          </cell>
        </row>
        <row r="185">
          <cell r="A185">
            <v>224</v>
          </cell>
          <cell r="B185" t="str">
            <v>Yansané</v>
          </cell>
          <cell r="C185" t="str">
            <v>Mangué</v>
          </cell>
          <cell r="D185" t="str">
            <v>Hr Administrator</v>
          </cell>
          <cell r="E185" t="str">
            <v>Administrateur Ressources Humaines</v>
          </cell>
          <cell r="F185" t="str">
            <v>AD-HR</v>
          </cell>
          <cell r="G185">
            <v>43059</v>
          </cell>
          <cell r="H185" t="str">
            <v>Administration</v>
          </cell>
          <cell r="I185" t="str">
            <v>Administration</v>
          </cell>
          <cell r="J185">
            <v>1</v>
          </cell>
          <cell r="K185" t="str">
            <v>Contrat à Durée Déterminée</v>
          </cell>
          <cell r="L185" t="str">
            <v>limited duration</v>
          </cell>
          <cell r="M185">
            <v>43465</v>
          </cell>
          <cell r="N185">
            <v>13.533333333333333</v>
          </cell>
          <cell r="O185">
            <v>43466</v>
          </cell>
          <cell r="P185" t="str">
            <v>JII-01</v>
          </cell>
          <cell r="Q185" t="str">
            <v>Male</v>
          </cell>
          <cell r="R185" t="str">
            <v>Single</v>
          </cell>
          <cell r="S185" t="str">
            <v>célibataire</v>
          </cell>
          <cell r="T185">
            <v>628060271</v>
          </cell>
          <cell r="U185" t="str">
            <v>Lero</v>
          </cell>
          <cell r="V185">
            <v>43394</v>
          </cell>
          <cell r="Y185">
            <v>43059</v>
          </cell>
          <cell r="Z185">
            <v>43392</v>
          </cell>
          <cell r="AA185" t="str">
            <v>Ecobank</v>
          </cell>
          <cell r="AB185" t="str">
            <v>0150114627898601</v>
          </cell>
          <cell r="AC185" t="str">
            <v>178251224744</v>
          </cell>
          <cell r="AD185" t="str">
            <v>Guinéenne</v>
          </cell>
          <cell r="AE185" t="str">
            <v>5606141/16</v>
          </cell>
          <cell r="AF185">
            <v>42597</v>
          </cell>
          <cell r="AG185">
            <v>44422</v>
          </cell>
          <cell r="AH185">
            <v>28671</v>
          </cell>
          <cell r="AI185" t="str">
            <v>Macenta</v>
          </cell>
          <cell r="AJ185" t="str">
            <v>Mamadou</v>
          </cell>
          <cell r="AK185" t="str">
            <v>Nohou Beavogui</v>
          </cell>
          <cell r="AL185">
            <v>40</v>
          </cell>
          <cell r="AM185" t="str">
            <v>J</v>
          </cell>
          <cell r="AN185" t="str">
            <v>Agent de Maitrise</v>
          </cell>
          <cell r="AO185" t="str">
            <v>Monsieur</v>
          </cell>
          <cell r="AP185" t="str">
            <v>Siyabulela Ngcangca</v>
          </cell>
          <cell r="AQ185">
            <v>43454</v>
          </cell>
          <cell r="AR185" t="str">
            <v>Mool/Lefa/2017/210</v>
          </cell>
          <cell r="AS185" t="e">
            <v>#REF!</v>
          </cell>
        </row>
        <row r="186">
          <cell r="A186">
            <v>225</v>
          </cell>
          <cell r="B186" t="str">
            <v>Komara</v>
          </cell>
          <cell r="C186" t="str">
            <v>Lancine</v>
          </cell>
          <cell r="D186" t="str">
            <v>777 Operator</v>
          </cell>
          <cell r="E186" t="str">
            <v>Opérateur 777D</v>
          </cell>
          <cell r="F186" t="str">
            <v>P-D</v>
          </cell>
          <cell r="G186">
            <v>43073</v>
          </cell>
          <cell r="H186" t="str">
            <v>Production</v>
          </cell>
          <cell r="I186" t="str">
            <v>Mines</v>
          </cell>
          <cell r="J186">
            <v>1</v>
          </cell>
          <cell r="K186" t="str">
            <v>Contrat à Durée Déterminée</v>
          </cell>
          <cell r="L186" t="str">
            <v>limited duration</v>
          </cell>
          <cell r="M186">
            <v>43465</v>
          </cell>
          <cell r="N186">
            <v>13.066666666666666</v>
          </cell>
          <cell r="O186">
            <v>43466</v>
          </cell>
          <cell r="P186" t="str">
            <v>EIII-01</v>
          </cell>
          <cell r="Q186" t="str">
            <v>Male</v>
          </cell>
          <cell r="R186" t="str">
            <v>Married</v>
          </cell>
          <cell r="S186" t="str">
            <v>marié(e)</v>
          </cell>
          <cell r="T186">
            <v>622432930</v>
          </cell>
          <cell r="U186" t="str">
            <v>Lero</v>
          </cell>
          <cell r="V186">
            <v>43408</v>
          </cell>
          <cell r="Y186">
            <v>43073</v>
          </cell>
          <cell r="Z186">
            <v>43435</v>
          </cell>
          <cell r="AD186" t="str">
            <v>Guinéenne</v>
          </cell>
          <cell r="AE186" t="str">
            <v>5603228/16</v>
          </cell>
          <cell r="AF186">
            <v>42567</v>
          </cell>
          <cell r="AG186">
            <v>44392</v>
          </cell>
          <cell r="AH186">
            <v>26478</v>
          </cell>
          <cell r="AI186" t="str">
            <v>Abidjan</v>
          </cell>
          <cell r="AJ186" t="str">
            <v>Moussa</v>
          </cell>
          <cell r="AK186" t="str">
            <v>Sanoh Camara</v>
          </cell>
          <cell r="AL186">
            <v>46</v>
          </cell>
          <cell r="AM186" t="str">
            <v>E</v>
          </cell>
          <cell r="AN186" t="str">
            <v>Ouvrier</v>
          </cell>
          <cell r="AO186" t="str">
            <v>Monsieur</v>
          </cell>
          <cell r="AP186" t="str">
            <v>Siyabulela Ngcangca</v>
          </cell>
          <cell r="AQ186">
            <v>43454</v>
          </cell>
          <cell r="AR186" t="str">
            <v>Mool/Lefa/2017/211</v>
          </cell>
          <cell r="AS186" t="e">
            <v>#REF!</v>
          </cell>
        </row>
        <row r="187">
          <cell r="A187">
            <v>226</v>
          </cell>
          <cell r="B187" t="str">
            <v>Camara</v>
          </cell>
          <cell r="C187" t="str">
            <v>Mamady</v>
          </cell>
          <cell r="D187" t="str">
            <v>777 Operator</v>
          </cell>
          <cell r="E187" t="str">
            <v>Opérateur 777D</v>
          </cell>
          <cell r="F187" t="str">
            <v>P-A</v>
          </cell>
          <cell r="G187">
            <v>43073</v>
          </cell>
          <cell r="H187" t="str">
            <v>Production</v>
          </cell>
          <cell r="I187" t="str">
            <v>Mines</v>
          </cell>
          <cell r="J187">
            <v>1</v>
          </cell>
          <cell r="K187" t="str">
            <v>Contrat à Durée Déterminée</v>
          </cell>
          <cell r="L187" t="str">
            <v>limited duration</v>
          </cell>
          <cell r="M187">
            <v>43465</v>
          </cell>
          <cell r="N187">
            <v>13.066666666666666</v>
          </cell>
          <cell r="O187">
            <v>43466</v>
          </cell>
          <cell r="P187" t="str">
            <v>EIII-01</v>
          </cell>
          <cell r="Q187" t="str">
            <v>Male</v>
          </cell>
          <cell r="R187" t="str">
            <v>Married</v>
          </cell>
          <cell r="S187" t="str">
            <v>marié(e)</v>
          </cell>
          <cell r="T187">
            <v>621796930</v>
          </cell>
          <cell r="U187" t="str">
            <v>Lero</v>
          </cell>
          <cell r="V187">
            <v>43408</v>
          </cell>
          <cell r="Y187">
            <v>43073</v>
          </cell>
          <cell r="Z187">
            <v>43392</v>
          </cell>
          <cell r="AD187" t="str">
            <v>Guinéenne</v>
          </cell>
          <cell r="AE187" t="str">
            <v>6122816/16</v>
          </cell>
          <cell r="AF187">
            <v>43038</v>
          </cell>
          <cell r="AG187">
            <v>44863</v>
          </cell>
          <cell r="AH187">
            <v>30682</v>
          </cell>
          <cell r="AI187" t="str">
            <v>Siguiri</v>
          </cell>
          <cell r="AJ187" t="str">
            <v>Djaty</v>
          </cell>
          <cell r="AK187" t="str">
            <v>Fanta Camara</v>
          </cell>
          <cell r="AL187">
            <v>34</v>
          </cell>
          <cell r="AM187" t="str">
            <v>E</v>
          </cell>
          <cell r="AN187" t="str">
            <v>Ouvrier</v>
          </cell>
          <cell r="AO187" t="str">
            <v>Monsieur</v>
          </cell>
          <cell r="AP187" t="str">
            <v>Siyabulela Ngcangca</v>
          </cell>
          <cell r="AQ187">
            <v>43454</v>
          </cell>
          <cell r="AR187" t="str">
            <v>Mool/Lefa/2017/212</v>
          </cell>
          <cell r="AS187" t="e">
            <v>#REF!</v>
          </cell>
        </row>
        <row r="188">
          <cell r="A188">
            <v>227</v>
          </cell>
          <cell r="B188" t="str">
            <v>Sidimè</v>
          </cell>
          <cell r="C188" t="str">
            <v>Ibrahima Sory</v>
          </cell>
          <cell r="D188" t="str">
            <v>777 Operator</v>
          </cell>
          <cell r="E188" t="str">
            <v>Opérateur 777D</v>
          </cell>
          <cell r="F188" t="str">
            <v>P-A</v>
          </cell>
          <cell r="G188">
            <v>43073</v>
          </cell>
          <cell r="H188" t="str">
            <v>Production</v>
          </cell>
          <cell r="I188" t="str">
            <v>Mines</v>
          </cell>
          <cell r="J188">
            <v>1</v>
          </cell>
          <cell r="K188" t="str">
            <v>Contrat à Durée Déterminée</v>
          </cell>
          <cell r="L188" t="str">
            <v>limited duration</v>
          </cell>
          <cell r="M188">
            <v>43465</v>
          </cell>
          <cell r="N188">
            <v>13.066666666666666</v>
          </cell>
          <cell r="O188">
            <v>43466</v>
          </cell>
          <cell r="P188" t="str">
            <v>EIII-01</v>
          </cell>
          <cell r="Q188" t="str">
            <v>Male</v>
          </cell>
          <cell r="R188" t="str">
            <v>Married</v>
          </cell>
          <cell r="S188" t="str">
            <v>marié(e)</v>
          </cell>
          <cell r="T188">
            <v>624842123</v>
          </cell>
          <cell r="U188" t="str">
            <v>Lero</v>
          </cell>
          <cell r="V188">
            <v>43408</v>
          </cell>
          <cell r="Y188">
            <v>43073</v>
          </cell>
          <cell r="Z188">
            <v>43392</v>
          </cell>
          <cell r="AD188" t="str">
            <v>Guinéenne</v>
          </cell>
          <cell r="AE188" t="str">
            <v>5903373/17</v>
          </cell>
          <cell r="AF188">
            <v>42801</v>
          </cell>
          <cell r="AG188">
            <v>44626</v>
          </cell>
          <cell r="AH188">
            <v>30775</v>
          </cell>
          <cell r="AI188" t="str">
            <v>Kankan</v>
          </cell>
          <cell r="AJ188" t="str">
            <v>Seinkoun</v>
          </cell>
          <cell r="AK188" t="str">
            <v>Fanta Camara</v>
          </cell>
          <cell r="AL188">
            <v>34</v>
          </cell>
          <cell r="AM188" t="str">
            <v>E</v>
          </cell>
          <cell r="AN188" t="str">
            <v>Ouvrier</v>
          </cell>
          <cell r="AO188" t="str">
            <v>Monsieur</v>
          </cell>
          <cell r="AP188" t="str">
            <v>Siyabulela Ngcangca</v>
          </cell>
          <cell r="AQ188">
            <v>43454</v>
          </cell>
          <cell r="AR188" t="str">
            <v>Mool/Lefa/2017/213</v>
          </cell>
          <cell r="AS188" t="e">
            <v>#REF!</v>
          </cell>
        </row>
        <row r="189">
          <cell r="A189">
            <v>228</v>
          </cell>
          <cell r="B189" t="str">
            <v>Doumbouya</v>
          </cell>
          <cell r="C189" t="str">
            <v>Frantoma</v>
          </cell>
          <cell r="D189" t="str">
            <v>777 Operator</v>
          </cell>
          <cell r="E189" t="str">
            <v>Opérateur 777D</v>
          </cell>
          <cell r="F189" t="str">
            <v>P-B</v>
          </cell>
          <cell r="G189">
            <v>43073</v>
          </cell>
          <cell r="H189" t="str">
            <v>Production</v>
          </cell>
          <cell r="I189" t="str">
            <v>Mines</v>
          </cell>
          <cell r="J189">
            <v>1</v>
          </cell>
          <cell r="K189" t="str">
            <v>Contrat à Durée Déterminée</v>
          </cell>
          <cell r="L189" t="str">
            <v>limited duration</v>
          </cell>
          <cell r="M189">
            <v>43465</v>
          </cell>
          <cell r="N189">
            <v>13.066666666666666</v>
          </cell>
          <cell r="O189">
            <v>43466</v>
          </cell>
          <cell r="P189" t="str">
            <v>EIII-01</v>
          </cell>
          <cell r="Q189" t="str">
            <v>Male</v>
          </cell>
          <cell r="R189" t="str">
            <v>Married</v>
          </cell>
          <cell r="S189" t="str">
            <v>marié(e)</v>
          </cell>
          <cell r="T189">
            <v>628997214</v>
          </cell>
          <cell r="U189" t="str">
            <v>Lero</v>
          </cell>
          <cell r="V189">
            <v>43408</v>
          </cell>
          <cell r="Y189">
            <v>43073</v>
          </cell>
          <cell r="Z189">
            <v>43392</v>
          </cell>
          <cell r="AD189" t="str">
            <v>Guinéenne</v>
          </cell>
          <cell r="AE189" t="str">
            <v>3816924/12</v>
          </cell>
          <cell r="AF189">
            <v>41009</v>
          </cell>
          <cell r="AG189">
            <v>42834</v>
          </cell>
          <cell r="AH189">
            <v>29315</v>
          </cell>
          <cell r="AI189" t="str">
            <v>Siguiri</v>
          </cell>
          <cell r="AJ189" t="str">
            <v>Abou</v>
          </cell>
          <cell r="AK189" t="str">
            <v>Fadimagbè Keita</v>
          </cell>
          <cell r="AL189">
            <v>38</v>
          </cell>
          <cell r="AM189" t="str">
            <v>E</v>
          </cell>
          <cell r="AN189" t="str">
            <v>Ouvrier</v>
          </cell>
          <cell r="AO189" t="str">
            <v>Monsieur</v>
          </cell>
          <cell r="AP189" t="str">
            <v>Siyabulela Ngcangca</v>
          </cell>
          <cell r="AQ189">
            <v>43454</v>
          </cell>
          <cell r="AR189" t="str">
            <v>Mool/Lefa/2017/214</v>
          </cell>
          <cell r="AS189" t="e">
            <v>#REF!</v>
          </cell>
        </row>
        <row r="190">
          <cell r="A190">
            <v>229</v>
          </cell>
          <cell r="B190" t="str">
            <v>Camara</v>
          </cell>
          <cell r="C190" t="str">
            <v>Kerfala</v>
          </cell>
          <cell r="D190" t="str">
            <v>777 Operator</v>
          </cell>
          <cell r="E190" t="str">
            <v>Opérateur 777D</v>
          </cell>
          <cell r="F190" t="str">
            <v>P-B</v>
          </cell>
          <cell r="G190">
            <v>43073</v>
          </cell>
          <cell r="H190" t="str">
            <v>Production</v>
          </cell>
          <cell r="I190" t="str">
            <v>Mines</v>
          </cell>
          <cell r="J190">
            <v>1</v>
          </cell>
          <cell r="K190" t="str">
            <v>Contrat à Durée Déterminée</v>
          </cell>
          <cell r="L190" t="str">
            <v>limited duration</v>
          </cell>
          <cell r="M190">
            <v>43465</v>
          </cell>
          <cell r="N190">
            <v>13.066666666666666</v>
          </cell>
          <cell r="O190">
            <v>43466</v>
          </cell>
          <cell r="P190" t="str">
            <v>EIII-01</v>
          </cell>
          <cell r="Q190" t="str">
            <v>Male</v>
          </cell>
          <cell r="R190" t="str">
            <v>Married</v>
          </cell>
          <cell r="S190" t="str">
            <v>marié(e)</v>
          </cell>
          <cell r="T190">
            <v>628631845</v>
          </cell>
          <cell r="U190" t="str">
            <v>Lero</v>
          </cell>
          <cell r="V190">
            <v>43408</v>
          </cell>
          <cell r="Y190">
            <v>43073</v>
          </cell>
          <cell r="Z190">
            <v>43392</v>
          </cell>
          <cell r="AD190" t="str">
            <v>Guinéenne</v>
          </cell>
          <cell r="AE190" t="str">
            <v>54280/15</v>
          </cell>
          <cell r="AF190">
            <v>42085</v>
          </cell>
          <cell r="AG190">
            <v>43910</v>
          </cell>
          <cell r="AH190">
            <v>27030</v>
          </cell>
          <cell r="AI190" t="str">
            <v>Siguiri</v>
          </cell>
          <cell r="AJ190" t="str">
            <v>Amadou</v>
          </cell>
          <cell r="AK190" t="str">
            <v>Doussou Kaba</v>
          </cell>
          <cell r="AL190">
            <v>44</v>
          </cell>
          <cell r="AM190" t="str">
            <v>E</v>
          </cell>
          <cell r="AN190" t="str">
            <v>Ouvrier</v>
          </cell>
          <cell r="AO190" t="str">
            <v>Monsieur</v>
          </cell>
          <cell r="AP190" t="str">
            <v>Siyabulela Ngcangca</v>
          </cell>
          <cell r="AQ190">
            <v>43454</v>
          </cell>
          <cell r="AR190" t="str">
            <v>Mool/Lefa/2017/215</v>
          </cell>
          <cell r="AS190" t="e">
            <v>#REF!</v>
          </cell>
        </row>
        <row r="191">
          <cell r="A191">
            <v>230</v>
          </cell>
          <cell r="B191" t="str">
            <v>Kaba</v>
          </cell>
          <cell r="C191" t="str">
            <v>Abdourahamane</v>
          </cell>
          <cell r="D191" t="str">
            <v>777 Operator</v>
          </cell>
          <cell r="E191" t="str">
            <v>Opérateur 777D</v>
          </cell>
          <cell r="F191" t="str">
            <v>P-C</v>
          </cell>
          <cell r="G191">
            <v>43073</v>
          </cell>
          <cell r="H191" t="str">
            <v>Production</v>
          </cell>
          <cell r="I191" t="str">
            <v>Mines</v>
          </cell>
          <cell r="J191">
            <v>1</v>
          </cell>
          <cell r="K191" t="str">
            <v>Contrat à Durée Déterminée</v>
          </cell>
          <cell r="L191" t="str">
            <v>limited duration</v>
          </cell>
          <cell r="M191">
            <v>43465</v>
          </cell>
          <cell r="N191">
            <v>13.066666666666666</v>
          </cell>
          <cell r="O191">
            <v>43466</v>
          </cell>
          <cell r="P191" t="str">
            <v>EIII-01</v>
          </cell>
          <cell r="Q191" t="str">
            <v>Male</v>
          </cell>
          <cell r="R191" t="str">
            <v>Married</v>
          </cell>
          <cell r="S191" t="str">
            <v>marié(e)</v>
          </cell>
          <cell r="T191">
            <v>622409770</v>
          </cell>
          <cell r="U191" t="str">
            <v>Lero</v>
          </cell>
          <cell r="V191">
            <v>43408</v>
          </cell>
          <cell r="Y191">
            <v>43073</v>
          </cell>
          <cell r="Z191">
            <v>43392</v>
          </cell>
          <cell r="AD191" t="str">
            <v>Guinéenne</v>
          </cell>
          <cell r="AE191" t="str">
            <v>5339621/14</v>
          </cell>
          <cell r="AF191">
            <v>41797</v>
          </cell>
          <cell r="AG191">
            <v>43622</v>
          </cell>
          <cell r="AH191">
            <v>29221</v>
          </cell>
          <cell r="AI191" t="str">
            <v>Siguiri</v>
          </cell>
          <cell r="AJ191" t="str">
            <v>Mohamed</v>
          </cell>
          <cell r="AK191" t="str">
            <v>Doussou Diaby</v>
          </cell>
          <cell r="AL191">
            <v>38</v>
          </cell>
          <cell r="AM191" t="str">
            <v>E</v>
          </cell>
          <cell r="AN191" t="str">
            <v>Ouvrier</v>
          </cell>
          <cell r="AO191" t="str">
            <v>Monsieur</v>
          </cell>
          <cell r="AP191" t="str">
            <v>Siyabulela Ngcangca</v>
          </cell>
          <cell r="AQ191">
            <v>43454</v>
          </cell>
          <cell r="AR191" t="str">
            <v>Mool/Lefa/2017/216</v>
          </cell>
          <cell r="AS191" t="e">
            <v>#REF!</v>
          </cell>
        </row>
        <row r="192">
          <cell r="A192">
            <v>231</v>
          </cell>
          <cell r="B192" t="str">
            <v>Fofana</v>
          </cell>
          <cell r="C192" t="str">
            <v>Souleymane</v>
          </cell>
          <cell r="D192" t="str">
            <v>777 Operator</v>
          </cell>
          <cell r="E192" t="str">
            <v>Opérateur 777D</v>
          </cell>
          <cell r="F192" t="str">
            <v>P-D</v>
          </cell>
          <cell r="G192">
            <v>43073</v>
          </cell>
          <cell r="H192" t="str">
            <v>Production</v>
          </cell>
          <cell r="I192" t="str">
            <v>Mines</v>
          </cell>
          <cell r="J192">
            <v>1</v>
          </cell>
          <cell r="K192" t="str">
            <v>Contrat à Durée Déterminée</v>
          </cell>
          <cell r="L192" t="str">
            <v>limited duration</v>
          </cell>
          <cell r="M192">
            <v>43465</v>
          </cell>
          <cell r="N192">
            <v>13.066666666666666</v>
          </cell>
          <cell r="O192">
            <v>43466</v>
          </cell>
          <cell r="P192" t="str">
            <v>EIII-01</v>
          </cell>
          <cell r="Q192" t="str">
            <v>Male</v>
          </cell>
          <cell r="R192" t="str">
            <v>Married</v>
          </cell>
          <cell r="S192" t="str">
            <v>marié(e)</v>
          </cell>
          <cell r="T192">
            <v>622133464</v>
          </cell>
          <cell r="U192" t="str">
            <v>Lero</v>
          </cell>
          <cell r="V192">
            <v>43408</v>
          </cell>
          <cell r="Y192">
            <v>43073</v>
          </cell>
          <cell r="Z192">
            <v>43435</v>
          </cell>
          <cell r="AD192" t="str">
            <v>Guinéenne</v>
          </cell>
          <cell r="AE192" t="str">
            <v>3795829/12</v>
          </cell>
          <cell r="AF192">
            <v>41135</v>
          </cell>
          <cell r="AG192">
            <v>42960</v>
          </cell>
          <cell r="AH192">
            <v>32880</v>
          </cell>
          <cell r="AI192" t="str">
            <v>Siguiri</v>
          </cell>
          <cell r="AJ192" t="str">
            <v>Fodé Laye</v>
          </cell>
          <cell r="AK192" t="str">
            <v>Koumba Keita</v>
          </cell>
          <cell r="AL192">
            <v>28</v>
          </cell>
          <cell r="AM192" t="str">
            <v>E</v>
          </cell>
          <cell r="AN192" t="str">
            <v>Ouvrier</v>
          </cell>
          <cell r="AO192" t="str">
            <v>Monsieur</v>
          </cell>
          <cell r="AP192" t="str">
            <v>Siyabulela Ngcangca</v>
          </cell>
          <cell r="AQ192">
            <v>43454</v>
          </cell>
          <cell r="AR192" t="str">
            <v>Mool/Lefa/2017/217</v>
          </cell>
          <cell r="AS192" t="e">
            <v>#REF!</v>
          </cell>
        </row>
        <row r="193">
          <cell r="A193">
            <v>232</v>
          </cell>
          <cell r="B193" t="str">
            <v>Doumbouya</v>
          </cell>
          <cell r="C193" t="str">
            <v>Hassane</v>
          </cell>
          <cell r="D193" t="str">
            <v>777 Operator</v>
          </cell>
          <cell r="E193" t="str">
            <v>Opérateur 777D</v>
          </cell>
          <cell r="F193" t="str">
            <v>P-C</v>
          </cell>
          <cell r="G193">
            <v>43074</v>
          </cell>
          <cell r="H193" t="str">
            <v>Production</v>
          </cell>
          <cell r="I193" t="str">
            <v>Mines</v>
          </cell>
          <cell r="J193">
            <v>1</v>
          </cell>
          <cell r="K193" t="str">
            <v>Contrat à Durée Déterminée</v>
          </cell>
          <cell r="L193" t="str">
            <v>limited duration</v>
          </cell>
          <cell r="M193">
            <v>43465</v>
          </cell>
          <cell r="N193">
            <v>13.033333333333333</v>
          </cell>
          <cell r="O193">
            <v>43466</v>
          </cell>
          <cell r="P193" t="str">
            <v>EIII-01</v>
          </cell>
          <cell r="Q193" t="str">
            <v>Male</v>
          </cell>
          <cell r="R193" t="str">
            <v>Married</v>
          </cell>
          <cell r="S193" t="str">
            <v>marié(e)</v>
          </cell>
          <cell r="T193">
            <v>622080819</v>
          </cell>
          <cell r="U193" t="str">
            <v>Lero</v>
          </cell>
          <cell r="V193">
            <v>43409</v>
          </cell>
          <cell r="X193">
            <v>4</v>
          </cell>
          <cell r="Y193">
            <v>43074</v>
          </cell>
          <cell r="Z193">
            <v>43392</v>
          </cell>
          <cell r="AD193" t="str">
            <v>Guinéenne</v>
          </cell>
          <cell r="AE193" t="str">
            <v>5905323/17</v>
          </cell>
          <cell r="AF193">
            <v>42789</v>
          </cell>
          <cell r="AG193">
            <v>44614</v>
          </cell>
          <cell r="AH193">
            <v>26542</v>
          </cell>
          <cell r="AI193" t="str">
            <v>Siguiri</v>
          </cell>
          <cell r="AJ193" t="str">
            <v>Moussa</v>
          </cell>
          <cell r="AK193" t="str">
            <v>Sita Cissé</v>
          </cell>
          <cell r="AL193">
            <v>46</v>
          </cell>
          <cell r="AM193" t="str">
            <v>E</v>
          </cell>
          <cell r="AN193" t="str">
            <v>Ouvrier</v>
          </cell>
          <cell r="AO193" t="str">
            <v>Monsieur</v>
          </cell>
          <cell r="AP193" t="str">
            <v>Siyabulela Ngcangca</v>
          </cell>
          <cell r="AQ193">
            <v>43454</v>
          </cell>
          <cell r="AR193" t="str">
            <v>Mool/Lefa/2017/218</v>
          </cell>
          <cell r="AS193" t="e">
            <v>#REF!</v>
          </cell>
        </row>
        <row r="194">
          <cell r="A194">
            <v>233</v>
          </cell>
          <cell r="B194" t="str">
            <v>Tenkiano</v>
          </cell>
          <cell r="C194" t="str">
            <v>Mexan Fassa</v>
          </cell>
          <cell r="D194" t="str">
            <v>Spotter</v>
          </cell>
          <cell r="E194" t="str">
            <v>Signaleur</v>
          </cell>
          <cell r="F194" t="str">
            <v>P-D</v>
          </cell>
          <cell r="G194">
            <v>43090</v>
          </cell>
          <cell r="H194" t="str">
            <v>Production</v>
          </cell>
          <cell r="I194" t="str">
            <v>Mines</v>
          </cell>
          <cell r="J194">
            <v>1</v>
          </cell>
          <cell r="K194" t="str">
            <v>Contrat à Durée Déterminée</v>
          </cell>
          <cell r="L194" t="str">
            <v>limited duration</v>
          </cell>
          <cell r="M194">
            <v>43465</v>
          </cell>
          <cell r="N194">
            <v>12.5</v>
          </cell>
          <cell r="O194">
            <v>43466</v>
          </cell>
          <cell r="P194" t="str">
            <v>OI-01</v>
          </cell>
          <cell r="Q194" t="str">
            <v>Male</v>
          </cell>
          <cell r="R194" t="str">
            <v>Single</v>
          </cell>
          <cell r="S194" t="str">
            <v>célibataire</v>
          </cell>
          <cell r="T194">
            <v>622072487</v>
          </cell>
          <cell r="U194" t="str">
            <v>Lero</v>
          </cell>
          <cell r="V194">
            <v>43425</v>
          </cell>
          <cell r="Y194">
            <v>43090</v>
          </cell>
          <cell r="Z194">
            <v>43435</v>
          </cell>
          <cell r="AD194" t="str">
            <v>Guinéenne</v>
          </cell>
          <cell r="AE194" t="str">
            <v>540349/17</v>
          </cell>
          <cell r="AF194">
            <v>41963</v>
          </cell>
          <cell r="AG194">
            <v>43788</v>
          </cell>
          <cell r="AH194">
            <v>34691</v>
          </cell>
          <cell r="AI194" t="str">
            <v>Kerouané</v>
          </cell>
          <cell r="AJ194" t="str">
            <v>Tamba</v>
          </cell>
          <cell r="AK194" t="str">
            <v>Philomene  Tolno</v>
          </cell>
          <cell r="AL194">
            <v>23</v>
          </cell>
          <cell r="AM194" t="str">
            <v>O</v>
          </cell>
          <cell r="AN194" t="str">
            <v>Ouvrier</v>
          </cell>
          <cell r="AO194" t="str">
            <v>Monsieur</v>
          </cell>
          <cell r="AP194" t="str">
            <v>Siyabulela Ngcangca</v>
          </cell>
          <cell r="AQ194">
            <v>43454</v>
          </cell>
          <cell r="AR194" t="str">
            <v>Mool/Lefa/2017/219</v>
          </cell>
          <cell r="AS194" t="e">
            <v>#REF!</v>
          </cell>
        </row>
        <row r="195">
          <cell r="A195">
            <v>234</v>
          </cell>
          <cell r="B195" t="str">
            <v>Tamadou</v>
          </cell>
          <cell r="C195" t="str">
            <v>Baba</v>
          </cell>
          <cell r="D195" t="str">
            <v>Spotter</v>
          </cell>
          <cell r="E195" t="str">
            <v>Signaleur</v>
          </cell>
          <cell r="F195" t="str">
            <v>P-D</v>
          </cell>
          <cell r="G195">
            <v>43090</v>
          </cell>
          <cell r="H195" t="str">
            <v>Production</v>
          </cell>
          <cell r="I195" t="str">
            <v>Mines</v>
          </cell>
          <cell r="J195">
            <v>1</v>
          </cell>
          <cell r="K195" t="str">
            <v>Contrat à Durée Déterminée</v>
          </cell>
          <cell r="L195" t="str">
            <v>limited duration</v>
          </cell>
          <cell r="M195">
            <v>43465</v>
          </cell>
          <cell r="N195">
            <v>12.5</v>
          </cell>
          <cell r="O195">
            <v>43466</v>
          </cell>
          <cell r="P195" t="str">
            <v>OI-01</v>
          </cell>
          <cell r="Q195" t="str">
            <v>Male</v>
          </cell>
          <cell r="R195" t="str">
            <v>Single</v>
          </cell>
          <cell r="S195" t="str">
            <v>célibataire</v>
          </cell>
          <cell r="T195">
            <v>628756626</v>
          </cell>
          <cell r="U195" t="str">
            <v>Lero</v>
          </cell>
          <cell r="V195">
            <v>43425</v>
          </cell>
          <cell r="Y195">
            <v>43090</v>
          </cell>
          <cell r="Z195">
            <v>43435</v>
          </cell>
          <cell r="AD195" t="str">
            <v>Guinéenne</v>
          </cell>
          <cell r="AE195" t="str">
            <v>5520062/16</v>
          </cell>
          <cell r="AF195">
            <v>42618</v>
          </cell>
          <cell r="AG195">
            <v>44443</v>
          </cell>
          <cell r="AH195">
            <v>33123</v>
          </cell>
          <cell r="AI195" t="str">
            <v>Gueckedou</v>
          </cell>
          <cell r="AJ195" t="str">
            <v>Sekou</v>
          </cell>
          <cell r="AK195" t="str">
            <v>Hawa Camara</v>
          </cell>
          <cell r="AL195">
            <v>27</v>
          </cell>
          <cell r="AM195" t="str">
            <v>O</v>
          </cell>
          <cell r="AN195" t="str">
            <v>Ouvrier</v>
          </cell>
          <cell r="AO195" t="str">
            <v>Monsieur</v>
          </cell>
          <cell r="AP195" t="str">
            <v>Siyabulela Ngcangca</v>
          </cell>
          <cell r="AQ195">
            <v>43454</v>
          </cell>
          <cell r="AR195" t="str">
            <v>Mool/Lefa/2017/220</v>
          </cell>
          <cell r="AS195" t="e">
            <v>#REF!</v>
          </cell>
        </row>
        <row r="196">
          <cell r="A196">
            <v>235</v>
          </cell>
          <cell r="B196" t="str">
            <v xml:space="preserve">Tounkara </v>
          </cell>
          <cell r="C196" t="str">
            <v>Sory</v>
          </cell>
          <cell r="D196" t="str">
            <v>Spotter</v>
          </cell>
          <cell r="E196" t="str">
            <v>Signaleur</v>
          </cell>
          <cell r="F196" t="str">
            <v>P-B</v>
          </cell>
          <cell r="G196">
            <v>43091</v>
          </cell>
          <cell r="H196" t="str">
            <v>Production</v>
          </cell>
          <cell r="I196" t="str">
            <v>Mines</v>
          </cell>
          <cell r="J196">
            <v>1</v>
          </cell>
          <cell r="K196" t="str">
            <v>Contrat à Durée Déterminée</v>
          </cell>
          <cell r="L196" t="str">
            <v>limited duration</v>
          </cell>
          <cell r="M196">
            <v>43465</v>
          </cell>
          <cell r="N196">
            <v>12.466666666666667</v>
          </cell>
          <cell r="O196">
            <v>43466</v>
          </cell>
          <cell r="P196" t="str">
            <v>OI-01</v>
          </cell>
          <cell r="Q196" t="str">
            <v>Male</v>
          </cell>
          <cell r="R196" t="str">
            <v>Married</v>
          </cell>
          <cell r="S196" t="str">
            <v>marié(e)</v>
          </cell>
          <cell r="T196">
            <v>622227759</v>
          </cell>
          <cell r="U196" t="str">
            <v>Lero</v>
          </cell>
          <cell r="V196">
            <v>43426</v>
          </cell>
          <cell r="Y196">
            <v>43091</v>
          </cell>
          <cell r="Z196">
            <v>43349</v>
          </cell>
          <cell r="AD196" t="str">
            <v>Guinéenne</v>
          </cell>
          <cell r="AE196" t="str">
            <v>3964802/08</v>
          </cell>
          <cell r="AF196">
            <v>39675</v>
          </cell>
          <cell r="AG196">
            <v>41500</v>
          </cell>
          <cell r="AH196">
            <v>29221</v>
          </cell>
          <cell r="AI196" t="str">
            <v>Dinguiraye</v>
          </cell>
          <cell r="AJ196" t="str">
            <v>Ousmane</v>
          </cell>
          <cell r="AK196" t="str">
            <v>Aissata Tounkara</v>
          </cell>
          <cell r="AL196">
            <v>38</v>
          </cell>
          <cell r="AM196" t="str">
            <v>O</v>
          </cell>
          <cell r="AN196" t="str">
            <v>Ouvrier</v>
          </cell>
          <cell r="AO196" t="str">
            <v>Monsieur</v>
          </cell>
          <cell r="AP196" t="str">
            <v>Siyabulela Ngcangca</v>
          </cell>
          <cell r="AQ196">
            <v>43454</v>
          </cell>
          <cell r="AR196" t="str">
            <v>Mool/Lefa/2017/221</v>
          </cell>
          <cell r="AS196">
            <v>1010000000216</v>
          </cell>
        </row>
        <row r="197">
          <cell r="A197">
            <v>236</v>
          </cell>
          <cell r="B197" t="str">
            <v>Keita</v>
          </cell>
          <cell r="C197" t="str">
            <v>Fanta Mady</v>
          </cell>
          <cell r="D197" t="str">
            <v>Spotter</v>
          </cell>
          <cell r="E197" t="str">
            <v>Signaleur</v>
          </cell>
          <cell r="F197" t="str">
            <v>P-A</v>
          </cell>
          <cell r="G197">
            <v>43091</v>
          </cell>
          <cell r="H197" t="str">
            <v>Production</v>
          </cell>
          <cell r="I197" t="str">
            <v>Mines</v>
          </cell>
          <cell r="J197">
            <v>1</v>
          </cell>
          <cell r="K197" t="str">
            <v>Contrat à Durée Déterminée</v>
          </cell>
          <cell r="L197" t="str">
            <v>limited duration</v>
          </cell>
          <cell r="M197">
            <v>43465</v>
          </cell>
          <cell r="N197">
            <v>12.466666666666667</v>
          </cell>
          <cell r="O197">
            <v>43466</v>
          </cell>
          <cell r="P197" t="str">
            <v>OI-01</v>
          </cell>
          <cell r="Q197" t="str">
            <v>Male</v>
          </cell>
          <cell r="R197" t="str">
            <v>Single</v>
          </cell>
          <cell r="S197" t="str">
            <v>célibataire</v>
          </cell>
          <cell r="T197">
            <v>622646261</v>
          </cell>
          <cell r="U197" t="str">
            <v>Lero</v>
          </cell>
          <cell r="V197">
            <v>43426</v>
          </cell>
          <cell r="Y197">
            <v>43091</v>
          </cell>
          <cell r="Z197">
            <v>43262</v>
          </cell>
          <cell r="AD197" t="str">
            <v>Guinéenne</v>
          </cell>
          <cell r="AE197" t="str">
            <v>0997462/17</v>
          </cell>
          <cell r="AF197">
            <v>42905</v>
          </cell>
          <cell r="AG197">
            <v>44730</v>
          </cell>
          <cell r="AH197">
            <v>29666</v>
          </cell>
          <cell r="AI197" t="str">
            <v>Siguiri</v>
          </cell>
          <cell r="AJ197" t="str">
            <v>Sagnima</v>
          </cell>
          <cell r="AK197" t="str">
            <v>Siré Doumbouya</v>
          </cell>
          <cell r="AL197">
            <v>36</v>
          </cell>
          <cell r="AM197" t="str">
            <v>O</v>
          </cell>
          <cell r="AN197" t="str">
            <v>Ouvrier</v>
          </cell>
          <cell r="AO197" t="str">
            <v>Monsieur</v>
          </cell>
          <cell r="AP197" t="str">
            <v>Siyabulela Ngcangca</v>
          </cell>
          <cell r="AQ197">
            <v>43454</v>
          </cell>
          <cell r="AR197" t="str">
            <v>Mool/Lefa/2017/222</v>
          </cell>
          <cell r="AS197">
            <v>1010000000217</v>
          </cell>
        </row>
        <row r="198">
          <cell r="A198">
            <v>237</v>
          </cell>
          <cell r="B198" t="str">
            <v>Sagno</v>
          </cell>
          <cell r="C198" t="str">
            <v>Nyanga</v>
          </cell>
          <cell r="D198" t="str">
            <v>Surveyor</v>
          </cell>
          <cell r="E198" t="str">
            <v>Topographe</v>
          </cell>
          <cell r="F198" t="str">
            <v>P.PER</v>
          </cell>
          <cell r="G198">
            <v>43102</v>
          </cell>
          <cell r="H198" t="str">
            <v>Production</v>
          </cell>
          <cell r="I198" t="str">
            <v>Mines</v>
          </cell>
          <cell r="J198">
            <v>3</v>
          </cell>
          <cell r="K198" t="str">
            <v>Contrat à Durée Déterminée</v>
          </cell>
          <cell r="L198" t="str">
            <v>limited duration</v>
          </cell>
          <cell r="M198">
            <v>43465</v>
          </cell>
          <cell r="N198">
            <v>12.1</v>
          </cell>
          <cell r="O198">
            <v>43466</v>
          </cell>
          <cell r="P198" t="str">
            <v>AI-01</v>
          </cell>
          <cell r="Q198" t="str">
            <v>Male</v>
          </cell>
          <cell r="R198" t="str">
            <v>Married</v>
          </cell>
          <cell r="S198" t="str">
            <v>marié(e)</v>
          </cell>
          <cell r="T198">
            <v>628274003</v>
          </cell>
          <cell r="U198" t="str">
            <v>Lero</v>
          </cell>
          <cell r="V198">
            <v>43437</v>
          </cell>
          <cell r="Y198">
            <v>43108</v>
          </cell>
          <cell r="Z198">
            <v>43435</v>
          </cell>
          <cell r="AA198" t="str">
            <v>Ecobank</v>
          </cell>
          <cell r="AB198" t="str">
            <v>01 701146135925 01</v>
          </cell>
          <cell r="AC198" t="str">
            <v>171990109147</v>
          </cell>
          <cell r="AD198" t="str">
            <v>Guinéenne</v>
          </cell>
          <cell r="AE198" t="str">
            <v>508655/14</v>
          </cell>
          <cell r="AF198">
            <v>41872</v>
          </cell>
          <cell r="AG198">
            <v>43698</v>
          </cell>
          <cell r="AH198">
            <v>25992</v>
          </cell>
          <cell r="AI198" t="str">
            <v>Sassandra</v>
          </cell>
          <cell r="AJ198" t="str">
            <v>Pépé</v>
          </cell>
          <cell r="AK198" t="str">
            <v>Yaramo Gouhara</v>
          </cell>
          <cell r="AL198">
            <v>46</v>
          </cell>
          <cell r="AM198" t="str">
            <v>A</v>
          </cell>
          <cell r="AN198" t="str">
            <v>Cadre</v>
          </cell>
          <cell r="AO198" t="str">
            <v>Monsieur</v>
          </cell>
          <cell r="AP198" t="str">
            <v>Siyabulela Ngcangca</v>
          </cell>
          <cell r="AQ198">
            <v>43454</v>
          </cell>
          <cell r="AR198" t="str">
            <v>Mool/Lefa/2018/223</v>
          </cell>
          <cell r="AS198">
            <v>1010000000218</v>
          </cell>
        </row>
        <row r="199">
          <cell r="A199">
            <v>238</v>
          </cell>
          <cell r="B199" t="str">
            <v xml:space="preserve">Barry </v>
          </cell>
          <cell r="C199" t="str">
            <v>Mamadou Bhoye</v>
          </cell>
          <cell r="D199" t="str">
            <v>Tyre Fixer Helper</v>
          </cell>
          <cell r="E199" t="str">
            <v>Assistant Réparateur de Pneu</v>
          </cell>
          <cell r="F199" t="str">
            <v>WS-Sh-II</v>
          </cell>
          <cell r="G199">
            <v>43108</v>
          </cell>
          <cell r="H199" t="str">
            <v>Plant</v>
          </cell>
          <cell r="I199" t="str">
            <v>Garage</v>
          </cell>
          <cell r="J199">
            <v>1</v>
          </cell>
          <cell r="K199" t="str">
            <v>Contrat à Durée Déterminée</v>
          </cell>
          <cell r="L199" t="str">
            <v>limited duration</v>
          </cell>
          <cell r="M199">
            <v>43465</v>
          </cell>
          <cell r="N199">
            <v>11.9</v>
          </cell>
          <cell r="O199">
            <v>43466</v>
          </cell>
          <cell r="P199" t="str">
            <v>OII-01</v>
          </cell>
          <cell r="Q199" t="str">
            <v>Male</v>
          </cell>
          <cell r="R199" t="str">
            <v>Married</v>
          </cell>
          <cell r="S199" t="str">
            <v>marié(e)</v>
          </cell>
          <cell r="T199">
            <v>625347643</v>
          </cell>
          <cell r="U199" t="str">
            <v>Lero</v>
          </cell>
          <cell r="V199">
            <v>43443</v>
          </cell>
          <cell r="Y199">
            <v>43108</v>
          </cell>
          <cell r="Z199">
            <v>43349</v>
          </cell>
          <cell r="AA199" t="str">
            <v>Orabank</v>
          </cell>
          <cell r="AB199" t="str">
            <v>005 014 8106870011 95</v>
          </cell>
          <cell r="AD199" t="str">
            <v>Guinéenne</v>
          </cell>
          <cell r="AE199" t="str">
            <v>5533157/16</v>
          </cell>
          <cell r="AF199">
            <v>42698</v>
          </cell>
          <cell r="AG199">
            <v>44523</v>
          </cell>
          <cell r="AH199">
            <v>28856</v>
          </cell>
          <cell r="AI199" t="str">
            <v>Labé</v>
          </cell>
          <cell r="AJ199" t="str">
            <v>Mamadou Djouldé</v>
          </cell>
          <cell r="AK199" t="str">
            <v>Oumou Koultoume Barry</v>
          </cell>
          <cell r="AL199">
            <v>39</v>
          </cell>
          <cell r="AM199" t="str">
            <v>O</v>
          </cell>
          <cell r="AN199" t="str">
            <v>Ouvrier</v>
          </cell>
          <cell r="AO199" t="str">
            <v>Monsieur</v>
          </cell>
          <cell r="AP199" t="str">
            <v>Siyabulela Ngcangca</v>
          </cell>
          <cell r="AQ199">
            <v>43454</v>
          </cell>
          <cell r="AR199" t="str">
            <v>Mool/Lefa/2018/224</v>
          </cell>
          <cell r="AS199">
            <v>1010000000219</v>
          </cell>
        </row>
        <row r="200">
          <cell r="A200">
            <v>239</v>
          </cell>
          <cell r="B200" t="str">
            <v>Diané</v>
          </cell>
          <cell r="C200" t="str">
            <v>Mariame</v>
          </cell>
          <cell r="D200" t="str">
            <v>Cleaner</v>
          </cell>
          <cell r="E200" t="str">
            <v>Nettoyeuse</v>
          </cell>
          <cell r="F200" t="str">
            <v>AD-CL</v>
          </cell>
          <cell r="G200">
            <v>43145</v>
          </cell>
          <cell r="H200" t="str">
            <v>Administration</v>
          </cell>
          <cell r="I200" t="str">
            <v>Administration</v>
          </cell>
          <cell r="J200">
            <v>1</v>
          </cell>
          <cell r="K200" t="str">
            <v>Contrat à Durée Déterminée</v>
          </cell>
          <cell r="L200" t="str">
            <v>limited duration</v>
          </cell>
          <cell r="M200">
            <v>43465</v>
          </cell>
          <cell r="N200">
            <v>10.666666666666666</v>
          </cell>
          <cell r="O200">
            <v>43466</v>
          </cell>
          <cell r="P200" t="str">
            <v>OI-01</v>
          </cell>
          <cell r="Q200" t="str">
            <v>Female</v>
          </cell>
          <cell r="R200" t="str">
            <v>Married</v>
          </cell>
          <cell r="S200" t="str">
            <v>marié(e)</v>
          </cell>
          <cell r="T200">
            <v>622140611</v>
          </cell>
          <cell r="U200" t="str">
            <v>Lero</v>
          </cell>
          <cell r="V200">
            <v>43480</v>
          </cell>
          <cell r="Y200">
            <v>43145</v>
          </cell>
          <cell r="AA200" t="str">
            <v>Orabank</v>
          </cell>
          <cell r="AB200" t="str">
            <v>812055001119</v>
          </cell>
          <cell r="AD200" t="str">
            <v>Guinéenne</v>
          </cell>
          <cell r="AE200" t="str">
            <v>6223236/18</v>
          </cell>
          <cell r="AF200">
            <v>43143</v>
          </cell>
          <cell r="AG200">
            <v>44968</v>
          </cell>
          <cell r="AH200">
            <v>32143</v>
          </cell>
          <cell r="AI200" t="str">
            <v>Dabola</v>
          </cell>
          <cell r="AJ200" t="str">
            <v>Ibrahima</v>
          </cell>
          <cell r="AK200" t="str">
            <v>Maimouna Sangaré</v>
          </cell>
          <cell r="AL200">
            <v>30</v>
          </cell>
          <cell r="AM200" t="str">
            <v>O</v>
          </cell>
          <cell r="AN200" t="str">
            <v>Ouvrier</v>
          </cell>
          <cell r="AO200" t="str">
            <v xml:space="preserve">Madame </v>
          </cell>
          <cell r="AP200" t="str">
            <v>Siyabulela Ngcangca</v>
          </cell>
          <cell r="AQ200">
            <v>43454</v>
          </cell>
          <cell r="AR200" t="str">
            <v>Mool/Lefa/2018/225</v>
          </cell>
          <cell r="AS200">
            <v>1010000000220</v>
          </cell>
        </row>
        <row r="201">
          <cell r="A201">
            <v>240</v>
          </cell>
          <cell r="B201" t="str">
            <v>Camara</v>
          </cell>
          <cell r="C201" t="str">
            <v>Toumany Kankou</v>
          </cell>
          <cell r="D201" t="str">
            <v>777 Operator</v>
          </cell>
          <cell r="E201" t="str">
            <v>Opérateur 777D</v>
          </cell>
          <cell r="F201" t="str">
            <v>P-B</v>
          </cell>
          <cell r="G201">
            <v>43171</v>
          </cell>
          <cell r="H201" t="str">
            <v>Production</v>
          </cell>
          <cell r="I201" t="str">
            <v>Mines</v>
          </cell>
          <cell r="J201">
            <v>1</v>
          </cell>
          <cell r="K201" t="str">
            <v>Contrat à Durée Déterminée</v>
          </cell>
          <cell r="L201" t="str">
            <v>limited duration</v>
          </cell>
          <cell r="M201">
            <v>43465</v>
          </cell>
          <cell r="N201">
            <v>9.8000000000000007</v>
          </cell>
          <cell r="O201">
            <v>43466</v>
          </cell>
          <cell r="P201" t="str">
            <v>EIII-01</v>
          </cell>
          <cell r="Q201" t="str">
            <v>Male</v>
          </cell>
          <cell r="R201" t="str">
            <v>Single</v>
          </cell>
          <cell r="S201" t="str">
            <v>célibataire</v>
          </cell>
          <cell r="T201" t="str">
            <v>628 53 55 42</v>
          </cell>
          <cell r="U201" t="str">
            <v>Lero</v>
          </cell>
          <cell r="V201">
            <v>43506</v>
          </cell>
          <cell r="Y201">
            <v>43171</v>
          </cell>
          <cell r="AA201" t="str">
            <v>Ecobank</v>
          </cell>
          <cell r="AB201" t="str">
            <v>0150114622553301</v>
          </cell>
          <cell r="AD201" t="str">
            <v>Guinéenne</v>
          </cell>
          <cell r="AE201" t="str">
            <v>5645604/16</v>
          </cell>
          <cell r="AF201">
            <v>42656</v>
          </cell>
          <cell r="AG201">
            <v>44482</v>
          </cell>
          <cell r="AH201">
            <v>33055</v>
          </cell>
          <cell r="AI201" t="str">
            <v>Siguiri</v>
          </cell>
          <cell r="AJ201" t="str">
            <v>Boukary</v>
          </cell>
          <cell r="AK201" t="str">
            <v>Kankou Damba</v>
          </cell>
          <cell r="AL201">
            <v>28</v>
          </cell>
          <cell r="AM201" t="str">
            <v>E</v>
          </cell>
          <cell r="AN201" t="str">
            <v>Ouvrier</v>
          </cell>
          <cell r="AO201" t="str">
            <v>Monsieur</v>
          </cell>
          <cell r="AP201" t="str">
            <v>Siyabulela Ngcangca</v>
          </cell>
          <cell r="AQ201">
            <v>43454</v>
          </cell>
          <cell r="AR201" t="str">
            <v>Mool/Lefa/2018/226</v>
          </cell>
          <cell r="AS201">
            <v>1010000000221</v>
          </cell>
        </row>
        <row r="202">
          <cell r="A202">
            <v>241</v>
          </cell>
          <cell r="B202" t="str">
            <v>Diabaté</v>
          </cell>
          <cell r="C202" t="str">
            <v>Lancine</v>
          </cell>
          <cell r="D202" t="str">
            <v>777 Operator</v>
          </cell>
          <cell r="E202" t="str">
            <v>Opérateur 777D</v>
          </cell>
          <cell r="F202" t="str">
            <v>P-D</v>
          </cell>
          <cell r="G202">
            <v>43171</v>
          </cell>
          <cell r="H202" t="str">
            <v>Production</v>
          </cell>
          <cell r="I202" t="str">
            <v>Mines</v>
          </cell>
          <cell r="J202">
            <v>1</v>
          </cell>
          <cell r="K202" t="str">
            <v>Contrat à Durée Déterminée</v>
          </cell>
          <cell r="L202" t="str">
            <v>limited duration</v>
          </cell>
          <cell r="M202">
            <v>43465</v>
          </cell>
          <cell r="N202">
            <v>9.8000000000000007</v>
          </cell>
          <cell r="O202">
            <v>43466</v>
          </cell>
          <cell r="P202" t="str">
            <v>EIII-01</v>
          </cell>
          <cell r="Q202" t="str">
            <v>Male</v>
          </cell>
          <cell r="R202" t="str">
            <v>Single</v>
          </cell>
          <cell r="S202" t="str">
            <v>célibataire</v>
          </cell>
          <cell r="T202" t="str">
            <v>627 26 58 29</v>
          </cell>
          <cell r="U202" t="str">
            <v>Lero</v>
          </cell>
          <cell r="V202">
            <v>43506</v>
          </cell>
          <cell r="Y202">
            <v>43171</v>
          </cell>
          <cell r="AA202" t="str">
            <v>Ecobank</v>
          </cell>
          <cell r="AB202" t="str">
            <v>0150114636316501</v>
          </cell>
          <cell r="AD202" t="str">
            <v>Guinéenne</v>
          </cell>
          <cell r="AE202" t="str">
            <v>5558929/16</v>
          </cell>
          <cell r="AF202">
            <v>42580</v>
          </cell>
          <cell r="AG202">
            <v>44406</v>
          </cell>
          <cell r="AH202">
            <v>33970</v>
          </cell>
          <cell r="AI202" t="str">
            <v>Macenta</v>
          </cell>
          <cell r="AJ202" t="str">
            <v>Sekou</v>
          </cell>
          <cell r="AK202" t="str">
            <v>Mamassa</v>
          </cell>
          <cell r="AL202">
            <v>25</v>
          </cell>
          <cell r="AM202" t="str">
            <v>E</v>
          </cell>
          <cell r="AN202" t="str">
            <v>Ouvrier</v>
          </cell>
          <cell r="AO202" t="str">
            <v>Monsieur</v>
          </cell>
          <cell r="AP202" t="str">
            <v>Siyabulela Ngcangca</v>
          </cell>
          <cell r="AQ202">
            <v>43454</v>
          </cell>
          <cell r="AR202" t="str">
            <v>Mool/Lefa/2018/227</v>
          </cell>
          <cell r="AS202">
            <v>1010000000222</v>
          </cell>
        </row>
        <row r="203">
          <cell r="A203">
            <v>242</v>
          </cell>
          <cell r="B203" t="str">
            <v>Camara</v>
          </cell>
          <cell r="C203" t="str">
            <v>Sekou</v>
          </cell>
          <cell r="D203" t="str">
            <v>777 Operator</v>
          </cell>
          <cell r="E203" t="str">
            <v>Opérateur 777D</v>
          </cell>
          <cell r="F203" t="str">
            <v>P-A</v>
          </cell>
          <cell r="G203">
            <v>43186</v>
          </cell>
          <cell r="H203" t="str">
            <v>Production</v>
          </cell>
          <cell r="I203" t="str">
            <v>Mines</v>
          </cell>
          <cell r="J203">
            <v>1</v>
          </cell>
          <cell r="K203" t="str">
            <v>Contrat à Durée Déterminée</v>
          </cell>
          <cell r="L203" t="str">
            <v>limited duration</v>
          </cell>
          <cell r="M203">
            <v>43465</v>
          </cell>
          <cell r="N203">
            <v>9.3000000000000007</v>
          </cell>
          <cell r="O203">
            <v>43466</v>
          </cell>
          <cell r="P203" t="str">
            <v>EIII-01</v>
          </cell>
          <cell r="Q203" t="str">
            <v>Male</v>
          </cell>
          <cell r="R203" t="str">
            <v>Married</v>
          </cell>
          <cell r="S203" t="str">
            <v>marié(e)</v>
          </cell>
          <cell r="T203" t="str">
            <v>628 43 72 02</v>
          </cell>
          <cell r="U203" t="str">
            <v>Lero</v>
          </cell>
          <cell r="V203">
            <v>43521</v>
          </cell>
          <cell r="Y203">
            <v>43186</v>
          </cell>
          <cell r="AA203" t="str">
            <v>Ecobank</v>
          </cell>
          <cell r="AB203">
            <v>170114613811401</v>
          </cell>
          <cell r="AC203" t="str">
            <v>17431001256551</v>
          </cell>
          <cell r="AD203" t="str">
            <v>Guinéenne</v>
          </cell>
          <cell r="AE203" t="str">
            <v>5586147/16</v>
          </cell>
          <cell r="AF203">
            <v>42654</v>
          </cell>
          <cell r="AG203">
            <v>44479</v>
          </cell>
          <cell r="AH203">
            <v>27030</v>
          </cell>
          <cell r="AI203" t="str">
            <v>Kankan</v>
          </cell>
          <cell r="AJ203" t="str">
            <v>N'Faly</v>
          </cell>
          <cell r="AK203" t="str">
            <v>Kande Kouyate</v>
          </cell>
          <cell r="AL203">
            <v>44</v>
          </cell>
          <cell r="AM203" t="str">
            <v>O</v>
          </cell>
          <cell r="AN203" t="str">
            <v>Ouvrier</v>
          </cell>
          <cell r="AO203" t="str">
            <v>Monsieur</v>
          </cell>
          <cell r="AP203" t="str">
            <v>Siyabulela Ngcangca</v>
          </cell>
          <cell r="AQ203">
            <v>43454</v>
          </cell>
          <cell r="AR203" t="str">
            <v>Mool/Lefa/2018/228</v>
          </cell>
          <cell r="AS203">
            <v>1010000000223</v>
          </cell>
        </row>
        <row r="204">
          <cell r="A204">
            <v>243</v>
          </cell>
          <cell r="B204" t="str">
            <v>Bah</v>
          </cell>
          <cell r="C204" t="str">
            <v>Saidou</v>
          </cell>
          <cell r="D204" t="str">
            <v>Dozer Operator</v>
          </cell>
          <cell r="E204" t="str">
            <v>Opérateur Bulldozer</v>
          </cell>
          <cell r="F204" t="str">
            <v>P-C</v>
          </cell>
          <cell r="G204">
            <v>43187</v>
          </cell>
          <cell r="H204" t="str">
            <v>Production</v>
          </cell>
          <cell r="I204" t="str">
            <v>Mines</v>
          </cell>
          <cell r="J204">
            <v>1</v>
          </cell>
          <cell r="K204" t="str">
            <v>Contrat à Durée Déterminée</v>
          </cell>
          <cell r="L204" t="str">
            <v>limited duration</v>
          </cell>
          <cell r="M204">
            <v>43465</v>
          </cell>
          <cell r="N204">
            <v>9.2666666666666675</v>
          </cell>
          <cell r="O204">
            <v>43466</v>
          </cell>
          <cell r="P204" t="str">
            <v>EII-01</v>
          </cell>
          <cell r="Q204" t="str">
            <v>Male</v>
          </cell>
          <cell r="R204" t="str">
            <v>Married</v>
          </cell>
          <cell r="S204" t="str">
            <v>marié(e)</v>
          </cell>
          <cell r="T204" t="str">
            <v>624 53 02 99</v>
          </cell>
          <cell r="U204" t="str">
            <v>Lero</v>
          </cell>
          <cell r="V204">
            <v>43522</v>
          </cell>
          <cell r="Y204">
            <v>43187</v>
          </cell>
          <cell r="AA204" t="str">
            <v>Orabank</v>
          </cell>
          <cell r="AB204" t="str">
            <v>005 014 8134980011 52</v>
          </cell>
          <cell r="AD204" t="str">
            <v>Guinéenne</v>
          </cell>
          <cell r="AE204" t="str">
            <v>3171535/11</v>
          </cell>
          <cell r="AF204">
            <v>42655</v>
          </cell>
          <cell r="AG204">
            <v>44480</v>
          </cell>
          <cell r="AH204">
            <v>30076</v>
          </cell>
          <cell r="AI204" t="str">
            <v>Siguiri</v>
          </cell>
          <cell r="AJ204" t="str">
            <v>Abdouramane</v>
          </cell>
          <cell r="AK204" t="str">
            <v>Oumou Bah</v>
          </cell>
          <cell r="AL204">
            <v>36</v>
          </cell>
          <cell r="AM204" t="str">
            <v>O</v>
          </cell>
          <cell r="AN204" t="str">
            <v>Ouvrier</v>
          </cell>
          <cell r="AO204" t="str">
            <v>Monsieur</v>
          </cell>
          <cell r="AP204" t="str">
            <v>Siyabulela Ngcangca</v>
          </cell>
          <cell r="AQ204">
            <v>43454</v>
          </cell>
          <cell r="AR204" t="str">
            <v>Mool/Lefa/2018/229</v>
          </cell>
          <cell r="AS204">
            <v>1010000000224</v>
          </cell>
        </row>
        <row r="205">
          <cell r="A205">
            <v>244</v>
          </cell>
          <cell r="B205" t="str">
            <v>Oulare</v>
          </cell>
          <cell r="C205" t="str">
            <v>Mamady</v>
          </cell>
          <cell r="D205" t="str">
            <v>Dozer Operator</v>
          </cell>
          <cell r="E205" t="str">
            <v>Opérateur Bulldozer</v>
          </cell>
          <cell r="F205" t="str">
            <v>P-D</v>
          </cell>
          <cell r="G205">
            <v>43189</v>
          </cell>
          <cell r="H205" t="str">
            <v>Production</v>
          </cell>
          <cell r="I205" t="str">
            <v>Mines</v>
          </cell>
          <cell r="J205">
            <v>1</v>
          </cell>
          <cell r="K205" t="str">
            <v>Contrat à Durée Déterminée</v>
          </cell>
          <cell r="L205" t="str">
            <v>limited duration</v>
          </cell>
          <cell r="M205">
            <v>43465</v>
          </cell>
          <cell r="N205">
            <v>9.1999999999999993</v>
          </cell>
          <cell r="O205">
            <v>43466</v>
          </cell>
          <cell r="P205" t="str">
            <v>EII-01</v>
          </cell>
          <cell r="Q205" t="str">
            <v>Male</v>
          </cell>
          <cell r="R205" t="str">
            <v>Married</v>
          </cell>
          <cell r="S205" t="str">
            <v>marié(e)</v>
          </cell>
          <cell r="T205" t="str">
            <v>622 25 03 14</v>
          </cell>
          <cell r="U205" t="str">
            <v>Lero</v>
          </cell>
          <cell r="V205">
            <v>43524</v>
          </cell>
          <cell r="Y205">
            <v>43189</v>
          </cell>
          <cell r="AA205" t="str">
            <v>Orabank</v>
          </cell>
          <cell r="AB205" t="str">
            <v>005 014 6013040011 82</v>
          </cell>
          <cell r="AD205" t="str">
            <v>Guinéenne</v>
          </cell>
          <cell r="AE205" t="str">
            <v>5927242/18</v>
          </cell>
          <cell r="AF205">
            <v>43153</v>
          </cell>
          <cell r="AG205">
            <v>44978</v>
          </cell>
          <cell r="AH205">
            <v>31520</v>
          </cell>
          <cell r="AI205" t="str">
            <v>Faranah</v>
          </cell>
          <cell r="AJ205" t="str">
            <v>Amidou</v>
          </cell>
          <cell r="AK205" t="str">
            <v>Batrou Conde</v>
          </cell>
          <cell r="AL205">
            <v>32</v>
          </cell>
          <cell r="AM205" t="str">
            <v>O</v>
          </cell>
          <cell r="AN205" t="str">
            <v>Ouvrier</v>
          </cell>
          <cell r="AO205" t="str">
            <v>Monsieur</v>
          </cell>
          <cell r="AP205" t="str">
            <v>Siyabulela Ngcangca</v>
          </cell>
          <cell r="AQ205">
            <v>43454</v>
          </cell>
          <cell r="AR205" t="str">
            <v>Mool/Lefa/2018/230</v>
          </cell>
          <cell r="AS205">
            <v>1010000000225</v>
          </cell>
        </row>
        <row r="206">
          <cell r="A206">
            <v>245</v>
          </cell>
          <cell r="B206" t="str">
            <v>Kamissoko</v>
          </cell>
          <cell r="C206" t="str">
            <v>Hamidou</v>
          </cell>
          <cell r="D206" t="str">
            <v>Dozer Operator</v>
          </cell>
          <cell r="E206" t="str">
            <v>Opérateur Bulldozer</v>
          </cell>
          <cell r="F206" t="str">
            <v>P-A</v>
          </cell>
          <cell r="G206">
            <v>43189</v>
          </cell>
          <cell r="H206" t="str">
            <v>Production</v>
          </cell>
          <cell r="I206" t="str">
            <v>Mines</v>
          </cell>
          <cell r="J206">
            <v>1</v>
          </cell>
          <cell r="K206" t="str">
            <v>Contrat à Durée Déterminée</v>
          </cell>
          <cell r="L206" t="str">
            <v>limited duration</v>
          </cell>
          <cell r="M206">
            <v>43465</v>
          </cell>
          <cell r="N206">
            <v>9.1999999999999993</v>
          </cell>
          <cell r="O206">
            <v>43466</v>
          </cell>
          <cell r="P206" t="str">
            <v>EII-01</v>
          </cell>
          <cell r="Q206" t="str">
            <v>Male</v>
          </cell>
          <cell r="R206" t="str">
            <v>Married</v>
          </cell>
          <cell r="S206" t="str">
            <v>marié(e)</v>
          </cell>
          <cell r="T206" t="str">
            <v>628 24 07 85</v>
          </cell>
          <cell r="U206" t="str">
            <v>Lero</v>
          </cell>
          <cell r="V206">
            <v>43524</v>
          </cell>
          <cell r="Y206">
            <v>43189</v>
          </cell>
          <cell r="AA206" t="str">
            <v>Orabank</v>
          </cell>
          <cell r="AB206" t="str">
            <v>005 014 8135070011 03</v>
          </cell>
          <cell r="AD206" t="str">
            <v>Guinéenne</v>
          </cell>
          <cell r="AE206" t="str">
            <v>5601575/15</v>
          </cell>
          <cell r="AF206">
            <v>42121</v>
          </cell>
          <cell r="AG206">
            <v>43946</v>
          </cell>
          <cell r="AH206">
            <v>29221</v>
          </cell>
          <cell r="AI206" t="str">
            <v>Kankan</v>
          </cell>
          <cell r="AJ206" t="str">
            <v>Mamadi</v>
          </cell>
          <cell r="AK206" t="str">
            <v>Minata Diawara</v>
          </cell>
          <cell r="AL206">
            <v>38</v>
          </cell>
          <cell r="AM206" t="str">
            <v>O</v>
          </cell>
          <cell r="AN206" t="str">
            <v>Ouvrier</v>
          </cell>
          <cell r="AO206" t="str">
            <v>Monsieur</v>
          </cell>
          <cell r="AP206" t="str">
            <v>Siyabulela Ngcangca</v>
          </cell>
          <cell r="AQ206">
            <v>43454</v>
          </cell>
          <cell r="AR206" t="str">
            <v>Mool/Lefa/2018/231</v>
          </cell>
          <cell r="AS206">
            <v>1010000000226</v>
          </cell>
        </row>
        <row r="207">
          <cell r="A207">
            <v>246</v>
          </cell>
          <cell r="B207" t="str">
            <v>Diarra</v>
          </cell>
          <cell r="C207" t="str">
            <v>Saidou</v>
          </cell>
          <cell r="D207" t="str">
            <v>Grader Operator</v>
          </cell>
          <cell r="E207" t="str">
            <v>Opérateur Niveleuse</v>
          </cell>
          <cell r="F207" t="str">
            <v>P-D</v>
          </cell>
          <cell r="G207">
            <v>43189</v>
          </cell>
          <cell r="H207" t="str">
            <v>Production</v>
          </cell>
          <cell r="I207" t="str">
            <v>Mines</v>
          </cell>
          <cell r="J207">
            <v>1</v>
          </cell>
          <cell r="K207" t="str">
            <v>Contrat à Durée Déterminée</v>
          </cell>
          <cell r="L207" t="str">
            <v>limited duration</v>
          </cell>
          <cell r="M207">
            <v>43465</v>
          </cell>
          <cell r="N207">
            <v>9.1999999999999993</v>
          </cell>
          <cell r="O207">
            <v>43466</v>
          </cell>
          <cell r="P207" t="str">
            <v>EII-01</v>
          </cell>
          <cell r="Q207" t="str">
            <v>Male</v>
          </cell>
          <cell r="R207" t="str">
            <v>Married</v>
          </cell>
          <cell r="S207" t="str">
            <v>marié(e)</v>
          </cell>
          <cell r="T207" t="str">
            <v>621 37 04 04</v>
          </cell>
          <cell r="U207" t="str">
            <v>Lero</v>
          </cell>
          <cell r="V207">
            <v>43524</v>
          </cell>
          <cell r="Y207">
            <v>43189</v>
          </cell>
          <cell r="AA207" t="str">
            <v>Orabank</v>
          </cell>
          <cell r="AB207" t="str">
            <v>005 014 8134710011 05</v>
          </cell>
          <cell r="AD207" t="str">
            <v>Guinéenne</v>
          </cell>
          <cell r="AE207" t="str">
            <v>5724561/16</v>
          </cell>
          <cell r="AF207">
            <v>42647</v>
          </cell>
          <cell r="AG207">
            <v>44472</v>
          </cell>
          <cell r="AH207">
            <v>34221</v>
          </cell>
          <cell r="AI207" t="str">
            <v>Siguiri</v>
          </cell>
          <cell r="AJ207" t="str">
            <v>Amadou</v>
          </cell>
          <cell r="AK207" t="str">
            <v>Fatoumata Sow</v>
          </cell>
          <cell r="AL207">
            <v>25</v>
          </cell>
          <cell r="AM207" t="str">
            <v>O</v>
          </cell>
          <cell r="AN207" t="str">
            <v>Ouvrier</v>
          </cell>
          <cell r="AO207" t="str">
            <v>Monsieur</v>
          </cell>
          <cell r="AP207" t="str">
            <v>Siyabulela Ngcangca</v>
          </cell>
          <cell r="AQ207">
            <v>43454</v>
          </cell>
          <cell r="AR207" t="str">
            <v>Mool/Lefa/2018/232</v>
          </cell>
          <cell r="AS207">
            <v>1010000000227</v>
          </cell>
        </row>
        <row r="208">
          <cell r="A208">
            <v>247</v>
          </cell>
          <cell r="B208" t="str">
            <v>Conde</v>
          </cell>
          <cell r="C208" t="str">
            <v>Lancine</v>
          </cell>
          <cell r="D208" t="str">
            <v>Water Bowser Operator</v>
          </cell>
          <cell r="E208" t="str">
            <v>Opérateur Citerne à Eau</v>
          </cell>
          <cell r="F208" t="str">
            <v>P-D</v>
          </cell>
          <cell r="G208">
            <v>43189</v>
          </cell>
          <cell r="H208" t="str">
            <v>Production</v>
          </cell>
          <cell r="I208" t="str">
            <v>Mines</v>
          </cell>
          <cell r="J208">
            <v>1</v>
          </cell>
          <cell r="K208" t="str">
            <v>Contrat à Durée Déterminée</v>
          </cell>
          <cell r="L208" t="str">
            <v>limited duration</v>
          </cell>
          <cell r="M208">
            <v>43465</v>
          </cell>
          <cell r="N208">
            <v>9.1999999999999993</v>
          </cell>
          <cell r="O208">
            <v>43466</v>
          </cell>
          <cell r="P208" t="str">
            <v>EII-01</v>
          </cell>
          <cell r="Q208" t="str">
            <v>Male</v>
          </cell>
          <cell r="R208" t="str">
            <v>Married</v>
          </cell>
          <cell r="S208" t="str">
            <v>marié(e)</v>
          </cell>
          <cell r="T208" t="str">
            <v>622 16 26 41</v>
          </cell>
          <cell r="U208" t="str">
            <v>Lero</v>
          </cell>
          <cell r="V208">
            <v>43524</v>
          </cell>
          <cell r="Y208">
            <v>43189</v>
          </cell>
          <cell r="AA208" t="str">
            <v>Ecobank</v>
          </cell>
          <cell r="AB208" t="str">
            <v>0150114637414601</v>
          </cell>
          <cell r="AD208" t="str">
            <v>Guinéenne</v>
          </cell>
          <cell r="AE208" t="str">
            <v>6262190/18</v>
          </cell>
          <cell r="AF208">
            <v>43144</v>
          </cell>
          <cell r="AG208">
            <v>44969</v>
          </cell>
          <cell r="AH208">
            <v>28491</v>
          </cell>
          <cell r="AI208" t="str">
            <v>Dabola</v>
          </cell>
          <cell r="AJ208" t="str">
            <v>Kaba</v>
          </cell>
          <cell r="AK208" t="str">
            <v>Mariama Berete</v>
          </cell>
          <cell r="AL208">
            <v>40</v>
          </cell>
          <cell r="AM208" t="str">
            <v>O</v>
          </cell>
          <cell r="AN208" t="str">
            <v>Ouvrier</v>
          </cell>
          <cell r="AO208" t="str">
            <v>Monsieur</v>
          </cell>
          <cell r="AP208" t="str">
            <v>Siyabulela Ngcangca</v>
          </cell>
          <cell r="AQ208">
            <v>43454</v>
          </cell>
          <cell r="AR208" t="str">
            <v>Mool/Lefa/2018/233</v>
          </cell>
          <cell r="AS208">
            <v>1010000000228</v>
          </cell>
        </row>
        <row r="209">
          <cell r="A209">
            <v>248</v>
          </cell>
          <cell r="B209" t="str">
            <v>Diallo</v>
          </cell>
          <cell r="C209" t="str">
            <v>Bintou Baba</v>
          </cell>
          <cell r="D209" t="str">
            <v>Diesel Bowser Helper</v>
          </cell>
          <cell r="E209" t="str">
            <v>Assistant Citerne à Gasoil</v>
          </cell>
          <cell r="F209" t="str">
            <v>P-C</v>
          </cell>
          <cell r="G209">
            <v>43189</v>
          </cell>
          <cell r="H209" t="str">
            <v>Production</v>
          </cell>
          <cell r="I209" t="str">
            <v>Mines</v>
          </cell>
          <cell r="J209">
            <v>1</v>
          </cell>
          <cell r="K209" t="str">
            <v>Contrat à Durée Déterminée</v>
          </cell>
          <cell r="L209" t="str">
            <v>limited duration</v>
          </cell>
          <cell r="M209">
            <v>43465</v>
          </cell>
          <cell r="N209">
            <v>9.1999999999999993</v>
          </cell>
          <cell r="O209">
            <v>43466</v>
          </cell>
          <cell r="P209" t="str">
            <v>OII-01</v>
          </cell>
          <cell r="Q209" t="str">
            <v>Male</v>
          </cell>
          <cell r="R209" t="str">
            <v>Married</v>
          </cell>
          <cell r="S209" t="str">
            <v>marié(e)</v>
          </cell>
          <cell r="T209" t="str">
            <v>628 74 54 31</v>
          </cell>
          <cell r="U209" t="str">
            <v>Lero</v>
          </cell>
          <cell r="V209">
            <v>43524</v>
          </cell>
          <cell r="Y209">
            <v>43189</v>
          </cell>
          <cell r="AA209" t="str">
            <v>Orabank</v>
          </cell>
          <cell r="AB209" t="str">
            <v>005 014 8134580011 65</v>
          </cell>
          <cell r="AD209" t="str">
            <v>Guinéenne</v>
          </cell>
          <cell r="AE209" t="str">
            <v>6821745/17</v>
          </cell>
          <cell r="AF209">
            <v>42975</v>
          </cell>
          <cell r="AG209">
            <v>44800</v>
          </cell>
          <cell r="AH209">
            <v>33851</v>
          </cell>
          <cell r="AI209" t="str">
            <v>Siguiri</v>
          </cell>
          <cell r="AJ209" t="str">
            <v>Bakary</v>
          </cell>
          <cell r="AK209" t="str">
            <v>Bintou Berete</v>
          </cell>
          <cell r="AL209">
            <v>26</v>
          </cell>
          <cell r="AM209" t="str">
            <v>O</v>
          </cell>
          <cell r="AN209" t="str">
            <v>Ouvrier</v>
          </cell>
          <cell r="AO209" t="str">
            <v>Monsieur</v>
          </cell>
          <cell r="AP209" t="str">
            <v>Siyabulela Ngcangca</v>
          </cell>
          <cell r="AQ209">
            <v>43454</v>
          </cell>
          <cell r="AR209" t="str">
            <v>Mool/Lefa/2018/234</v>
          </cell>
          <cell r="AS209">
            <v>1010000000229</v>
          </cell>
        </row>
        <row r="210">
          <cell r="A210">
            <v>249</v>
          </cell>
          <cell r="B210" t="str">
            <v>Conde</v>
          </cell>
          <cell r="C210" t="str">
            <v xml:space="preserve">Moise </v>
          </cell>
          <cell r="D210" t="str">
            <v>Diesel Bowser Operator</v>
          </cell>
          <cell r="E210" t="str">
            <v>Opérateur Citerne à Gasoil</v>
          </cell>
          <cell r="F210" t="str">
            <v>P-D</v>
          </cell>
          <cell r="G210">
            <v>43187</v>
          </cell>
          <cell r="H210" t="str">
            <v>Production</v>
          </cell>
          <cell r="I210" t="str">
            <v>Mines</v>
          </cell>
          <cell r="J210">
            <v>1</v>
          </cell>
          <cell r="K210" t="str">
            <v>Contrat à Durée Déterminée</v>
          </cell>
          <cell r="L210" t="str">
            <v>limited duration</v>
          </cell>
          <cell r="M210">
            <v>43465</v>
          </cell>
          <cell r="N210">
            <v>9.2666666666666675</v>
          </cell>
          <cell r="O210">
            <v>43466</v>
          </cell>
          <cell r="P210" t="str">
            <v>EII-01</v>
          </cell>
          <cell r="Q210" t="str">
            <v>Male</v>
          </cell>
          <cell r="R210" t="str">
            <v>Married</v>
          </cell>
          <cell r="S210" t="str">
            <v>marié(e)</v>
          </cell>
          <cell r="T210" t="str">
            <v>622 62 67 06</v>
          </cell>
          <cell r="U210" t="str">
            <v>Lero</v>
          </cell>
          <cell r="V210">
            <v>43522</v>
          </cell>
          <cell r="Y210">
            <v>43187</v>
          </cell>
          <cell r="AA210" t="str">
            <v>Orabank</v>
          </cell>
          <cell r="AB210" t="str">
            <v>005 014 8134770011 37</v>
          </cell>
          <cell r="AD210" t="str">
            <v>Guinéenne</v>
          </cell>
          <cell r="AE210" t="str">
            <v>5178692/14</v>
          </cell>
          <cell r="AF210">
            <v>41800</v>
          </cell>
          <cell r="AG210">
            <v>43625</v>
          </cell>
          <cell r="AH210">
            <v>29221</v>
          </cell>
          <cell r="AI210" t="str">
            <v>Macenta</v>
          </cell>
          <cell r="AJ210" t="str">
            <v>Daouda</v>
          </cell>
          <cell r="AK210" t="str">
            <v>Kadiatou Camara</v>
          </cell>
          <cell r="AL210">
            <v>38</v>
          </cell>
          <cell r="AM210" t="str">
            <v>O</v>
          </cell>
          <cell r="AN210" t="str">
            <v>Ouvrier</v>
          </cell>
          <cell r="AO210" t="str">
            <v>Monsieur</v>
          </cell>
          <cell r="AP210" t="str">
            <v>Siyabulela Ngcangca</v>
          </cell>
          <cell r="AQ210">
            <v>43454</v>
          </cell>
          <cell r="AR210" t="str">
            <v>Mool/Lefa/2018/235</v>
          </cell>
          <cell r="AS210">
            <v>1010000000230</v>
          </cell>
        </row>
        <row r="211">
          <cell r="A211">
            <v>250</v>
          </cell>
          <cell r="B211" t="str">
            <v xml:space="preserve">Traore </v>
          </cell>
          <cell r="C211" t="str">
            <v>Mohamed</v>
          </cell>
          <cell r="D211" t="str">
            <v>Diesel Bowser Helper</v>
          </cell>
          <cell r="E211" t="str">
            <v>Assistant Citerne à Gasoil</v>
          </cell>
          <cell r="F211" t="str">
            <v>P-B</v>
          </cell>
          <cell r="G211">
            <v>43189</v>
          </cell>
          <cell r="H211" t="str">
            <v>Production</v>
          </cell>
          <cell r="I211" t="str">
            <v>Mines</v>
          </cell>
          <cell r="J211">
            <v>1</v>
          </cell>
          <cell r="K211" t="str">
            <v>Contrat à Durée Déterminée</v>
          </cell>
          <cell r="L211" t="str">
            <v>limited duration</v>
          </cell>
          <cell r="M211">
            <v>43465</v>
          </cell>
          <cell r="N211">
            <v>9.1999999999999993</v>
          </cell>
          <cell r="O211">
            <v>43466</v>
          </cell>
          <cell r="P211" t="str">
            <v>OII-01</v>
          </cell>
          <cell r="Q211" t="str">
            <v>Male</v>
          </cell>
          <cell r="R211" t="str">
            <v>Married</v>
          </cell>
          <cell r="S211" t="str">
            <v>marié(e)</v>
          </cell>
          <cell r="T211" t="str">
            <v>628 39 49 04</v>
          </cell>
          <cell r="U211" t="str">
            <v>Lero</v>
          </cell>
          <cell r="V211">
            <v>43524</v>
          </cell>
          <cell r="Y211">
            <v>43189</v>
          </cell>
          <cell r="AA211" t="str">
            <v>Orabank</v>
          </cell>
          <cell r="AB211" t="str">
            <v>005 014 8134780011 10</v>
          </cell>
          <cell r="AD211" t="str">
            <v>Guinéenne</v>
          </cell>
          <cell r="AE211" t="str">
            <v>3595670/13</v>
          </cell>
          <cell r="AF211">
            <v>41460</v>
          </cell>
          <cell r="AG211">
            <v>43285</v>
          </cell>
          <cell r="AH211">
            <v>29641</v>
          </cell>
          <cell r="AI211" t="str">
            <v>Cote d'Ivoire</v>
          </cell>
          <cell r="AJ211" t="str">
            <v>Issa</v>
          </cell>
          <cell r="AK211" t="str">
            <v>Salimata Magassouba</v>
          </cell>
          <cell r="AL211">
            <v>37</v>
          </cell>
          <cell r="AM211" t="str">
            <v>O</v>
          </cell>
          <cell r="AN211" t="str">
            <v>Ouvrier</v>
          </cell>
          <cell r="AO211" t="str">
            <v>Monsieur</v>
          </cell>
          <cell r="AP211" t="str">
            <v>Siyabulela Ngcangca</v>
          </cell>
          <cell r="AQ211">
            <v>43454</v>
          </cell>
          <cell r="AR211" t="str">
            <v>Mool/Lefa/2018/236</v>
          </cell>
          <cell r="AS211">
            <v>1010000000231</v>
          </cell>
        </row>
        <row r="212">
          <cell r="A212">
            <v>251</v>
          </cell>
          <cell r="B212" t="str">
            <v>Keita</v>
          </cell>
          <cell r="C212" t="str">
            <v>Mamady</v>
          </cell>
          <cell r="D212" t="str">
            <v>Excavator Operator</v>
          </cell>
          <cell r="E212" t="str">
            <v>Opérateur Pelle PC2000</v>
          </cell>
          <cell r="F212" t="str">
            <v>P-A</v>
          </cell>
          <cell r="G212">
            <v>43272</v>
          </cell>
          <cell r="H212" t="str">
            <v>Production</v>
          </cell>
          <cell r="I212" t="str">
            <v>Mines</v>
          </cell>
          <cell r="J212">
            <v>1</v>
          </cell>
          <cell r="K212" t="str">
            <v>Contrat à Durée Déterminée</v>
          </cell>
          <cell r="L212" t="str">
            <v>limited duration</v>
          </cell>
          <cell r="M212">
            <v>43465</v>
          </cell>
          <cell r="N212">
            <v>6.4333333333333336</v>
          </cell>
          <cell r="O212">
            <v>43466</v>
          </cell>
          <cell r="P212" t="str">
            <v>EIII-07</v>
          </cell>
          <cell r="Q212" t="str">
            <v>Male</v>
          </cell>
          <cell r="R212" t="str">
            <v>Married</v>
          </cell>
          <cell r="S212" t="str">
            <v>marié(e)</v>
          </cell>
          <cell r="T212">
            <v>622117580</v>
          </cell>
          <cell r="U212" t="str">
            <v>Lero</v>
          </cell>
          <cell r="V212">
            <v>43607</v>
          </cell>
          <cell r="X212" t="e">
            <v>#N/A</v>
          </cell>
          <cell r="AA212" t="str">
            <v>Ecobank</v>
          </cell>
          <cell r="AB212" t="str">
            <v>0150114639776401</v>
          </cell>
          <cell r="AC212" t="str">
            <v>172 210 982 000 704 04</v>
          </cell>
          <cell r="AD212" t="str">
            <v>Guinéenne</v>
          </cell>
          <cell r="AE212" t="str">
            <v>5970369/17</v>
          </cell>
          <cell r="AF212">
            <v>42823</v>
          </cell>
          <cell r="AG212">
            <v>44648</v>
          </cell>
          <cell r="AH212">
            <v>26299</v>
          </cell>
          <cell r="AI212" t="str">
            <v>Kouroussa</v>
          </cell>
          <cell r="AJ212" t="str">
            <v>Mamadian</v>
          </cell>
          <cell r="AK212" t="str">
            <v>Samaken</v>
          </cell>
          <cell r="AL212">
            <v>46</v>
          </cell>
          <cell r="AM212" t="str">
            <v>E</v>
          </cell>
          <cell r="AN212" t="str">
            <v>Ouvrier</v>
          </cell>
          <cell r="AO212" t="str">
            <v>Monsieur</v>
          </cell>
          <cell r="AP212" t="str">
            <v>MarK Smith</v>
          </cell>
          <cell r="AQ212">
            <v>43454</v>
          </cell>
          <cell r="AR212" t="str">
            <v>Mool/Lefa/2018/237</v>
          </cell>
          <cell r="AS212">
            <v>1010000000232</v>
          </cell>
        </row>
        <row r="213">
          <cell r="A213">
            <v>252</v>
          </cell>
          <cell r="B213" t="str">
            <v>Keita</v>
          </cell>
          <cell r="C213" t="str">
            <v>Ibrahima II</v>
          </cell>
          <cell r="D213" t="str">
            <v>777 Operator</v>
          </cell>
          <cell r="E213" t="str">
            <v>Opérateur 777D</v>
          </cell>
          <cell r="F213" t="str">
            <v>P-D</v>
          </cell>
          <cell r="G213">
            <v>43297</v>
          </cell>
          <cell r="H213" t="str">
            <v>Production</v>
          </cell>
          <cell r="I213" t="str">
            <v>Mines</v>
          </cell>
          <cell r="J213">
            <v>1</v>
          </cell>
          <cell r="K213" t="str">
            <v>Contrat à Durée Déterminée</v>
          </cell>
          <cell r="L213" t="str">
            <v>limited duration</v>
          </cell>
          <cell r="M213">
            <v>43465</v>
          </cell>
          <cell r="N213">
            <v>5.6</v>
          </cell>
          <cell r="O213">
            <v>43466</v>
          </cell>
          <cell r="P213" t="str">
            <v>EIII-01</v>
          </cell>
          <cell r="Q213" t="str">
            <v>Male</v>
          </cell>
          <cell r="R213" t="str">
            <v>Married</v>
          </cell>
          <cell r="S213" t="str">
            <v>marié(e)</v>
          </cell>
          <cell r="T213">
            <v>622060444</v>
          </cell>
          <cell r="U213" t="str">
            <v>Lero</v>
          </cell>
          <cell r="V213">
            <v>43632</v>
          </cell>
          <cell r="X213" t="e">
            <v>#N/A</v>
          </cell>
          <cell r="AA213" t="str">
            <v>Ecobank</v>
          </cell>
          <cell r="AB213" t="str">
            <v>0150114617413801</v>
          </cell>
          <cell r="AD213" t="str">
            <v>Guinéenne</v>
          </cell>
          <cell r="AE213" t="str">
            <v>5181297/14</v>
          </cell>
          <cell r="AF213">
            <v>41809</v>
          </cell>
          <cell r="AG213">
            <v>43634</v>
          </cell>
          <cell r="AH213">
            <v>31611</v>
          </cell>
          <cell r="AI213" t="str">
            <v>Siguiri</v>
          </cell>
          <cell r="AJ213" t="str">
            <v>Sayon</v>
          </cell>
          <cell r="AK213" t="str">
            <v>Saran Diawara</v>
          </cell>
          <cell r="AL213">
            <v>32</v>
          </cell>
          <cell r="AM213" t="str">
            <v>E</v>
          </cell>
          <cell r="AN213" t="str">
            <v>Ouvrier</v>
          </cell>
          <cell r="AO213" t="str">
            <v>Monsieur</v>
          </cell>
          <cell r="AP213" t="str">
            <v>MarK Smith</v>
          </cell>
          <cell r="AQ213">
            <v>43454</v>
          </cell>
          <cell r="AR213" t="str">
            <v>Mool/Lefa/2018/238</v>
          </cell>
          <cell r="AS213">
            <v>1010000000233</v>
          </cell>
        </row>
        <row r="214">
          <cell r="A214">
            <v>253</v>
          </cell>
          <cell r="B214" t="str">
            <v>Traoré</v>
          </cell>
          <cell r="C214" t="str">
            <v>Dramane</v>
          </cell>
          <cell r="D214" t="str">
            <v>777 Operator</v>
          </cell>
          <cell r="E214" t="str">
            <v>Opérateur 777D</v>
          </cell>
          <cell r="F214" t="str">
            <v>P-D</v>
          </cell>
          <cell r="G214">
            <v>43297</v>
          </cell>
          <cell r="H214" t="str">
            <v>Production</v>
          </cell>
          <cell r="I214" t="str">
            <v>Mines</v>
          </cell>
          <cell r="J214">
            <v>1</v>
          </cell>
          <cell r="K214" t="str">
            <v>Contrat à Durée Déterminée</v>
          </cell>
          <cell r="L214" t="str">
            <v>limited duration</v>
          </cell>
          <cell r="M214">
            <v>43465</v>
          </cell>
          <cell r="N214">
            <v>5.6</v>
          </cell>
          <cell r="O214">
            <v>43466</v>
          </cell>
          <cell r="P214" t="str">
            <v>EIII-01</v>
          </cell>
          <cell r="Q214" t="str">
            <v>Male</v>
          </cell>
          <cell r="R214" t="str">
            <v>Married</v>
          </cell>
          <cell r="S214" t="str">
            <v>marié(e)</v>
          </cell>
          <cell r="T214">
            <v>622152523</v>
          </cell>
          <cell r="U214" t="str">
            <v>Siguirini</v>
          </cell>
          <cell r="V214">
            <v>43632</v>
          </cell>
          <cell r="X214" t="e">
            <v>#N/A</v>
          </cell>
          <cell r="AA214" t="str">
            <v>Ecobank</v>
          </cell>
          <cell r="AB214" t="str">
            <v>0170114631867201</v>
          </cell>
          <cell r="AD214" t="str">
            <v>Guinéenne</v>
          </cell>
          <cell r="AE214" t="str">
            <v>595099/17</v>
          </cell>
          <cell r="AF214">
            <v>42749</v>
          </cell>
          <cell r="AG214">
            <v>44574</v>
          </cell>
          <cell r="AH214">
            <v>36161</v>
          </cell>
          <cell r="AI214" t="str">
            <v>Siguiri</v>
          </cell>
          <cell r="AJ214" t="str">
            <v>Seydou</v>
          </cell>
          <cell r="AK214" t="str">
            <v>Benko Keita</v>
          </cell>
          <cell r="AL214">
            <v>19</v>
          </cell>
          <cell r="AM214" t="str">
            <v>E</v>
          </cell>
          <cell r="AN214" t="str">
            <v>Ouvrier</v>
          </cell>
          <cell r="AO214" t="str">
            <v>Monsieur</v>
          </cell>
          <cell r="AP214" t="str">
            <v>MarK Smith</v>
          </cell>
          <cell r="AQ214">
            <v>43454</v>
          </cell>
          <cell r="AR214" t="str">
            <v>Mool/Lefa/2018/239</v>
          </cell>
          <cell r="AS214">
            <v>1010000000234</v>
          </cell>
        </row>
        <row r="215">
          <cell r="A215">
            <v>254</v>
          </cell>
          <cell r="B215" t="str">
            <v>Wagué</v>
          </cell>
          <cell r="C215" t="str">
            <v>Adama</v>
          </cell>
          <cell r="D215" t="str">
            <v>Spotter</v>
          </cell>
          <cell r="E215" t="str">
            <v>Signaleur</v>
          </cell>
          <cell r="F215" t="str">
            <v>P-C</v>
          </cell>
          <cell r="G215">
            <v>43298</v>
          </cell>
          <cell r="H215" t="str">
            <v>Production</v>
          </cell>
          <cell r="I215" t="str">
            <v>Mines</v>
          </cell>
          <cell r="J215">
            <v>1</v>
          </cell>
          <cell r="K215" t="str">
            <v>Contrat à Durée Déterminée</v>
          </cell>
          <cell r="L215" t="str">
            <v>limited duration</v>
          </cell>
          <cell r="M215">
            <v>43465</v>
          </cell>
          <cell r="N215">
            <v>5.5666666666666664</v>
          </cell>
          <cell r="O215">
            <v>43466</v>
          </cell>
          <cell r="P215" t="str">
            <v>OI-01</v>
          </cell>
          <cell r="Q215" t="str">
            <v>Male</v>
          </cell>
          <cell r="R215" t="str">
            <v>Married</v>
          </cell>
          <cell r="S215" t="str">
            <v>marié(e)</v>
          </cell>
          <cell r="T215">
            <v>628229192</v>
          </cell>
          <cell r="U215" t="str">
            <v>Lero</v>
          </cell>
          <cell r="V215">
            <v>43633</v>
          </cell>
          <cell r="X215" t="e">
            <v>#N/A</v>
          </cell>
          <cell r="AD215" t="str">
            <v>Guinéenne</v>
          </cell>
          <cell r="AE215" t="str">
            <v>3776613/12</v>
          </cell>
          <cell r="AF215">
            <v>41130</v>
          </cell>
          <cell r="AG215">
            <v>42955</v>
          </cell>
          <cell r="AH215">
            <v>31338</v>
          </cell>
          <cell r="AI215" t="str">
            <v>Faranah</v>
          </cell>
          <cell r="AJ215" t="str">
            <v>Souragatta</v>
          </cell>
          <cell r="AK215" t="str">
            <v>Balakissi</v>
          </cell>
          <cell r="AL215">
            <v>33</v>
          </cell>
          <cell r="AM215" t="str">
            <v>O</v>
          </cell>
          <cell r="AN215" t="str">
            <v>Ouvrier</v>
          </cell>
          <cell r="AO215" t="str">
            <v>Monsieur</v>
          </cell>
          <cell r="AP215" t="str">
            <v>MarK Smith</v>
          </cell>
          <cell r="AQ215">
            <v>43454</v>
          </cell>
          <cell r="AR215" t="str">
            <v>Mool/Lefa/2018/240</v>
          </cell>
          <cell r="AS215">
            <v>1010000000235</v>
          </cell>
        </row>
        <row r="216">
          <cell r="A216">
            <v>255</v>
          </cell>
          <cell r="B216" t="str">
            <v>Zoumanigui</v>
          </cell>
          <cell r="C216" t="str">
            <v>Koly</v>
          </cell>
          <cell r="D216" t="str">
            <v>Storeman</v>
          </cell>
          <cell r="E216" t="str">
            <v>Magasinier</v>
          </cell>
          <cell r="F216" t="str">
            <v>St-Per</v>
          </cell>
          <cell r="G216">
            <v>43293</v>
          </cell>
          <cell r="H216" t="str">
            <v>Plant</v>
          </cell>
          <cell r="I216" t="str">
            <v>Garage</v>
          </cell>
          <cell r="J216">
            <v>1</v>
          </cell>
          <cell r="K216" t="str">
            <v>Contrat à Durée Déterminée</v>
          </cell>
          <cell r="L216" t="str">
            <v>limited duration</v>
          </cell>
          <cell r="M216">
            <v>43465</v>
          </cell>
          <cell r="N216">
            <v>5.7333333333333334</v>
          </cell>
          <cell r="O216">
            <v>43466</v>
          </cell>
          <cell r="P216" t="str">
            <v>EIII-01</v>
          </cell>
          <cell r="Q216" t="str">
            <v>Male</v>
          </cell>
          <cell r="R216" t="str">
            <v>Married</v>
          </cell>
          <cell r="S216" t="str">
            <v>marié(e)</v>
          </cell>
          <cell r="T216">
            <v>622841943</v>
          </cell>
          <cell r="U216" t="str">
            <v>Lero</v>
          </cell>
          <cell r="X216" t="e">
            <v>#N/A</v>
          </cell>
          <cell r="AD216" t="str">
            <v>Guinéenne</v>
          </cell>
          <cell r="AE216" t="str">
            <v>5560520/15</v>
          </cell>
          <cell r="AF216">
            <v>42109</v>
          </cell>
          <cell r="AG216">
            <v>43934</v>
          </cell>
          <cell r="AH216">
            <v>31841</v>
          </cell>
          <cell r="AI216" t="str">
            <v>Macenta</v>
          </cell>
          <cell r="AJ216" t="str">
            <v>Dogba</v>
          </cell>
          <cell r="AK216" t="str">
            <v>Pauline Koivogui</v>
          </cell>
          <cell r="AL216">
            <v>31</v>
          </cell>
          <cell r="AM216" t="str">
            <v>E</v>
          </cell>
          <cell r="AN216" t="str">
            <v>Ouvrier</v>
          </cell>
          <cell r="AO216" t="str">
            <v>Monsieur</v>
          </cell>
          <cell r="AP216" t="str">
            <v>MarK Smith</v>
          </cell>
          <cell r="AQ216">
            <v>43454</v>
          </cell>
          <cell r="AR216" t="str">
            <v>Mool/Lefa/2018/241</v>
          </cell>
          <cell r="AS216">
            <v>1010000000236</v>
          </cell>
        </row>
        <row r="217">
          <cell r="A217">
            <v>256</v>
          </cell>
          <cell r="B217" t="str">
            <v>Condé</v>
          </cell>
          <cell r="C217" t="str">
            <v>Yakouba</v>
          </cell>
          <cell r="D217" t="str">
            <v xml:space="preserve"> Surveyor Helper</v>
          </cell>
          <cell r="E217" t="str">
            <v>Assistant Topographe</v>
          </cell>
          <cell r="F217" t="str">
            <v>P.PER</v>
          </cell>
          <cell r="G217">
            <v>43298</v>
          </cell>
          <cell r="H217" t="str">
            <v>Production</v>
          </cell>
          <cell r="I217" t="str">
            <v>Mines</v>
          </cell>
          <cell r="J217">
            <v>1</v>
          </cell>
          <cell r="K217" t="str">
            <v>Contrat à Durée Déterminée</v>
          </cell>
          <cell r="L217" t="str">
            <v>limited duration</v>
          </cell>
          <cell r="M217">
            <v>43465</v>
          </cell>
          <cell r="N217">
            <v>5.5666666666666664</v>
          </cell>
          <cell r="O217">
            <v>43466</v>
          </cell>
          <cell r="P217" t="str">
            <v>OI-01</v>
          </cell>
          <cell r="Q217" t="str">
            <v>Male</v>
          </cell>
          <cell r="R217" t="str">
            <v>Married</v>
          </cell>
          <cell r="S217" t="str">
            <v>marié(e)</v>
          </cell>
          <cell r="T217">
            <v>622116968</v>
          </cell>
          <cell r="U217" t="str">
            <v>Lero</v>
          </cell>
          <cell r="V217">
            <v>43633</v>
          </cell>
          <cell r="X217" t="e">
            <v>#N/A</v>
          </cell>
          <cell r="AA217" t="str">
            <v>Orabank</v>
          </cell>
          <cell r="AB217" t="str">
            <v>005 014 8160440011 83</v>
          </cell>
          <cell r="AD217" t="str">
            <v>Guinéenne</v>
          </cell>
          <cell r="AE217" t="str">
            <v>4046446/13</v>
          </cell>
          <cell r="AF217">
            <v>41372</v>
          </cell>
          <cell r="AG217">
            <v>43197</v>
          </cell>
          <cell r="AH217">
            <v>31020</v>
          </cell>
          <cell r="AI217" t="str">
            <v>Kouroussa</v>
          </cell>
          <cell r="AJ217" t="str">
            <v>Fodé</v>
          </cell>
          <cell r="AK217" t="str">
            <v>Fatoumata Mara</v>
          </cell>
          <cell r="AL217">
            <v>34</v>
          </cell>
          <cell r="AM217" t="str">
            <v>O</v>
          </cell>
          <cell r="AN217" t="str">
            <v>Ouvrier</v>
          </cell>
          <cell r="AO217" t="str">
            <v>Monsieur</v>
          </cell>
          <cell r="AP217" t="str">
            <v>MarK Smith</v>
          </cell>
          <cell r="AQ217">
            <v>43454</v>
          </cell>
          <cell r="AR217" t="str">
            <v>Mool/Lefa/2018/242</v>
          </cell>
          <cell r="AS217">
            <v>1010000000237</v>
          </cell>
        </row>
        <row r="218">
          <cell r="A218">
            <v>257</v>
          </cell>
          <cell r="B218" t="str">
            <v>Souaré</v>
          </cell>
          <cell r="C218" t="str">
            <v>Lamine</v>
          </cell>
          <cell r="D218" t="str">
            <v>Storeman</v>
          </cell>
          <cell r="E218" t="str">
            <v>Magasinier</v>
          </cell>
          <cell r="F218" t="str">
            <v>St-Per</v>
          </cell>
          <cell r="G218">
            <v>43297</v>
          </cell>
          <cell r="H218" t="str">
            <v>Plant</v>
          </cell>
          <cell r="I218" t="str">
            <v>Garage</v>
          </cell>
          <cell r="J218">
            <v>1</v>
          </cell>
          <cell r="K218" t="str">
            <v>Contrat à Durée Déterminée</v>
          </cell>
          <cell r="L218" t="str">
            <v>limited duration</v>
          </cell>
          <cell r="M218">
            <v>43465</v>
          </cell>
          <cell r="N218">
            <v>5.6</v>
          </cell>
          <cell r="O218">
            <v>43466</v>
          </cell>
          <cell r="P218" t="str">
            <v>EIII-01</v>
          </cell>
          <cell r="Q218" t="str">
            <v>Male</v>
          </cell>
          <cell r="R218" t="str">
            <v>Single</v>
          </cell>
          <cell r="S218" t="str">
            <v>célibataire</v>
          </cell>
          <cell r="T218">
            <v>620861626</v>
          </cell>
          <cell r="U218" t="str">
            <v>Lero</v>
          </cell>
          <cell r="V218">
            <v>43632</v>
          </cell>
          <cell r="X218" t="e">
            <v>#N/A</v>
          </cell>
          <cell r="AA218" t="str">
            <v>Orabank</v>
          </cell>
          <cell r="AB218" t="str">
            <v>005 014 8159290011 84</v>
          </cell>
          <cell r="AD218" t="str">
            <v>Guinéenne</v>
          </cell>
          <cell r="AE218" t="str">
            <v>3467980/17</v>
          </cell>
          <cell r="AF218">
            <v>43087</v>
          </cell>
          <cell r="AG218">
            <v>44912</v>
          </cell>
          <cell r="AH218">
            <v>33942</v>
          </cell>
          <cell r="AI218" t="str">
            <v>Kissidougou</v>
          </cell>
          <cell r="AJ218" t="str">
            <v>Mamady</v>
          </cell>
          <cell r="AK218" t="str">
            <v>Sittan Touré</v>
          </cell>
          <cell r="AL218">
            <v>26</v>
          </cell>
          <cell r="AM218" t="str">
            <v>E</v>
          </cell>
          <cell r="AN218" t="str">
            <v>Ouvrier</v>
          </cell>
          <cell r="AO218" t="str">
            <v>Monsieur</v>
          </cell>
          <cell r="AP218" t="str">
            <v>MarK Smith</v>
          </cell>
          <cell r="AQ218">
            <v>43454</v>
          </cell>
          <cell r="AR218" t="str">
            <v>Mool/Lefa/2018/243</v>
          </cell>
          <cell r="AS218">
            <v>1010000000238</v>
          </cell>
        </row>
        <row r="219">
          <cell r="A219">
            <v>258</v>
          </cell>
          <cell r="B219" t="str">
            <v>Mazagalo</v>
          </cell>
          <cell r="C219" t="str">
            <v>Jacques</v>
          </cell>
          <cell r="D219" t="str">
            <v>Tyre Fixer Helper</v>
          </cell>
          <cell r="E219" t="str">
            <v>Assistant Réparateur de Pneu</v>
          </cell>
          <cell r="F219" t="str">
            <v>WS-Sh-I</v>
          </cell>
          <cell r="G219">
            <v>43294</v>
          </cell>
          <cell r="H219" t="str">
            <v>Plant</v>
          </cell>
          <cell r="I219" t="str">
            <v>Garage</v>
          </cell>
          <cell r="J219">
            <v>1</v>
          </cell>
          <cell r="K219" t="str">
            <v>Contrat à Durée Déterminée</v>
          </cell>
          <cell r="L219" t="str">
            <v>limited duration</v>
          </cell>
          <cell r="M219">
            <v>43465</v>
          </cell>
          <cell r="N219">
            <v>5.7</v>
          </cell>
          <cell r="O219">
            <v>43466</v>
          </cell>
          <cell r="P219" t="str">
            <v>OI-01</v>
          </cell>
          <cell r="Q219" t="str">
            <v>Male</v>
          </cell>
          <cell r="R219" t="str">
            <v>Single</v>
          </cell>
          <cell r="S219" t="str">
            <v>célibataire</v>
          </cell>
          <cell r="T219">
            <v>625636824</v>
          </cell>
          <cell r="U219" t="str">
            <v>Lero</v>
          </cell>
          <cell r="V219">
            <v>43629</v>
          </cell>
          <cell r="X219" t="e">
            <v>#N/A</v>
          </cell>
          <cell r="AA219" t="str">
            <v>Ecobank</v>
          </cell>
          <cell r="AB219">
            <v>150114640142301</v>
          </cell>
          <cell r="AD219" t="str">
            <v>Guinéenne</v>
          </cell>
          <cell r="AE219" t="str">
            <v>5670762/16</v>
          </cell>
          <cell r="AF219">
            <v>42532</v>
          </cell>
          <cell r="AG219">
            <v>44357</v>
          </cell>
          <cell r="AH219">
            <v>33604</v>
          </cell>
          <cell r="AI219" t="str">
            <v>Lola</v>
          </cell>
          <cell r="AJ219" t="str">
            <v>Foromo</v>
          </cell>
          <cell r="AK219" t="str">
            <v>Togba Soumaoro</v>
          </cell>
          <cell r="AL219">
            <v>26</v>
          </cell>
          <cell r="AM219" t="str">
            <v>O</v>
          </cell>
          <cell r="AN219" t="str">
            <v>Ouvrier</v>
          </cell>
          <cell r="AO219" t="str">
            <v>Monsieur</v>
          </cell>
          <cell r="AP219" t="str">
            <v>MarK Smith</v>
          </cell>
          <cell r="AQ219">
            <v>43454</v>
          </cell>
          <cell r="AR219" t="str">
            <v>Mool/Lefa/2018/244</v>
          </cell>
          <cell r="AS219">
            <v>1010000000239</v>
          </cell>
        </row>
        <row r="220">
          <cell r="A220">
            <v>260</v>
          </cell>
          <cell r="B220" t="str">
            <v>Diallo</v>
          </cell>
          <cell r="C220" t="str">
            <v>Karamoko</v>
          </cell>
          <cell r="D220" t="str">
            <v>Komatsu Team Supervisor</v>
          </cell>
          <cell r="E220" t="str">
            <v>Superviseur d'équipe Komatsu</v>
          </cell>
          <cell r="F220" t="str">
            <v>Ws-Sh-III</v>
          </cell>
          <cell r="G220">
            <v>43298</v>
          </cell>
          <cell r="H220" t="str">
            <v>Plant</v>
          </cell>
          <cell r="I220" t="str">
            <v>Garage</v>
          </cell>
          <cell r="J220">
            <v>1</v>
          </cell>
          <cell r="K220" t="str">
            <v>Contrat à Durée Déterminée</v>
          </cell>
          <cell r="L220" t="str">
            <v>limited duration</v>
          </cell>
          <cell r="M220">
            <v>43465</v>
          </cell>
          <cell r="N220">
            <v>5.5666666666666664</v>
          </cell>
          <cell r="O220">
            <v>43466</v>
          </cell>
          <cell r="P220" t="str">
            <v>JI-01</v>
          </cell>
          <cell r="Q220" t="str">
            <v>Male</v>
          </cell>
          <cell r="R220" t="str">
            <v>Married</v>
          </cell>
          <cell r="S220" t="str">
            <v>marié(e)</v>
          </cell>
          <cell r="T220">
            <v>622233356</v>
          </cell>
          <cell r="U220" t="str">
            <v>Lero</v>
          </cell>
          <cell r="V220">
            <v>43633</v>
          </cell>
          <cell r="X220" t="e">
            <v>#N/A</v>
          </cell>
          <cell r="AA220" t="str">
            <v>Orabank</v>
          </cell>
          <cell r="AB220" t="str">
            <v>005 014 8159270011 41</v>
          </cell>
          <cell r="AC220" t="str">
            <v>17431101260010205'</v>
          </cell>
          <cell r="AD220" t="str">
            <v>Guinéenne</v>
          </cell>
          <cell r="AE220" t="str">
            <v>5950724/17</v>
          </cell>
          <cell r="AF220">
            <v>42838</v>
          </cell>
          <cell r="AG220">
            <v>44663</v>
          </cell>
          <cell r="AH220">
            <v>27030</v>
          </cell>
          <cell r="AI220" t="str">
            <v>Siguiri</v>
          </cell>
          <cell r="AJ220" t="str">
            <v>Mamadi</v>
          </cell>
          <cell r="AK220" t="str">
            <v>Kamissa Condé</v>
          </cell>
          <cell r="AL220">
            <v>44</v>
          </cell>
          <cell r="AM220" t="str">
            <v>J</v>
          </cell>
          <cell r="AN220" t="str">
            <v>Agent de Maitrise</v>
          </cell>
          <cell r="AO220" t="str">
            <v>Monsieur</v>
          </cell>
          <cell r="AP220" t="str">
            <v>MarK Smith</v>
          </cell>
          <cell r="AQ220">
            <v>43454</v>
          </cell>
          <cell r="AR220" t="str">
            <v>Mool/Lefa/2018/246</v>
          </cell>
          <cell r="AS220">
            <v>1010000000240</v>
          </cell>
        </row>
        <row r="221">
          <cell r="A221">
            <v>261</v>
          </cell>
          <cell r="B221" t="str">
            <v>Camara</v>
          </cell>
          <cell r="C221" t="str">
            <v>Hassane</v>
          </cell>
          <cell r="D221" t="str">
            <v>Electrician</v>
          </cell>
          <cell r="E221" t="str">
            <v>Electricien</v>
          </cell>
          <cell r="F221" t="str">
            <v>WS</v>
          </cell>
          <cell r="G221">
            <v>43298</v>
          </cell>
          <cell r="H221" t="str">
            <v>Plant</v>
          </cell>
          <cell r="I221" t="str">
            <v>Garage</v>
          </cell>
          <cell r="J221">
            <v>1</v>
          </cell>
          <cell r="K221" t="str">
            <v>Contrat à Durée Déterminée</v>
          </cell>
          <cell r="L221" t="str">
            <v>limited duration</v>
          </cell>
          <cell r="M221">
            <v>43465</v>
          </cell>
          <cell r="N221">
            <v>5.5666666666666664</v>
          </cell>
          <cell r="O221">
            <v>43466</v>
          </cell>
          <cell r="P221" t="str">
            <v>EIII-01</v>
          </cell>
          <cell r="Q221" t="str">
            <v>Male</v>
          </cell>
          <cell r="R221" t="str">
            <v>Married</v>
          </cell>
          <cell r="S221" t="str">
            <v>marié(e)</v>
          </cell>
          <cell r="T221">
            <v>622090019</v>
          </cell>
          <cell r="U221" t="str">
            <v>Lero</v>
          </cell>
          <cell r="V221">
            <v>43633</v>
          </cell>
          <cell r="X221" t="e">
            <v>#N/A</v>
          </cell>
          <cell r="AA221" t="str">
            <v>Orabank</v>
          </cell>
          <cell r="AB221" t="str">
            <v>005014815991001159</v>
          </cell>
          <cell r="AC221" t="str">
            <v>17510001237459</v>
          </cell>
          <cell r="AD221" t="str">
            <v>Guinéenne</v>
          </cell>
          <cell r="AE221" t="str">
            <v>5282987/15</v>
          </cell>
          <cell r="AF221">
            <v>42059</v>
          </cell>
          <cell r="AG221">
            <v>43884</v>
          </cell>
          <cell r="AH221">
            <v>27576</v>
          </cell>
          <cell r="AI221" t="str">
            <v>Faranah</v>
          </cell>
          <cell r="AJ221" t="str">
            <v>Mamoudou</v>
          </cell>
          <cell r="AK221" t="str">
            <v>Mah Condé Kouyaté</v>
          </cell>
          <cell r="AL221">
            <v>43</v>
          </cell>
          <cell r="AM221" t="str">
            <v>E</v>
          </cell>
          <cell r="AN221" t="str">
            <v>Ouvrier</v>
          </cell>
          <cell r="AO221" t="str">
            <v>Monsieur</v>
          </cell>
          <cell r="AP221" t="str">
            <v>MarK Smith</v>
          </cell>
          <cell r="AQ221">
            <v>43454</v>
          </cell>
          <cell r="AR221" t="str">
            <v>Mool/Lefa/2018/247</v>
          </cell>
          <cell r="AS221">
            <v>1010000000241</v>
          </cell>
        </row>
        <row r="222">
          <cell r="A222">
            <v>262</v>
          </cell>
          <cell r="B222" t="str">
            <v>Camara</v>
          </cell>
          <cell r="C222" t="str">
            <v>Makan 1</v>
          </cell>
          <cell r="D222" t="str">
            <v>Security Agent</v>
          </cell>
          <cell r="E222" t="str">
            <v>Agent de securité</v>
          </cell>
          <cell r="F222" t="str">
            <v>Sec-D</v>
          </cell>
          <cell r="G222">
            <v>43305</v>
          </cell>
          <cell r="H222" t="str">
            <v>Security</v>
          </cell>
          <cell r="I222" t="str">
            <v>Sécurité</v>
          </cell>
          <cell r="J222">
            <v>1</v>
          </cell>
          <cell r="K222" t="str">
            <v>Contrat à Durée Déterminée</v>
          </cell>
          <cell r="L222" t="str">
            <v>limited duration</v>
          </cell>
          <cell r="M222">
            <v>43465</v>
          </cell>
          <cell r="N222">
            <v>5.333333333333333</v>
          </cell>
          <cell r="O222">
            <v>43466</v>
          </cell>
          <cell r="P222" t="str">
            <v>OI-01</v>
          </cell>
          <cell r="Q222" t="str">
            <v>Male</v>
          </cell>
          <cell r="R222" t="str">
            <v>Married</v>
          </cell>
          <cell r="S222" t="str">
            <v>marié(e)</v>
          </cell>
          <cell r="T222">
            <v>622290033</v>
          </cell>
          <cell r="U222" t="str">
            <v>Lero</v>
          </cell>
          <cell r="V222">
            <v>43640</v>
          </cell>
          <cell r="X222" t="e">
            <v>#N/A</v>
          </cell>
          <cell r="AD222" t="str">
            <v>Guinéenne</v>
          </cell>
          <cell r="AE222" t="str">
            <v>3731155/16</v>
          </cell>
          <cell r="AF222">
            <v>42623</v>
          </cell>
          <cell r="AG222">
            <v>44448</v>
          </cell>
          <cell r="AH222">
            <v>32143</v>
          </cell>
          <cell r="AI222" t="str">
            <v>Siguiri</v>
          </cell>
          <cell r="AJ222" t="str">
            <v>Seinkoun</v>
          </cell>
          <cell r="AK222" t="str">
            <v>Kounoufan</v>
          </cell>
          <cell r="AL222">
            <v>30</v>
          </cell>
          <cell r="AM222" t="str">
            <v>O</v>
          </cell>
          <cell r="AN222" t="str">
            <v>Ouvrier</v>
          </cell>
          <cell r="AO222" t="str">
            <v>Monsieur</v>
          </cell>
          <cell r="AP222" t="str">
            <v>MarK Smith</v>
          </cell>
          <cell r="AQ222">
            <v>43454</v>
          </cell>
          <cell r="AR222" t="str">
            <v>Mool/Lefa/2018/248</v>
          </cell>
          <cell r="AS222">
            <v>1010000000242</v>
          </cell>
        </row>
        <row r="223">
          <cell r="A223">
            <v>263</v>
          </cell>
          <cell r="B223" t="str">
            <v>Lamah</v>
          </cell>
          <cell r="C223" t="str">
            <v>Moise</v>
          </cell>
          <cell r="D223" t="str">
            <v>Multiskilled Operator</v>
          </cell>
          <cell r="E223" t="str">
            <v>Opérateur Polyvalent</v>
          </cell>
          <cell r="F223" t="str">
            <v>P-D</v>
          </cell>
          <cell r="G223">
            <v>43321</v>
          </cell>
          <cell r="H223" t="str">
            <v>Production</v>
          </cell>
          <cell r="I223" t="str">
            <v>Mines</v>
          </cell>
          <cell r="J223">
            <v>1</v>
          </cell>
          <cell r="K223" t="str">
            <v>Contrat à Durée Déterminée</v>
          </cell>
          <cell r="L223" t="str">
            <v>limited duration</v>
          </cell>
          <cell r="M223">
            <v>43465</v>
          </cell>
          <cell r="N223">
            <v>4</v>
          </cell>
          <cell r="O223">
            <v>43466</v>
          </cell>
          <cell r="P223" t="str">
            <v>EIII-10</v>
          </cell>
          <cell r="Q223" t="str">
            <v>Male</v>
          </cell>
          <cell r="R223" t="str">
            <v>Married</v>
          </cell>
          <cell r="S223" t="str">
            <v>marié(e)</v>
          </cell>
          <cell r="T223">
            <v>628510935</v>
          </cell>
          <cell r="U223" t="str">
            <v>Lero</v>
          </cell>
          <cell r="V223">
            <v>43656</v>
          </cell>
          <cell r="X223" t="e">
            <v>#N/A</v>
          </cell>
          <cell r="AC223">
            <v>17031000180123</v>
          </cell>
          <cell r="AD223" t="str">
            <v>Guinéenne</v>
          </cell>
          <cell r="AE223" t="str">
            <v>0985201/17</v>
          </cell>
          <cell r="AF223">
            <v>42922</v>
          </cell>
          <cell r="AG223">
            <v>44747</v>
          </cell>
          <cell r="AH223">
            <v>26047</v>
          </cell>
          <cell r="AI223" t="str">
            <v>Gbeke/Nzerekore</v>
          </cell>
          <cell r="AJ223" t="str">
            <v>Gbamon</v>
          </cell>
          <cell r="AK223" t="str">
            <v>Yaramoh Haba</v>
          </cell>
          <cell r="AL223">
            <v>47</v>
          </cell>
          <cell r="AM223" t="str">
            <v>E</v>
          </cell>
          <cell r="AN223" t="str">
            <v>Ouvrier</v>
          </cell>
          <cell r="AO223" t="str">
            <v>Monsieur</v>
          </cell>
          <cell r="AP223" t="str">
            <v>MarK Smith</v>
          </cell>
          <cell r="AQ223">
            <v>43454</v>
          </cell>
          <cell r="AR223" t="str">
            <v>Mool/Lefa/2018/249</v>
          </cell>
          <cell r="AS223">
            <v>1010000000243</v>
          </cell>
        </row>
        <row r="224">
          <cell r="A224">
            <v>264</v>
          </cell>
          <cell r="B224" t="str">
            <v>Touré</v>
          </cell>
          <cell r="C224" t="str">
            <v>Ali</v>
          </cell>
          <cell r="D224" t="str">
            <v>Multiskilled Operator</v>
          </cell>
          <cell r="E224" t="str">
            <v>Opérateur Polyvalent</v>
          </cell>
          <cell r="F224" t="str">
            <v>P-C</v>
          </cell>
          <cell r="G224">
            <v>43325</v>
          </cell>
          <cell r="H224" t="str">
            <v>Production</v>
          </cell>
          <cell r="I224" t="str">
            <v>Mines</v>
          </cell>
          <cell r="J224">
            <v>1</v>
          </cell>
          <cell r="K224" t="str">
            <v>Contrat à Durée Déterminée</v>
          </cell>
          <cell r="L224" t="str">
            <v>limited duration</v>
          </cell>
          <cell r="M224">
            <v>43465</v>
          </cell>
          <cell r="N224">
            <v>4</v>
          </cell>
          <cell r="O224">
            <v>43466</v>
          </cell>
          <cell r="P224" t="str">
            <v>EIII-10</v>
          </cell>
          <cell r="Q224" t="str">
            <v>Male</v>
          </cell>
          <cell r="R224" t="str">
            <v>Married</v>
          </cell>
          <cell r="S224" t="str">
            <v>marié(e)</v>
          </cell>
          <cell r="T224">
            <v>628703228</v>
          </cell>
          <cell r="U224" t="str">
            <v>Lero</v>
          </cell>
          <cell r="V224">
            <v>43660</v>
          </cell>
          <cell r="X224" t="e">
            <v>#N/A</v>
          </cell>
          <cell r="AA224" t="str">
            <v>Ecobank</v>
          </cell>
          <cell r="AB224">
            <v>170114613045401</v>
          </cell>
          <cell r="AC224">
            <v>16810075446</v>
          </cell>
          <cell r="AD224" t="str">
            <v>Guinéenne</v>
          </cell>
          <cell r="AE224" t="str">
            <v>5336517/14</v>
          </cell>
          <cell r="AF224">
            <v>41785</v>
          </cell>
          <cell r="AG224">
            <v>43610</v>
          </cell>
          <cell r="AH224">
            <v>24838</v>
          </cell>
          <cell r="AI224" t="str">
            <v>Faranah</v>
          </cell>
          <cell r="AJ224" t="str">
            <v>Demba</v>
          </cell>
          <cell r="AK224" t="str">
            <v>Adama Camara</v>
          </cell>
          <cell r="AL224">
            <v>50</v>
          </cell>
          <cell r="AM224" t="str">
            <v>E</v>
          </cell>
          <cell r="AN224" t="str">
            <v>Ouvrier</v>
          </cell>
          <cell r="AO224" t="str">
            <v>Monsieur</v>
          </cell>
          <cell r="AP224" t="str">
            <v>MarK Smith</v>
          </cell>
          <cell r="AQ224">
            <v>43454</v>
          </cell>
          <cell r="AR224" t="str">
            <v>Mool/Lefa/2018/250</v>
          </cell>
          <cell r="AS224">
            <v>1010000000244</v>
          </cell>
        </row>
        <row r="225">
          <cell r="A225">
            <v>265</v>
          </cell>
          <cell r="B225" t="str">
            <v>Keita</v>
          </cell>
          <cell r="C225" t="str">
            <v>Sekou</v>
          </cell>
          <cell r="D225" t="str">
            <v>Dozer Operator</v>
          </cell>
          <cell r="E225" t="str">
            <v>Opérateur Bulldozer</v>
          </cell>
          <cell r="F225" t="str">
            <v>P-B</v>
          </cell>
          <cell r="G225">
            <v>43325</v>
          </cell>
          <cell r="H225" t="str">
            <v>Production</v>
          </cell>
          <cell r="I225" t="str">
            <v>Mines</v>
          </cell>
          <cell r="J225">
            <v>1</v>
          </cell>
          <cell r="K225" t="str">
            <v>Contrat à Durée Déterminée</v>
          </cell>
          <cell r="L225" t="str">
            <v>limited duration</v>
          </cell>
          <cell r="M225">
            <v>43465</v>
          </cell>
          <cell r="N225">
            <v>4</v>
          </cell>
          <cell r="O225">
            <v>43466</v>
          </cell>
          <cell r="P225" t="str">
            <v>EII-01</v>
          </cell>
          <cell r="Q225" t="str">
            <v>Male</v>
          </cell>
          <cell r="R225" t="str">
            <v>Married</v>
          </cell>
          <cell r="S225" t="str">
            <v>marié(e)</v>
          </cell>
          <cell r="T225">
            <v>626524358</v>
          </cell>
          <cell r="U225" t="str">
            <v>Lero</v>
          </cell>
          <cell r="V225">
            <v>43660</v>
          </cell>
          <cell r="X225" t="e">
            <v>#N/A</v>
          </cell>
          <cell r="AA225" t="str">
            <v>Orabank</v>
          </cell>
          <cell r="AB225" t="str">
            <v>005 014 8164950011 31</v>
          </cell>
          <cell r="AC225">
            <v>16018121228225</v>
          </cell>
          <cell r="AD225" t="str">
            <v>Guinéenne</v>
          </cell>
          <cell r="AE225" t="str">
            <v>3161666/11</v>
          </cell>
          <cell r="AF225">
            <v>40834</v>
          </cell>
          <cell r="AG225">
            <v>42659</v>
          </cell>
          <cell r="AH225">
            <v>21916</v>
          </cell>
          <cell r="AI225" t="str">
            <v>Kissidougou</v>
          </cell>
          <cell r="AJ225" t="str">
            <v>Lansana</v>
          </cell>
          <cell r="AK225" t="str">
            <v>Watta Conde</v>
          </cell>
          <cell r="AL225">
            <v>58</v>
          </cell>
          <cell r="AM225" t="str">
            <v>E</v>
          </cell>
          <cell r="AN225" t="str">
            <v>Ouvrier</v>
          </cell>
          <cell r="AO225" t="str">
            <v>Monsieur</v>
          </cell>
          <cell r="AP225" t="str">
            <v>MarK Smith</v>
          </cell>
          <cell r="AQ225">
            <v>43454</v>
          </cell>
          <cell r="AR225" t="str">
            <v>Mool/Lefa/2018/251</v>
          </cell>
          <cell r="AS225">
            <v>1010000000245</v>
          </cell>
        </row>
        <row r="226">
          <cell r="A226">
            <v>266</v>
          </cell>
          <cell r="B226" t="str">
            <v>Camara</v>
          </cell>
          <cell r="C226" t="str">
            <v>Lancine</v>
          </cell>
          <cell r="D226" t="str">
            <v>Dozer Operator</v>
          </cell>
          <cell r="E226" t="str">
            <v>Opérateur Bulldozer</v>
          </cell>
          <cell r="F226" t="str">
            <v>P-D</v>
          </cell>
          <cell r="G226">
            <v>43325</v>
          </cell>
          <cell r="H226" t="str">
            <v>Production</v>
          </cell>
          <cell r="I226" t="str">
            <v>Mines</v>
          </cell>
          <cell r="J226">
            <v>1</v>
          </cell>
          <cell r="K226" t="str">
            <v>Contrat à Durée Déterminée</v>
          </cell>
          <cell r="L226" t="str">
            <v>limited duration</v>
          </cell>
          <cell r="M226">
            <v>43465</v>
          </cell>
          <cell r="N226">
            <v>4</v>
          </cell>
          <cell r="O226">
            <v>43466</v>
          </cell>
          <cell r="P226" t="str">
            <v>EII-01</v>
          </cell>
          <cell r="Q226" t="str">
            <v>Male</v>
          </cell>
          <cell r="R226" t="str">
            <v>Married</v>
          </cell>
          <cell r="S226" t="str">
            <v>marié(e)</v>
          </cell>
          <cell r="T226">
            <v>622961435</v>
          </cell>
          <cell r="U226" t="str">
            <v>Lero</v>
          </cell>
          <cell r="V226">
            <v>43660</v>
          </cell>
          <cell r="X226" t="e">
            <v>#N/A</v>
          </cell>
          <cell r="AD226" t="str">
            <v>Guinéenne</v>
          </cell>
          <cell r="AE226" t="str">
            <v>4623982/11</v>
          </cell>
          <cell r="AF226">
            <v>40628</v>
          </cell>
          <cell r="AG226">
            <v>42453</v>
          </cell>
          <cell r="AH226">
            <v>24473</v>
          </cell>
          <cell r="AI226" t="str">
            <v>Kerouané</v>
          </cell>
          <cell r="AJ226" t="str">
            <v>Mory</v>
          </cell>
          <cell r="AK226" t="str">
            <v>Minata Kaba</v>
          </cell>
          <cell r="AL226">
            <v>51</v>
          </cell>
          <cell r="AM226" t="str">
            <v>E</v>
          </cell>
          <cell r="AN226" t="str">
            <v>Ouvrier</v>
          </cell>
          <cell r="AO226" t="str">
            <v>Monsieur</v>
          </cell>
          <cell r="AP226" t="str">
            <v>MarK Smith</v>
          </cell>
          <cell r="AQ226">
            <v>43454</v>
          </cell>
          <cell r="AR226" t="str">
            <v>Mool/Lefa/2018/252</v>
          </cell>
          <cell r="AS226">
            <v>1010000000246</v>
          </cell>
        </row>
        <row r="227">
          <cell r="A227">
            <v>326</v>
          </cell>
          <cell r="B227" t="str">
            <v>Wright</v>
          </cell>
          <cell r="C227" t="str">
            <v>Namory Marcel</v>
          </cell>
          <cell r="D227" t="str">
            <v>Hr Manager</v>
          </cell>
          <cell r="E227" t="str">
            <v>Directeur des RH</v>
          </cell>
          <cell r="G227">
            <v>41760</v>
          </cell>
          <cell r="H227" t="str">
            <v>Administration</v>
          </cell>
          <cell r="I227" t="str">
            <v>Administration</v>
          </cell>
          <cell r="J227"/>
          <cell r="K227" t="str">
            <v>Contrat à Durée Indéterminée</v>
          </cell>
          <cell r="L227" t="str">
            <v>permanent</v>
          </cell>
          <cell r="Q227" t="str">
            <v>Male</v>
          </cell>
          <cell r="R227" t="str">
            <v>married</v>
          </cell>
          <cell r="S227" t="str">
            <v>marié(e)</v>
          </cell>
          <cell r="T227">
            <v>622232272</v>
          </cell>
          <cell r="U227" t="str">
            <v>Léro</v>
          </cell>
          <cell r="V227">
            <v>42095</v>
          </cell>
          <cell r="W227">
            <v>43132</v>
          </cell>
          <cell r="X227">
            <v>2</v>
          </cell>
          <cell r="Y227">
            <v>43275</v>
          </cell>
          <cell r="AA227" t="str">
            <v>SGBG</v>
          </cell>
          <cell r="AB227" t="str">
            <v>003 0033771960002 29</v>
          </cell>
          <cell r="AC227">
            <v>17268105144</v>
          </cell>
          <cell r="AD227" t="str">
            <v>Guinéenne</v>
          </cell>
          <cell r="AE227" t="str">
            <v>000141980</v>
          </cell>
          <cell r="AF227">
            <v>43707</v>
          </cell>
          <cell r="AG227">
            <v>45532</v>
          </cell>
          <cell r="AH227">
            <v>26441</v>
          </cell>
          <cell r="AI227" t="str">
            <v>Bamako</v>
          </cell>
          <cell r="AM227"/>
          <cell r="AN227"/>
          <cell r="AO227" t="str">
            <v>Monsieur</v>
          </cell>
          <cell r="AP227" t="str">
            <v>MarK Smith</v>
          </cell>
          <cell r="AQ227">
            <v>43454</v>
          </cell>
          <cell r="AR227" t="str">
            <v>Mool/Lefa/2017/151</v>
          </cell>
          <cell r="AS227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96C90-A943-4E13-A049-811AF3654208}">
  <sheetPr>
    <tabColor rgb="FFFF0000"/>
  </sheetPr>
  <dimension ref="A1:AB1170"/>
  <sheetViews>
    <sheetView tabSelected="1" workbookViewId="0">
      <pane ySplit="3" topLeftCell="A4" activePane="bottomLeft" state="frozen"/>
      <selection pane="bottomLeft" activeCell="K9" sqref="K9"/>
    </sheetView>
  </sheetViews>
  <sheetFormatPr defaultColWidth="9.140625" defaultRowHeight="15" x14ac:dyDescent="0.25"/>
  <cols>
    <col min="2" max="2" width="10.28515625" bestFit="1" customWidth="1"/>
    <col min="3" max="5" width="9.140625" customWidth="1"/>
    <col min="6" max="6" width="10.5703125" style="43" customWidth="1"/>
    <col min="7" max="7" width="10.7109375" style="43" customWidth="1"/>
    <col min="8" max="10" width="11.5703125" customWidth="1"/>
    <col min="11" max="11" width="11.28515625" customWidth="1"/>
    <col min="12" max="13" width="10.5703125" style="47" customWidth="1"/>
    <col min="14" max="14" width="11.5703125" style="47" customWidth="1"/>
    <col min="15" max="15" width="2" style="47" customWidth="1"/>
    <col min="18" max="18" width="15.28515625" customWidth="1"/>
    <col min="19" max="19" width="14.140625" customWidth="1"/>
    <col min="20" max="20" width="13.140625" customWidth="1"/>
    <col min="22" max="22" width="6.7109375" customWidth="1"/>
    <col min="23" max="23" width="13.7109375" customWidth="1"/>
    <col min="24" max="24" width="9.140625" customWidth="1"/>
    <col min="28" max="28" width="12.140625" bestFit="1" customWidth="1"/>
  </cols>
  <sheetData>
    <row r="1" spans="1:28" s="6" customFormat="1" ht="18" x14ac:dyDescent="0.25">
      <c r="A1" s="1"/>
      <c r="B1" s="1"/>
      <c r="C1" s="2"/>
      <c r="D1" s="3"/>
      <c r="E1" s="7"/>
      <c r="F1" s="4"/>
      <c r="G1" s="4">
        <f>2489374+343</f>
        <v>2489717</v>
      </c>
      <c r="H1" s="4"/>
      <c r="I1" s="4"/>
      <c r="J1" s="4"/>
      <c r="K1" s="7"/>
      <c r="L1" s="5"/>
      <c r="M1" s="5"/>
      <c r="N1" s="5"/>
      <c r="O1" s="5"/>
      <c r="P1" s="8"/>
      <c r="Q1" s="8"/>
      <c r="R1" s="8"/>
      <c r="S1" s="9"/>
      <c r="T1" s="10">
        <v>43435</v>
      </c>
    </row>
    <row r="2" spans="1:28" s="6" customFormat="1" x14ac:dyDescent="0.25">
      <c r="A2" s="1"/>
      <c r="B2" s="4">
        <f>SUM(L4:L1515)</f>
        <v>12221</v>
      </c>
      <c r="C2" s="2"/>
      <c r="D2" s="3"/>
      <c r="E2" s="7"/>
      <c r="F2" s="4"/>
      <c r="G2" s="4"/>
      <c r="H2" s="11"/>
      <c r="I2" s="11"/>
      <c r="J2" s="11"/>
      <c r="K2" s="7"/>
      <c r="L2" s="12"/>
      <c r="M2" s="12"/>
      <c r="N2" s="12"/>
      <c r="O2" s="12"/>
      <c r="P2" s="8"/>
      <c r="Q2" s="8"/>
      <c r="R2" s="8"/>
      <c r="S2" s="8"/>
      <c r="T2" s="8"/>
    </row>
    <row r="3" spans="1:28" ht="30" x14ac:dyDescent="0.25">
      <c r="A3" s="13" t="s">
        <v>0</v>
      </c>
      <c r="B3" s="13" t="s">
        <v>1</v>
      </c>
      <c r="C3" s="14" t="s">
        <v>2</v>
      </c>
      <c r="D3" s="15" t="s">
        <v>3</v>
      </c>
      <c r="E3" s="15" t="s">
        <v>4</v>
      </c>
      <c r="F3" s="16" t="s">
        <v>5</v>
      </c>
      <c r="G3" s="16" t="s">
        <v>6</v>
      </c>
      <c r="H3" s="16" t="s">
        <v>7</v>
      </c>
      <c r="I3" s="16"/>
      <c r="J3" s="16"/>
      <c r="K3" s="15" t="s">
        <v>8</v>
      </c>
      <c r="L3" s="17" t="s">
        <v>9</v>
      </c>
      <c r="M3" s="17" t="s">
        <v>10</v>
      </c>
      <c r="N3" s="17" t="s">
        <v>11</v>
      </c>
      <c r="O3" s="17"/>
      <c r="P3" s="15" t="s">
        <v>12</v>
      </c>
      <c r="Q3" s="15" t="s">
        <v>13</v>
      </c>
      <c r="R3" s="15" t="s">
        <v>14</v>
      </c>
      <c r="S3" s="15" t="s">
        <v>15</v>
      </c>
      <c r="T3" s="15" t="s">
        <v>16</v>
      </c>
      <c r="Z3" t="s">
        <v>17</v>
      </c>
      <c r="AA3">
        <v>5.2862040918175646E-2</v>
      </c>
      <c r="AB3">
        <v>85554</v>
      </c>
    </row>
    <row r="4" spans="1:28" x14ac:dyDescent="0.25">
      <c r="A4" s="18">
        <f>+T1-30</f>
        <v>43405</v>
      </c>
      <c r="B4" s="19">
        <v>26</v>
      </c>
      <c r="C4" s="20"/>
      <c r="D4" s="21"/>
      <c r="E4" s="22"/>
      <c r="F4" s="23"/>
      <c r="G4" s="23">
        <v>2458971</v>
      </c>
      <c r="H4" s="23"/>
      <c r="I4" s="23"/>
      <c r="J4" s="23"/>
      <c r="K4" s="24"/>
      <c r="L4" s="25">
        <f>+G4-F4</f>
        <v>2458971</v>
      </c>
      <c r="M4" s="25"/>
      <c r="N4" s="25"/>
      <c r="O4" s="25">
        <v>6.5000000000000002E-2</v>
      </c>
      <c r="P4" s="24" t="str">
        <f>VLOOKUP(E4,'[1]Lookup 2'!A:B,2,FALSE)</f>
        <v>Post 3</v>
      </c>
      <c r="Q4" s="24" t="e">
        <f>VLOOKUP(T4,'[2]01 - Employees'!$1:$1048576,6,FALSE)</f>
        <v>#N/A</v>
      </c>
      <c r="R4" s="24" t="e">
        <f>VLOOKUP(T4,'[2]01 - Employees'!$1:$1048576,2,FALSE)</f>
        <v>#N/A</v>
      </c>
      <c r="S4" s="21" t="e">
        <f>VLOOKUP(T4,'[2]01 - Employees'!$1:$1048576,3,FALSE)</f>
        <v>#N/A</v>
      </c>
      <c r="T4" s="21"/>
      <c r="V4" s="26">
        <f>+B4</f>
        <v>26</v>
      </c>
      <c r="W4" t="str">
        <f>CONCATENATE(B4,D4)</f>
        <v>26</v>
      </c>
      <c r="X4" t="str">
        <f>CONCATENATE(B4,K4)</f>
        <v>26</v>
      </c>
    </row>
    <row r="5" spans="1:28" x14ac:dyDescent="0.25">
      <c r="A5" s="27">
        <f>+A4</f>
        <v>43405</v>
      </c>
      <c r="B5" s="19">
        <f>+B4</f>
        <v>26</v>
      </c>
      <c r="C5" s="20" t="s">
        <v>18</v>
      </c>
      <c r="D5" s="21" t="s">
        <v>19</v>
      </c>
      <c r="E5" s="22">
        <v>0.33611111111111103</v>
      </c>
      <c r="F5" s="23">
        <v>2458971</v>
      </c>
      <c r="G5" s="23">
        <v>2459771</v>
      </c>
      <c r="H5" s="28">
        <v>1904</v>
      </c>
      <c r="I5" s="28"/>
      <c r="J5" s="28"/>
      <c r="K5" s="24"/>
      <c r="L5" s="25">
        <f t="shared" ref="L5:L68" si="0">+G5-F5</f>
        <v>800</v>
      </c>
      <c r="M5" s="25">
        <f>+L5+N5</f>
        <v>852</v>
      </c>
      <c r="N5" s="25">
        <f t="shared" ref="N5:N68" si="1">IF(K5="",L5*O5,0)</f>
        <v>52</v>
      </c>
      <c r="O5" s="25">
        <v>6.5000000000000002E-2</v>
      </c>
      <c r="P5" s="24" t="str">
        <f>VLOOKUP(E5,'[1]Lookup 2'!A:B,2,FALSE)</f>
        <v>Post 1</v>
      </c>
      <c r="Q5" s="24" t="str">
        <f>VLOOKUP(T5,'[2]01 - Employees'!$1:$1048576,6,FALSE)</f>
        <v>P-D</v>
      </c>
      <c r="R5" s="24" t="str">
        <f>VLOOKUP(T5,'[2]01 - Employees'!$1:$1048576,2,FALSE)</f>
        <v>Magassouba</v>
      </c>
      <c r="S5" s="21" t="str">
        <f>VLOOKUP(T5,'[2]01 - Employees'!$1:$1048576,3,FALSE)</f>
        <v>Lamine</v>
      </c>
      <c r="T5" s="21">
        <v>169</v>
      </c>
      <c r="V5" s="26">
        <f t="shared" ref="V5:V68" si="2">+B5</f>
        <v>26</v>
      </c>
      <c r="W5" t="str">
        <f t="shared" ref="W5:W68" si="3">CONCATENATE(B5,D5)</f>
        <v>26DT211</v>
      </c>
      <c r="X5" t="str">
        <f t="shared" ref="X5:X68" si="4">CONCATENATE(B5,K5)</f>
        <v>26</v>
      </c>
    </row>
    <row r="6" spans="1:28" x14ac:dyDescent="0.25">
      <c r="A6" s="27">
        <f t="shared" ref="A6:B21" si="5">+A5</f>
        <v>43405</v>
      </c>
      <c r="B6" s="19">
        <f t="shared" si="5"/>
        <v>26</v>
      </c>
      <c r="C6" s="20" t="s">
        <v>20</v>
      </c>
      <c r="D6" s="21" t="s">
        <v>21</v>
      </c>
      <c r="E6" s="22">
        <v>0.360416666666666</v>
      </c>
      <c r="F6" s="23">
        <v>2459771</v>
      </c>
      <c r="G6" s="23">
        <v>2462385</v>
      </c>
      <c r="H6" s="28">
        <v>50613</v>
      </c>
      <c r="I6" s="28"/>
      <c r="J6" s="28"/>
      <c r="K6" s="24"/>
      <c r="L6" s="25">
        <f t="shared" si="0"/>
        <v>2614</v>
      </c>
      <c r="M6" s="25">
        <f t="shared" ref="M6:M69" si="6">+L6+N6</f>
        <v>2783.91</v>
      </c>
      <c r="N6" s="25">
        <f t="shared" si="1"/>
        <v>169.91</v>
      </c>
      <c r="O6" s="25">
        <v>6.5000000000000002E-2</v>
      </c>
      <c r="P6" s="24" t="str">
        <f>VLOOKUP(E6,'[1]Lookup 2'!A:B,2,FALSE)</f>
        <v>Post 1</v>
      </c>
      <c r="Q6" s="24" t="str">
        <f>VLOOKUP(T6,'[2]01 - Employees'!$1:$1048576,6,FALSE)</f>
        <v>P-D</v>
      </c>
      <c r="R6" s="24" t="str">
        <f>VLOOKUP(T6,'[2]01 - Employees'!$1:$1048576,2,FALSE)</f>
        <v>Camara</v>
      </c>
      <c r="S6" s="21" t="str">
        <f>VLOOKUP(T6,'[2]01 - Employees'!$1:$1048576,3,FALSE)</f>
        <v>Fodé Oumar</v>
      </c>
      <c r="T6" s="21">
        <v>147</v>
      </c>
      <c r="V6" s="26">
        <f t="shared" si="2"/>
        <v>26</v>
      </c>
      <c r="W6" t="str">
        <f t="shared" si="3"/>
        <v>26EXC64</v>
      </c>
      <c r="X6" t="str">
        <f t="shared" si="4"/>
        <v>26</v>
      </c>
    </row>
    <row r="7" spans="1:28" x14ac:dyDescent="0.25">
      <c r="A7" s="27">
        <f t="shared" si="5"/>
        <v>43405</v>
      </c>
      <c r="B7" s="19">
        <f t="shared" si="5"/>
        <v>26</v>
      </c>
      <c r="C7" s="20" t="s">
        <v>22</v>
      </c>
      <c r="D7" s="21" t="s">
        <v>23</v>
      </c>
      <c r="E7" s="22">
        <v>0.36875000000000002</v>
      </c>
      <c r="F7" s="23">
        <v>2462385</v>
      </c>
      <c r="G7" s="23">
        <v>2462537</v>
      </c>
      <c r="H7" s="28">
        <v>10260.200000000001</v>
      </c>
      <c r="I7" s="28"/>
      <c r="J7" s="28"/>
      <c r="K7" s="24"/>
      <c r="L7" s="25">
        <f t="shared" si="0"/>
        <v>152</v>
      </c>
      <c r="M7" s="25">
        <f t="shared" si="6"/>
        <v>161.88</v>
      </c>
      <c r="N7" s="25">
        <f t="shared" si="1"/>
        <v>9.8800000000000008</v>
      </c>
      <c r="O7" s="25">
        <v>6.5000000000000002E-2</v>
      </c>
      <c r="P7" s="24" t="str">
        <f>VLOOKUP(E7,'[1]Lookup 2'!A:B,2,FALSE)</f>
        <v>Post 1</v>
      </c>
      <c r="Q7" s="24" t="str">
        <f>VLOOKUP(T7,'[2]01 - Employees'!$1:$1048576,6,FALSE)</f>
        <v>P-D</v>
      </c>
      <c r="R7" s="24" t="str">
        <f>VLOOKUP(T7,'[2]01 - Employees'!$1:$1048576,2,FALSE)</f>
        <v>Camara</v>
      </c>
      <c r="S7" s="21" t="str">
        <f>VLOOKUP(T7,'[2]01 - Employees'!$1:$1048576,3,FALSE)</f>
        <v>Abdoulaye</v>
      </c>
      <c r="T7" s="21">
        <v>159</v>
      </c>
      <c r="V7" s="26">
        <f t="shared" si="2"/>
        <v>26</v>
      </c>
      <c r="W7" t="str">
        <f t="shared" si="3"/>
        <v>26DT319</v>
      </c>
      <c r="X7" t="str">
        <f t="shared" si="4"/>
        <v>26</v>
      </c>
      <c r="AA7">
        <v>12000</v>
      </c>
      <c r="AB7">
        <v>500</v>
      </c>
    </row>
    <row r="8" spans="1:28" x14ac:dyDescent="0.25">
      <c r="A8" s="27">
        <f>+A6</f>
        <v>43405</v>
      </c>
      <c r="B8" s="19">
        <f t="shared" si="5"/>
        <v>26</v>
      </c>
      <c r="C8" s="20" t="s">
        <v>24</v>
      </c>
      <c r="D8" s="21" t="s">
        <v>17</v>
      </c>
      <c r="E8" s="22">
        <v>0.54513888888888895</v>
      </c>
      <c r="F8" s="23">
        <f t="shared" ref="F8:F71" si="7">G7</f>
        <v>2462537</v>
      </c>
      <c r="G8" s="23">
        <v>2465417</v>
      </c>
      <c r="H8" s="28">
        <v>34875</v>
      </c>
      <c r="I8" s="28"/>
      <c r="J8" s="28"/>
      <c r="K8" s="24"/>
      <c r="L8" s="25">
        <f t="shared" si="0"/>
        <v>2880</v>
      </c>
      <c r="M8" s="25">
        <f t="shared" si="6"/>
        <v>3067.2</v>
      </c>
      <c r="N8" s="25">
        <f t="shared" si="1"/>
        <v>187.20000000000002</v>
      </c>
      <c r="O8" s="25">
        <v>6.5000000000000002E-2</v>
      </c>
      <c r="P8" s="24" t="str">
        <f>VLOOKUP(E8,'[1]Lookup 2'!A:B,2,FALSE)</f>
        <v>Post 1</v>
      </c>
      <c r="Q8" s="24" t="str">
        <f>VLOOKUP(T8,'[2]01 - Employees'!$1:$1048576,6,FALSE)</f>
        <v>P-D</v>
      </c>
      <c r="R8" s="24" t="str">
        <f>VLOOKUP(T8,'[2]01 - Employees'!$1:$1048576,2,FALSE)</f>
        <v xml:space="preserve">Fofana </v>
      </c>
      <c r="S8" s="21" t="str">
        <f>VLOOKUP(T8,'[2]01 - Employees'!$1:$1048576,3,FALSE)</f>
        <v>Ibrahim</v>
      </c>
      <c r="T8" s="21">
        <v>8</v>
      </c>
      <c r="V8" s="26">
        <f t="shared" si="2"/>
        <v>26</v>
      </c>
      <c r="W8" t="str">
        <f t="shared" si="3"/>
        <v>26EXC41</v>
      </c>
      <c r="X8" t="str">
        <f t="shared" si="4"/>
        <v>26</v>
      </c>
    </row>
    <row r="9" spans="1:28" x14ac:dyDescent="0.25">
      <c r="A9" s="27">
        <f t="shared" si="5"/>
        <v>43405</v>
      </c>
      <c r="B9" s="19">
        <f t="shared" si="5"/>
        <v>26</v>
      </c>
      <c r="C9" s="20" t="s">
        <v>25</v>
      </c>
      <c r="D9" s="21" t="s">
        <v>23</v>
      </c>
      <c r="E9" s="22">
        <v>0.55347222222222203</v>
      </c>
      <c r="F9" s="23">
        <f t="shared" si="7"/>
        <v>2465417</v>
      </c>
      <c r="G9" s="23">
        <v>2466330</v>
      </c>
      <c r="H9" s="28">
        <v>10298</v>
      </c>
      <c r="I9" s="28"/>
      <c r="J9" s="28"/>
      <c r="K9" s="24"/>
      <c r="L9" s="25">
        <f t="shared" si="0"/>
        <v>913</v>
      </c>
      <c r="M9" s="25">
        <f t="shared" si="6"/>
        <v>972.34500000000003</v>
      </c>
      <c r="N9" s="25">
        <f t="shared" si="1"/>
        <v>59.344999999999999</v>
      </c>
      <c r="O9" s="25">
        <v>6.5000000000000002E-2</v>
      </c>
      <c r="P9" s="24" t="str">
        <f>VLOOKUP(E9,'[1]Lookup 2'!A:B,2,FALSE)</f>
        <v>Post 1</v>
      </c>
      <c r="Q9" s="24" t="str">
        <f>VLOOKUP(T9,'[2]01 - Employees'!$1:$1048576,6,FALSE)</f>
        <v>P-D</v>
      </c>
      <c r="R9" s="24" t="str">
        <f>VLOOKUP(T9,'[2]01 - Employees'!$1:$1048576,2,FALSE)</f>
        <v>Diane</v>
      </c>
      <c r="S9" s="21" t="str">
        <f>VLOOKUP(T9,'[2]01 - Employees'!$1:$1048576,3,FALSE)</f>
        <v>Mory</v>
      </c>
      <c r="T9" s="21">
        <v>29</v>
      </c>
      <c r="V9" s="26">
        <f t="shared" si="2"/>
        <v>26</v>
      </c>
      <c r="W9" t="str">
        <f t="shared" si="3"/>
        <v>26DT319</v>
      </c>
      <c r="X9" t="str">
        <f t="shared" si="4"/>
        <v>26</v>
      </c>
      <c r="AA9">
        <f>+AB7/AA7</f>
        <v>4.1666666666666664E-2</v>
      </c>
    </row>
    <row r="10" spans="1:28" x14ac:dyDescent="0.25">
      <c r="A10" s="27">
        <f t="shared" si="5"/>
        <v>43405</v>
      </c>
      <c r="B10" s="19">
        <f t="shared" si="5"/>
        <v>26</v>
      </c>
      <c r="C10" s="20" t="s">
        <v>26</v>
      </c>
      <c r="D10" s="21" t="s">
        <v>27</v>
      </c>
      <c r="E10" s="22">
        <v>0.55625000000000002</v>
      </c>
      <c r="F10" s="23">
        <f t="shared" si="7"/>
        <v>2466330</v>
      </c>
      <c r="G10" s="23">
        <v>2466368</v>
      </c>
      <c r="H10" s="28">
        <v>280185</v>
      </c>
      <c r="I10" s="28"/>
      <c r="J10" s="28"/>
      <c r="K10" s="24"/>
      <c r="L10" s="25">
        <f t="shared" si="0"/>
        <v>38</v>
      </c>
      <c r="M10" s="25">
        <f t="shared" si="6"/>
        <v>40.47</v>
      </c>
      <c r="N10" s="25">
        <f t="shared" si="1"/>
        <v>2.4700000000000002</v>
      </c>
      <c r="O10" s="25">
        <v>6.5000000000000002E-2</v>
      </c>
      <c r="P10" s="24" t="str">
        <f>VLOOKUP(E10,'[1]Lookup 2'!A:B,2,FALSE)</f>
        <v>Post 1</v>
      </c>
      <c r="Q10" s="24" t="str">
        <f>VLOOKUP(T10,'[2]01 - Employees'!$1:$1048576,6,FALSE)</f>
        <v>P-C</v>
      </c>
      <c r="R10" s="24" t="str">
        <f>VLOOKUP(T10,'[2]01 - Employees'!$1:$1048576,2,FALSE)</f>
        <v>Bereté</v>
      </c>
      <c r="S10" s="21" t="str">
        <f>VLOOKUP(T10,'[2]01 - Employees'!$1:$1048576,3,FALSE)</f>
        <v>Djogo</v>
      </c>
      <c r="T10" s="21">
        <v>94</v>
      </c>
      <c r="V10" s="26">
        <f t="shared" si="2"/>
        <v>26</v>
      </c>
      <c r="W10" t="str">
        <f t="shared" si="3"/>
        <v>26TY713</v>
      </c>
      <c r="X10" t="str">
        <f t="shared" si="4"/>
        <v>26</v>
      </c>
    </row>
    <row r="11" spans="1:28" x14ac:dyDescent="0.25">
      <c r="A11" s="27">
        <f t="shared" si="5"/>
        <v>43405</v>
      </c>
      <c r="B11" s="19">
        <f t="shared" si="5"/>
        <v>26</v>
      </c>
      <c r="C11" s="20" t="s">
        <v>28</v>
      </c>
      <c r="D11" s="21" t="s">
        <v>29</v>
      </c>
      <c r="E11" s="22">
        <v>0.56597222222222199</v>
      </c>
      <c r="F11" s="23">
        <f t="shared" si="7"/>
        <v>2466368</v>
      </c>
      <c r="G11" s="23">
        <v>2467168</v>
      </c>
      <c r="H11" s="28">
        <v>34604.6</v>
      </c>
      <c r="I11" s="28"/>
      <c r="J11" s="28"/>
      <c r="K11" s="24"/>
      <c r="L11" s="25">
        <f t="shared" si="0"/>
        <v>800</v>
      </c>
      <c r="M11" s="25">
        <f t="shared" si="6"/>
        <v>852</v>
      </c>
      <c r="N11" s="25">
        <f t="shared" si="1"/>
        <v>52</v>
      </c>
      <c r="O11" s="25">
        <v>6.5000000000000002E-2</v>
      </c>
      <c r="P11" s="24" t="str">
        <f>VLOOKUP(E11,'[1]Lookup 2'!A:B,2,FALSE)</f>
        <v>Post 1</v>
      </c>
      <c r="Q11" s="24" t="str">
        <f>VLOOKUP(T11,'[2]01 - Employees'!$1:$1048576,6,FALSE)</f>
        <v>P-D</v>
      </c>
      <c r="R11" s="24" t="str">
        <f>VLOOKUP(T11,'[2]01 - Employees'!$1:$1048576,2,FALSE)</f>
        <v>Keita</v>
      </c>
      <c r="S11" s="21" t="str">
        <f>VLOOKUP(T11,'[2]01 - Employees'!$1:$1048576,3,FALSE)</f>
        <v>Ibrahima II</v>
      </c>
      <c r="T11" s="21">
        <v>252</v>
      </c>
      <c r="V11" s="26">
        <f t="shared" si="2"/>
        <v>26</v>
      </c>
      <c r="W11" t="str">
        <f t="shared" si="3"/>
        <v>26DT094</v>
      </c>
      <c r="X11" t="str">
        <f t="shared" si="4"/>
        <v>26</v>
      </c>
    </row>
    <row r="12" spans="1:28" x14ac:dyDescent="0.25">
      <c r="A12" s="27">
        <f t="shared" si="5"/>
        <v>43405</v>
      </c>
      <c r="B12" s="19">
        <f t="shared" si="5"/>
        <v>26</v>
      </c>
      <c r="C12" s="20" t="s">
        <v>30</v>
      </c>
      <c r="D12" s="21" t="s">
        <v>31</v>
      </c>
      <c r="E12" s="22">
        <v>0.56527777777777699</v>
      </c>
      <c r="F12" s="23">
        <f t="shared" si="7"/>
        <v>2467168</v>
      </c>
      <c r="G12" s="23">
        <v>2467501</v>
      </c>
      <c r="H12" s="28">
        <v>24338.400000000001</v>
      </c>
      <c r="I12" s="28"/>
      <c r="J12" s="28"/>
      <c r="K12" s="24"/>
      <c r="L12" s="25">
        <f t="shared" si="0"/>
        <v>333</v>
      </c>
      <c r="M12" s="25">
        <f t="shared" si="6"/>
        <v>354.64499999999998</v>
      </c>
      <c r="N12" s="25">
        <f t="shared" si="1"/>
        <v>21.645</v>
      </c>
      <c r="O12" s="25">
        <v>6.5000000000000002E-2</v>
      </c>
      <c r="P12" s="24" t="str">
        <f>VLOOKUP(E12,'[1]Lookup 2'!A:B,2,FALSE)</f>
        <v>Post 1</v>
      </c>
      <c r="Q12" s="24" t="str">
        <f>VLOOKUP(T12,'[2]01 - Employees'!$1:$1048576,6,FALSE)</f>
        <v>P-D</v>
      </c>
      <c r="R12" s="24" t="str">
        <f>VLOOKUP(T12,'[2]01 - Employees'!$1:$1048576,2,FALSE)</f>
        <v>Diarra</v>
      </c>
      <c r="S12" s="21" t="str">
        <f>VLOOKUP(T12,'[2]01 - Employees'!$1:$1048576,3,FALSE)</f>
        <v>Saidou</v>
      </c>
      <c r="T12" s="21">
        <v>246</v>
      </c>
      <c r="V12" s="26">
        <f t="shared" si="2"/>
        <v>26</v>
      </c>
      <c r="W12" t="str">
        <f t="shared" si="3"/>
        <v>26G0079</v>
      </c>
      <c r="X12" t="str">
        <f t="shared" si="4"/>
        <v>26</v>
      </c>
    </row>
    <row r="13" spans="1:28" x14ac:dyDescent="0.25">
      <c r="A13" s="27">
        <f t="shared" si="5"/>
        <v>43405</v>
      </c>
      <c r="B13" s="19">
        <f t="shared" si="5"/>
        <v>26</v>
      </c>
      <c r="C13" s="20" t="s">
        <v>32</v>
      </c>
      <c r="D13" s="21" t="s">
        <v>33</v>
      </c>
      <c r="E13" s="22">
        <v>0.57916666666666605</v>
      </c>
      <c r="F13" s="23">
        <f t="shared" si="7"/>
        <v>2467501</v>
      </c>
      <c r="G13" s="23">
        <v>2468109</v>
      </c>
      <c r="H13" s="28">
        <v>6516</v>
      </c>
      <c r="I13" s="28"/>
      <c r="J13" s="28"/>
      <c r="K13" s="24"/>
      <c r="L13" s="25">
        <f t="shared" si="0"/>
        <v>608</v>
      </c>
      <c r="M13" s="25">
        <f t="shared" si="6"/>
        <v>647.52</v>
      </c>
      <c r="N13" s="25">
        <f t="shared" si="1"/>
        <v>39.520000000000003</v>
      </c>
      <c r="O13" s="25">
        <v>6.5000000000000002E-2</v>
      </c>
      <c r="P13" s="24" t="str">
        <f>VLOOKUP(E13,'[1]Lookup 2'!A:B,2,FALSE)</f>
        <v>Post 1</v>
      </c>
      <c r="Q13" s="24" t="str">
        <f>VLOOKUP(T13,'[2]01 - Employees'!$1:$1048576,6,FALSE)</f>
        <v>P-D</v>
      </c>
      <c r="R13" s="24" t="str">
        <f>VLOOKUP(T13,'[2]01 - Employees'!$1:$1048576,2,FALSE)</f>
        <v>Camara</v>
      </c>
      <c r="S13" s="21" t="str">
        <f>VLOOKUP(T13,'[2]01 - Employees'!$1:$1048576,3,FALSE)</f>
        <v>Tidiane</v>
      </c>
      <c r="T13" s="21">
        <v>161</v>
      </c>
      <c r="V13" s="26">
        <f t="shared" si="2"/>
        <v>26</v>
      </c>
      <c r="W13" t="str">
        <f t="shared" si="3"/>
        <v>26DT209</v>
      </c>
      <c r="X13" t="str">
        <f t="shared" si="4"/>
        <v>26</v>
      </c>
    </row>
    <row r="14" spans="1:28" x14ac:dyDescent="0.25">
      <c r="A14" s="27">
        <f t="shared" si="5"/>
        <v>43405</v>
      </c>
      <c r="B14" s="19">
        <f t="shared" si="5"/>
        <v>26</v>
      </c>
      <c r="C14" s="20" t="s">
        <v>34</v>
      </c>
      <c r="D14" s="21" t="s">
        <v>35</v>
      </c>
      <c r="E14" s="22">
        <v>0.58472222222222203</v>
      </c>
      <c r="F14" s="23">
        <f t="shared" si="7"/>
        <v>2468109</v>
      </c>
      <c r="G14" s="23">
        <v>2468421</v>
      </c>
      <c r="H14" s="28">
        <v>20210.8</v>
      </c>
      <c r="I14" s="28"/>
      <c r="J14" s="28"/>
      <c r="K14" s="24"/>
      <c r="L14" s="25">
        <f t="shared" si="0"/>
        <v>312</v>
      </c>
      <c r="M14" s="25">
        <f t="shared" si="6"/>
        <v>332.28</v>
      </c>
      <c r="N14" s="25">
        <f t="shared" si="1"/>
        <v>20.28</v>
      </c>
      <c r="O14" s="25">
        <v>6.5000000000000002E-2</v>
      </c>
      <c r="P14" s="24" t="str">
        <f>VLOOKUP(E14,'[1]Lookup 2'!A:B,2,FALSE)</f>
        <v>Post 1</v>
      </c>
      <c r="Q14" s="24" t="str">
        <f>VLOOKUP(T14,'[2]01 - Employees'!$1:$1048576,6,FALSE)</f>
        <v>P-D</v>
      </c>
      <c r="R14" s="24" t="str">
        <f>VLOOKUP(T14,'[2]01 - Employees'!$1:$1048576,2,FALSE)</f>
        <v>Keita</v>
      </c>
      <c r="S14" s="21" t="str">
        <f>VLOOKUP(T14,'[2]01 - Employees'!$1:$1048576,3,FALSE)</f>
        <v>Souleymane</v>
      </c>
      <c r="T14" s="21">
        <v>13</v>
      </c>
      <c r="V14" s="26">
        <f t="shared" si="2"/>
        <v>26</v>
      </c>
      <c r="W14" t="str">
        <f t="shared" si="3"/>
        <v>26D7004</v>
      </c>
      <c r="X14" t="str">
        <f t="shared" si="4"/>
        <v>26</v>
      </c>
    </row>
    <row r="15" spans="1:28" x14ac:dyDescent="0.25">
      <c r="A15" s="27">
        <f t="shared" si="5"/>
        <v>43405</v>
      </c>
      <c r="B15" s="19">
        <f t="shared" si="5"/>
        <v>26</v>
      </c>
      <c r="C15" s="20" t="s">
        <v>36</v>
      </c>
      <c r="D15" s="21" t="s">
        <v>37</v>
      </c>
      <c r="E15" s="22">
        <v>0.59791666666666599</v>
      </c>
      <c r="F15" s="23">
        <f t="shared" si="7"/>
        <v>2468421</v>
      </c>
      <c r="G15" s="23">
        <v>2469144</v>
      </c>
      <c r="H15" s="28">
        <v>26283.9</v>
      </c>
      <c r="I15" s="28"/>
      <c r="J15" s="28"/>
      <c r="K15" s="24"/>
      <c r="L15" s="25">
        <f t="shared" si="0"/>
        <v>723</v>
      </c>
      <c r="M15" s="25">
        <f t="shared" si="6"/>
        <v>769.995</v>
      </c>
      <c r="N15" s="25">
        <f t="shared" si="1"/>
        <v>46.995000000000005</v>
      </c>
      <c r="O15" s="25">
        <v>6.5000000000000002E-2</v>
      </c>
      <c r="P15" s="24" t="str">
        <f>VLOOKUP(E15,'[1]Lookup 2'!A:B,2,FALSE)</f>
        <v>Post 1</v>
      </c>
      <c r="Q15" s="24" t="str">
        <f>VLOOKUP(T15,'[2]01 - Employees'!$1:$1048576,6,FALSE)</f>
        <v>P-D</v>
      </c>
      <c r="R15" s="24" t="str">
        <f>VLOOKUP(T15,'[2]01 - Employees'!$1:$1048576,2,FALSE)</f>
        <v>Camara</v>
      </c>
      <c r="S15" s="21" t="str">
        <f>VLOOKUP(T15,'[2]01 - Employees'!$1:$1048576,3,FALSE)</f>
        <v>Lancine</v>
      </c>
      <c r="T15" s="21">
        <v>266</v>
      </c>
      <c r="V15" s="26">
        <f t="shared" si="2"/>
        <v>26</v>
      </c>
      <c r="W15" t="str">
        <f t="shared" si="3"/>
        <v>26TD066</v>
      </c>
      <c r="X15" t="str">
        <f t="shared" si="4"/>
        <v>26</v>
      </c>
    </row>
    <row r="16" spans="1:28" x14ac:dyDescent="0.25">
      <c r="A16" s="27">
        <f t="shared" si="5"/>
        <v>43405</v>
      </c>
      <c r="B16" s="19">
        <f t="shared" si="5"/>
        <v>26</v>
      </c>
      <c r="C16" s="20" t="s">
        <v>38</v>
      </c>
      <c r="D16" s="21" t="s">
        <v>39</v>
      </c>
      <c r="E16" s="22">
        <v>0.60833333333333295</v>
      </c>
      <c r="F16" s="23">
        <f t="shared" si="7"/>
        <v>2469144</v>
      </c>
      <c r="G16" s="23">
        <v>2469819</v>
      </c>
      <c r="H16" s="28">
        <v>25255.3</v>
      </c>
      <c r="I16" s="28"/>
      <c r="J16" s="28"/>
      <c r="K16" s="24"/>
      <c r="L16" s="25">
        <f t="shared" si="0"/>
        <v>675</v>
      </c>
      <c r="M16" s="25">
        <f t="shared" si="6"/>
        <v>718.875</v>
      </c>
      <c r="N16" s="25">
        <f t="shared" si="1"/>
        <v>43.875</v>
      </c>
      <c r="O16" s="25">
        <v>6.5000000000000002E-2</v>
      </c>
      <c r="P16" s="24" t="str">
        <f>VLOOKUP(E16,'[1]Lookup 2'!A:B,2,FALSE)</f>
        <v>Post 1</v>
      </c>
      <c r="Q16" s="24" t="str">
        <f>VLOOKUP(T16,'[2]01 - Employees'!$1:$1048576,6,FALSE)</f>
        <v>P-D</v>
      </c>
      <c r="R16" s="24" t="str">
        <f>VLOOKUP(T16,'[2]01 - Employees'!$1:$1048576,2,FALSE)</f>
        <v>Oulare</v>
      </c>
      <c r="S16" s="21" t="str">
        <f>VLOOKUP(T16,'[2]01 - Employees'!$1:$1048576,3,FALSE)</f>
        <v>Mamady</v>
      </c>
      <c r="T16" s="21">
        <v>244</v>
      </c>
      <c r="V16" s="26">
        <f t="shared" si="2"/>
        <v>26</v>
      </c>
      <c r="W16" t="str">
        <f t="shared" si="3"/>
        <v>26TD069</v>
      </c>
      <c r="X16" t="str">
        <f t="shared" si="4"/>
        <v>26</v>
      </c>
    </row>
    <row r="17" spans="1:24" x14ac:dyDescent="0.25">
      <c r="A17" s="27">
        <f>+A12</f>
        <v>43405</v>
      </c>
      <c r="B17" s="19">
        <f t="shared" si="5"/>
        <v>26</v>
      </c>
      <c r="C17" s="20" t="s">
        <v>40</v>
      </c>
      <c r="D17" s="21" t="s">
        <v>41</v>
      </c>
      <c r="E17" s="22">
        <v>0.64444444444444404</v>
      </c>
      <c r="F17" s="23">
        <f t="shared" si="7"/>
        <v>2469819</v>
      </c>
      <c r="G17" s="23">
        <v>2470038</v>
      </c>
      <c r="H17" s="28">
        <v>73665.7</v>
      </c>
      <c r="I17" s="28"/>
      <c r="J17" s="28"/>
      <c r="K17" s="24"/>
      <c r="L17" s="25">
        <f t="shared" si="0"/>
        <v>219</v>
      </c>
      <c r="M17" s="25">
        <f t="shared" si="6"/>
        <v>233.23500000000001</v>
      </c>
      <c r="N17" s="25">
        <f t="shared" si="1"/>
        <v>14.235000000000001</v>
      </c>
      <c r="O17" s="25">
        <v>6.5000000000000002E-2</v>
      </c>
      <c r="P17" s="24" t="str">
        <f>VLOOKUP(E17,'[1]Lookup 2'!A:B,2,FALSE)</f>
        <v>Post 2</v>
      </c>
      <c r="Q17" s="24" t="str">
        <f>VLOOKUP(T17,'[2]01 - Employees'!$1:$1048576,6,FALSE)</f>
        <v>Ws-Sh-III</v>
      </c>
      <c r="R17" s="24" t="str">
        <f>VLOOKUP(T17,'[2]01 - Employees'!$1:$1048576,2,FALSE)</f>
        <v>Camara</v>
      </c>
      <c r="S17" s="21" t="str">
        <f>VLOOKUP(T17,'[2]01 - Employees'!$1:$1048576,3,FALSE)</f>
        <v>Fodé Moussa</v>
      </c>
      <c r="T17" s="21">
        <v>79</v>
      </c>
      <c r="V17" s="26">
        <f t="shared" si="2"/>
        <v>26</v>
      </c>
      <c r="W17" t="str">
        <f t="shared" si="3"/>
        <v>26SERV49</v>
      </c>
      <c r="X17" t="str">
        <f t="shared" si="4"/>
        <v>26</v>
      </c>
    </row>
    <row r="18" spans="1:24" x14ac:dyDescent="0.25">
      <c r="A18" s="27">
        <f t="shared" si="5"/>
        <v>43405</v>
      </c>
      <c r="B18" s="19">
        <f t="shared" si="5"/>
        <v>26</v>
      </c>
      <c r="C18" s="20" t="s">
        <v>42</v>
      </c>
      <c r="D18" s="21" t="s">
        <v>43</v>
      </c>
      <c r="E18" s="22">
        <v>0.66458333333333297</v>
      </c>
      <c r="F18" s="23">
        <f t="shared" si="7"/>
        <v>2470038</v>
      </c>
      <c r="G18" s="23">
        <v>2470601</v>
      </c>
      <c r="H18" s="28">
        <v>18634.099999999999</v>
      </c>
      <c r="I18" s="28"/>
      <c r="J18" s="28"/>
      <c r="K18" s="24"/>
      <c r="L18" s="25">
        <f t="shared" si="0"/>
        <v>563</v>
      </c>
      <c r="M18" s="25">
        <f t="shared" si="6"/>
        <v>599.59500000000003</v>
      </c>
      <c r="N18" s="25">
        <f t="shared" si="1"/>
        <v>36.594999999999999</v>
      </c>
      <c r="O18" s="25">
        <v>6.5000000000000002E-2</v>
      </c>
      <c r="P18" s="24" t="str">
        <f>VLOOKUP(E18,'[1]Lookup 2'!A:B,2,FALSE)</f>
        <v>Post 2</v>
      </c>
      <c r="Q18" s="24" t="str">
        <f>VLOOKUP(T18,'[2]01 - Employees'!$1:$1048576,6,FALSE)</f>
        <v>P-C</v>
      </c>
      <c r="R18" s="24" t="str">
        <f>VLOOKUP(T18,'[2]01 - Employees'!$1:$1048576,2,FALSE)</f>
        <v>Camara</v>
      </c>
      <c r="S18" s="21" t="str">
        <f>VLOOKUP(T18,'[2]01 - Employees'!$1:$1048576,3,FALSE)</f>
        <v>Ibrahima Sayako</v>
      </c>
      <c r="T18" s="21">
        <v>164</v>
      </c>
      <c r="V18" s="26">
        <f t="shared" si="2"/>
        <v>26</v>
      </c>
      <c r="W18" t="str">
        <f t="shared" si="3"/>
        <v>26WB013</v>
      </c>
      <c r="X18" t="str">
        <f t="shared" si="4"/>
        <v>26</v>
      </c>
    </row>
    <row r="19" spans="1:24" x14ac:dyDescent="0.25">
      <c r="A19" s="27">
        <f t="shared" si="5"/>
        <v>43405</v>
      </c>
      <c r="B19" s="19">
        <f t="shared" si="5"/>
        <v>26</v>
      </c>
      <c r="C19" s="20" t="s">
        <v>44</v>
      </c>
      <c r="D19" s="21" t="s">
        <v>45</v>
      </c>
      <c r="E19" s="22">
        <v>0.67083333333333295</v>
      </c>
      <c r="F19" s="23">
        <f t="shared" si="7"/>
        <v>2470601</v>
      </c>
      <c r="G19" s="23">
        <v>2471135</v>
      </c>
      <c r="H19" s="28">
        <v>31280.7</v>
      </c>
      <c r="I19" s="28"/>
      <c r="J19" s="28"/>
      <c r="K19" s="24"/>
      <c r="L19" s="25">
        <f t="shared" si="0"/>
        <v>534</v>
      </c>
      <c r="M19" s="25">
        <f t="shared" si="6"/>
        <v>568.71</v>
      </c>
      <c r="N19" s="25">
        <f t="shared" si="1"/>
        <v>34.71</v>
      </c>
      <c r="O19" s="25">
        <v>6.5000000000000002E-2</v>
      </c>
      <c r="P19" s="24" t="str">
        <f>VLOOKUP(E19,'[1]Lookup 2'!A:B,2,FALSE)</f>
        <v>Post 2</v>
      </c>
      <c r="Q19" s="24" t="str">
        <f>VLOOKUP(T19,'[2]01 - Employees'!$1:$1048576,6,FALSE)</f>
        <v>P-C</v>
      </c>
      <c r="R19" s="24" t="str">
        <f>VLOOKUP(T19,'[2]01 - Employees'!$1:$1048576,2,FALSE)</f>
        <v>Touré</v>
      </c>
      <c r="S19" s="21" t="str">
        <f>VLOOKUP(T19,'[2]01 - Employees'!$1:$1048576,3,FALSE)</f>
        <v>Ali</v>
      </c>
      <c r="T19" s="21">
        <v>264</v>
      </c>
      <c r="V19" s="26">
        <f t="shared" si="2"/>
        <v>26</v>
      </c>
      <c r="W19" t="str">
        <f t="shared" si="3"/>
        <v>26DT087</v>
      </c>
      <c r="X19" t="str">
        <f t="shared" si="4"/>
        <v>26</v>
      </c>
    </row>
    <row r="20" spans="1:24" x14ac:dyDescent="0.25">
      <c r="A20" s="27">
        <f t="shared" si="5"/>
        <v>43405</v>
      </c>
      <c r="B20" s="19">
        <f t="shared" si="5"/>
        <v>26</v>
      </c>
      <c r="C20" s="20" t="s">
        <v>46</v>
      </c>
      <c r="D20" s="21" t="s">
        <v>47</v>
      </c>
      <c r="E20" s="22">
        <v>0.75972222222222197</v>
      </c>
      <c r="F20" s="23">
        <f t="shared" si="7"/>
        <v>2471135</v>
      </c>
      <c r="G20" s="23">
        <v>2471173</v>
      </c>
      <c r="H20" s="28">
        <v>5100.3100000000004</v>
      </c>
      <c r="I20" s="28"/>
      <c r="J20" s="28"/>
      <c r="K20" s="24"/>
      <c r="L20" s="25">
        <f t="shared" si="0"/>
        <v>38</v>
      </c>
      <c r="M20" s="25">
        <f t="shared" si="6"/>
        <v>40.47</v>
      </c>
      <c r="N20" s="25">
        <f t="shared" si="1"/>
        <v>2.4700000000000002</v>
      </c>
      <c r="O20" s="25">
        <v>6.5000000000000002E-2</v>
      </c>
      <c r="P20" s="24" t="str">
        <f>VLOOKUP(E20,'[1]Lookup 2'!A:B,2,FALSE)</f>
        <v>Post 2</v>
      </c>
      <c r="Q20" s="24" t="str">
        <f>VLOOKUP(T20,'[2]01 - Employees'!$1:$1048576,6,FALSE)</f>
        <v>P-A</v>
      </c>
      <c r="R20" s="24" t="str">
        <f>VLOOKUP(T20,'[2]01 - Employees'!$1:$1048576,2,FALSE)</f>
        <v>Condé</v>
      </c>
      <c r="S20" s="21" t="str">
        <f>VLOOKUP(T20,'[2]01 - Employees'!$1:$1048576,3,FALSE)</f>
        <v>Aboubacar Sidiki</v>
      </c>
      <c r="T20" s="21">
        <v>24</v>
      </c>
      <c r="V20" s="26">
        <f t="shared" si="2"/>
        <v>26</v>
      </c>
      <c r="W20" t="str">
        <f t="shared" si="3"/>
        <v>26LP221</v>
      </c>
      <c r="X20" t="str">
        <f t="shared" si="4"/>
        <v>26</v>
      </c>
    </row>
    <row r="21" spans="1:24" x14ac:dyDescent="0.25">
      <c r="A21" s="27">
        <f t="shared" si="5"/>
        <v>43405</v>
      </c>
      <c r="B21" s="19">
        <f t="shared" si="5"/>
        <v>26</v>
      </c>
      <c r="C21" s="20" t="s">
        <v>48</v>
      </c>
      <c r="D21" s="21" t="s">
        <v>49</v>
      </c>
      <c r="E21" s="22">
        <v>0.77083333333333304</v>
      </c>
      <c r="F21" s="23">
        <f t="shared" si="7"/>
        <v>2471173</v>
      </c>
      <c r="G21" s="23">
        <v>2471186</v>
      </c>
      <c r="H21" s="28">
        <v>70.599999999999994</v>
      </c>
      <c r="I21" s="28"/>
      <c r="J21" s="28"/>
      <c r="K21" s="24"/>
      <c r="L21" s="25">
        <f t="shared" si="0"/>
        <v>13</v>
      </c>
      <c r="M21" s="25">
        <f t="shared" si="6"/>
        <v>13.845000000000001</v>
      </c>
      <c r="N21" s="25">
        <f t="shared" si="1"/>
        <v>0.84499999999999997</v>
      </c>
      <c r="O21" s="25">
        <v>6.5000000000000002E-2</v>
      </c>
      <c r="P21" s="24" t="str">
        <f>VLOOKUP(E21,'[1]Lookup 2'!A:B,2,FALSE)</f>
        <v>Post 2</v>
      </c>
      <c r="Q21" s="24" t="str">
        <f>VLOOKUP(T21,'[2]01 - Employees'!$1:$1048576,6,FALSE)</f>
        <v>P-A</v>
      </c>
      <c r="R21" s="24" t="str">
        <f>VLOOKUP(T21,'[2]01 - Employees'!$1:$1048576,2,FALSE)</f>
        <v>Condé</v>
      </c>
      <c r="S21" s="21" t="str">
        <f>VLOOKUP(T21,'[2]01 - Employees'!$1:$1048576,3,FALSE)</f>
        <v>Aboubacar Sidiki</v>
      </c>
      <c r="T21" s="21">
        <v>24</v>
      </c>
      <c r="V21" s="26">
        <f t="shared" si="2"/>
        <v>26</v>
      </c>
      <c r="W21" t="str">
        <f t="shared" si="3"/>
        <v>26LTP222</v>
      </c>
      <c r="X21" t="str">
        <f t="shared" si="4"/>
        <v>26</v>
      </c>
    </row>
    <row r="22" spans="1:24" x14ac:dyDescent="0.25">
      <c r="A22" s="27">
        <f t="shared" ref="A22:B37" si="8">+A21</f>
        <v>43405</v>
      </c>
      <c r="B22" s="19">
        <f t="shared" si="8"/>
        <v>26</v>
      </c>
      <c r="C22" s="20" t="s">
        <v>50</v>
      </c>
      <c r="D22" s="21" t="s">
        <v>51</v>
      </c>
      <c r="E22" s="22">
        <v>0.78888888888888797</v>
      </c>
      <c r="F22" s="23">
        <f t="shared" si="7"/>
        <v>2471186</v>
      </c>
      <c r="G22" s="23">
        <v>2471917</v>
      </c>
      <c r="H22" s="28">
        <v>55206.400000000001</v>
      </c>
      <c r="I22" s="28"/>
      <c r="J22" s="28"/>
      <c r="K22" s="24"/>
      <c r="L22" s="25">
        <f t="shared" si="0"/>
        <v>731</v>
      </c>
      <c r="M22" s="25">
        <f t="shared" si="6"/>
        <v>778.51499999999999</v>
      </c>
      <c r="N22" s="25">
        <f t="shared" si="1"/>
        <v>47.515000000000001</v>
      </c>
      <c r="O22" s="25">
        <v>6.5000000000000002E-2</v>
      </c>
      <c r="P22" s="24" t="str">
        <f>VLOOKUP(E22,'[1]Lookup 2'!A:B,2,FALSE)</f>
        <v>Post 2</v>
      </c>
      <c r="Q22" s="24" t="str">
        <f>VLOOKUP(T22,'[2]01 - Employees'!$1:$1048576,6,FALSE)</f>
        <v>P-C</v>
      </c>
      <c r="R22" s="24" t="str">
        <f>VLOOKUP(T22,'[2]01 - Employees'!$1:$1048576,2,FALSE)</f>
        <v xml:space="preserve">Thiam </v>
      </c>
      <c r="S22" s="21" t="str">
        <f>VLOOKUP(T22,'[2]01 - Employees'!$1:$1048576,3,FALSE)</f>
        <v>Aboubacar</v>
      </c>
      <c r="T22" s="21">
        <v>167</v>
      </c>
      <c r="V22" s="26">
        <f t="shared" si="2"/>
        <v>26</v>
      </c>
      <c r="W22" t="str">
        <f t="shared" si="3"/>
        <v>26DT093</v>
      </c>
      <c r="X22" t="str">
        <f t="shared" si="4"/>
        <v>26</v>
      </c>
    </row>
    <row r="23" spans="1:24" x14ac:dyDescent="0.25">
      <c r="A23" s="27">
        <f t="shared" si="8"/>
        <v>43405</v>
      </c>
      <c r="B23" s="19">
        <f t="shared" si="8"/>
        <v>26</v>
      </c>
      <c r="C23" s="20" t="s">
        <v>52</v>
      </c>
      <c r="D23" s="21" t="s">
        <v>53</v>
      </c>
      <c r="E23" s="22">
        <v>0.80833333333333302</v>
      </c>
      <c r="F23" s="23">
        <f t="shared" si="7"/>
        <v>2471917</v>
      </c>
      <c r="G23" s="23">
        <v>2472737</v>
      </c>
      <c r="H23" s="28">
        <v>61820.5</v>
      </c>
      <c r="I23" s="28"/>
      <c r="J23" s="28"/>
      <c r="K23" s="24"/>
      <c r="L23" s="25">
        <f t="shared" si="0"/>
        <v>820</v>
      </c>
      <c r="M23" s="25">
        <f t="shared" si="6"/>
        <v>873.3</v>
      </c>
      <c r="N23" s="25">
        <f t="shared" si="1"/>
        <v>53.300000000000004</v>
      </c>
      <c r="O23" s="25">
        <v>6.5000000000000002E-2</v>
      </c>
      <c r="P23" s="24" t="str">
        <f>VLOOKUP(E23,'[1]Lookup 2'!A:B,2,FALSE)</f>
        <v>Post 2</v>
      </c>
      <c r="Q23" s="24" t="str">
        <f>VLOOKUP(T23,'[2]01 - Employees'!$1:$1048576,6,FALSE)</f>
        <v>P-C</v>
      </c>
      <c r="R23" s="24" t="str">
        <f>VLOOKUP(T23,'[2]01 - Employees'!$1:$1048576,2,FALSE)</f>
        <v>Guilavogui</v>
      </c>
      <c r="S23" s="21" t="str">
        <f>VLOOKUP(T23,'[2]01 - Employees'!$1:$1048576,3,FALSE)</f>
        <v>Moise Siafa</v>
      </c>
      <c r="T23" s="21">
        <v>93</v>
      </c>
      <c r="V23" s="26">
        <f t="shared" si="2"/>
        <v>26</v>
      </c>
      <c r="W23" t="str">
        <f t="shared" si="3"/>
        <v>26DT095</v>
      </c>
      <c r="X23" t="str">
        <f t="shared" si="4"/>
        <v>26</v>
      </c>
    </row>
    <row r="24" spans="1:24" x14ac:dyDescent="0.25">
      <c r="A24" s="27">
        <f t="shared" si="8"/>
        <v>43405</v>
      </c>
      <c r="B24" s="19">
        <f t="shared" si="8"/>
        <v>26</v>
      </c>
      <c r="C24" s="20" t="s">
        <v>54</v>
      </c>
      <c r="D24" s="21" t="s">
        <v>55</v>
      </c>
      <c r="E24" s="22">
        <v>0.82638888888888895</v>
      </c>
      <c r="F24" s="23">
        <f t="shared" si="7"/>
        <v>2472737</v>
      </c>
      <c r="G24" s="23">
        <v>2473631</v>
      </c>
      <c r="H24" s="28">
        <v>10031.700000000001</v>
      </c>
      <c r="I24" s="28"/>
      <c r="J24" s="28"/>
      <c r="K24" s="24"/>
      <c r="L24" s="25">
        <f t="shared" si="0"/>
        <v>894</v>
      </c>
      <c r="M24" s="25">
        <f t="shared" si="6"/>
        <v>952.11</v>
      </c>
      <c r="N24" s="25">
        <f t="shared" si="1"/>
        <v>58.11</v>
      </c>
      <c r="O24" s="25">
        <v>6.5000000000000002E-2</v>
      </c>
      <c r="P24" s="24" t="str">
        <f>VLOOKUP(E24,'[1]Lookup 2'!A:B,2,FALSE)</f>
        <v>Post 2</v>
      </c>
      <c r="Q24" s="24" t="str">
        <f>VLOOKUP(T24,'[2]01 - Employees'!$1:$1048576,6,FALSE)</f>
        <v>P-C</v>
      </c>
      <c r="R24" s="24" t="str">
        <f>VLOOKUP(T24,'[2]01 - Employees'!$1:$1048576,2,FALSE)</f>
        <v>Camara</v>
      </c>
      <c r="S24" s="21" t="str">
        <f>VLOOKUP(T24,'[2]01 - Employees'!$1:$1048576,3,FALSE)</f>
        <v>Fodé</v>
      </c>
      <c r="T24" s="21">
        <v>44</v>
      </c>
      <c r="V24" s="26">
        <f t="shared" si="2"/>
        <v>26</v>
      </c>
      <c r="W24" t="str">
        <f t="shared" si="3"/>
        <v>26DT317</v>
      </c>
      <c r="X24" t="str">
        <f t="shared" si="4"/>
        <v>26</v>
      </c>
    </row>
    <row r="25" spans="1:24" x14ac:dyDescent="0.25">
      <c r="A25" s="27">
        <f t="shared" si="8"/>
        <v>43405</v>
      </c>
      <c r="B25" s="19">
        <f t="shared" si="8"/>
        <v>26</v>
      </c>
      <c r="C25" s="20" t="s">
        <v>56</v>
      </c>
      <c r="D25" s="21" t="s">
        <v>57</v>
      </c>
      <c r="E25" s="22">
        <v>0.83750000000000002</v>
      </c>
      <c r="F25" s="23">
        <f t="shared" si="7"/>
        <v>2473631</v>
      </c>
      <c r="G25" s="23">
        <v>2473969</v>
      </c>
      <c r="H25" s="28">
        <v>20004.5</v>
      </c>
      <c r="I25" s="28"/>
      <c r="J25" s="28"/>
      <c r="K25" s="24"/>
      <c r="L25" s="25">
        <f t="shared" si="0"/>
        <v>338</v>
      </c>
      <c r="M25" s="25">
        <f t="shared" si="6"/>
        <v>359.97</v>
      </c>
      <c r="N25" s="25">
        <f t="shared" si="1"/>
        <v>21.970000000000002</v>
      </c>
      <c r="O25" s="25">
        <v>6.5000000000000002E-2</v>
      </c>
      <c r="P25" s="24" t="str">
        <f>VLOOKUP(E25,'[1]Lookup 2'!A:B,2,FALSE)</f>
        <v>Post 2</v>
      </c>
      <c r="Q25" s="24" t="str">
        <f>VLOOKUP(T25,'[2]01 - Employees'!$1:$1048576,6,FALSE)</f>
        <v>P-C</v>
      </c>
      <c r="R25" s="24" t="str">
        <f>VLOOKUP(T25,'[2]01 - Employees'!$1:$1048576,2,FALSE)</f>
        <v>Saoromou</v>
      </c>
      <c r="S25" s="21" t="str">
        <f>VLOOKUP(T25,'[2]01 - Employees'!$1:$1048576,3,FALSE)</f>
        <v>Alain</v>
      </c>
      <c r="T25" s="21">
        <v>14</v>
      </c>
      <c r="V25" s="26">
        <f t="shared" si="2"/>
        <v>26</v>
      </c>
      <c r="W25" t="str">
        <f t="shared" si="3"/>
        <v>26DT344</v>
      </c>
      <c r="X25" t="str">
        <f t="shared" si="4"/>
        <v>26</v>
      </c>
    </row>
    <row r="26" spans="1:24" x14ac:dyDescent="0.25">
      <c r="A26" s="27">
        <f t="shared" si="8"/>
        <v>43405</v>
      </c>
      <c r="B26" s="19">
        <f t="shared" si="8"/>
        <v>26</v>
      </c>
      <c r="C26" s="20" t="s">
        <v>58</v>
      </c>
      <c r="D26" s="21" t="s">
        <v>59</v>
      </c>
      <c r="E26" s="22">
        <v>0.92222222222222205</v>
      </c>
      <c r="F26" s="23">
        <f t="shared" si="7"/>
        <v>2473969</v>
      </c>
      <c r="G26" s="23">
        <v>2475020</v>
      </c>
      <c r="H26" s="28">
        <v>8650.5</v>
      </c>
      <c r="I26" s="28"/>
      <c r="J26" s="28"/>
      <c r="K26" s="24"/>
      <c r="L26" s="25">
        <f t="shared" si="0"/>
        <v>1051</v>
      </c>
      <c r="M26" s="25">
        <f t="shared" si="6"/>
        <v>1119.3150000000001</v>
      </c>
      <c r="N26" s="25">
        <f t="shared" si="1"/>
        <v>68.314999999999998</v>
      </c>
      <c r="O26" s="25">
        <v>6.5000000000000002E-2</v>
      </c>
      <c r="P26" s="24" t="str">
        <f>VLOOKUP(E26,'[1]Lookup 2'!A:B,2,FALSE)</f>
        <v>Post 2</v>
      </c>
      <c r="Q26" s="24" t="str">
        <f>VLOOKUP(T26,'[2]01 - Employees'!$1:$1048576,6,FALSE)</f>
        <v>P-C</v>
      </c>
      <c r="R26" s="24" t="str">
        <f>VLOOKUP(T26,'[2]01 - Employees'!$1:$1048576,2,FALSE)</f>
        <v>Bah</v>
      </c>
      <c r="S26" s="21" t="str">
        <f>VLOOKUP(T26,'[2]01 - Employees'!$1:$1048576,3,FALSE)</f>
        <v>Mamadou</v>
      </c>
      <c r="T26" s="21">
        <v>41</v>
      </c>
      <c r="V26" s="26">
        <f t="shared" si="2"/>
        <v>26</v>
      </c>
      <c r="W26" t="str">
        <f t="shared" si="3"/>
        <v>26DT320</v>
      </c>
      <c r="X26" t="str">
        <f t="shared" si="4"/>
        <v>26</v>
      </c>
    </row>
    <row r="27" spans="1:24" x14ac:dyDescent="0.25">
      <c r="A27" s="27">
        <f t="shared" si="8"/>
        <v>43405</v>
      </c>
      <c r="B27" s="19">
        <f t="shared" si="8"/>
        <v>26</v>
      </c>
      <c r="C27" s="20" t="s">
        <v>60</v>
      </c>
      <c r="D27" s="21" t="s">
        <v>61</v>
      </c>
      <c r="E27" s="22">
        <v>0.938194444444444</v>
      </c>
      <c r="F27" s="23">
        <f t="shared" si="7"/>
        <v>2475020</v>
      </c>
      <c r="G27" s="23">
        <v>2475505</v>
      </c>
      <c r="H27" s="28">
        <v>1036.8</v>
      </c>
      <c r="I27" s="28"/>
      <c r="J27" s="28"/>
      <c r="K27" s="24"/>
      <c r="L27" s="25">
        <f t="shared" si="0"/>
        <v>485</v>
      </c>
      <c r="M27" s="25">
        <f t="shared" si="6"/>
        <v>516.52499999999998</v>
      </c>
      <c r="N27" s="25">
        <f t="shared" si="1"/>
        <v>31.525000000000002</v>
      </c>
      <c r="O27" s="25">
        <v>6.5000000000000002E-2</v>
      </c>
      <c r="P27" s="24" t="str">
        <f>VLOOKUP(E27,'[1]Lookup 2'!A:B,2,FALSE)</f>
        <v>Post 2</v>
      </c>
      <c r="Q27" s="24" t="e">
        <f>VLOOKUP(T27,'[2]01 - Employees'!$1:$1048576,6,FALSE)</f>
        <v>#N/A</v>
      </c>
      <c r="R27" s="24" t="e">
        <f>VLOOKUP(T27,'[2]01 - Employees'!$1:$1048576,2,FALSE)</f>
        <v>#N/A</v>
      </c>
      <c r="S27" s="21" t="e">
        <f>VLOOKUP(T27,'[2]01 - Employees'!$1:$1048576,3,FALSE)</f>
        <v>#N/A</v>
      </c>
      <c r="T27" s="21">
        <v>2272</v>
      </c>
      <c r="V27" s="26">
        <f t="shared" si="2"/>
        <v>26</v>
      </c>
      <c r="W27" t="str">
        <f t="shared" si="3"/>
        <v>26EXC-330</v>
      </c>
      <c r="X27" t="str">
        <f t="shared" si="4"/>
        <v>26</v>
      </c>
    </row>
    <row r="28" spans="1:24" x14ac:dyDescent="0.25">
      <c r="A28" s="27">
        <f t="shared" si="8"/>
        <v>43405</v>
      </c>
      <c r="B28" s="19">
        <f t="shared" si="8"/>
        <v>26</v>
      </c>
      <c r="C28" s="20" t="s">
        <v>62</v>
      </c>
      <c r="D28" s="21" t="s">
        <v>37</v>
      </c>
      <c r="E28" s="22">
        <v>0.97569444444444398</v>
      </c>
      <c r="F28" s="23">
        <f t="shared" si="7"/>
        <v>2475505</v>
      </c>
      <c r="G28" s="23">
        <v>2475778</v>
      </c>
      <c r="H28" s="28">
        <v>26292.9</v>
      </c>
      <c r="I28" s="28"/>
      <c r="J28" s="28"/>
      <c r="K28" s="24"/>
      <c r="L28" s="25">
        <f t="shared" si="0"/>
        <v>273</v>
      </c>
      <c r="M28" s="25">
        <f t="shared" si="6"/>
        <v>290.745</v>
      </c>
      <c r="N28" s="25">
        <f t="shared" si="1"/>
        <v>17.745000000000001</v>
      </c>
      <c r="O28" s="25">
        <v>6.5000000000000002E-2</v>
      </c>
      <c r="P28" s="24" t="str">
        <f>VLOOKUP(E28,'[1]Lookup 2'!A:B,2,FALSE)</f>
        <v>Post 3</v>
      </c>
      <c r="Q28" s="24" t="str">
        <f>VLOOKUP(T28,'[2]01 - Employees'!$1:$1048576,6,FALSE)</f>
        <v>P-B</v>
      </c>
      <c r="R28" s="24" t="str">
        <f>VLOOKUP(T28,'[2]01 - Employees'!$1:$1048576,2,FALSE)</f>
        <v>Diaby</v>
      </c>
      <c r="S28" s="21" t="str">
        <f>VLOOKUP(T28,'[2]01 - Employees'!$1:$1048576,3,FALSE)</f>
        <v>Abdoulaye</v>
      </c>
      <c r="T28" s="21">
        <v>104</v>
      </c>
      <c r="V28" s="26">
        <f t="shared" si="2"/>
        <v>26</v>
      </c>
      <c r="W28" t="str">
        <f t="shared" si="3"/>
        <v>26TD066</v>
      </c>
      <c r="X28" t="str">
        <f t="shared" si="4"/>
        <v>26</v>
      </c>
    </row>
    <row r="29" spans="1:24" x14ac:dyDescent="0.25">
      <c r="A29" s="27">
        <f t="shared" si="8"/>
        <v>43405</v>
      </c>
      <c r="B29" s="19">
        <f t="shared" si="8"/>
        <v>26</v>
      </c>
      <c r="C29" s="20" t="s">
        <v>63</v>
      </c>
      <c r="D29" s="21" t="s">
        <v>19</v>
      </c>
      <c r="E29" s="22">
        <v>0.99375000000000002</v>
      </c>
      <c r="F29" s="23">
        <f t="shared" si="7"/>
        <v>2475778</v>
      </c>
      <c r="G29" s="23">
        <v>2476530</v>
      </c>
      <c r="H29" s="28">
        <v>1917</v>
      </c>
      <c r="I29" s="28"/>
      <c r="J29" s="28"/>
      <c r="K29" s="24"/>
      <c r="L29" s="25">
        <f t="shared" si="0"/>
        <v>752</v>
      </c>
      <c r="M29" s="25">
        <f t="shared" si="6"/>
        <v>800.88</v>
      </c>
      <c r="N29" s="25">
        <f t="shared" si="1"/>
        <v>48.88</v>
      </c>
      <c r="O29" s="25">
        <v>6.5000000000000002E-2</v>
      </c>
      <c r="P29" s="24" t="str">
        <f>VLOOKUP(E29,'[1]Lookup 2'!A:B,2,FALSE)</f>
        <v>Post 3</v>
      </c>
      <c r="Q29" s="24" t="str">
        <f>VLOOKUP(T29,'[2]01 - Employees'!$1:$1048576,6,FALSE)</f>
        <v>P-B</v>
      </c>
      <c r="R29" s="24" t="str">
        <f>VLOOKUP(T29,'[2]01 - Employees'!$1:$1048576,2,FALSE)</f>
        <v>Camara</v>
      </c>
      <c r="S29" s="21" t="str">
        <f>VLOOKUP(T29,'[2]01 - Employees'!$1:$1048576,3,FALSE)</f>
        <v>Toumany Kankou</v>
      </c>
      <c r="T29" s="21">
        <v>240</v>
      </c>
      <c r="V29" s="26">
        <f t="shared" si="2"/>
        <v>26</v>
      </c>
      <c r="W29" t="str">
        <f t="shared" si="3"/>
        <v>26DT211</v>
      </c>
      <c r="X29" t="str">
        <f t="shared" si="4"/>
        <v>26</v>
      </c>
    </row>
    <row r="30" spans="1:24" x14ac:dyDescent="0.25">
      <c r="A30" s="27">
        <f t="shared" si="8"/>
        <v>43405</v>
      </c>
      <c r="B30" s="19">
        <f t="shared" si="8"/>
        <v>26</v>
      </c>
      <c r="C30" s="20" t="s">
        <v>64</v>
      </c>
      <c r="D30" s="21" t="s">
        <v>29</v>
      </c>
      <c r="E30" s="22">
        <v>1.2500000000000001E-2</v>
      </c>
      <c r="F30" s="23">
        <f t="shared" si="7"/>
        <v>2476530</v>
      </c>
      <c r="G30" s="23">
        <v>2477003</v>
      </c>
      <c r="H30" s="28">
        <v>34639</v>
      </c>
      <c r="I30" s="28"/>
      <c r="J30" s="28"/>
      <c r="K30" s="24"/>
      <c r="L30" s="25">
        <f t="shared" si="0"/>
        <v>473</v>
      </c>
      <c r="M30" s="25">
        <f t="shared" si="6"/>
        <v>503.745</v>
      </c>
      <c r="N30" s="25">
        <f t="shared" si="1"/>
        <v>30.745000000000001</v>
      </c>
      <c r="O30" s="25">
        <v>6.5000000000000002E-2</v>
      </c>
      <c r="P30" s="24" t="str">
        <f>VLOOKUP(E30,'[1]Lookup 2'!A:B,2,FALSE)</f>
        <v>Post 3</v>
      </c>
      <c r="Q30" s="24" t="e">
        <f>VLOOKUP(T30,'[2]01 - Employees'!$1:$1048576,6,FALSE)</f>
        <v>#N/A</v>
      </c>
      <c r="R30" s="24" t="e">
        <f>VLOOKUP(T30,'[2]01 - Employees'!$1:$1048576,2,FALSE)</f>
        <v>#N/A</v>
      </c>
      <c r="S30" s="21" t="e">
        <f>VLOOKUP(T30,'[2]01 - Employees'!$1:$1048576,3,FALSE)</f>
        <v>#N/A</v>
      </c>
      <c r="T30" s="21">
        <v>267</v>
      </c>
      <c r="V30" s="26">
        <f t="shared" si="2"/>
        <v>26</v>
      </c>
      <c r="W30" t="str">
        <f t="shared" si="3"/>
        <v>26DT094</v>
      </c>
      <c r="X30" t="str">
        <f t="shared" si="4"/>
        <v>26</v>
      </c>
    </row>
    <row r="31" spans="1:24" x14ac:dyDescent="0.25">
      <c r="A31" s="27">
        <f t="shared" si="8"/>
        <v>43405</v>
      </c>
      <c r="B31" s="19">
        <f t="shared" si="8"/>
        <v>26</v>
      </c>
      <c r="C31" s="20" t="s">
        <v>65</v>
      </c>
      <c r="D31" s="21" t="s">
        <v>57</v>
      </c>
      <c r="E31" s="22">
        <v>5.83333333333333E-2</v>
      </c>
      <c r="F31" s="23">
        <f t="shared" si="7"/>
        <v>2477003</v>
      </c>
      <c r="G31" s="23">
        <v>2477704</v>
      </c>
      <c r="H31" s="28">
        <v>20009.5</v>
      </c>
      <c r="I31" s="28"/>
      <c r="J31" s="28"/>
      <c r="K31" s="24"/>
      <c r="L31" s="25">
        <f t="shared" si="0"/>
        <v>701</v>
      </c>
      <c r="M31" s="25">
        <f t="shared" si="6"/>
        <v>746.56500000000005</v>
      </c>
      <c r="N31" s="25">
        <f t="shared" si="1"/>
        <v>45.565000000000005</v>
      </c>
      <c r="O31" s="25">
        <v>6.5000000000000002E-2</v>
      </c>
      <c r="P31" s="24" t="str">
        <f>VLOOKUP(E31,'[1]Lookup 2'!A:B,2,FALSE)</f>
        <v>Post 3</v>
      </c>
      <c r="Q31" s="24" t="str">
        <f>VLOOKUP(T31,'[2]01 - Employees'!$1:$1048576,6,FALSE)</f>
        <v>P-B</v>
      </c>
      <c r="R31" s="24" t="str">
        <f>VLOOKUP(T31,'[2]01 - Employees'!$1:$1048576,2,FALSE)</f>
        <v>Sangaré</v>
      </c>
      <c r="S31" s="21" t="str">
        <f>VLOOKUP(T31,'[2]01 - Employees'!$1:$1048576,3,FALSE)</f>
        <v>Gnama</v>
      </c>
      <c r="T31" s="21">
        <v>103</v>
      </c>
      <c r="V31" s="26">
        <f t="shared" si="2"/>
        <v>26</v>
      </c>
      <c r="W31" t="str">
        <f t="shared" si="3"/>
        <v>26DT344</v>
      </c>
      <c r="X31" t="str">
        <f t="shared" si="4"/>
        <v>26</v>
      </c>
    </row>
    <row r="32" spans="1:24" x14ac:dyDescent="0.25">
      <c r="A32" s="27">
        <f>+A30</f>
        <v>43405</v>
      </c>
      <c r="B32" s="19">
        <f t="shared" si="8"/>
        <v>26</v>
      </c>
      <c r="C32" s="20" t="s">
        <v>66</v>
      </c>
      <c r="D32" s="21" t="s">
        <v>45</v>
      </c>
      <c r="E32" s="22">
        <v>6.7361111111111094E-2</v>
      </c>
      <c r="F32" s="23">
        <f t="shared" si="7"/>
        <v>2477704</v>
      </c>
      <c r="G32" s="23">
        <v>2478119</v>
      </c>
      <c r="H32" s="28">
        <v>31288.1</v>
      </c>
      <c r="I32" s="28"/>
      <c r="J32" s="28"/>
      <c r="K32" s="24"/>
      <c r="L32" s="25">
        <f t="shared" si="0"/>
        <v>415</v>
      </c>
      <c r="M32" s="25">
        <f t="shared" si="6"/>
        <v>441.97500000000002</v>
      </c>
      <c r="N32" s="25">
        <f t="shared" si="1"/>
        <v>26.975000000000001</v>
      </c>
      <c r="O32" s="25">
        <v>6.5000000000000002E-2</v>
      </c>
      <c r="P32" s="24" t="str">
        <f>VLOOKUP(E32,'[1]Lookup 2'!A:B,2,FALSE)</f>
        <v>Post 3</v>
      </c>
      <c r="Q32" s="24" t="str">
        <f>VLOOKUP(T32,'[2]01 - Employees'!$1:$1048576,6,FALSE)</f>
        <v>P-D</v>
      </c>
      <c r="R32" s="24" t="str">
        <f>VLOOKUP(T32,'[2]01 - Employees'!$1:$1048576,2,FALSE)</f>
        <v>Diabaté</v>
      </c>
      <c r="S32" s="21" t="str">
        <f>VLOOKUP(T32,'[2]01 - Employees'!$1:$1048576,3,FALSE)</f>
        <v>Lancine</v>
      </c>
      <c r="T32" s="21">
        <v>241</v>
      </c>
      <c r="V32" s="26">
        <f t="shared" si="2"/>
        <v>26</v>
      </c>
      <c r="W32" t="str">
        <f t="shared" si="3"/>
        <v>26DT087</v>
      </c>
      <c r="X32" t="str">
        <f t="shared" si="4"/>
        <v>26</v>
      </c>
    </row>
    <row r="33" spans="1:24" x14ac:dyDescent="0.25">
      <c r="A33" s="27">
        <f t="shared" si="8"/>
        <v>43405</v>
      </c>
      <c r="B33" s="19">
        <f t="shared" si="8"/>
        <v>26</v>
      </c>
      <c r="C33" s="20" t="s">
        <v>67</v>
      </c>
      <c r="D33" s="21" t="s">
        <v>68</v>
      </c>
      <c r="E33" s="22">
        <v>9.1666666666666605E-2</v>
      </c>
      <c r="F33" s="23">
        <f t="shared" si="7"/>
        <v>2478119</v>
      </c>
      <c r="G33" s="23">
        <v>2479158</v>
      </c>
      <c r="H33" s="28">
        <v>10238.4</v>
      </c>
      <c r="I33" s="28"/>
      <c r="J33" s="28"/>
      <c r="K33" s="24"/>
      <c r="L33" s="25">
        <f t="shared" si="0"/>
        <v>1039</v>
      </c>
      <c r="M33" s="25">
        <f t="shared" si="6"/>
        <v>1106.5350000000001</v>
      </c>
      <c r="N33" s="25">
        <f t="shared" si="1"/>
        <v>67.534999999999997</v>
      </c>
      <c r="O33" s="25">
        <v>6.5000000000000002E-2</v>
      </c>
      <c r="P33" s="24" t="str">
        <f>VLOOKUP(E33,'[1]Lookup 2'!A:B,2,FALSE)</f>
        <v>Post 3</v>
      </c>
      <c r="Q33" s="24" t="str">
        <f>VLOOKUP(T33,'[2]01 - Employees'!$1:$1048576,6,FALSE)</f>
        <v>P-B</v>
      </c>
      <c r="R33" s="24" t="str">
        <f>VLOOKUP(T33,'[2]01 - Employees'!$1:$1048576,2,FALSE)</f>
        <v>Condé</v>
      </c>
      <c r="S33" s="21" t="str">
        <f>VLOOKUP(T33,'[2]01 - Employees'!$1:$1048576,3,FALSE)</f>
        <v>Bandia</v>
      </c>
      <c r="T33" s="21">
        <v>38</v>
      </c>
      <c r="V33" s="26">
        <f t="shared" si="2"/>
        <v>26</v>
      </c>
      <c r="W33" t="str">
        <f t="shared" si="3"/>
        <v>26DT318</v>
      </c>
      <c r="X33" t="str">
        <f t="shared" si="4"/>
        <v>26</v>
      </c>
    </row>
    <row r="34" spans="1:24" x14ac:dyDescent="0.25">
      <c r="A34" s="27">
        <f t="shared" si="8"/>
        <v>43405</v>
      </c>
      <c r="B34" s="19">
        <f t="shared" si="8"/>
        <v>26</v>
      </c>
      <c r="C34" s="20" t="s">
        <v>69</v>
      </c>
      <c r="D34" s="21" t="s">
        <v>35</v>
      </c>
      <c r="E34" s="22">
        <v>0.106944444444444</v>
      </c>
      <c r="F34" s="23">
        <f t="shared" si="7"/>
        <v>2479158</v>
      </c>
      <c r="G34" s="23">
        <v>2479448</v>
      </c>
      <c r="H34" s="28">
        <v>20228.900000000001</v>
      </c>
      <c r="I34" s="28"/>
      <c r="J34" s="28"/>
      <c r="K34" s="24"/>
      <c r="L34" s="25">
        <f t="shared" si="0"/>
        <v>290</v>
      </c>
      <c r="M34" s="25">
        <f t="shared" si="6"/>
        <v>308.85000000000002</v>
      </c>
      <c r="N34" s="25">
        <f t="shared" si="1"/>
        <v>18.850000000000001</v>
      </c>
      <c r="O34" s="25">
        <v>6.5000000000000002E-2</v>
      </c>
      <c r="P34" s="24" t="str">
        <f>VLOOKUP(E34,'[1]Lookup 2'!A:B,2,FALSE)</f>
        <v>Post 3</v>
      </c>
      <c r="Q34" s="24" t="str">
        <f>VLOOKUP(T34,'[2]01 - Employees'!$1:$1048576,6,FALSE)</f>
        <v>P-B</v>
      </c>
      <c r="R34" s="24" t="str">
        <f>VLOOKUP(T34,'[2]01 - Employees'!$1:$1048576,2,FALSE)</f>
        <v>Keita</v>
      </c>
      <c r="S34" s="21" t="str">
        <f>VLOOKUP(T34,'[2]01 - Employees'!$1:$1048576,3,FALSE)</f>
        <v>Sekou</v>
      </c>
      <c r="T34" s="21">
        <v>265</v>
      </c>
      <c r="V34" s="26">
        <f t="shared" si="2"/>
        <v>26</v>
      </c>
      <c r="W34" t="str">
        <f t="shared" si="3"/>
        <v>26D7004</v>
      </c>
      <c r="X34" t="str">
        <f t="shared" si="4"/>
        <v>26</v>
      </c>
    </row>
    <row r="35" spans="1:24" x14ac:dyDescent="0.25">
      <c r="A35" s="27">
        <f t="shared" si="8"/>
        <v>43405</v>
      </c>
      <c r="B35" s="19">
        <f t="shared" si="8"/>
        <v>26</v>
      </c>
      <c r="C35" s="20" t="s">
        <v>70</v>
      </c>
      <c r="D35" s="21" t="s">
        <v>39</v>
      </c>
      <c r="E35" s="22">
        <v>0.120138888888888</v>
      </c>
      <c r="F35" s="23">
        <f t="shared" si="7"/>
        <v>2479448</v>
      </c>
      <c r="G35" s="23">
        <v>2479901</v>
      </c>
      <c r="H35" s="28">
        <v>25267.7</v>
      </c>
      <c r="I35" s="28"/>
      <c r="J35" s="28"/>
      <c r="K35" s="24"/>
      <c r="L35" s="25">
        <f t="shared" si="0"/>
        <v>453</v>
      </c>
      <c r="M35" s="25">
        <f t="shared" si="6"/>
        <v>482.44499999999999</v>
      </c>
      <c r="N35" s="25">
        <f t="shared" si="1"/>
        <v>29.445</v>
      </c>
      <c r="O35" s="25">
        <v>6.5000000000000002E-2</v>
      </c>
      <c r="P35" s="24" t="str">
        <f>VLOOKUP(E35,'[1]Lookup 2'!A:B,2,FALSE)</f>
        <v>Post 3</v>
      </c>
      <c r="Q35" s="24" t="str">
        <f>VLOOKUP(T35,'[2]01 - Employees'!$1:$1048576,6,FALSE)</f>
        <v>P-B</v>
      </c>
      <c r="R35" s="24" t="str">
        <f>VLOOKUP(T35,'[2]01 - Employees'!$1:$1048576,2,FALSE)</f>
        <v>Camara</v>
      </c>
      <c r="S35" s="21" t="str">
        <f>VLOOKUP(T35,'[2]01 - Employees'!$1:$1048576,3,FALSE)</f>
        <v>Ibrahima Sory</v>
      </c>
      <c r="T35" s="21">
        <v>198</v>
      </c>
      <c r="V35" s="26">
        <f t="shared" si="2"/>
        <v>26</v>
      </c>
      <c r="W35" t="str">
        <f t="shared" si="3"/>
        <v>26TD069</v>
      </c>
      <c r="X35" t="str">
        <f t="shared" si="4"/>
        <v>26</v>
      </c>
    </row>
    <row r="36" spans="1:24" x14ac:dyDescent="0.25">
      <c r="A36" s="27">
        <f t="shared" si="8"/>
        <v>43405</v>
      </c>
      <c r="B36" s="19">
        <f t="shared" si="8"/>
        <v>26</v>
      </c>
      <c r="C36" s="20" t="s">
        <v>71</v>
      </c>
      <c r="D36" s="21" t="s">
        <v>33</v>
      </c>
      <c r="E36" s="22">
        <v>0.15277777777777701</v>
      </c>
      <c r="F36" s="23">
        <f t="shared" si="7"/>
        <v>2479901</v>
      </c>
      <c r="G36" s="23">
        <v>2480549</v>
      </c>
      <c r="H36" s="28">
        <v>6529</v>
      </c>
      <c r="I36" s="28"/>
      <c r="J36" s="28"/>
      <c r="K36" s="24"/>
      <c r="L36" s="25">
        <f t="shared" si="0"/>
        <v>648</v>
      </c>
      <c r="M36" s="25">
        <f t="shared" si="6"/>
        <v>690.12</v>
      </c>
      <c r="N36" s="25">
        <f t="shared" si="1"/>
        <v>42.120000000000005</v>
      </c>
      <c r="O36" s="25">
        <v>6.5000000000000002E-2</v>
      </c>
      <c r="P36" s="24" t="str">
        <f>VLOOKUP(E36,'[1]Lookup 2'!A:B,2,FALSE)</f>
        <v>Post 3</v>
      </c>
      <c r="Q36" s="24" t="str">
        <f>VLOOKUP(T36,'[2]01 - Employees'!$1:$1048576,6,FALSE)</f>
        <v>P-A</v>
      </c>
      <c r="R36" s="24" t="str">
        <f>VLOOKUP(T36,'[2]01 - Employees'!$1:$1048576,2,FALSE)</f>
        <v>Condé</v>
      </c>
      <c r="S36" s="21" t="str">
        <f>VLOOKUP(T36,'[2]01 - Employees'!$1:$1048576,3,FALSE)</f>
        <v>Mamady</v>
      </c>
      <c r="T36" s="21">
        <v>107</v>
      </c>
      <c r="V36" s="26">
        <f t="shared" si="2"/>
        <v>26</v>
      </c>
      <c r="W36" t="str">
        <f t="shared" si="3"/>
        <v>26DT209</v>
      </c>
      <c r="X36" t="str">
        <f t="shared" si="4"/>
        <v>26</v>
      </c>
    </row>
    <row r="37" spans="1:24" x14ac:dyDescent="0.25">
      <c r="A37" s="27">
        <f t="shared" si="8"/>
        <v>43405</v>
      </c>
      <c r="B37" s="19">
        <f t="shared" si="8"/>
        <v>26</v>
      </c>
      <c r="C37" s="20" t="s">
        <v>72</v>
      </c>
      <c r="D37" s="21" t="s">
        <v>23</v>
      </c>
      <c r="E37" s="22">
        <v>0.23263888888888801</v>
      </c>
      <c r="F37" s="23">
        <f t="shared" si="7"/>
        <v>2480549</v>
      </c>
      <c r="G37" s="23">
        <v>2481449</v>
      </c>
      <c r="H37" s="28">
        <v>10313.4</v>
      </c>
      <c r="I37" s="28"/>
      <c r="J37" s="28"/>
      <c r="K37" s="24"/>
      <c r="L37" s="25">
        <f t="shared" si="0"/>
        <v>900</v>
      </c>
      <c r="M37" s="25">
        <f t="shared" si="6"/>
        <v>958.5</v>
      </c>
      <c r="N37" s="25">
        <f t="shared" si="1"/>
        <v>58.5</v>
      </c>
      <c r="O37" s="25">
        <v>6.5000000000000002E-2</v>
      </c>
      <c r="P37" s="24" t="str">
        <f>VLOOKUP(E37,'[1]Lookup 2'!A:B,2,FALSE)</f>
        <v>Post 3</v>
      </c>
      <c r="Q37" s="24" t="str">
        <f>VLOOKUP(T37,'[2]01 - Employees'!$1:$1048576,6,FALSE)</f>
        <v>P-B</v>
      </c>
      <c r="R37" s="24" t="str">
        <f>VLOOKUP(T37,'[2]01 - Employees'!$1:$1048576,2,FALSE)</f>
        <v>Bereté</v>
      </c>
      <c r="S37" s="21" t="str">
        <f>VLOOKUP(T37,'[2]01 - Employees'!$1:$1048576,3,FALSE)</f>
        <v>Oumar</v>
      </c>
      <c r="T37" s="21">
        <v>102</v>
      </c>
      <c r="V37" s="26">
        <f t="shared" si="2"/>
        <v>26</v>
      </c>
      <c r="W37" t="str">
        <f t="shared" si="3"/>
        <v>26DT319</v>
      </c>
      <c r="X37" t="str">
        <f t="shared" si="4"/>
        <v>26</v>
      </c>
    </row>
    <row r="38" spans="1:24" x14ac:dyDescent="0.25">
      <c r="A38" s="27">
        <f t="shared" ref="A38:B53" si="9">+A37</f>
        <v>43405</v>
      </c>
      <c r="B38" s="19">
        <f t="shared" si="9"/>
        <v>26</v>
      </c>
      <c r="C38" s="20" t="s">
        <v>73</v>
      </c>
      <c r="D38" s="21" t="s">
        <v>51</v>
      </c>
      <c r="E38" s="22">
        <v>0.24374999999999999</v>
      </c>
      <c r="F38" s="23">
        <f t="shared" si="7"/>
        <v>2481449</v>
      </c>
      <c r="G38" s="23">
        <v>2482076</v>
      </c>
      <c r="H38" s="28">
        <v>55216.9</v>
      </c>
      <c r="I38" s="28"/>
      <c r="J38" s="28"/>
      <c r="K38" s="24"/>
      <c r="L38" s="25">
        <f t="shared" si="0"/>
        <v>627</v>
      </c>
      <c r="M38" s="25">
        <f t="shared" si="6"/>
        <v>667.755</v>
      </c>
      <c r="N38" s="25">
        <f t="shared" si="1"/>
        <v>40.755000000000003</v>
      </c>
      <c r="O38" s="25">
        <v>6.5000000000000002E-2</v>
      </c>
      <c r="P38" s="24" t="str">
        <f>VLOOKUP(E38,'[1]Lookup 2'!A:B,2,FALSE)</f>
        <v>Post 3</v>
      </c>
      <c r="Q38" s="24" t="str">
        <f>VLOOKUP(T38,'[2]01 - Employees'!$1:$1048576,6,FALSE)</f>
        <v>P-B</v>
      </c>
      <c r="R38" s="24" t="str">
        <f>VLOOKUP(T38,'[2]01 - Employees'!$1:$1048576,2,FALSE)</f>
        <v>Kaba</v>
      </c>
      <c r="S38" s="21" t="str">
        <f>VLOOKUP(T38,'[2]01 - Employees'!$1:$1048576,3,FALSE)</f>
        <v>Mamadi</v>
      </c>
      <c r="T38" s="21">
        <v>155</v>
      </c>
      <c r="V38" s="26">
        <f t="shared" si="2"/>
        <v>26</v>
      </c>
      <c r="W38" t="str">
        <f t="shared" si="3"/>
        <v>26DT093</v>
      </c>
      <c r="X38" t="str">
        <f t="shared" si="4"/>
        <v>26</v>
      </c>
    </row>
    <row r="39" spans="1:24" x14ac:dyDescent="0.25">
      <c r="A39" s="27">
        <f t="shared" si="9"/>
        <v>43405</v>
      </c>
      <c r="B39" s="19">
        <v>27</v>
      </c>
      <c r="C39" s="20" t="s">
        <v>74</v>
      </c>
      <c r="D39" s="21" t="s">
        <v>75</v>
      </c>
      <c r="E39" s="22">
        <v>0.313194444444444</v>
      </c>
      <c r="F39" s="23">
        <f t="shared" si="7"/>
        <v>2482076</v>
      </c>
      <c r="G39" s="23">
        <v>2482166</v>
      </c>
      <c r="H39" s="28">
        <v>5642.1</v>
      </c>
      <c r="I39" s="28"/>
      <c r="J39" s="28"/>
      <c r="K39" s="24"/>
      <c r="L39" s="25">
        <f t="shared" si="0"/>
        <v>90</v>
      </c>
      <c r="M39" s="25">
        <f t="shared" si="6"/>
        <v>95.85</v>
      </c>
      <c r="N39" s="25">
        <f t="shared" si="1"/>
        <v>5.8500000000000005</v>
      </c>
      <c r="O39" s="25">
        <v>6.5000000000000002E-2</v>
      </c>
      <c r="P39" s="24" t="str">
        <f>VLOOKUP(E39,'[1]Lookup 2'!A:B,2,FALSE)</f>
        <v>Post 1</v>
      </c>
      <c r="Q39" s="24" t="str">
        <f>VLOOKUP(T39,'[2]01 - Employees'!$1:$1048576,6,FALSE)</f>
        <v>WS</v>
      </c>
      <c r="R39" s="24" t="str">
        <f>VLOOKUP(T39,'[2]01 - Employees'!$1:$1048576,2,FALSE)</f>
        <v>Fassou</v>
      </c>
      <c r="S39" s="21" t="str">
        <f>VLOOKUP(T39,'[2]01 - Employees'!$1:$1048576,3,FALSE)</f>
        <v>Jacob</v>
      </c>
      <c r="T39" s="21">
        <v>73</v>
      </c>
      <c r="V39" s="26">
        <f t="shared" si="2"/>
        <v>27</v>
      </c>
      <c r="W39" t="str">
        <f t="shared" si="3"/>
        <v>27WEL56</v>
      </c>
      <c r="X39" t="str">
        <f t="shared" si="4"/>
        <v>27</v>
      </c>
    </row>
    <row r="40" spans="1:24" x14ac:dyDescent="0.25">
      <c r="A40" s="27">
        <f t="shared" si="9"/>
        <v>43405</v>
      </c>
      <c r="B40" s="19">
        <f t="shared" si="9"/>
        <v>27</v>
      </c>
      <c r="C40" s="20" t="s">
        <v>76</v>
      </c>
      <c r="D40" s="21" t="s">
        <v>77</v>
      </c>
      <c r="E40" s="22">
        <v>0.32013888888888797</v>
      </c>
      <c r="F40" s="23">
        <f t="shared" si="7"/>
        <v>2482166</v>
      </c>
      <c r="G40" s="23">
        <v>2482221</v>
      </c>
      <c r="H40" s="28">
        <v>2482221</v>
      </c>
      <c r="I40" s="28"/>
      <c r="J40" s="28"/>
      <c r="K40" s="24"/>
      <c r="L40" s="25">
        <f t="shared" si="0"/>
        <v>55</v>
      </c>
      <c r="M40" s="25">
        <f t="shared" si="6"/>
        <v>58.575000000000003</v>
      </c>
      <c r="N40" s="25">
        <f t="shared" si="1"/>
        <v>3.5750000000000002</v>
      </c>
      <c r="O40" s="25">
        <v>6.5000000000000002E-2</v>
      </c>
      <c r="P40" s="24" t="str">
        <f>VLOOKUP(E40,'[1]Lookup 2'!A:B,2,FALSE)</f>
        <v>Post 1</v>
      </c>
      <c r="Q40" s="24" t="str">
        <f>VLOOKUP(T40,'[2]01 - Employees'!$1:$1048576,6,FALSE)</f>
        <v>WS-KOM</v>
      </c>
      <c r="R40" s="24" t="str">
        <f>VLOOKUP(T40,'[2]01 - Employees'!$1:$1048576,2,FALSE)</f>
        <v xml:space="preserve">Keita </v>
      </c>
      <c r="S40" s="21" t="str">
        <f>VLOOKUP(T40,'[2]01 - Employees'!$1:$1048576,3,FALSE)</f>
        <v>Mamadou</v>
      </c>
      <c r="T40" s="21">
        <v>76</v>
      </c>
      <c r="V40" s="26">
        <f t="shared" si="2"/>
        <v>27</v>
      </c>
      <c r="W40" t="str">
        <f t="shared" si="3"/>
        <v>27TY756</v>
      </c>
      <c r="X40" t="str">
        <f t="shared" si="4"/>
        <v>27</v>
      </c>
    </row>
    <row r="41" spans="1:24" x14ac:dyDescent="0.25">
      <c r="A41" s="27">
        <f t="shared" si="9"/>
        <v>43405</v>
      </c>
      <c r="B41" s="19">
        <f t="shared" si="9"/>
        <v>27</v>
      </c>
      <c r="C41" s="20" t="s">
        <v>78</v>
      </c>
      <c r="D41" s="21" t="s">
        <v>21</v>
      </c>
      <c r="E41" s="22">
        <v>0.36319444444444399</v>
      </c>
      <c r="F41" s="23">
        <f t="shared" si="7"/>
        <v>2482221</v>
      </c>
      <c r="G41" s="23">
        <v>2484783</v>
      </c>
      <c r="H41" s="28">
        <v>50636</v>
      </c>
      <c r="I41" s="28"/>
      <c r="J41" s="28"/>
      <c r="K41" s="24"/>
      <c r="L41" s="25">
        <f t="shared" si="0"/>
        <v>2562</v>
      </c>
      <c r="M41" s="25">
        <f t="shared" si="6"/>
        <v>2728.53</v>
      </c>
      <c r="N41" s="25">
        <f t="shared" si="1"/>
        <v>166.53</v>
      </c>
      <c r="O41" s="25">
        <v>6.5000000000000002E-2</v>
      </c>
      <c r="P41" s="24" t="str">
        <f>VLOOKUP(E41,'[1]Lookup 2'!A:B,2,FALSE)</f>
        <v>Post 1</v>
      </c>
      <c r="Q41" s="24" t="str">
        <f>VLOOKUP(T41,'[2]01 - Employees'!$1:$1048576,6,FALSE)</f>
        <v>P-D</v>
      </c>
      <c r="R41" s="24" t="str">
        <f>VLOOKUP(T41,'[2]01 - Employees'!$1:$1048576,2,FALSE)</f>
        <v>Camara</v>
      </c>
      <c r="S41" s="21" t="str">
        <f>VLOOKUP(T41,'[2]01 - Employees'!$1:$1048576,3,FALSE)</f>
        <v>Fodé Oumar</v>
      </c>
      <c r="T41" s="21">
        <v>147</v>
      </c>
      <c r="V41" s="26">
        <f t="shared" si="2"/>
        <v>27</v>
      </c>
      <c r="W41" t="str">
        <f t="shared" si="3"/>
        <v>27EXC64</v>
      </c>
      <c r="X41" t="str">
        <f t="shared" si="4"/>
        <v>27</v>
      </c>
    </row>
    <row r="42" spans="1:24" x14ac:dyDescent="0.25">
      <c r="A42" s="27">
        <f t="shared" si="9"/>
        <v>43405</v>
      </c>
      <c r="B42" s="19">
        <f t="shared" si="9"/>
        <v>27</v>
      </c>
      <c r="C42" s="20" t="s">
        <v>79</v>
      </c>
      <c r="D42" s="21" t="s">
        <v>17</v>
      </c>
      <c r="E42" s="22">
        <v>0.44444444444444398</v>
      </c>
      <c r="F42" s="23">
        <f t="shared" si="7"/>
        <v>2484783</v>
      </c>
      <c r="G42" s="23">
        <v>2487195</v>
      </c>
      <c r="H42" s="28">
        <v>34894.199999999997</v>
      </c>
      <c r="I42" s="28"/>
      <c r="J42" s="28"/>
      <c r="K42" s="24"/>
      <c r="L42" s="25">
        <f t="shared" si="0"/>
        <v>2412</v>
      </c>
      <c r="M42" s="25">
        <f t="shared" si="6"/>
        <v>2568.7800000000002</v>
      </c>
      <c r="N42" s="25">
        <f t="shared" si="1"/>
        <v>156.78</v>
      </c>
      <c r="O42" s="25">
        <v>6.5000000000000002E-2</v>
      </c>
      <c r="P42" s="24" t="str">
        <f>VLOOKUP(E42,'[1]Lookup 2'!A:B,2,FALSE)</f>
        <v>Post 1</v>
      </c>
      <c r="Q42" s="24" t="str">
        <f>VLOOKUP(T42,'[2]01 - Employees'!$1:$1048576,6,FALSE)</f>
        <v>P-D</v>
      </c>
      <c r="R42" s="24" t="str">
        <f>VLOOKUP(T42,'[2]01 - Employees'!$1:$1048576,2,FALSE)</f>
        <v xml:space="preserve">Fofana </v>
      </c>
      <c r="S42" s="21" t="str">
        <f>VLOOKUP(T42,'[2]01 - Employees'!$1:$1048576,3,FALSE)</f>
        <v>Ibrahim</v>
      </c>
      <c r="T42" s="21">
        <v>8</v>
      </c>
      <c r="V42" s="26">
        <f t="shared" si="2"/>
        <v>27</v>
      </c>
      <c r="W42" t="str">
        <f t="shared" si="3"/>
        <v>27EXC41</v>
      </c>
      <c r="X42" t="str">
        <f t="shared" si="4"/>
        <v>27</v>
      </c>
    </row>
    <row r="43" spans="1:24" x14ac:dyDescent="0.25">
      <c r="A43" s="27">
        <f t="shared" si="9"/>
        <v>43405</v>
      </c>
      <c r="B43" s="19">
        <f t="shared" si="9"/>
        <v>27</v>
      </c>
      <c r="C43" s="20" t="s">
        <v>80</v>
      </c>
      <c r="D43" s="21" t="s">
        <v>29</v>
      </c>
      <c r="E43" s="22">
        <v>0.45694444444444399</v>
      </c>
      <c r="F43" s="23">
        <f t="shared" si="7"/>
        <v>2487195</v>
      </c>
      <c r="G43" s="23">
        <v>2487596</v>
      </c>
      <c r="H43" s="28">
        <v>34646.6</v>
      </c>
      <c r="I43" s="28"/>
      <c r="J43" s="28"/>
      <c r="K43" s="24"/>
      <c r="L43" s="25">
        <f t="shared" si="0"/>
        <v>401</v>
      </c>
      <c r="M43" s="25">
        <f t="shared" si="6"/>
        <v>427.065</v>
      </c>
      <c r="N43" s="25">
        <f t="shared" si="1"/>
        <v>26.065000000000001</v>
      </c>
      <c r="O43" s="25">
        <v>6.5000000000000002E-2</v>
      </c>
      <c r="P43" s="24" t="str">
        <f>VLOOKUP(E43,'[1]Lookup 2'!A:B,2,FALSE)</f>
        <v>Post 1</v>
      </c>
      <c r="Q43" s="24" t="str">
        <f>VLOOKUP(T43,'[2]01 - Employees'!$1:$1048576,6,FALSE)</f>
        <v>P-D</v>
      </c>
      <c r="R43" s="24" t="str">
        <f>VLOOKUP(T43,'[2]01 - Employees'!$1:$1048576,2,FALSE)</f>
        <v>Keita</v>
      </c>
      <c r="S43" s="21" t="str">
        <f>VLOOKUP(T43,'[2]01 - Employees'!$1:$1048576,3,FALSE)</f>
        <v>Ibrahima II</v>
      </c>
      <c r="T43" s="21">
        <v>252</v>
      </c>
      <c r="V43" s="26">
        <f t="shared" si="2"/>
        <v>27</v>
      </c>
      <c r="W43" t="str">
        <f t="shared" si="3"/>
        <v>27DT094</v>
      </c>
      <c r="X43" t="str">
        <f t="shared" si="4"/>
        <v>27</v>
      </c>
    </row>
    <row r="44" spans="1:24" x14ac:dyDescent="0.25">
      <c r="A44" s="27">
        <f t="shared" si="9"/>
        <v>43405</v>
      </c>
      <c r="B44" s="19">
        <f t="shared" si="9"/>
        <v>27</v>
      </c>
      <c r="C44" s="20" t="s">
        <v>81</v>
      </c>
      <c r="D44" s="21" t="s">
        <v>53</v>
      </c>
      <c r="E44" s="22">
        <v>0.46597222222222201</v>
      </c>
      <c r="F44" s="23">
        <f t="shared" si="7"/>
        <v>2487596</v>
      </c>
      <c r="G44" s="23">
        <v>2488397</v>
      </c>
      <c r="H44" s="28">
        <v>61833.9</v>
      </c>
      <c r="I44" s="28"/>
      <c r="J44" s="28"/>
      <c r="K44" s="24"/>
      <c r="L44" s="25">
        <f t="shared" si="0"/>
        <v>801</v>
      </c>
      <c r="M44" s="25">
        <f t="shared" si="6"/>
        <v>853.06500000000005</v>
      </c>
      <c r="N44" s="25">
        <f t="shared" si="1"/>
        <v>52.065000000000005</v>
      </c>
      <c r="O44" s="25">
        <v>6.5000000000000002E-2</v>
      </c>
      <c r="P44" s="24" t="str">
        <f>VLOOKUP(E44,'[1]Lookup 2'!A:B,2,FALSE)</f>
        <v>Post 1</v>
      </c>
      <c r="Q44" s="24" t="str">
        <f>VLOOKUP(T44,'[2]01 - Employees'!$1:$1048576,6,FALSE)</f>
        <v>P-D</v>
      </c>
      <c r="R44" s="24" t="str">
        <f>VLOOKUP(T44,'[2]01 - Employees'!$1:$1048576,2,FALSE)</f>
        <v>Fofana</v>
      </c>
      <c r="S44" s="21" t="str">
        <f>VLOOKUP(T44,'[2]01 - Employees'!$1:$1048576,3,FALSE)</f>
        <v>Souleymane</v>
      </c>
      <c r="T44" s="21">
        <v>231</v>
      </c>
      <c r="V44" s="26">
        <f t="shared" si="2"/>
        <v>27</v>
      </c>
      <c r="W44" t="str">
        <f t="shared" si="3"/>
        <v>27DT095</v>
      </c>
      <c r="X44" t="str">
        <f t="shared" si="4"/>
        <v>27</v>
      </c>
    </row>
    <row r="45" spans="1:24" x14ac:dyDescent="0.25">
      <c r="A45" s="27">
        <f t="shared" si="9"/>
        <v>43405</v>
      </c>
      <c r="B45" s="19">
        <f t="shared" si="9"/>
        <v>27</v>
      </c>
      <c r="C45" s="20" t="s">
        <v>82</v>
      </c>
      <c r="D45" s="21" t="s">
        <v>83</v>
      </c>
      <c r="E45" s="22">
        <v>0.47291666666666599</v>
      </c>
      <c r="F45" s="23">
        <f t="shared" si="7"/>
        <v>2488397</v>
      </c>
      <c r="G45" s="23">
        <v>2488517</v>
      </c>
      <c r="H45" s="28">
        <v>234383</v>
      </c>
      <c r="I45" s="28"/>
      <c r="J45" s="28"/>
      <c r="K45" s="24"/>
      <c r="L45" s="25">
        <f t="shared" si="0"/>
        <v>120</v>
      </c>
      <c r="M45" s="25">
        <f t="shared" si="6"/>
        <v>127.8</v>
      </c>
      <c r="N45" s="25">
        <f t="shared" si="1"/>
        <v>7.8000000000000007</v>
      </c>
      <c r="O45" s="25">
        <v>6.5000000000000002E-2</v>
      </c>
      <c r="P45" s="24" t="str">
        <f>VLOOKUP(E45,'[1]Lookup 2'!A:B,2,FALSE)</f>
        <v>Post 1</v>
      </c>
      <c r="Q45" s="24" t="str">
        <f>VLOOKUP(T45,'[2]01 - Employees'!$1:$1048576,6,FALSE)</f>
        <v>St-Per</v>
      </c>
      <c r="R45" s="24" t="str">
        <f>VLOOKUP(T45,'[2]01 - Employees'!$1:$1048576,2,FALSE)</f>
        <v>Cherif</v>
      </c>
      <c r="S45" s="21" t="str">
        <f>VLOOKUP(T45,'[2]01 - Employees'!$1:$1048576,3,FALSE)</f>
        <v>Laye Aboubacar</v>
      </c>
      <c r="T45" s="21">
        <v>135</v>
      </c>
      <c r="V45" s="26">
        <f t="shared" si="2"/>
        <v>27</v>
      </c>
      <c r="W45" t="str">
        <f t="shared" si="3"/>
        <v>27TY068</v>
      </c>
      <c r="X45" t="str">
        <f t="shared" si="4"/>
        <v>27</v>
      </c>
    </row>
    <row r="46" spans="1:24" x14ac:dyDescent="0.25">
      <c r="A46" s="27">
        <f t="shared" si="9"/>
        <v>43405</v>
      </c>
      <c r="B46" s="19">
        <f t="shared" si="9"/>
        <v>27</v>
      </c>
      <c r="C46" s="20" t="s">
        <v>84</v>
      </c>
      <c r="D46" s="21" t="s">
        <v>35</v>
      </c>
      <c r="E46" s="22">
        <v>0.47916666666666602</v>
      </c>
      <c r="F46" s="23">
        <f t="shared" si="7"/>
        <v>2488517</v>
      </c>
      <c r="G46" s="23">
        <v>2488630</v>
      </c>
      <c r="H46" s="28">
        <v>20234.8</v>
      </c>
      <c r="I46" s="28"/>
      <c r="J46" s="28"/>
      <c r="K46" s="24"/>
      <c r="L46" s="25">
        <f t="shared" si="0"/>
        <v>113</v>
      </c>
      <c r="M46" s="25">
        <f t="shared" si="6"/>
        <v>120.345</v>
      </c>
      <c r="N46" s="25">
        <f t="shared" si="1"/>
        <v>7.3450000000000006</v>
      </c>
      <c r="O46" s="25">
        <v>6.5000000000000002E-2</v>
      </c>
      <c r="P46" s="24" t="str">
        <f>VLOOKUP(E46,'[1]Lookup 2'!A:B,2,FALSE)</f>
        <v>Post 1</v>
      </c>
      <c r="Q46" s="24" t="str">
        <f>VLOOKUP(T46,'[2]01 - Employees'!$1:$1048576,6,FALSE)</f>
        <v>P-D</v>
      </c>
      <c r="R46" s="24" t="str">
        <f>VLOOKUP(T46,'[2]01 - Employees'!$1:$1048576,2,FALSE)</f>
        <v>Keita</v>
      </c>
      <c r="S46" s="21" t="str">
        <f>VLOOKUP(T46,'[2]01 - Employees'!$1:$1048576,3,FALSE)</f>
        <v>Souleymane</v>
      </c>
      <c r="T46" s="21">
        <v>13</v>
      </c>
      <c r="V46" s="26">
        <f t="shared" si="2"/>
        <v>27</v>
      </c>
      <c r="W46" t="str">
        <f t="shared" si="3"/>
        <v>27D7004</v>
      </c>
      <c r="X46" t="str">
        <f t="shared" si="4"/>
        <v>27</v>
      </c>
    </row>
    <row r="47" spans="1:24" x14ac:dyDescent="0.25">
      <c r="A47" s="27">
        <f t="shared" si="9"/>
        <v>43405</v>
      </c>
      <c r="B47" s="19">
        <f t="shared" si="9"/>
        <v>27</v>
      </c>
      <c r="C47" s="20" t="s">
        <v>85</v>
      </c>
      <c r="D47" s="21" t="s">
        <v>55</v>
      </c>
      <c r="E47" s="22">
        <v>0.49236111111111103</v>
      </c>
      <c r="F47" s="23">
        <f t="shared" si="7"/>
        <v>2488630</v>
      </c>
      <c r="G47" s="23">
        <v>2489374</v>
      </c>
      <c r="H47" s="28">
        <v>10044.4</v>
      </c>
      <c r="I47" s="28"/>
      <c r="J47" s="28"/>
      <c r="K47" s="24"/>
      <c r="L47" s="25">
        <f t="shared" si="0"/>
        <v>744</v>
      </c>
      <c r="M47" s="25">
        <f t="shared" si="6"/>
        <v>792.36</v>
      </c>
      <c r="N47" s="25">
        <f t="shared" si="1"/>
        <v>48.36</v>
      </c>
      <c r="O47" s="25">
        <v>6.5000000000000002E-2</v>
      </c>
      <c r="P47" s="24" t="str">
        <f>VLOOKUP(E47,'[1]Lookup 2'!A:B,2,FALSE)</f>
        <v>Post 1</v>
      </c>
      <c r="Q47" s="24" t="str">
        <f>VLOOKUP(T47,'[2]01 - Employees'!$1:$1048576,6,FALSE)</f>
        <v>P-D</v>
      </c>
      <c r="R47" s="24" t="str">
        <f>VLOOKUP(T47,'[2]01 - Employees'!$1:$1048576,2,FALSE)</f>
        <v>Dansoko</v>
      </c>
      <c r="S47" s="21" t="str">
        <f>VLOOKUP(T47,'[2]01 - Employees'!$1:$1048576,3,FALSE)</f>
        <v>Famory</v>
      </c>
      <c r="T47" s="21">
        <v>39</v>
      </c>
      <c r="V47" s="26">
        <f t="shared" si="2"/>
        <v>27</v>
      </c>
      <c r="W47" t="str">
        <f t="shared" si="3"/>
        <v>27DT317</v>
      </c>
      <c r="X47" t="str">
        <f t="shared" si="4"/>
        <v>27</v>
      </c>
    </row>
    <row r="48" spans="1:24" x14ac:dyDescent="0.25">
      <c r="A48" s="27">
        <f t="shared" si="9"/>
        <v>43405</v>
      </c>
      <c r="B48" s="19">
        <f t="shared" si="9"/>
        <v>27</v>
      </c>
      <c r="C48" s="20" t="s">
        <v>86</v>
      </c>
      <c r="D48" s="21" t="s">
        <v>51</v>
      </c>
      <c r="E48" s="22">
        <v>0.50347222222222199</v>
      </c>
      <c r="F48" s="23">
        <f t="shared" si="7"/>
        <v>2489374</v>
      </c>
      <c r="G48" s="23">
        <v>2489717</v>
      </c>
      <c r="H48" s="28">
        <v>55222.1</v>
      </c>
      <c r="I48" s="28"/>
      <c r="J48" s="28"/>
      <c r="K48" s="24"/>
      <c r="L48" s="25">
        <f t="shared" si="0"/>
        <v>343</v>
      </c>
      <c r="M48" s="25">
        <f t="shared" si="6"/>
        <v>365.29500000000002</v>
      </c>
      <c r="N48" s="25">
        <f t="shared" si="1"/>
        <v>22.295000000000002</v>
      </c>
      <c r="O48" s="25">
        <v>6.5000000000000002E-2</v>
      </c>
      <c r="P48" s="24" t="str">
        <f>VLOOKUP(E48,'[1]Lookup 2'!A:B,2,FALSE)</f>
        <v>Post 1</v>
      </c>
      <c r="Q48" s="24" t="str">
        <f>VLOOKUP(T48,'[2]01 - Employees'!$1:$1048576,6,FALSE)</f>
        <v>P-D</v>
      </c>
      <c r="R48" s="24" t="str">
        <f>VLOOKUP(T48,'[2]01 - Employees'!$1:$1048576,2,FALSE)</f>
        <v>Doré</v>
      </c>
      <c r="S48" s="21" t="str">
        <f>VLOOKUP(T48,'[2]01 - Employees'!$1:$1048576,3,FALSE)</f>
        <v>Pépé</v>
      </c>
      <c r="T48" s="21">
        <v>90</v>
      </c>
      <c r="V48" s="26">
        <f t="shared" si="2"/>
        <v>27</v>
      </c>
      <c r="W48" t="str">
        <f t="shared" si="3"/>
        <v>27DT093</v>
      </c>
      <c r="X48" t="str">
        <f t="shared" si="4"/>
        <v>27</v>
      </c>
    </row>
    <row r="49" spans="1:24" x14ac:dyDescent="0.25">
      <c r="A49" s="27">
        <f t="shared" si="9"/>
        <v>43405</v>
      </c>
      <c r="B49" s="19">
        <f t="shared" si="9"/>
        <v>27</v>
      </c>
      <c r="C49" s="20" t="s">
        <v>87</v>
      </c>
      <c r="D49" s="21" t="s">
        <v>27</v>
      </c>
      <c r="E49" s="22">
        <v>0.51388888888888895</v>
      </c>
      <c r="F49" s="23">
        <f t="shared" si="7"/>
        <v>2489717</v>
      </c>
      <c r="G49" s="23">
        <v>2489757</v>
      </c>
      <c r="H49" s="28">
        <v>280417</v>
      </c>
      <c r="I49" s="28"/>
      <c r="J49" s="28"/>
      <c r="K49" s="24"/>
      <c r="L49" s="25">
        <f t="shared" si="0"/>
        <v>40</v>
      </c>
      <c r="M49" s="25">
        <f t="shared" si="6"/>
        <v>42.6</v>
      </c>
      <c r="N49" s="25">
        <f t="shared" si="1"/>
        <v>2.6</v>
      </c>
      <c r="O49" s="25">
        <v>6.5000000000000002E-2</v>
      </c>
      <c r="P49" s="24" t="str">
        <f>VLOOKUP(E49,'[1]Lookup 2'!A:B,2,FALSE)</f>
        <v>Post 1</v>
      </c>
      <c r="Q49" s="24" t="str">
        <f>VLOOKUP(T49,'[2]01 - Employees'!$1:$1048576,6,FALSE)</f>
        <v>P-C</v>
      </c>
      <c r="R49" s="24" t="str">
        <f>VLOOKUP(T49,'[2]01 - Employees'!$1:$1048576,2,FALSE)</f>
        <v>Bereté</v>
      </c>
      <c r="S49" s="21" t="str">
        <f>VLOOKUP(T49,'[2]01 - Employees'!$1:$1048576,3,FALSE)</f>
        <v>Djogo</v>
      </c>
      <c r="T49" s="21">
        <v>94</v>
      </c>
      <c r="V49" s="26">
        <f t="shared" si="2"/>
        <v>27</v>
      </c>
      <c r="W49" t="str">
        <f t="shared" si="3"/>
        <v>27TY713</v>
      </c>
      <c r="X49" t="str">
        <f t="shared" si="4"/>
        <v>27</v>
      </c>
    </row>
    <row r="50" spans="1:24" x14ac:dyDescent="0.25">
      <c r="A50" s="27">
        <f t="shared" si="9"/>
        <v>43405</v>
      </c>
      <c r="B50" s="19">
        <f t="shared" si="9"/>
        <v>27</v>
      </c>
      <c r="C50" s="20" t="s">
        <v>88</v>
      </c>
      <c r="D50" s="21" t="s">
        <v>45</v>
      </c>
      <c r="E50" s="22">
        <v>0.52361111111111103</v>
      </c>
      <c r="F50" s="23">
        <f t="shared" si="7"/>
        <v>2489757</v>
      </c>
      <c r="G50" s="23">
        <v>2490210</v>
      </c>
      <c r="H50" s="28">
        <v>31295.3</v>
      </c>
      <c r="I50" s="28"/>
      <c r="J50" s="28"/>
      <c r="K50" s="24"/>
      <c r="L50" s="25">
        <f t="shared" si="0"/>
        <v>453</v>
      </c>
      <c r="M50" s="25">
        <f t="shared" si="6"/>
        <v>482.44499999999999</v>
      </c>
      <c r="N50" s="25">
        <f t="shared" si="1"/>
        <v>29.445</v>
      </c>
      <c r="O50" s="25">
        <v>6.5000000000000002E-2</v>
      </c>
      <c r="P50" s="24" t="str">
        <f>VLOOKUP(E50,'[1]Lookup 2'!A:B,2,FALSE)</f>
        <v>Post 1</v>
      </c>
      <c r="Q50" s="24" t="str">
        <f>VLOOKUP(T50,'[2]01 - Employees'!$1:$1048576,6,FALSE)</f>
        <v>P-D</v>
      </c>
      <c r="R50" s="24" t="str">
        <f>VLOOKUP(T50,'[2]01 - Employees'!$1:$1048576,2,FALSE)</f>
        <v>Sacko</v>
      </c>
      <c r="S50" s="21" t="str">
        <f>VLOOKUP(T50,'[2]01 - Employees'!$1:$1048576,3,FALSE)</f>
        <v>Mamoudou</v>
      </c>
      <c r="T50" s="21">
        <v>184</v>
      </c>
      <c r="V50" s="26">
        <f t="shared" si="2"/>
        <v>27</v>
      </c>
      <c r="W50" t="str">
        <f t="shared" si="3"/>
        <v>27DT087</v>
      </c>
      <c r="X50" t="str">
        <f t="shared" si="4"/>
        <v>27</v>
      </c>
    </row>
    <row r="51" spans="1:24" x14ac:dyDescent="0.25">
      <c r="A51" s="27">
        <f t="shared" si="9"/>
        <v>43405</v>
      </c>
      <c r="B51" s="19">
        <f t="shared" si="9"/>
        <v>27</v>
      </c>
      <c r="C51" s="20" t="s">
        <v>89</v>
      </c>
      <c r="D51" s="21" t="s">
        <v>59</v>
      </c>
      <c r="E51" s="22">
        <v>0.531944444444444</v>
      </c>
      <c r="F51" s="23">
        <f t="shared" si="7"/>
        <v>2490210</v>
      </c>
      <c r="G51" s="23">
        <v>2490875</v>
      </c>
      <c r="H51" s="28">
        <v>8662.2000000000007</v>
      </c>
      <c r="I51" s="28"/>
      <c r="J51" s="28"/>
      <c r="K51" s="24"/>
      <c r="L51" s="25">
        <f t="shared" si="0"/>
        <v>665</v>
      </c>
      <c r="M51" s="25">
        <f t="shared" si="6"/>
        <v>708.22500000000002</v>
      </c>
      <c r="N51" s="25">
        <f t="shared" si="1"/>
        <v>43.225000000000001</v>
      </c>
      <c r="O51" s="25">
        <v>6.5000000000000002E-2</v>
      </c>
      <c r="P51" s="24" t="str">
        <f>VLOOKUP(E51,'[1]Lookup 2'!A:B,2,FALSE)</f>
        <v>Post 1</v>
      </c>
      <c r="Q51" s="24" t="str">
        <f>VLOOKUP(T51,'[2]01 - Employees'!$1:$1048576,6,FALSE)</f>
        <v>P-D</v>
      </c>
      <c r="R51" s="24" t="str">
        <f>VLOOKUP(T51,'[2]01 - Employees'!$1:$1048576,2,FALSE)</f>
        <v xml:space="preserve">Sow </v>
      </c>
      <c r="S51" s="21" t="str">
        <f>VLOOKUP(T51,'[2]01 - Employees'!$1:$1048576,3,FALSE)</f>
        <v>Ibrahim</v>
      </c>
      <c r="T51" s="21">
        <v>86</v>
      </c>
      <c r="V51" s="26">
        <f t="shared" si="2"/>
        <v>27</v>
      </c>
      <c r="W51" t="str">
        <f t="shared" si="3"/>
        <v>27DT320</v>
      </c>
      <c r="X51" t="str">
        <f t="shared" si="4"/>
        <v>27</v>
      </c>
    </row>
    <row r="52" spans="1:24" x14ac:dyDescent="0.25">
      <c r="A52" s="27">
        <f t="shared" si="9"/>
        <v>43405</v>
      </c>
      <c r="B52" s="19">
        <f t="shared" si="9"/>
        <v>27</v>
      </c>
      <c r="C52" s="20" t="s">
        <v>90</v>
      </c>
      <c r="D52" s="21" t="s">
        <v>91</v>
      </c>
      <c r="E52" s="22">
        <v>0.53680555555555498</v>
      </c>
      <c r="F52" s="23">
        <f t="shared" si="7"/>
        <v>2490875</v>
      </c>
      <c r="G52" s="23">
        <v>2490943</v>
      </c>
      <c r="H52" s="28">
        <v>184643</v>
      </c>
      <c r="I52" s="28"/>
      <c r="J52" s="28"/>
      <c r="K52" s="24"/>
      <c r="L52" s="25">
        <f t="shared" si="0"/>
        <v>68</v>
      </c>
      <c r="M52" s="25">
        <f t="shared" si="6"/>
        <v>72.42</v>
      </c>
      <c r="N52" s="25">
        <f t="shared" si="1"/>
        <v>4.42</v>
      </c>
      <c r="O52" s="25">
        <v>6.5000000000000002E-2</v>
      </c>
      <c r="P52" s="24" t="str">
        <f>VLOOKUP(E52,'[1]Lookup 2'!A:B,2,FALSE)</f>
        <v>Post 1</v>
      </c>
      <c r="Q52" s="24" t="str">
        <f>VLOOKUP(T52,'[2]01 - Employees'!$1:$1048576,6,FALSE)</f>
        <v>P-D</v>
      </c>
      <c r="R52" s="24" t="str">
        <f>VLOOKUP(T52,'[2]01 - Employees'!$1:$1048576,2,FALSE)</f>
        <v>Keita</v>
      </c>
      <c r="S52" s="21" t="str">
        <f>VLOOKUP(T52,'[2]01 - Employees'!$1:$1048576,3,FALSE)</f>
        <v>Kibily Demba</v>
      </c>
      <c r="T52" s="21">
        <v>30</v>
      </c>
      <c r="V52" s="26">
        <f t="shared" si="2"/>
        <v>27</v>
      </c>
      <c r="W52" t="str">
        <f t="shared" si="3"/>
        <v>27TY761</v>
      </c>
      <c r="X52" t="str">
        <f t="shared" si="4"/>
        <v>27</v>
      </c>
    </row>
    <row r="53" spans="1:24" x14ac:dyDescent="0.25">
      <c r="A53" s="27">
        <f t="shared" si="9"/>
        <v>43405</v>
      </c>
      <c r="B53" s="19">
        <f t="shared" si="9"/>
        <v>27</v>
      </c>
      <c r="C53" s="20" t="s">
        <v>92</v>
      </c>
      <c r="D53" s="21" t="s">
        <v>31</v>
      </c>
      <c r="E53" s="22">
        <v>0.55138888888888804</v>
      </c>
      <c r="F53" s="23">
        <f t="shared" si="7"/>
        <v>2490943</v>
      </c>
      <c r="G53" s="23">
        <v>2491253</v>
      </c>
      <c r="H53" s="28">
        <v>24352.5</v>
      </c>
      <c r="I53" s="28"/>
      <c r="J53" s="28"/>
      <c r="K53" s="24"/>
      <c r="L53" s="25">
        <f t="shared" si="0"/>
        <v>310</v>
      </c>
      <c r="M53" s="25">
        <f t="shared" si="6"/>
        <v>330.15</v>
      </c>
      <c r="N53" s="25">
        <f t="shared" si="1"/>
        <v>20.150000000000002</v>
      </c>
      <c r="O53" s="25">
        <v>6.5000000000000002E-2</v>
      </c>
      <c r="P53" s="24" t="str">
        <f>VLOOKUP(E53,'[1]Lookup 2'!A:B,2,FALSE)</f>
        <v>Post 1</v>
      </c>
      <c r="Q53" s="24" t="str">
        <f>VLOOKUP(T53,'[2]01 - Employees'!$1:$1048576,6,FALSE)</f>
        <v>P-D</v>
      </c>
      <c r="R53" s="24" t="str">
        <f>VLOOKUP(T53,'[2]01 - Employees'!$1:$1048576,2,FALSE)</f>
        <v>Diarra</v>
      </c>
      <c r="S53" s="21" t="str">
        <f>VLOOKUP(T53,'[2]01 - Employees'!$1:$1048576,3,FALSE)</f>
        <v>Saidou</v>
      </c>
      <c r="T53" s="21">
        <v>246</v>
      </c>
      <c r="V53" s="26">
        <f t="shared" si="2"/>
        <v>27</v>
      </c>
      <c r="W53" t="str">
        <f t="shared" si="3"/>
        <v>27G0079</v>
      </c>
      <c r="X53" t="str">
        <f t="shared" si="4"/>
        <v>27</v>
      </c>
    </row>
    <row r="54" spans="1:24" x14ac:dyDescent="0.25">
      <c r="A54" s="27">
        <f t="shared" ref="A54:B69" si="10">+A53</f>
        <v>43405</v>
      </c>
      <c r="B54" s="19">
        <f t="shared" si="10"/>
        <v>27</v>
      </c>
      <c r="C54" s="20" t="s">
        <v>93</v>
      </c>
      <c r="D54" s="21" t="s">
        <v>37</v>
      </c>
      <c r="E54" s="22">
        <v>0.55902777777777701</v>
      </c>
      <c r="F54" s="23">
        <f t="shared" si="7"/>
        <v>2491253</v>
      </c>
      <c r="G54" s="23">
        <v>2491669</v>
      </c>
      <c r="H54" s="28">
        <v>26305.3</v>
      </c>
      <c r="I54" s="28"/>
      <c r="J54" s="28"/>
      <c r="K54" s="24"/>
      <c r="L54" s="25">
        <f t="shared" si="0"/>
        <v>416</v>
      </c>
      <c r="M54" s="25">
        <f t="shared" si="6"/>
        <v>443.04</v>
      </c>
      <c r="N54" s="25">
        <f t="shared" si="1"/>
        <v>27.04</v>
      </c>
      <c r="O54" s="25">
        <v>6.5000000000000002E-2</v>
      </c>
      <c r="P54" s="24" t="str">
        <f>VLOOKUP(E54,'[1]Lookup 2'!A:B,2,FALSE)</f>
        <v>Post 1</v>
      </c>
      <c r="Q54" s="24" t="str">
        <f>VLOOKUP(T54,'[2]01 - Employees'!$1:$1048576,6,FALSE)</f>
        <v>P-D</v>
      </c>
      <c r="R54" s="24" t="str">
        <f>VLOOKUP(T54,'[2]01 - Employees'!$1:$1048576,2,FALSE)</f>
        <v>Camara</v>
      </c>
      <c r="S54" s="21" t="str">
        <f>VLOOKUP(T54,'[2]01 - Employees'!$1:$1048576,3,FALSE)</f>
        <v>Lancine</v>
      </c>
      <c r="T54" s="21">
        <v>266</v>
      </c>
      <c r="V54" s="26">
        <f t="shared" si="2"/>
        <v>27</v>
      </c>
      <c r="W54" t="str">
        <f t="shared" si="3"/>
        <v>27TD066</v>
      </c>
      <c r="X54" t="str">
        <f t="shared" si="4"/>
        <v>27</v>
      </c>
    </row>
    <row r="55" spans="1:24" x14ac:dyDescent="0.25">
      <c r="A55" s="27">
        <f t="shared" si="10"/>
        <v>43405</v>
      </c>
      <c r="B55" s="19">
        <f t="shared" si="10"/>
        <v>27</v>
      </c>
      <c r="C55" s="20" t="s">
        <v>94</v>
      </c>
      <c r="D55" s="21" t="s">
        <v>39</v>
      </c>
      <c r="E55" s="22">
        <v>0.63680555555555496</v>
      </c>
      <c r="F55" s="23">
        <f t="shared" si="7"/>
        <v>2491669</v>
      </c>
      <c r="G55" s="23">
        <v>2491984</v>
      </c>
      <c r="H55" s="28">
        <v>25276.9</v>
      </c>
      <c r="I55" s="28"/>
      <c r="J55" s="28"/>
      <c r="K55" s="24"/>
      <c r="L55" s="25">
        <f t="shared" si="0"/>
        <v>315</v>
      </c>
      <c r="M55" s="25">
        <f t="shared" si="6"/>
        <v>335.47500000000002</v>
      </c>
      <c r="N55" s="25">
        <f t="shared" si="1"/>
        <v>20.475000000000001</v>
      </c>
      <c r="O55" s="25">
        <v>6.5000000000000002E-2</v>
      </c>
      <c r="P55" s="24" t="str">
        <f>VLOOKUP(E55,'[1]Lookup 2'!A:B,2,FALSE)</f>
        <v>Post 2</v>
      </c>
      <c r="Q55" s="24" t="str">
        <f>VLOOKUP(T55,'[2]01 - Employees'!$1:$1048576,6,FALSE)</f>
        <v>P-C</v>
      </c>
      <c r="R55" s="24" t="str">
        <f>VLOOKUP(T55,'[2]01 - Employees'!$1:$1048576,2,FALSE)</f>
        <v>Camara</v>
      </c>
      <c r="S55" s="21" t="str">
        <f>VLOOKUP(T55,'[2]01 - Employees'!$1:$1048576,3,FALSE)</f>
        <v>Djiba</v>
      </c>
      <c r="T55" s="21">
        <v>163</v>
      </c>
      <c r="V55" s="26">
        <f t="shared" si="2"/>
        <v>27</v>
      </c>
      <c r="W55" t="str">
        <f t="shared" si="3"/>
        <v>27TD069</v>
      </c>
      <c r="X55" t="str">
        <f t="shared" si="4"/>
        <v>27</v>
      </c>
    </row>
    <row r="56" spans="1:24" x14ac:dyDescent="0.25">
      <c r="A56" s="27">
        <f t="shared" si="10"/>
        <v>43405</v>
      </c>
      <c r="B56" s="19">
        <f t="shared" si="10"/>
        <v>27</v>
      </c>
      <c r="C56" s="20" t="s">
        <v>95</v>
      </c>
      <c r="D56" s="21" t="s">
        <v>35</v>
      </c>
      <c r="E56" s="22">
        <v>0.65347222222222201</v>
      </c>
      <c r="F56" s="23">
        <f t="shared" si="7"/>
        <v>2491984</v>
      </c>
      <c r="G56" s="23">
        <v>2492034</v>
      </c>
      <c r="H56" s="28">
        <v>20236.7</v>
      </c>
      <c r="I56" s="28"/>
      <c r="J56" s="28"/>
      <c r="K56" s="24"/>
      <c r="L56" s="25">
        <f t="shared" si="0"/>
        <v>50</v>
      </c>
      <c r="M56" s="25">
        <f t="shared" si="6"/>
        <v>53.25</v>
      </c>
      <c r="N56" s="25">
        <f t="shared" si="1"/>
        <v>3.25</v>
      </c>
      <c r="O56" s="25">
        <v>6.5000000000000002E-2</v>
      </c>
      <c r="P56" s="24" t="str">
        <f>VLOOKUP(E56,'[1]Lookup 2'!A:B,2,FALSE)</f>
        <v>Post 2</v>
      </c>
      <c r="Q56" s="24" t="str">
        <f>VLOOKUP(T56,'[2]01 - Employees'!$1:$1048576,6,FALSE)</f>
        <v>P-C</v>
      </c>
      <c r="R56" s="24" t="str">
        <f>VLOOKUP(T56,'[2]01 - Employees'!$1:$1048576,2,FALSE)</f>
        <v>Sow</v>
      </c>
      <c r="S56" s="21" t="str">
        <f>VLOOKUP(T56,'[2]01 - Employees'!$1:$1048576,3,FALSE)</f>
        <v>Yaya</v>
      </c>
      <c r="T56" s="21">
        <v>197</v>
      </c>
      <c r="V56" s="26">
        <f t="shared" si="2"/>
        <v>27</v>
      </c>
      <c r="W56" t="str">
        <f t="shared" si="3"/>
        <v>27D7004</v>
      </c>
      <c r="X56" t="str">
        <f t="shared" si="4"/>
        <v>27</v>
      </c>
    </row>
    <row r="57" spans="1:24" x14ac:dyDescent="0.25">
      <c r="A57" s="27">
        <f t="shared" si="10"/>
        <v>43405</v>
      </c>
      <c r="B57" s="19">
        <f t="shared" si="10"/>
        <v>27</v>
      </c>
      <c r="C57" s="20" t="s">
        <v>96</v>
      </c>
      <c r="D57" s="21" t="s">
        <v>57</v>
      </c>
      <c r="E57" s="22">
        <v>0.66666666666666596</v>
      </c>
      <c r="F57" s="23">
        <f t="shared" si="7"/>
        <v>2492034</v>
      </c>
      <c r="G57" s="23">
        <v>2492646</v>
      </c>
      <c r="H57" s="28">
        <v>20020.599999999999</v>
      </c>
      <c r="I57" s="28"/>
      <c r="J57" s="28"/>
      <c r="K57" s="24"/>
      <c r="L57" s="25">
        <f t="shared" si="0"/>
        <v>612</v>
      </c>
      <c r="M57" s="25">
        <f t="shared" si="6"/>
        <v>651.78</v>
      </c>
      <c r="N57" s="25">
        <f t="shared" si="1"/>
        <v>39.78</v>
      </c>
      <c r="O57" s="25">
        <v>6.5000000000000002E-2</v>
      </c>
      <c r="P57" s="24" t="str">
        <f>VLOOKUP(E57,'[1]Lookup 2'!A:B,2,FALSE)</f>
        <v>Post 2</v>
      </c>
      <c r="Q57" s="24" t="str">
        <f>VLOOKUP(T57,'[2]01 - Employees'!$1:$1048576,6,FALSE)</f>
        <v>P-C</v>
      </c>
      <c r="R57" s="24" t="str">
        <f>VLOOKUP(T57,'[2]01 - Employees'!$1:$1048576,2,FALSE)</f>
        <v>Sock</v>
      </c>
      <c r="S57" s="21" t="str">
        <f>VLOOKUP(T57,'[2]01 - Employees'!$1:$1048576,3,FALSE)</f>
        <v>Naye</v>
      </c>
      <c r="T57" s="21">
        <v>89</v>
      </c>
      <c r="V57" s="26">
        <f t="shared" si="2"/>
        <v>27</v>
      </c>
      <c r="W57" t="str">
        <f t="shared" si="3"/>
        <v>27DT344</v>
      </c>
      <c r="X57" t="str">
        <f t="shared" si="4"/>
        <v>27</v>
      </c>
    </row>
    <row r="58" spans="1:24" x14ac:dyDescent="0.25">
      <c r="A58" s="27">
        <f t="shared" si="10"/>
        <v>43405</v>
      </c>
      <c r="B58" s="19">
        <f t="shared" si="10"/>
        <v>27</v>
      </c>
      <c r="C58" s="20" t="s">
        <v>97</v>
      </c>
      <c r="D58" s="21" t="s">
        <v>33</v>
      </c>
      <c r="E58" s="22">
        <v>0.69722222222222197</v>
      </c>
      <c r="F58" s="23">
        <f t="shared" si="7"/>
        <v>2492646</v>
      </c>
      <c r="G58" s="23">
        <v>2493239</v>
      </c>
      <c r="H58" s="28">
        <v>6540</v>
      </c>
      <c r="I58" s="28"/>
      <c r="J58" s="28"/>
      <c r="K58" s="24"/>
      <c r="L58" s="25">
        <f t="shared" si="0"/>
        <v>593</v>
      </c>
      <c r="M58" s="25">
        <f t="shared" si="6"/>
        <v>631.54499999999996</v>
      </c>
      <c r="N58" s="25">
        <f t="shared" si="1"/>
        <v>38.545000000000002</v>
      </c>
      <c r="O58" s="25">
        <v>6.5000000000000002E-2</v>
      </c>
      <c r="P58" s="24" t="str">
        <f>VLOOKUP(E58,'[1]Lookup 2'!A:B,2,FALSE)</f>
        <v>Post 2</v>
      </c>
      <c r="Q58" s="24" t="str">
        <f>VLOOKUP(T58,'[2]01 - Employees'!$1:$1048576,6,FALSE)</f>
        <v>P-C</v>
      </c>
      <c r="R58" s="24" t="str">
        <f>VLOOKUP(T58,'[2]01 - Employees'!$1:$1048576,2,FALSE)</f>
        <v>Keita</v>
      </c>
      <c r="S58" s="21" t="str">
        <f>VLOOKUP(T58,'[2]01 - Employees'!$1:$1048576,3,FALSE)</f>
        <v>Naman</v>
      </c>
      <c r="T58" s="21">
        <v>108</v>
      </c>
      <c r="V58" s="26">
        <f t="shared" si="2"/>
        <v>27</v>
      </c>
      <c r="W58" t="str">
        <f t="shared" si="3"/>
        <v>27DT209</v>
      </c>
      <c r="X58" t="str">
        <f t="shared" si="4"/>
        <v>27</v>
      </c>
    </row>
    <row r="59" spans="1:24" x14ac:dyDescent="0.25">
      <c r="A59" s="27">
        <f t="shared" si="10"/>
        <v>43405</v>
      </c>
      <c r="B59" s="19">
        <f t="shared" si="10"/>
        <v>27</v>
      </c>
      <c r="C59" s="20" t="s">
        <v>98</v>
      </c>
      <c r="D59" s="21" t="s">
        <v>43</v>
      </c>
      <c r="E59" s="22">
        <v>0.72638888888888797</v>
      </c>
      <c r="F59" s="23">
        <f t="shared" si="7"/>
        <v>2493239</v>
      </c>
      <c r="G59" s="23">
        <v>2493771</v>
      </c>
      <c r="H59" s="28">
        <v>18650.3</v>
      </c>
      <c r="I59" s="28"/>
      <c r="J59" s="28"/>
      <c r="K59" s="24"/>
      <c r="L59" s="25">
        <f t="shared" si="0"/>
        <v>532</v>
      </c>
      <c r="M59" s="25">
        <f t="shared" si="6"/>
        <v>566.58000000000004</v>
      </c>
      <c r="N59" s="25">
        <f t="shared" si="1"/>
        <v>34.58</v>
      </c>
      <c r="O59" s="25">
        <v>6.5000000000000002E-2</v>
      </c>
      <c r="P59" s="24" t="str">
        <f>VLOOKUP(E59,'[1]Lookup 2'!A:B,2,FALSE)</f>
        <v>Post 2</v>
      </c>
      <c r="Q59" s="24" t="str">
        <f>VLOOKUP(T59,'[2]01 - Employees'!$1:$1048576,6,FALSE)</f>
        <v>P-C</v>
      </c>
      <c r="R59" s="24" t="str">
        <f>VLOOKUP(T59,'[2]01 - Employees'!$1:$1048576,2,FALSE)</f>
        <v>Camara</v>
      </c>
      <c r="S59" s="21" t="str">
        <f>VLOOKUP(T59,'[2]01 - Employees'!$1:$1048576,3,FALSE)</f>
        <v>Ibrahima Sayako</v>
      </c>
      <c r="T59" s="21">
        <v>164</v>
      </c>
      <c r="V59" s="26">
        <f t="shared" si="2"/>
        <v>27</v>
      </c>
      <c r="W59" t="str">
        <f t="shared" si="3"/>
        <v>27WB013</v>
      </c>
      <c r="X59" t="str">
        <f t="shared" si="4"/>
        <v>27</v>
      </c>
    </row>
    <row r="60" spans="1:24" x14ac:dyDescent="0.25">
      <c r="A60" s="27">
        <f t="shared" si="10"/>
        <v>43405</v>
      </c>
      <c r="B60" s="19">
        <f t="shared" si="10"/>
        <v>27</v>
      </c>
      <c r="C60" s="20" t="s">
        <v>99</v>
      </c>
      <c r="D60" s="21" t="s">
        <v>100</v>
      </c>
      <c r="E60" s="22">
        <v>0.75347222222222199</v>
      </c>
      <c r="F60" s="23">
        <f t="shared" si="7"/>
        <v>2493771</v>
      </c>
      <c r="G60" s="23">
        <v>2493995</v>
      </c>
      <c r="H60" s="28">
        <v>27878.799999999999</v>
      </c>
      <c r="I60" s="28"/>
      <c r="J60" s="28"/>
      <c r="K60" s="24"/>
      <c r="L60" s="25">
        <f t="shared" si="0"/>
        <v>224</v>
      </c>
      <c r="M60" s="25">
        <f t="shared" si="6"/>
        <v>238.56</v>
      </c>
      <c r="N60" s="25">
        <f t="shared" si="1"/>
        <v>14.56</v>
      </c>
      <c r="O60" s="25">
        <v>6.5000000000000002E-2</v>
      </c>
      <c r="P60" s="24" t="str">
        <f>VLOOKUP(E60,'[1]Lookup 2'!A:B,2,FALSE)</f>
        <v>Post 2</v>
      </c>
      <c r="Q60" s="24" t="str">
        <f>VLOOKUP(T60,'[2]01 - Employees'!$1:$1048576,6,FALSE)</f>
        <v>WS-KOM</v>
      </c>
      <c r="R60" s="24" t="str">
        <f>VLOOKUP(T60,'[2]01 - Employees'!$1:$1048576,2,FALSE)</f>
        <v>Keita</v>
      </c>
      <c r="S60" s="21" t="str">
        <f>VLOOKUP(T60,'[2]01 - Employees'!$1:$1048576,3,FALSE)</f>
        <v>Moussa</v>
      </c>
      <c r="T60" s="21">
        <v>208</v>
      </c>
      <c r="V60" s="26">
        <f t="shared" si="2"/>
        <v>27</v>
      </c>
      <c r="W60" t="str">
        <f t="shared" si="3"/>
        <v>27HIA30</v>
      </c>
      <c r="X60" t="str">
        <f t="shared" si="4"/>
        <v>27</v>
      </c>
    </row>
    <row r="61" spans="1:24" x14ac:dyDescent="0.25">
      <c r="A61" s="27">
        <f t="shared" si="10"/>
        <v>43405</v>
      </c>
      <c r="B61" s="19">
        <f t="shared" si="10"/>
        <v>27</v>
      </c>
      <c r="C61" s="20" t="s">
        <v>101</v>
      </c>
      <c r="D61" s="21" t="s">
        <v>68</v>
      </c>
      <c r="E61" s="22">
        <v>0.76249999999999996</v>
      </c>
      <c r="F61" s="23">
        <f t="shared" si="7"/>
        <v>2493995</v>
      </c>
      <c r="G61" s="23">
        <v>2494777</v>
      </c>
      <c r="H61" s="28">
        <v>10252.200000000001</v>
      </c>
      <c r="I61" s="28"/>
      <c r="J61" s="28"/>
      <c r="K61" s="24"/>
      <c r="L61" s="25">
        <f t="shared" si="0"/>
        <v>782</v>
      </c>
      <c r="M61" s="25">
        <f t="shared" si="6"/>
        <v>832.83</v>
      </c>
      <c r="N61" s="25">
        <f t="shared" si="1"/>
        <v>50.83</v>
      </c>
      <c r="O61" s="25">
        <v>6.5000000000000002E-2</v>
      </c>
      <c r="P61" s="24" t="str">
        <f>VLOOKUP(E61,'[1]Lookup 2'!A:B,2,FALSE)</f>
        <v>Post 2</v>
      </c>
      <c r="Q61" s="24" t="str">
        <f>VLOOKUP(T61,'[2]01 - Employees'!$1:$1048576,6,FALSE)</f>
        <v>P-C</v>
      </c>
      <c r="R61" s="24" t="str">
        <f>VLOOKUP(T61,'[2]01 - Employees'!$1:$1048576,2,FALSE)</f>
        <v>Traoré</v>
      </c>
      <c r="S61" s="21" t="str">
        <f>VLOOKUP(T61,'[2]01 - Employees'!$1:$1048576,3,FALSE)</f>
        <v>Mohamed</v>
      </c>
      <c r="T61" s="21">
        <v>35</v>
      </c>
      <c r="V61" s="26">
        <f t="shared" si="2"/>
        <v>27</v>
      </c>
      <c r="W61" t="str">
        <f t="shared" si="3"/>
        <v>27DT318</v>
      </c>
      <c r="X61" t="str">
        <f t="shared" si="4"/>
        <v>27</v>
      </c>
    </row>
    <row r="62" spans="1:24" x14ac:dyDescent="0.25">
      <c r="A62" s="27">
        <f t="shared" si="10"/>
        <v>43405</v>
      </c>
      <c r="B62" s="19">
        <f t="shared" si="10"/>
        <v>27</v>
      </c>
      <c r="C62" s="20" t="s">
        <v>102</v>
      </c>
      <c r="D62" s="21" t="s">
        <v>61</v>
      </c>
      <c r="E62" s="22">
        <v>0.77083333333333304</v>
      </c>
      <c r="F62" s="23">
        <f t="shared" si="7"/>
        <v>2494777</v>
      </c>
      <c r="G62" s="23">
        <v>2495217</v>
      </c>
      <c r="H62" s="28">
        <v>1051.0999999999999</v>
      </c>
      <c r="I62" s="28"/>
      <c r="J62" s="28"/>
      <c r="K62" s="24"/>
      <c r="L62" s="25">
        <f t="shared" si="0"/>
        <v>440</v>
      </c>
      <c r="M62" s="25">
        <f t="shared" si="6"/>
        <v>468.6</v>
      </c>
      <c r="N62" s="25">
        <f t="shared" si="1"/>
        <v>28.6</v>
      </c>
      <c r="O62" s="25">
        <v>6.5000000000000002E-2</v>
      </c>
      <c r="P62" s="24" t="str">
        <f>VLOOKUP(E62,'[1]Lookup 2'!A:B,2,FALSE)</f>
        <v>Post 2</v>
      </c>
      <c r="Q62" s="24" t="e">
        <f>VLOOKUP(T62,'[2]01 - Employees'!$1:$1048576,6,FALSE)</f>
        <v>#N/A</v>
      </c>
      <c r="R62" s="24" t="e">
        <f>VLOOKUP(T62,'[2]01 - Employees'!$1:$1048576,2,FALSE)</f>
        <v>#N/A</v>
      </c>
      <c r="S62" s="21" t="e">
        <f>VLOOKUP(T62,'[2]01 - Employees'!$1:$1048576,3,FALSE)</f>
        <v>#N/A</v>
      </c>
      <c r="T62" s="21"/>
      <c r="V62" s="26">
        <f t="shared" si="2"/>
        <v>27</v>
      </c>
      <c r="W62" t="str">
        <f t="shared" si="3"/>
        <v>27EXC-330</v>
      </c>
      <c r="X62" t="str">
        <f t="shared" si="4"/>
        <v>27</v>
      </c>
    </row>
    <row r="63" spans="1:24" x14ac:dyDescent="0.25">
      <c r="A63" s="27">
        <f>+A61</f>
        <v>43405</v>
      </c>
      <c r="B63" s="19">
        <f t="shared" si="10"/>
        <v>27</v>
      </c>
      <c r="C63" s="20" t="s">
        <v>103</v>
      </c>
      <c r="D63" s="21" t="s">
        <v>104</v>
      </c>
      <c r="E63" s="22"/>
      <c r="F63" s="23">
        <f t="shared" si="7"/>
        <v>2495217</v>
      </c>
      <c r="G63" s="23">
        <v>2495217</v>
      </c>
      <c r="H63" s="28"/>
      <c r="I63" s="28"/>
      <c r="J63" s="28"/>
      <c r="K63" s="24"/>
      <c r="L63" s="25">
        <f t="shared" si="0"/>
        <v>0</v>
      </c>
      <c r="M63" s="25">
        <f t="shared" si="6"/>
        <v>0</v>
      </c>
      <c r="N63" s="25">
        <f t="shared" si="1"/>
        <v>0</v>
      </c>
      <c r="O63" s="25">
        <v>6.5000000000000002E-2</v>
      </c>
      <c r="P63" s="24" t="str">
        <f>VLOOKUP(E63,'[1]Lookup 2'!A:B,2,FALSE)</f>
        <v>Post 3</v>
      </c>
      <c r="Q63" s="24" t="e">
        <f>VLOOKUP(T63,'[2]01 - Employees'!$1:$1048576,6,FALSE)</f>
        <v>#N/A</v>
      </c>
      <c r="R63" s="24" t="e">
        <f>VLOOKUP(T63,'[2]01 - Employees'!$1:$1048576,2,FALSE)</f>
        <v>#N/A</v>
      </c>
      <c r="S63" s="21" t="e">
        <f>VLOOKUP(T63,'[2]01 - Employees'!$1:$1048576,3,FALSE)</f>
        <v>#N/A</v>
      </c>
      <c r="T63" s="21"/>
      <c r="V63" s="26">
        <f t="shared" si="2"/>
        <v>27</v>
      </c>
      <c r="W63" t="str">
        <f t="shared" si="3"/>
        <v>27CANCELLED</v>
      </c>
      <c r="X63" t="str">
        <f t="shared" si="4"/>
        <v>27</v>
      </c>
    </row>
    <row r="64" spans="1:24" x14ac:dyDescent="0.25">
      <c r="A64" s="27">
        <f t="shared" si="10"/>
        <v>43405</v>
      </c>
      <c r="B64" s="19">
        <f t="shared" si="10"/>
        <v>27</v>
      </c>
      <c r="C64" s="20" t="s">
        <v>105</v>
      </c>
      <c r="D64" s="21" t="s">
        <v>23</v>
      </c>
      <c r="E64" s="22">
        <v>1.4583333333333301E-2</v>
      </c>
      <c r="F64" s="23">
        <f t="shared" si="7"/>
        <v>2495217</v>
      </c>
      <c r="G64" s="23">
        <v>2495921</v>
      </c>
      <c r="H64" s="28">
        <v>10326.299999999999</v>
      </c>
      <c r="I64" s="28"/>
      <c r="J64" s="28"/>
      <c r="K64" s="24"/>
      <c r="L64" s="25">
        <f t="shared" si="0"/>
        <v>704</v>
      </c>
      <c r="M64" s="25">
        <f t="shared" si="6"/>
        <v>749.76</v>
      </c>
      <c r="N64" s="25">
        <f t="shared" si="1"/>
        <v>45.760000000000005</v>
      </c>
      <c r="O64" s="25">
        <v>6.5000000000000002E-2</v>
      </c>
      <c r="P64" s="24" t="str">
        <f>VLOOKUP(E64,'[1]Lookup 2'!A:B,2,FALSE)</f>
        <v>Post 3</v>
      </c>
      <c r="Q64" s="24" t="str">
        <f>VLOOKUP(T64,'[2]01 - Employees'!$1:$1048576,6,FALSE)</f>
        <v>P-B</v>
      </c>
      <c r="R64" s="24" t="str">
        <f>VLOOKUP(T64,'[2]01 - Employees'!$1:$1048576,2,FALSE)</f>
        <v>Cissé</v>
      </c>
      <c r="S64" s="21" t="str">
        <f>VLOOKUP(T64,'[2]01 - Employees'!$1:$1048576,3,FALSE)</f>
        <v>Soumaila</v>
      </c>
      <c r="T64" s="21">
        <v>158</v>
      </c>
      <c r="V64" s="26">
        <f t="shared" si="2"/>
        <v>27</v>
      </c>
      <c r="W64" t="str">
        <f t="shared" si="3"/>
        <v>27DT319</v>
      </c>
      <c r="X64" t="str">
        <f t="shared" si="4"/>
        <v>27</v>
      </c>
    </row>
    <row r="65" spans="1:24" x14ac:dyDescent="0.25">
      <c r="A65" s="27">
        <f t="shared" si="10"/>
        <v>43405</v>
      </c>
      <c r="B65" s="19">
        <f t="shared" si="10"/>
        <v>27</v>
      </c>
      <c r="C65" s="20" t="s">
        <v>106</v>
      </c>
      <c r="D65" s="21" t="s">
        <v>107</v>
      </c>
      <c r="E65" s="22">
        <v>3.19444444444444E-2</v>
      </c>
      <c r="F65" s="23">
        <f t="shared" si="7"/>
        <v>2495921</v>
      </c>
      <c r="G65" s="23">
        <v>2496066</v>
      </c>
      <c r="H65" s="28">
        <v>35514.699999999997</v>
      </c>
      <c r="I65" s="28"/>
      <c r="J65" s="28"/>
      <c r="K65" s="24"/>
      <c r="L65" s="25">
        <f t="shared" si="0"/>
        <v>145</v>
      </c>
      <c r="M65" s="25">
        <f t="shared" si="6"/>
        <v>154.42500000000001</v>
      </c>
      <c r="N65" s="25">
        <f t="shared" si="1"/>
        <v>9.4250000000000007</v>
      </c>
      <c r="O65" s="25">
        <v>6.5000000000000002E-2</v>
      </c>
      <c r="P65" s="24" t="str">
        <f>VLOOKUP(E65,'[1]Lookup 2'!A:B,2,FALSE)</f>
        <v>Post 3</v>
      </c>
      <c r="Q65" s="24" t="str">
        <f>VLOOKUP(T65,'[2]01 - Employees'!$1:$1048576,6,FALSE)</f>
        <v>P-B</v>
      </c>
      <c r="R65" s="24" t="str">
        <f>VLOOKUP(T65,'[2]01 - Employees'!$1:$1048576,2,FALSE)</f>
        <v>Diallo</v>
      </c>
      <c r="S65" s="21" t="str">
        <f>VLOOKUP(T65,'[2]01 - Employees'!$1:$1048576,3,FALSE)</f>
        <v>Sounounou</v>
      </c>
      <c r="T65" s="21">
        <v>19</v>
      </c>
      <c r="V65" s="26">
        <f t="shared" si="2"/>
        <v>27</v>
      </c>
      <c r="W65" t="str">
        <f t="shared" si="3"/>
        <v>27G0064</v>
      </c>
      <c r="X65" t="str">
        <f t="shared" si="4"/>
        <v>27</v>
      </c>
    </row>
    <row r="66" spans="1:24" x14ac:dyDescent="0.25">
      <c r="A66" s="27">
        <f t="shared" si="10"/>
        <v>43405</v>
      </c>
      <c r="B66" s="19">
        <f t="shared" si="10"/>
        <v>27</v>
      </c>
      <c r="C66" s="20" t="s">
        <v>108</v>
      </c>
      <c r="D66" s="21" t="s">
        <v>55</v>
      </c>
      <c r="E66" s="22">
        <v>7.0138888888888806E-2</v>
      </c>
      <c r="F66" s="23">
        <f t="shared" si="7"/>
        <v>2496066</v>
      </c>
      <c r="G66" s="23">
        <v>2496738</v>
      </c>
      <c r="H66" s="28">
        <v>10056.9</v>
      </c>
      <c r="I66" s="28"/>
      <c r="J66" s="28"/>
      <c r="K66" s="24"/>
      <c r="L66" s="25">
        <f t="shared" si="0"/>
        <v>672</v>
      </c>
      <c r="M66" s="25">
        <f t="shared" si="6"/>
        <v>715.68</v>
      </c>
      <c r="N66" s="25">
        <f t="shared" si="1"/>
        <v>43.68</v>
      </c>
      <c r="O66" s="25">
        <v>6.5000000000000002E-2</v>
      </c>
      <c r="P66" s="24" t="str">
        <f>VLOOKUP(E66,'[1]Lookup 2'!A:B,2,FALSE)</f>
        <v>Post 3</v>
      </c>
      <c r="Q66" s="24" t="str">
        <f>VLOOKUP(T66,'[2]01 - Employees'!$1:$1048576,6,FALSE)</f>
        <v>P-B</v>
      </c>
      <c r="R66" s="24" t="str">
        <f>VLOOKUP(T66,'[2]01 - Employees'!$1:$1048576,2,FALSE)</f>
        <v>Diallo</v>
      </c>
      <c r="S66" s="21" t="str">
        <f>VLOOKUP(T66,'[2]01 - Employees'!$1:$1048576,3,FALSE)</f>
        <v>Mamoudou Kalidou</v>
      </c>
      <c r="T66" s="21">
        <v>33</v>
      </c>
      <c r="V66" s="26">
        <f t="shared" si="2"/>
        <v>27</v>
      </c>
      <c r="W66" t="str">
        <f t="shared" si="3"/>
        <v>27DT317</v>
      </c>
      <c r="X66" t="str">
        <f t="shared" si="4"/>
        <v>27</v>
      </c>
    </row>
    <row r="67" spans="1:24" x14ac:dyDescent="0.25">
      <c r="A67" s="27">
        <f t="shared" si="10"/>
        <v>43405</v>
      </c>
      <c r="B67" s="19">
        <f t="shared" si="10"/>
        <v>27</v>
      </c>
      <c r="C67" s="20" t="s">
        <v>109</v>
      </c>
      <c r="D67" s="21" t="s">
        <v>110</v>
      </c>
      <c r="E67" s="22">
        <v>0.21388888888888799</v>
      </c>
      <c r="F67" s="23">
        <f t="shared" si="7"/>
        <v>2496738</v>
      </c>
      <c r="G67" s="23">
        <v>2496753</v>
      </c>
      <c r="H67" s="28">
        <v>2324</v>
      </c>
      <c r="I67" s="28"/>
      <c r="J67" s="28"/>
      <c r="K67" s="24"/>
      <c r="L67" s="25">
        <f t="shared" si="0"/>
        <v>15</v>
      </c>
      <c r="M67" s="25">
        <f t="shared" si="6"/>
        <v>15.975</v>
      </c>
      <c r="N67" s="25">
        <f t="shared" si="1"/>
        <v>0.97500000000000009</v>
      </c>
      <c r="O67" s="25">
        <v>6.5000000000000002E-2</v>
      </c>
      <c r="P67" s="24" t="str">
        <f>VLOOKUP(E67,'[1]Lookup 2'!A:B,2,FALSE)</f>
        <v>Post 3</v>
      </c>
      <c r="Q67" s="24" t="str">
        <f>VLOOKUP(T67,'[2]01 - Employees'!$1:$1048576,6,FALSE)</f>
        <v xml:space="preserve">P-C </v>
      </c>
      <c r="R67" s="24" t="str">
        <f>VLOOKUP(T67,'[2]01 - Employees'!$1:$1048576,2,FALSE)</f>
        <v>Condé</v>
      </c>
      <c r="S67" s="21" t="str">
        <f>VLOOKUP(T67,'[2]01 - Employees'!$1:$1048576,3,FALSE)</f>
        <v>Alamako</v>
      </c>
      <c r="T67" s="21">
        <v>27</v>
      </c>
      <c r="V67" s="26">
        <f t="shared" si="2"/>
        <v>27</v>
      </c>
      <c r="W67" t="str">
        <f t="shared" si="3"/>
        <v>27LTP223</v>
      </c>
      <c r="X67" t="str">
        <f t="shared" si="4"/>
        <v>27</v>
      </c>
    </row>
    <row r="68" spans="1:24" x14ac:dyDescent="0.25">
      <c r="A68" s="27">
        <f t="shared" si="10"/>
        <v>43405</v>
      </c>
      <c r="B68" s="19">
        <f t="shared" si="10"/>
        <v>27</v>
      </c>
      <c r="C68" s="20" t="s">
        <v>111</v>
      </c>
      <c r="D68" s="21" t="s">
        <v>59</v>
      </c>
      <c r="E68" s="22">
        <v>0.26944444444444399</v>
      </c>
      <c r="F68" s="23">
        <f t="shared" si="7"/>
        <v>2496753</v>
      </c>
      <c r="G68" s="23">
        <v>2497706</v>
      </c>
      <c r="H68" s="28">
        <v>8677</v>
      </c>
      <c r="I68" s="28"/>
      <c r="J68" s="28"/>
      <c r="K68" s="24"/>
      <c r="L68" s="25">
        <f t="shared" si="0"/>
        <v>953</v>
      </c>
      <c r="M68" s="25">
        <f t="shared" si="6"/>
        <v>1014.9450000000001</v>
      </c>
      <c r="N68" s="25">
        <f t="shared" si="1"/>
        <v>61.945</v>
      </c>
      <c r="O68" s="25">
        <v>6.5000000000000002E-2</v>
      </c>
      <c r="P68" s="24" t="str">
        <f>VLOOKUP(E68,'[1]Lookup 2'!A:B,2,FALSE)</f>
        <v>Post 3</v>
      </c>
      <c r="Q68" s="24" t="str">
        <f>VLOOKUP(T68,'[2]01 - Employees'!$1:$1048576,6,FALSE)</f>
        <v>P-A</v>
      </c>
      <c r="R68" s="24" t="str">
        <f>VLOOKUP(T68,'[2]01 - Employees'!$1:$1048576,2,FALSE)</f>
        <v>Condé</v>
      </c>
      <c r="S68" s="21" t="str">
        <f>VLOOKUP(T68,'[2]01 - Employees'!$1:$1048576,3,FALSE)</f>
        <v>Mamady</v>
      </c>
      <c r="T68" s="21">
        <v>107</v>
      </c>
      <c r="V68" s="26">
        <f t="shared" si="2"/>
        <v>27</v>
      </c>
      <c r="W68" t="str">
        <f t="shared" si="3"/>
        <v>27DT320</v>
      </c>
      <c r="X68" t="str">
        <f t="shared" si="4"/>
        <v>27</v>
      </c>
    </row>
    <row r="69" spans="1:24" x14ac:dyDescent="0.25">
      <c r="A69" s="27">
        <f t="shared" si="10"/>
        <v>43405</v>
      </c>
      <c r="B69" s="19">
        <v>28</v>
      </c>
      <c r="C69" s="20" t="s">
        <v>112</v>
      </c>
      <c r="D69" s="21" t="s">
        <v>17</v>
      </c>
      <c r="E69" s="22">
        <v>0.32638888888888801</v>
      </c>
      <c r="F69" s="23">
        <f t="shared" si="7"/>
        <v>2497706</v>
      </c>
      <c r="G69" s="23">
        <v>2498112</v>
      </c>
      <c r="H69" s="28">
        <v>34900.400000000001</v>
      </c>
      <c r="I69" s="28"/>
      <c r="J69" s="28"/>
      <c r="K69" s="24"/>
      <c r="L69" s="25">
        <f t="shared" ref="L69:L132" si="11">+G69-F69</f>
        <v>406</v>
      </c>
      <c r="M69" s="25">
        <f t="shared" si="6"/>
        <v>432.39</v>
      </c>
      <c r="N69" s="25">
        <f t="shared" ref="N69:N132" si="12">IF(K69="",L69*O69,0)</f>
        <v>26.39</v>
      </c>
      <c r="O69" s="25">
        <v>6.5000000000000002E-2</v>
      </c>
      <c r="P69" s="24" t="str">
        <f>VLOOKUP(E69,'[1]Lookup 2'!A:B,2,FALSE)</f>
        <v>Post 1</v>
      </c>
      <c r="Q69" s="24" t="str">
        <f>VLOOKUP(T69,'[2]01 - Employees'!$1:$1048576,6,FALSE)</f>
        <v>P-A</v>
      </c>
      <c r="R69" s="24" t="str">
        <f>VLOOKUP(T69,'[2]01 - Employees'!$1:$1048576,2,FALSE)</f>
        <v>Keita</v>
      </c>
      <c r="S69" s="21" t="str">
        <f>VLOOKUP(T69,'[2]01 - Employees'!$1:$1048576,3,FALSE)</f>
        <v>Mamady</v>
      </c>
      <c r="T69" s="21">
        <v>251</v>
      </c>
      <c r="V69" s="26">
        <f t="shared" ref="V69:V133" si="13">+B69</f>
        <v>28</v>
      </c>
      <c r="W69" t="str">
        <f t="shared" ref="W69:W133" si="14">CONCATENATE(B69,D69)</f>
        <v>28EXC41</v>
      </c>
      <c r="X69" t="str">
        <f t="shared" ref="X69:X132" si="15">CONCATENATE(B69,K69)</f>
        <v>28</v>
      </c>
    </row>
    <row r="70" spans="1:24" x14ac:dyDescent="0.25">
      <c r="A70" s="27">
        <f t="shared" ref="A70:B85" si="16">+A69</f>
        <v>43405</v>
      </c>
      <c r="B70" s="19">
        <v>28</v>
      </c>
      <c r="C70" s="20" t="s">
        <v>113</v>
      </c>
      <c r="D70" s="21" t="s">
        <v>21</v>
      </c>
      <c r="E70" s="22">
        <v>0.36458333333333298</v>
      </c>
      <c r="F70" s="23">
        <f t="shared" si="7"/>
        <v>2498112</v>
      </c>
      <c r="G70" s="23">
        <v>2500699</v>
      </c>
      <c r="H70" s="28">
        <v>50659</v>
      </c>
      <c r="I70" s="28"/>
      <c r="J70" s="28"/>
      <c r="K70" s="24"/>
      <c r="L70" s="25">
        <f t="shared" si="11"/>
        <v>2587</v>
      </c>
      <c r="M70" s="25">
        <f t="shared" ref="M70:M133" si="17">+L70+N70</f>
        <v>2755.1550000000002</v>
      </c>
      <c r="N70" s="25">
        <f t="shared" si="12"/>
        <v>168.155</v>
      </c>
      <c r="O70" s="25">
        <v>6.5000000000000002E-2</v>
      </c>
      <c r="P70" s="24" t="str">
        <f>VLOOKUP(E70,'[1]Lookup 2'!A:B,2,FALSE)</f>
        <v>Post 1</v>
      </c>
      <c r="Q70" s="24" t="str">
        <f>VLOOKUP(T70,'[2]01 - Employees'!$1:$1048576,6,FALSE)</f>
        <v>P-B</v>
      </c>
      <c r="R70" s="24" t="str">
        <f>VLOOKUP(T70,'[2]01 - Employees'!$1:$1048576,2,FALSE)</f>
        <v>Bah</v>
      </c>
      <c r="S70" s="21" t="str">
        <f>VLOOKUP(T70,'[2]01 - Employees'!$1:$1048576,3,FALSE)</f>
        <v>Alhassane</v>
      </c>
      <c r="T70" s="21">
        <v>157</v>
      </c>
      <c r="V70" s="26">
        <f t="shared" si="13"/>
        <v>28</v>
      </c>
      <c r="W70" t="str">
        <f t="shared" si="14"/>
        <v>28EXC64</v>
      </c>
      <c r="X70" t="str">
        <f t="shared" si="15"/>
        <v>28</v>
      </c>
    </row>
    <row r="71" spans="1:24" x14ac:dyDescent="0.25">
      <c r="A71" s="27">
        <f t="shared" si="16"/>
        <v>43405</v>
      </c>
      <c r="B71" s="19">
        <v>28</v>
      </c>
      <c r="C71" s="20" t="s">
        <v>114</v>
      </c>
      <c r="D71" s="21" t="s">
        <v>61</v>
      </c>
      <c r="E71" s="22">
        <v>0.37222222222222201</v>
      </c>
      <c r="F71" s="23">
        <f t="shared" si="7"/>
        <v>2500699</v>
      </c>
      <c r="G71" s="23">
        <v>2501137</v>
      </c>
      <c r="H71" s="28">
        <v>1063.3</v>
      </c>
      <c r="I71" s="28"/>
      <c r="J71" s="28"/>
      <c r="K71" s="24"/>
      <c r="L71" s="25">
        <f t="shared" si="11"/>
        <v>438</v>
      </c>
      <c r="M71" s="25">
        <f t="shared" si="17"/>
        <v>466.47</v>
      </c>
      <c r="N71" s="25">
        <f t="shared" si="12"/>
        <v>28.470000000000002</v>
      </c>
      <c r="O71" s="25">
        <v>6.5000000000000002E-2</v>
      </c>
      <c r="P71" s="24" t="str">
        <f>VLOOKUP(E71,'[1]Lookup 2'!A:B,2,FALSE)</f>
        <v>Post 1</v>
      </c>
      <c r="Q71" s="24" t="e">
        <f>VLOOKUP(T71,'[2]01 - Employees'!$1:$1048576,6,FALSE)</f>
        <v>#N/A</v>
      </c>
      <c r="R71" s="24" t="e">
        <f>VLOOKUP(T71,'[2]01 - Employees'!$1:$1048576,2,FALSE)</f>
        <v>#N/A</v>
      </c>
      <c r="S71" s="21" t="e">
        <f>VLOOKUP(T71,'[2]01 - Employees'!$1:$1048576,3,FALSE)</f>
        <v>#N/A</v>
      </c>
      <c r="T71" s="21">
        <v>2344</v>
      </c>
      <c r="V71" s="26">
        <f t="shared" si="13"/>
        <v>28</v>
      </c>
      <c r="W71" t="str">
        <f t="shared" si="14"/>
        <v>28EXC-330</v>
      </c>
      <c r="X71" t="str">
        <f t="shared" si="15"/>
        <v>28</v>
      </c>
    </row>
    <row r="72" spans="1:24" x14ac:dyDescent="0.25">
      <c r="A72" s="27">
        <f t="shared" si="16"/>
        <v>43405</v>
      </c>
      <c r="B72" s="19">
        <v>28</v>
      </c>
      <c r="C72" s="20" t="s">
        <v>115</v>
      </c>
      <c r="D72" s="21" t="s">
        <v>57</v>
      </c>
      <c r="E72" s="22">
        <v>0.4</v>
      </c>
      <c r="F72" s="23">
        <f t="shared" ref="F72:F135" si="18">G71</f>
        <v>2501137</v>
      </c>
      <c r="G72" s="23">
        <v>2501828</v>
      </c>
      <c r="H72" s="28">
        <v>20032.099999999999</v>
      </c>
      <c r="I72" s="28"/>
      <c r="J72" s="28"/>
      <c r="K72" s="24"/>
      <c r="L72" s="25">
        <f t="shared" si="11"/>
        <v>691</v>
      </c>
      <c r="M72" s="25">
        <f t="shared" si="17"/>
        <v>735.91499999999996</v>
      </c>
      <c r="N72" s="25">
        <f t="shared" si="12"/>
        <v>44.914999999999999</v>
      </c>
      <c r="O72" s="25">
        <v>6.5000000000000002E-2</v>
      </c>
      <c r="P72" s="24" t="str">
        <f>VLOOKUP(E72,'[1]Lookup 2'!A:B,2,FALSE)</f>
        <v>Post 1</v>
      </c>
      <c r="Q72" s="24" t="e">
        <f>VLOOKUP(T72,'[2]01 - Employees'!$1:$1048576,6,FALSE)</f>
        <v>#N/A</v>
      </c>
      <c r="R72" s="24" t="e">
        <f>VLOOKUP(T72,'[2]01 - Employees'!$1:$1048576,2,FALSE)</f>
        <v>#N/A</v>
      </c>
      <c r="S72" s="21" t="e">
        <f>VLOOKUP(T72,'[2]01 - Employees'!$1:$1048576,3,FALSE)</f>
        <v>#N/A</v>
      </c>
      <c r="T72" s="21"/>
      <c r="V72" s="26">
        <f t="shared" si="13"/>
        <v>28</v>
      </c>
      <c r="W72" t="str">
        <f t="shared" si="14"/>
        <v>28DT344</v>
      </c>
      <c r="X72" t="str">
        <f t="shared" si="15"/>
        <v>28</v>
      </c>
    </row>
    <row r="73" spans="1:24" x14ac:dyDescent="0.25">
      <c r="A73" s="27">
        <f t="shared" si="16"/>
        <v>43405</v>
      </c>
      <c r="B73" s="19">
        <f t="shared" si="16"/>
        <v>28</v>
      </c>
      <c r="C73" s="20" t="s">
        <v>116</v>
      </c>
      <c r="D73" s="21" t="s">
        <v>75</v>
      </c>
      <c r="E73" s="22">
        <v>0.41597222222222202</v>
      </c>
      <c r="F73" s="23">
        <f t="shared" si="18"/>
        <v>2501828</v>
      </c>
      <c r="G73" s="23">
        <v>2501908</v>
      </c>
      <c r="H73" s="28">
        <v>5656.9</v>
      </c>
      <c r="I73" s="28"/>
      <c r="J73" s="28"/>
      <c r="K73" s="24"/>
      <c r="L73" s="25">
        <f t="shared" si="11"/>
        <v>80</v>
      </c>
      <c r="M73" s="25">
        <f t="shared" si="17"/>
        <v>85.2</v>
      </c>
      <c r="N73" s="25">
        <f t="shared" si="12"/>
        <v>5.2</v>
      </c>
      <c r="O73" s="25">
        <v>6.5000000000000002E-2</v>
      </c>
      <c r="P73" s="24" t="str">
        <f>VLOOKUP(E73,'[1]Lookup 2'!A:B,2,FALSE)</f>
        <v>Post 1</v>
      </c>
      <c r="Q73" s="24" t="str">
        <f>VLOOKUP(T73,'[2]01 - Employees'!$1:$1048576,6,FALSE)</f>
        <v>WS-Sh-I</v>
      </c>
      <c r="R73" s="24" t="str">
        <f>VLOOKUP(T73,'[2]01 - Employees'!$1:$1048576,2,FALSE)</f>
        <v>Keita</v>
      </c>
      <c r="S73" s="21" t="str">
        <f>VLOOKUP(T73,'[2]01 - Employees'!$1:$1048576,3,FALSE)</f>
        <v>Djiba</v>
      </c>
      <c r="T73" s="21">
        <v>122</v>
      </c>
      <c r="V73" s="26">
        <f t="shared" si="13"/>
        <v>28</v>
      </c>
      <c r="W73" t="str">
        <f t="shared" si="14"/>
        <v>28WEL56</v>
      </c>
      <c r="X73" t="str">
        <f t="shared" si="15"/>
        <v>28</v>
      </c>
    </row>
    <row r="74" spans="1:24" x14ac:dyDescent="0.25">
      <c r="A74" s="27">
        <f t="shared" si="16"/>
        <v>43405</v>
      </c>
      <c r="B74" s="19">
        <f t="shared" si="16"/>
        <v>28</v>
      </c>
      <c r="C74" s="20" t="s">
        <v>117</v>
      </c>
      <c r="D74" s="21" t="s">
        <v>107</v>
      </c>
      <c r="E74" s="22">
        <v>0.42013888888888801</v>
      </c>
      <c r="F74" s="23">
        <f t="shared" si="18"/>
        <v>2501908</v>
      </c>
      <c r="G74" s="23">
        <v>2502023</v>
      </c>
      <c r="H74" s="28">
        <v>35519</v>
      </c>
      <c r="I74" s="28"/>
      <c r="J74" s="28"/>
      <c r="K74" s="24"/>
      <c r="L74" s="25">
        <f t="shared" si="11"/>
        <v>115</v>
      </c>
      <c r="M74" s="25">
        <f t="shared" si="17"/>
        <v>122.47499999999999</v>
      </c>
      <c r="N74" s="25">
        <f t="shared" si="12"/>
        <v>7.4750000000000005</v>
      </c>
      <c r="O74" s="25">
        <v>6.5000000000000002E-2</v>
      </c>
      <c r="P74" s="24" t="str">
        <f>VLOOKUP(E74,'[1]Lookup 2'!A:B,2,FALSE)</f>
        <v>Post 1</v>
      </c>
      <c r="Q74" s="24" t="str">
        <f>VLOOKUP(T74,'[2]01 - Employees'!$1:$1048576,6,FALSE)</f>
        <v>P-A</v>
      </c>
      <c r="R74" s="24" t="str">
        <f>VLOOKUP(T74,'[2]01 - Employees'!$1:$1048576,2,FALSE)</f>
        <v>Cissé</v>
      </c>
      <c r="S74" s="21" t="str">
        <f>VLOOKUP(T74,'[2]01 - Employees'!$1:$1048576,3,FALSE)</f>
        <v>Salif</v>
      </c>
      <c r="T74" s="21">
        <v>18</v>
      </c>
      <c r="V74" s="26">
        <f t="shared" si="13"/>
        <v>28</v>
      </c>
      <c r="W74" t="str">
        <f t="shared" si="14"/>
        <v>28G0064</v>
      </c>
      <c r="X74" t="str">
        <f t="shared" si="15"/>
        <v>28</v>
      </c>
    </row>
    <row r="75" spans="1:24" x14ac:dyDescent="0.25">
      <c r="A75" s="27">
        <f t="shared" si="16"/>
        <v>43405</v>
      </c>
      <c r="B75" s="19">
        <f t="shared" si="16"/>
        <v>28</v>
      </c>
      <c r="C75" s="20" t="s">
        <v>118</v>
      </c>
      <c r="D75" s="21" t="s">
        <v>37</v>
      </c>
      <c r="E75" s="22">
        <v>0.42638888888888798</v>
      </c>
      <c r="F75" s="23">
        <f t="shared" si="18"/>
        <v>2502023</v>
      </c>
      <c r="G75" s="23">
        <v>2502296</v>
      </c>
      <c r="H75" s="28">
        <v>25288.1</v>
      </c>
      <c r="I75" s="28"/>
      <c r="J75" s="28"/>
      <c r="K75" s="24"/>
      <c r="L75" s="25">
        <f t="shared" si="11"/>
        <v>273</v>
      </c>
      <c r="M75" s="25">
        <f t="shared" si="17"/>
        <v>290.745</v>
      </c>
      <c r="N75" s="25">
        <f t="shared" si="12"/>
        <v>17.745000000000001</v>
      </c>
      <c r="O75" s="25">
        <v>6.5000000000000002E-2</v>
      </c>
      <c r="P75" s="24" t="str">
        <f>VLOOKUP(E75,'[1]Lookup 2'!A:B,2,FALSE)</f>
        <v>Post 1</v>
      </c>
      <c r="Q75" s="24" t="str">
        <f>VLOOKUP(T75,'[2]01 - Employees'!$1:$1048576,6,FALSE)</f>
        <v>P-A</v>
      </c>
      <c r="R75" s="24" t="str">
        <f>VLOOKUP(T75,'[2]01 - Employees'!$1:$1048576,2,FALSE)</f>
        <v>Kamissoko</v>
      </c>
      <c r="S75" s="21" t="str">
        <f>VLOOKUP(T75,'[2]01 - Employees'!$1:$1048576,3,FALSE)</f>
        <v>Hamidou</v>
      </c>
      <c r="T75" s="21">
        <v>245</v>
      </c>
      <c r="V75" s="26">
        <f t="shared" si="13"/>
        <v>28</v>
      </c>
      <c r="W75" t="str">
        <f t="shared" si="14"/>
        <v>28TD066</v>
      </c>
      <c r="X75" t="str">
        <f t="shared" si="15"/>
        <v>28</v>
      </c>
    </row>
    <row r="76" spans="1:24" x14ac:dyDescent="0.25">
      <c r="A76" s="27">
        <f t="shared" si="16"/>
        <v>43405</v>
      </c>
      <c r="B76" s="19">
        <f t="shared" si="16"/>
        <v>28</v>
      </c>
      <c r="C76" s="20" t="s">
        <v>119</v>
      </c>
      <c r="D76" s="21" t="s">
        <v>39</v>
      </c>
      <c r="E76" s="22">
        <v>0.43125000000000002</v>
      </c>
      <c r="F76" s="23">
        <f t="shared" si="18"/>
        <v>2502296</v>
      </c>
      <c r="G76" s="23">
        <v>2502489</v>
      </c>
      <c r="H76" s="28">
        <v>26313.4</v>
      </c>
      <c r="I76" s="28"/>
      <c r="J76" s="28"/>
      <c r="K76" s="24"/>
      <c r="L76" s="25">
        <f t="shared" si="11"/>
        <v>193</v>
      </c>
      <c r="M76" s="25">
        <f t="shared" si="17"/>
        <v>205.54499999999999</v>
      </c>
      <c r="N76" s="25">
        <f t="shared" si="12"/>
        <v>12.545</v>
      </c>
      <c r="O76" s="25">
        <v>6.5000000000000002E-2</v>
      </c>
      <c r="P76" s="24" t="str">
        <f>VLOOKUP(E76,'[1]Lookup 2'!A:B,2,FALSE)</f>
        <v>Post 1</v>
      </c>
      <c r="Q76" s="24" t="str">
        <f>VLOOKUP(T76,'[2]01 - Employees'!$1:$1048576,6,FALSE)</f>
        <v>P-B</v>
      </c>
      <c r="R76" s="24" t="str">
        <f>VLOOKUP(T76,'[2]01 - Employees'!$1:$1048576,2,FALSE)</f>
        <v>Kouyate</v>
      </c>
      <c r="S76" s="21" t="str">
        <f>VLOOKUP(T76,'[2]01 - Employees'!$1:$1048576,3,FALSE)</f>
        <v>Habib</v>
      </c>
      <c r="T76" s="21">
        <v>113</v>
      </c>
      <c r="V76" s="26">
        <f t="shared" si="13"/>
        <v>28</v>
      </c>
      <c r="W76" t="str">
        <f t="shared" si="14"/>
        <v>28TD069</v>
      </c>
      <c r="X76" t="str">
        <f t="shared" si="15"/>
        <v>28</v>
      </c>
    </row>
    <row r="77" spans="1:24" x14ac:dyDescent="0.25">
      <c r="A77" s="27">
        <f t="shared" si="16"/>
        <v>43405</v>
      </c>
      <c r="B77" s="19">
        <f t="shared" si="16"/>
        <v>28</v>
      </c>
      <c r="C77" s="20" t="s">
        <v>120</v>
      </c>
      <c r="D77" s="21" t="s">
        <v>121</v>
      </c>
      <c r="E77" s="22">
        <v>0.44652777777777702</v>
      </c>
      <c r="F77" s="23">
        <f t="shared" si="18"/>
        <v>2502489</v>
      </c>
      <c r="G77" s="23">
        <v>2502692</v>
      </c>
      <c r="H77" s="28">
        <v>115646.6</v>
      </c>
      <c r="I77" s="28"/>
      <c r="J77" s="28"/>
      <c r="K77" s="24"/>
      <c r="L77" s="25">
        <f t="shared" si="11"/>
        <v>203</v>
      </c>
      <c r="M77" s="25">
        <f t="shared" si="17"/>
        <v>216.19499999999999</v>
      </c>
      <c r="N77" s="25">
        <f t="shared" si="12"/>
        <v>13.195</v>
      </c>
      <c r="O77" s="25">
        <v>6.5000000000000002E-2</v>
      </c>
      <c r="P77" s="24" t="str">
        <f>VLOOKUP(E77,'[1]Lookup 2'!A:B,2,FALSE)</f>
        <v>Post 1</v>
      </c>
      <c r="Q77" s="24" t="str">
        <f>VLOOKUP(T77,'[2]01 - Employees'!$1:$1048576,6,FALSE)</f>
        <v>P-A</v>
      </c>
      <c r="R77" s="24" t="str">
        <f>VLOOKUP(T77,'[2]01 - Employees'!$1:$1048576,2,FALSE)</f>
        <v xml:space="preserve">Souaré </v>
      </c>
      <c r="S77" s="21" t="str">
        <f>VLOOKUP(T77,'[2]01 - Employees'!$1:$1048576,3,FALSE)</f>
        <v>Amadou Diouldé</v>
      </c>
      <c r="T77" s="21">
        <v>218</v>
      </c>
      <c r="V77" s="26">
        <f t="shared" si="13"/>
        <v>28</v>
      </c>
      <c r="W77" t="str">
        <f t="shared" si="14"/>
        <v>28DB031</v>
      </c>
      <c r="X77" t="str">
        <f t="shared" si="15"/>
        <v>28</v>
      </c>
    </row>
    <row r="78" spans="1:24" x14ac:dyDescent="0.25">
      <c r="A78" s="27">
        <f t="shared" si="16"/>
        <v>43405</v>
      </c>
      <c r="B78" s="19">
        <f t="shared" si="16"/>
        <v>28</v>
      </c>
      <c r="C78" s="20" t="s">
        <v>122</v>
      </c>
      <c r="D78" s="21" t="s">
        <v>51</v>
      </c>
      <c r="E78" s="22">
        <v>0.46597222222222201</v>
      </c>
      <c r="F78" s="23">
        <f t="shared" si="18"/>
        <v>2502692</v>
      </c>
      <c r="G78" s="23">
        <v>2503519</v>
      </c>
      <c r="H78" s="28">
        <v>55236.2</v>
      </c>
      <c r="I78" s="28"/>
      <c r="J78" s="28"/>
      <c r="K78" s="24"/>
      <c r="L78" s="25">
        <f t="shared" si="11"/>
        <v>827</v>
      </c>
      <c r="M78" s="25">
        <f t="shared" si="17"/>
        <v>880.755</v>
      </c>
      <c r="N78" s="25">
        <f t="shared" si="12"/>
        <v>53.755000000000003</v>
      </c>
      <c r="O78" s="25">
        <v>6.5000000000000002E-2</v>
      </c>
      <c r="P78" s="24" t="str">
        <f>VLOOKUP(E78,'[1]Lookup 2'!A:B,2,FALSE)</f>
        <v>Post 1</v>
      </c>
      <c r="Q78" s="24" t="str">
        <f>VLOOKUP(T78,'[2]01 - Employees'!$1:$1048576,6,FALSE)</f>
        <v>P-A</v>
      </c>
      <c r="R78" s="24" t="str">
        <f>VLOOKUP(T78,'[2]01 - Employees'!$1:$1048576,2,FALSE)</f>
        <v>Camara</v>
      </c>
      <c r="S78" s="21" t="str">
        <f>VLOOKUP(T78,'[2]01 - Employees'!$1:$1048576,3,FALSE)</f>
        <v>Mamady</v>
      </c>
      <c r="T78" s="21">
        <v>111</v>
      </c>
      <c r="V78" s="26">
        <f t="shared" si="13"/>
        <v>28</v>
      </c>
      <c r="W78" t="str">
        <f t="shared" si="14"/>
        <v>28DT093</v>
      </c>
      <c r="X78" t="str">
        <f t="shared" si="15"/>
        <v>28</v>
      </c>
    </row>
    <row r="79" spans="1:24" x14ac:dyDescent="0.25">
      <c r="A79" s="27">
        <f t="shared" si="16"/>
        <v>43405</v>
      </c>
      <c r="B79" s="19">
        <f t="shared" si="16"/>
        <v>28</v>
      </c>
      <c r="C79" s="20" t="s">
        <v>123</v>
      </c>
      <c r="D79" s="21" t="s">
        <v>124</v>
      </c>
      <c r="E79" s="22">
        <v>0.55486111111111103</v>
      </c>
      <c r="F79" s="23">
        <f t="shared" si="18"/>
        <v>2503519</v>
      </c>
      <c r="G79" s="23">
        <v>2503654</v>
      </c>
      <c r="H79" s="28">
        <v>148579</v>
      </c>
      <c r="I79" s="28"/>
      <c r="J79" s="28"/>
      <c r="K79" s="24"/>
      <c r="L79" s="25">
        <f t="shared" si="11"/>
        <v>135</v>
      </c>
      <c r="M79" s="25">
        <f t="shared" si="17"/>
        <v>143.77500000000001</v>
      </c>
      <c r="N79" s="25">
        <f t="shared" si="12"/>
        <v>8.7750000000000004</v>
      </c>
      <c r="O79" s="25">
        <v>6.5000000000000002E-2</v>
      </c>
      <c r="P79" s="24" t="str">
        <f>VLOOKUP(E79,'[1]Lookup 2'!A:B,2,FALSE)</f>
        <v>Post 1</v>
      </c>
      <c r="Q79" s="24" t="str">
        <f>VLOOKUP(T79,'[2]01 - Employees'!$1:$1048576,6,FALSE)</f>
        <v>WS</v>
      </c>
      <c r="R79" s="24" t="str">
        <f>VLOOKUP(T79,'[2]01 - Employees'!$1:$1048576,2,FALSE)</f>
        <v>Konaté</v>
      </c>
      <c r="S79" s="21" t="str">
        <f>VLOOKUP(T79,'[2]01 - Employees'!$1:$1048576,3,FALSE)</f>
        <v>Sayon</v>
      </c>
      <c r="T79" s="21">
        <v>98</v>
      </c>
      <c r="V79" s="26">
        <f t="shared" si="13"/>
        <v>28</v>
      </c>
      <c r="W79" t="str">
        <f t="shared" si="14"/>
        <v>28TY757</v>
      </c>
      <c r="X79" t="str">
        <f t="shared" si="15"/>
        <v>28</v>
      </c>
    </row>
    <row r="80" spans="1:24" x14ac:dyDescent="0.25">
      <c r="A80" s="27">
        <f t="shared" si="16"/>
        <v>43405</v>
      </c>
      <c r="B80" s="19">
        <f t="shared" si="16"/>
        <v>28</v>
      </c>
      <c r="C80" s="20" t="s">
        <v>125</v>
      </c>
      <c r="D80" s="21" t="s">
        <v>27</v>
      </c>
      <c r="E80" s="22">
        <v>0.60277777777777697</v>
      </c>
      <c r="F80" s="23">
        <f t="shared" si="18"/>
        <v>2503654</v>
      </c>
      <c r="G80" s="23">
        <v>2503710</v>
      </c>
      <c r="H80" s="28">
        <v>200740</v>
      </c>
      <c r="I80" s="28"/>
      <c r="J80" s="28"/>
      <c r="K80" s="24"/>
      <c r="L80" s="25">
        <f t="shared" si="11"/>
        <v>56</v>
      </c>
      <c r="M80" s="25">
        <f t="shared" si="17"/>
        <v>59.64</v>
      </c>
      <c r="N80" s="25">
        <f t="shared" si="12"/>
        <v>3.64</v>
      </c>
      <c r="O80" s="25">
        <v>6.5000000000000002E-2</v>
      </c>
      <c r="P80" s="24" t="str">
        <f>VLOOKUP(E80,'[1]Lookup 2'!A:B,2,FALSE)</f>
        <v>Post 1</v>
      </c>
      <c r="Q80" s="24" t="str">
        <f>VLOOKUP(T80,'[2]01 - Employees'!$1:$1048576,6,FALSE)</f>
        <v>P-B</v>
      </c>
      <c r="R80" s="24" t="str">
        <f>VLOOKUP(T80,'[2]01 - Employees'!$1:$1048576,2,FALSE)</f>
        <v>Kouyate</v>
      </c>
      <c r="S80" s="21" t="str">
        <f>VLOOKUP(T80,'[2]01 - Employees'!$1:$1048576,3,FALSE)</f>
        <v>Habib</v>
      </c>
      <c r="T80" s="21">
        <v>113</v>
      </c>
      <c r="V80" s="26">
        <f t="shared" si="13"/>
        <v>28</v>
      </c>
      <c r="W80" t="str">
        <f t="shared" si="14"/>
        <v>28TY713</v>
      </c>
      <c r="X80" t="str">
        <f t="shared" si="15"/>
        <v>28</v>
      </c>
    </row>
    <row r="81" spans="1:24" x14ac:dyDescent="0.25">
      <c r="A81" s="27">
        <f t="shared" si="16"/>
        <v>43405</v>
      </c>
      <c r="B81" s="19">
        <f t="shared" si="16"/>
        <v>28</v>
      </c>
      <c r="C81" s="20" t="s">
        <v>126</v>
      </c>
      <c r="D81" s="21" t="s">
        <v>33</v>
      </c>
      <c r="E81" s="22">
        <v>0.655555555555555</v>
      </c>
      <c r="F81" s="23">
        <f t="shared" si="18"/>
        <v>2503710</v>
      </c>
      <c r="G81" s="23">
        <v>2504424</v>
      </c>
      <c r="H81" s="28">
        <v>6553</v>
      </c>
      <c r="I81" s="28"/>
      <c r="J81" s="28"/>
      <c r="K81" s="24"/>
      <c r="L81" s="25">
        <f t="shared" si="11"/>
        <v>714</v>
      </c>
      <c r="M81" s="25">
        <f t="shared" si="17"/>
        <v>760.41</v>
      </c>
      <c r="N81" s="25">
        <f t="shared" si="12"/>
        <v>46.410000000000004</v>
      </c>
      <c r="O81" s="25">
        <v>6.5000000000000002E-2</v>
      </c>
      <c r="P81" s="24" t="str">
        <f>VLOOKUP(E81,'[1]Lookup 2'!A:B,2,FALSE)</f>
        <v>Post 2</v>
      </c>
      <c r="Q81" s="24" t="str">
        <f>VLOOKUP(T81,'[2]01 - Employees'!$1:$1048576,6,FALSE)</f>
        <v>P-D</v>
      </c>
      <c r="R81" s="24" t="str">
        <f>VLOOKUP(T81,'[2]01 - Employees'!$1:$1048576,2,FALSE)</f>
        <v>Camara</v>
      </c>
      <c r="S81" s="21" t="str">
        <f>VLOOKUP(T81,'[2]01 - Employees'!$1:$1048576,3,FALSE)</f>
        <v>Tidiane</v>
      </c>
      <c r="T81" s="21">
        <v>161</v>
      </c>
      <c r="V81" s="26">
        <f t="shared" si="13"/>
        <v>28</v>
      </c>
      <c r="W81" t="str">
        <f t="shared" si="14"/>
        <v>28DT209</v>
      </c>
      <c r="X81" t="str">
        <f t="shared" si="15"/>
        <v>28</v>
      </c>
    </row>
    <row r="82" spans="1:24" x14ac:dyDescent="0.25">
      <c r="A82" s="27">
        <f t="shared" si="16"/>
        <v>43405</v>
      </c>
      <c r="B82" s="19">
        <f t="shared" si="16"/>
        <v>28</v>
      </c>
      <c r="C82" s="20" t="s">
        <v>127</v>
      </c>
      <c r="D82" s="21" t="s">
        <v>68</v>
      </c>
      <c r="E82" s="22">
        <v>0.66805555555555496</v>
      </c>
      <c r="F82" s="23">
        <f t="shared" si="18"/>
        <v>2504424</v>
      </c>
      <c r="G82" s="23">
        <v>2505457</v>
      </c>
      <c r="H82" s="28">
        <v>10269.5</v>
      </c>
      <c r="I82" s="28"/>
      <c r="J82" s="28"/>
      <c r="K82" s="24"/>
      <c r="L82" s="25">
        <f t="shared" si="11"/>
        <v>1033</v>
      </c>
      <c r="M82" s="25">
        <f t="shared" si="17"/>
        <v>1100.145</v>
      </c>
      <c r="N82" s="25">
        <f t="shared" si="12"/>
        <v>67.144999999999996</v>
      </c>
      <c r="O82" s="25">
        <v>6.5000000000000002E-2</v>
      </c>
      <c r="P82" s="24" t="str">
        <f>VLOOKUP(E82,'[1]Lookup 2'!A:B,2,FALSE)</f>
        <v>Post 2</v>
      </c>
      <c r="Q82" s="24" t="str">
        <f>VLOOKUP(T82,'[2]01 - Employees'!$1:$1048576,6,FALSE)</f>
        <v>P-D</v>
      </c>
      <c r="R82" s="24" t="str">
        <f>VLOOKUP(T82,'[2]01 - Employees'!$1:$1048576,2,FALSE)</f>
        <v>Camara</v>
      </c>
      <c r="S82" s="21" t="str">
        <f>VLOOKUP(T82,'[2]01 - Employees'!$1:$1048576,3,FALSE)</f>
        <v>Moussa</v>
      </c>
      <c r="T82" s="21">
        <v>40</v>
      </c>
      <c r="V82" s="26">
        <f t="shared" si="13"/>
        <v>28</v>
      </c>
      <c r="W82" t="str">
        <f t="shared" si="14"/>
        <v>28DT318</v>
      </c>
      <c r="X82" t="str">
        <f t="shared" si="15"/>
        <v>28</v>
      </c>
    </row>
    <row r="83" spans="1:24" x14ac:dyDescent="0.25">
      <c r="A83" s="27">
        <f t="shared" si="16"/>
        <v>43405</v>
      </c>
      <c r="B83" s="19">
        <f t="shared" si="16"/>
        <v>28</v>
      </c>
      <c r="C83" s="20" t="s">
        <v>128</v>
      </c>
      <c r="D83" s="21" t="s">
        <v>45</v>
      </c>
      <c r="E83" s="22">
        <v>0.68333333333333302</v>
      </c>
      <c r="F83" s="23">
        <f t="shared" si="18"/>
        <v>2505457</v>
      </c>
      <c r="G83" s="23">
        <v>2506258</v>
      </c>
      <c r="H83" s="28">
        <v>31309.3</v>
      </c>
      <c r="I83" s="28"/>
      <c r="J83" s="28"/>
      <c r="K83" s="24"/>
      <c r="L83" s="25">
        <f t="shared" si="11"/>
        <v>801</v>
      </c>
      <c r="M83" s="25">
        <f t="shared" si="17"/>
        <v>853.06500000000005</v>
      </c>
      <c r="N83" s="25">
        <f t="shared" si="12"/>
        <v>52.065000000000005</v>
      </c>
      <c r="O83" s="25">
        <v>6.5000000000000002E-2</v>
      </c>
      <c r="P83" s="24" t="str">
        <f>VLOOKUP(E83,'[1]Lookup 2'!A:B,2,FALSE)</f>
        <v>Post 2</v>
      </c>
      <c r="Q83" s="24" t="str">
        <f>VLOOKUP(T83,'[2]01 - Employees'!$1:$1048576,6,FALSE)</f>
        <v>P-D</v>
      </c>
      <c r="R83" s="24" t="str">
        <f>VLOOKUP(T83,'[2]01 - Employees'!$1:$1048576,2,FALSE)</f>
        <v>Sacko</v>
      </c>
      <c r="S83" s="21" t="str">
        <f>VLOOKUP(T83,'[2]01 - Employees'!$1:$1048576,3,FALSE)</f>
        <v>Mamoudou</v>
      </c>
      <c r="T83" s="21">
        <v>184</v>
      </c>
      <c r="V83" s="26">
        <f t="shared" si="13"/>
        <v>28</v>
      </c>
      <c r="W83" t="str">
        <f t="shared" si="14"/>
        <v>28DT087</v>
      </c>
      <c r="X83" t="str">
        <f t="shared" si="15"/>
        <v>28</v>
      </c>
    </row>
    <row r="84" spans="1:24" x14ac:dyDescent="0.25">
      <c r="A84" s="27">
        <f t="shared" si="16"/>
        <v>43405</v>
      </c>
      <c r="B84" s="19">
        <f t="shared" si="16"/>
        <v>28</v>
      </c>
      <c r="C84" s="20" t="s">
        <v>129</v>
      </c>
      <c r="D84" s="21" t="s">
        <v>19</v>
      </c>
      <c r="E84" s="22">
        <v>0.69305555555555498</v>
      </c>
      <c r="F84" s="23">
        <f t="shared" si="18"/>
        <v>2506258</v>
      </c>
      <c r="G84" s="23">
        <v>2507191</v>
      </c>
      <c r="H84" s="28">
        <v>1933</v>
      </c>
      <c r="I84" s="28"/>
      <c r="J84" s="28"/>
      <c r="K84" s="24"/>
      <c r="L84" s="25">
        <f t="shared" si="11"/>
        <v>933</v>
      </c>
      <c r="M84" s="25">
        <f t="shared" si="17"/>
        <v>993.64499999999998</v>
      </c>
      <c r="N84" s="25">
        <f t="shared" si="12"/>
        <v>60.645000000000003</v>
      </c>
      <c r="O84" s="25">
        <v>6.5000000000000002E-2</v>
      </c>
      <c r="P84" s="24" t="str">
        <f>VLOOKUP(E84,'[1]Lookup 2'!A:B,2,FALSE)</f>
        <v>Post 2</v>
      </c>
      <c r="Q84" s="24" t="str">
        <f>VLOOKUP(T84,'[2]01 - Employees'!$1:$1048576,6,FALSE)</f>
        <v>P-D</v>
      </c>
      <c r="R84" s="24" t="str">
        <f>VLOOKUP(T84,'[2]01 - Employees'!$1:$1048576,2,FALSE)</f>
        <v>Magassouba</v>
      </c>
      <c r="S84" s="21" t="str">
        <f>VLOOKUP(T84,'[2]01 - Employees'!$1:$1048576,3,FALSE)</f>
        <v>Lamine</v>
      </c>
      <c r="T84" s="21">
        <v>169</v>
      </c>
      <c r="V84" s="26">
        <f t="shared" si="13"/>
        <v>28</v>
      </c>
      <c r="W84" t="str">
        <f t="shared" si="14"/>
        <v>28DT211</v>
      </c>
      <c r="X84" t="str">
        <f t="shared" si="15"/>
        <v>28</v>
      </c>
    </row>
    <row r="85" spans="1:24" x14ac:dyDescent="0.25">
      <c r="A85" s="27">
        <f t="shared" si="16"/>
        <v>43405</v>
      </c>
      <c r="B85" s="19">
        <f t="shared" si="16"/>
        <v>28</v>
      </c>
      <c r="C85" s="20" t="s">
        <v>130</v>
      </c>
      <c r="D85" s="21" t="s">
        <v>53</v>
      </c>
      <c r="E85" s="22">
        <v>0.70138888888888895</v>
      </c>
      <c r="F85" s="23">
        <f t="shared" si="18"/>
        <v>2507191</v>
      </c>
      <c r="G85" s="23">
        <v>2507915</v>
      </c>
      <c r="H85" s="28">
        <v>61847.199999999997</v>
      </c>
      <c r="I85" s="28"/>
      <c r="J85" s="28"/>
      <c r="K85" s="24"/>
      <c r="L85" s="25">
        <f t="shared" si="11"/>
        <v>724</v>
      </c>
      <c r="M85" s="25">
        <f t="shared" si="17"/>
        <v>771.06</v>
      </c>
      <c r="N85" s="25">
        <f t="shared" si="12"/>
        <v>47.06</v>
      </c>
      <c r="O85" s="25">
        <v>6.5000000000000002E-2</v>
      </c>
      <c r="P85" s="24" t="str">
        <f>VLOOKUP(E85,'[1]Lookup 2'!A:B,2,FALSE)</f>
        <v>Post 2</v>
      </c>
      <c r="Q85" s="24" t="str">
        <f>VLOOKUP(T85,'[2]01 - Employees'!$1:$1048576,6,FALSE)</f>
        <v>P-D</v>
      </c>
      <c r="R85" s="24" t="str">
        <f>VLOOKUP(T85,'[2]01 - Employees'!$1:$1048576,2,FALSE)</f>
        <v>Fofana</v>
      </c>
      <c r="S85" s="21" t="str">
        <f>VLOOKUP(T85,'[2]01 - Employees'!$1:$1048576,3,FALSE)</f>
        <v>Souleymane</v>
      </c>
      <c r="T85" s="21">
        <v>231</v>
      </c>
      <c r="V85" s="26">
        <f t="shared" si="13"/>
        <v>28</v>
      </c>
      <c r="W85" t="str">
        <f t="shared" si="14"/>
        <v>28DT095</v>
      </c>
      <c r="X85" t="str">
        <f t="shared" si="15"/>
        <v>28</v>
      </c>
    </row>
    <row r="86" spans="1:24" x14ac:dyDescent="0.25">
      <c r="A86" s="27">
        <f t="shared" ref="A86:B101" si="19">+A85</f>
        <v>43405</v>
      </c>
      <c r="B86" s="19">
        <f t="shared" si="19"/>
        <v>28</v>
      </c>
      <c r="C86" s="20" t="s">
        <v>131</v>
      </c>
      <c r="D86" s="21" t="s">
        <v>35</v>
      </c>
      <c r="E86" s="22">
        <v>0.70972222222222203</v>
      </c>
      <c r="F86" s="23">
        <f t="shared" si="18"/>
        <v>2507915</v>
      </c>
      <c r="G86" s="23">
        <v>2508133</v>
      </c>
      <c r="H86" s="28">
        <v>20249.599999999999</v>
      </c>
      <c r="I86" s="28"/>
      <c r="J86" s="28"/>
      <c r="K86" s="24"/>
      <c r="L86" s="25">
        <f t="shared" si="11"/>
        <v>218</v>
      </c>
      <c r="M86" s="25">
        <f t="shared" si="17"/>
        <v>232.17</v>
      </c>
      <c r="N86" s="25">
        <f t="shared" si="12"/>
        <v>14.17</v>
      </c>
      <c r="O86" s="25">
        <v>6.5000000000000002E-2</v>
      </c>
      <c r="P86" s="24" t="str">
        <f>VLOOKUP(E86,'[1]Lookup 2'!A:B,2,FALSE)</f>
        <v>Post 2</v>
      </c>
      <c r="Q86" s="24" t="str">
        <f>VLOOKUP(T86,'[2]01 - Employees'!$1:$1048576,6,FALSE)</f>
        <v>P-D</v>
      </c>
      <c r="R86" s="24" t="str">
        <f>VLOOKUP(T86,'[2]01 - Employees'!$1:$1048576,2,FALSE)</f>
        <v>Keita</v>
      </c>
      <c r="S86" s="21" t="str">
        <f>VLOOKUP(T86,'[2]01 - Employees'!$1:$1048576,3,FALSE)</f>
        <v>Souleymane</v>
      </c>
      <c r="T86" s="29">
        <v>13</v>
      </c>
      <c r="V86" s="26">
        <f t="shared" si="13"/>
        <v>28</v>
      </c>
      <c r="W86" t="str">
        <f t="shared" si="14"/>
        <v>28D7004</v>
      </c>
      <c r="X86" t="str">
        <f t="shared" si="15"/>
        <v>28</v>
      </c>
    </row>
    <row r="87" spans="1:24" x14ac:dyDescent="0.25">
      <c r="A87" s="27">
        <f t="shared" si="19"/>
        <v>43405</v>
      </c>
      <c r="B87" s="19">
        <f t="shared" si="19"/>
        <v>28</v>
      </c>
      <c r="C87" s="20" t="s">
        <v>132</v>
      </c>
      <c r="D87" s="21" t="s">
        <v>49</v>
      </c>
      <c r="E87" s="22">
        <v>0.76944444444444404</v>
      </c>
      <c r="F87" s="23">
        <f t="shared" si="18"/>
        <v>2508133</v>
      </c>
      <c r="G87" s="23">
        <v>2508147</v>
      </c>
      <c r="H87" s="28">
        <v>9422</v>
      </c>
      <c r="I87" s="28"/>
      <c r="J87" s="28"/>
      <c r="K87" s="24"/>
      <c r="L87" s="25">
        <f t="shared" si="11"/>
        <v>14</v>
      </c>
      <c r="M87" s="25">
        <f t="shared" si="17"/>
        <v>14.91</v>
      </c>
      <c r="N87" s="25">
        <f t="shared" si="12"/>
        <v>0.91</v>
      </c>
      <c r="O87" s="25">
        <v>6.5000000000000002E-2</v>
      </c>
      <c r="P87" s="24" t="str">
        <f>VLOOKUP(E87,'[1]Lookup 2'!A:B,2,FALSE)</f>
        <v>Post 2</v>
      </c>
      <c r="Q87" s="24" t="str">
        <f>VLOOKUP(T87,'[2]01 - Employees'!$1:$1048576,6,FALSE)</f>
        <v>P-D</v>
      </c>
      <c r="R87" s="24" t="str">
        <f>VLOOKUP(T87,'[2]01 - Employees'!$1:$1048576,2,FALSE)</f>
        <v>Kourouma</v>
      </c>
      <c r="S87" s="21" t="str">
        <f>VLOOKUP(T87,'[2]01 - Employees'!$1:$1048576,3,FALSE)</f>
        <v>Alfousseny</v>
      </c>
      <c r="T87" s="21">
        <v>222</v>
      </c>
      <c r="V87" s="26">
        <f t="shared" si="13"/>
        <v>28</v>
      </c>
      <c r="W87" t="str">
        <f t="shared" si="14"/>
        <v>28LTP222</v>
      </c>
      <c r="X87" t="str">
        <f t="shared" si="15"/>
        <v>28</v>
      </c>
    </row>
    <row r="88" spans="1:24" x14ac:dyDescent="0.25">
      <c r="A88" s="27">
        <f t="shared" si="19"/>
        <v>43405</v>
      </c>
      <c r="B88" s="19">
        <f t="shared" si="19"/>
        <v>28</v>
      </c>
      <c r="C88" s="20" t="s">
        <v>133</v>
      </c>
      <c r="D88" s="21" t="s">
        <v>23</v>
      </c>
      <c r="E88" s="22">
        <v>0.79861111111111105</v>
      </c>
      <c r="F88" s="23">
        <f t="shared" si="18"/>
        <v>2508147</v>
      </c>
      <c r="G88" s="23">
        <v>2509125</v>
      </c>
      <c r="H88" s="28">
        <v>2509125</v>
      </c>
      <c r="I88" s="28"/>
      <c r="J88" s="28"/>
      <c r="K88" s="24"/>
      <c r="L88" s="25">
        <f t="shared" si="11"/>
        <v>978</v>
      </c>
      <c r="M88" s="25">
        <f t="shared" si="17"/>
        <v>1041.57</v>
      </c>
      <c r="N88" s="25">
        <f t="shared" si="12"/>
        <v>63.57</v>
      </c>
      <c r="O88" s="25">
        <v>6.5000000000000002E-2</v>
      </c>
      <c r="P88" s="24" t="str">
        <f>VLOOKUP(E88,'[1]Lookup 2'!A:B,2,FALSE)</f>
        <v>Post 2</v>
      </c>
      <c r="Q88" s="24" t="str">
        <f>VLOOKUP(T88,'[2]01 - Employees'!$1:$1048576,6,FALSE)</f>
        <v>P-D</v>
      </c>
      <c r="R88" s="24" t="str">
        <f>VLOOKUP(T88,'[2]01 - Employees'!$1:$1048576,2,FALSE)</f>
        <v>Diane</v>
      </c>
      <c r="S88" s="21" t="str">
        <f>VLOOKUP(T88,'[2]01 - Employees'!$1:$1048576,3,FALSE)</f>
        <v>Mory</v>
      </c>
      <c r="T88" s="21">
        <v>29</v>
      </c>
      <c r="V88" s="26">
        <f t="shared" si="13"/>
        <v>28</v>
      </c>
      <c r="W88" t="str">
        <f t="shared" si="14"/>
        <v>28DT319</v>
      </c>
      <c r="X88" t="str">
        <f t="shared" si="15"/>
        <v>28</v>
      </c>
    </row>
    <row r="89" spans="1:24" x14ac:dyDescent="0.25">
      <c r="A89" s="27">
        <f t="shared" si="19"/>
        <v>43405</v>
      </c>
      <c r="B89" s="19">
        <f t="shared" si="19"/>
        <v>28</v>
      </c>
      <c r="C89" s="20" t="s">
        <v>134</v>
      </c>
      <c r="D89" s="21" t="s">
        <v>47</v>
      </c>
      <c r="E89" s="22">
        <v>0.80763888888888802</v>
      </c>
      <c r="F89" s="23">
        <f t="shared" si="18"/>
        <v>2509125</v>
      </c>
      <c r="G89" s="23">
        <v>2509161</v>
      </c>
      <c r="H89" s="28">
        <v>5125.7299999999996</v>
      </c>
      <c r="I89" s="28"/>
      <c r="J89" s="28"/>
      <c r="K89" s="24"/>
      <c r="L89" s="25">
        <f t="shared" si="11"/>
        <v>36</v>
      </c>
      <c r="M89" s="25">
        <f t="shared" si="17"/>
        <v>38.340000000000003</v>
      </c>
      <c r="N89" s="25">
        <f t="shared" si="12"/>
        <v>2.34</v>
      </c>
      <c r="O89" s="25">
        <v>6.5000000000000002E-2</v>
      </c>
      <c r="P89" s="24" t="str">
        <f>VLOOKUP(E89,'[1]Lookup 2'!A:B,2,FALSE)</f>
        <v>Post 2</v>
      </c>
      <c r="Q89" s="24" t="str">
        <f>VLOOKUP(T89,'[2]01 - Employees'!$1:$1048576,6,FALSE)</f>
        <v>P-D</v>
      </c>
      <c r="R89" s="24" t="str">
        <f>VLOOKUP(T89,'[2]01 - Employees'!$1:$1048576,2,FALSE)</f>
        <v>Kourouma</v>
      </c>
      <c r="S89" s="21" t="str">
        <f>VLOOKUP(T89,'[2]01 - Employees'!$1:$1048576,3,FALSE)</f>
        <v>Alfousseny</v>
      </c>
      <c r="T89" s="21">
        <v>222</v>
      </c>
      <c r="V89" s="26">
        <f t="shared" si="13"/>
        <v>28</v>
      </c>
      <c r="W89" t="str">
        <f t="shared" si="14"/>
        <v>28LP221</v>
      </c>
      <c r="X89" t="str">
        <f t="shared" si="15"/>
        <v>28</v>
      </c>
    </row>
    <row r="90" spans="1:24" x14ac:dyDescent="0.25">
      <c r="A90" s="27">
        <f t="shared" si="19"/>
        <v>43405</v>
      </c>
      <c r="B90" s="19">
        <f t="shared" si="19"/>
        <v>28</v>
      </c>
      <c r="C90" s="20" t="s">
        <v>135</v>
      </c>
      <c r="D90" s="21" t="s">
        <v>55</v>
      </c>
      <c r="E90" s="22">
        <v>0.81874999999999998</v>
      </c>
      <c r="F90" s="23">
        <f t="shared" si="18"/>
        <v>2509161</v>
      </c>
      <c r="G90" s="23">
        <v>2510113</v>
      </c>
      <c r="H90" s="28">
        <v>10073.1</v>
      </c>
      <c r="I90" s="28"/>
      <c r="J90" s="28"/>
      <c r="K90" s="24"/>
      <c r="L90" s="25">
        <f t="shared" si="11"/>
        <v>952</v>
      </c>
      <c r="M90" s="25">
        <f t="shared" si="17"/>
        <v>1013.88</v>
      </c>
      <c r="N90" s="25">
        <f t="shared" si="12"/>
        <v>61.88</v>
      </c>
      <c r="O90" s="25">
        <v>6.5000000000000002E-2</v>
      </c>
      <c r="P90" s="24" t="str">
        <f>VLOOKUP(E90,'[1]Lookup 2'!A:B,2,FALSE)</f>
        <v>Post 2</v>
      </c>
      <c r="Q90" s="24" t="str">
        <f>VLOOKUP(T90,'[2]01 - Employees'!$1:$1048576,6,FALSE)</f>
        <v>P-D</v>
      </c>
      <c r="R90" s="24" t="str">
        <f>VLOOKUP(T90,'[2]01 - Employees'!$1:$1048576,2,FALSE)</f>
        <v>Dansoko</v>
      </c>
      <c r="S90" s="21" t="str">
        <f>VLOOKUP(T90,'[2]01 - Employees'!$1:$1048576,3,FALSE)</f>
        <v>Famory</v>
      </c>
      <c r="T90" s="21">
        <v>39</v>
      </c>
      <c r="V90" s="26">
        <f t="shared" si="13"/>
        <v>28</v>
      </c>
      <c r="W90" t="str">
        <f t="shared" si="14"/>
        <v>28DT317</v>
      </c>
      <c r="X90" t="str">
        <f t="shared" si="15"/>
        <v>28</v>
      </c>
    </row>
    <row r="91" spans="1:24" x14ac:dyDescent="0.25">
      <c r="A91" s="27">
        <f t="shared" si="19"/>
        <v>43405</v>
      </c>
      <c r="B91" s="19">
        <f t="shared" si="19"/>
        <v>28</v>
      </c>
      <c r="C91" s="20" t="s">
        <v>136</v>
      </c>
      <c r="D91" s="21" t="s">
        <v>107</v>
      </c>
      <c r="E91" s="22">
        <v>0.82708333333333295</v>
      </c>
      <c r="F91" s="23">
        <f t="shared" si="18"/>
        <v>2510113</v>
      </c>
      <c r="G91" s="23">
        <v>2510251</v>
      </c>
      <c r="H91" s="28">
        <v>35526.9</v>
      </c>
      <c r="I91" s="28"/>
      <c r="J91" s="28"/>
      <c r="K91" s="24"/>
      <c r="L91" s="25">
        <f t="shared" si="11"/>
        <v>138</v>
      </c>
      <c r="M91" s="25">
        <f t="shared" si="17"/>
        <v>146.97</v>
      </c>
      <c r="N91" s="25">
        <f t="shared" si="12"/>
        <v>8.9700000000000006</v>
      </c>
      <c r="O91" s="25">
        <v>6.5000000000000002E-2</v>
      </c>
      <c r="P91" s="24" t="str">
        <f>VLOOKUP(E91,'[1]Lookup 2'!A:B,2,FALSE)</f>
        <v>Post 2</v>
      </c>
      <c r="Q91" s="24" t="str">
        <f>VLOOKUP(T91,'[2]01 - Employees'!$1:$1048576,6,FALSE)</f>
        <v>P-D</v>
      </c>
      <c r="R91" s="24" t="str">
        <f>VLOOKUP(T91,'[2]01 - Employees'!$1:$1048576,2,FALSE)</f>
        <v>Diarra</v>
      </c>
      <c r="S91" s="21" t="str">
        <f>VLOOKUP(T91,'[2]01 - Employees'!$1:$1048576,3,FALSE)</f>
        <v>Saidou</v>
      </c>
      <c r="T91" s="21">
        <v>246</v>
      </c>
      <c r="V91" s="26">
        <f t="shared" si="13"/>
        <v>28</v>
      </c>
      <c r="W91" t="str">
        <f t="shared" si="14"/>
        <v>28G0064</v>
      </c>
      <c r="X91" t="str">
        <f t="shared" si="15"/>
        <v>28</v>
      </c>
    </row>
    <row r="92" spans="1:24" x14ac:dyDescent="0.25">
      <c r="A92" s="27">
        <f t="shared" si="19"/>
        <v>43405</v>
      </c>
      <c r="B92" s="19">
        <f t="shared" si="19"/>
        <v>28</v>
      </c>
      <c r="C92" s="20" t="s">
        <v>137</v>
      </c>
      <c r="D92" s="21" t="s">
        <v>138</v>
      </c>
      <c r="E92" s="22">
        <v>0.84027777777777701</v>
      </c>
      <c r="F92" s="23">
        <f t="shared" si="18"/>
        <v>2510251</v>
      </c>
      <c r="G92" s="23">
        <v>2511052</v>
      </c>
      <c r="H92" s="28">
        <v>11419.3</v>
      </c>
      <c r="I92" s="28"/>
      <c r="J92" s="28"/>
      <c r="K92" s="24"/>
      <c r="L92" s="25">
        <f t="shared" si="11"/>
        <v>801</v>
      </c>
      <c r="M92" s="25">
        <f t="shared" si="17"/>
        <v>853.06500000000005</v>
      </c>
      <c r="N92" s="25">
        <f t="shared" si="12"/>
        <v>52.065000000000005</v>
      </c>
      <c r="O92" s="25">
        <v>6.5000000000000002E-2</v>
      </c>
      <c r="P92" s="24" t="str">
        <f>VLOOKUP(E92,'[1]Lookup 2'!A:B,2,FALSE)</f>
        <v>Post 2</v>
      </c>
      <c r="Q92" s="24" t="str">
        <f>VLOOKUP(T92,'[2]01 - Employees'!$1:$1048576,6,FALSE)</f>
        <v>P-D</v>
      </c>
      <c r="R92" s="24" t="str">
        <f>VLOOKUP(T92,'[2]01 - Employees'!$1:$1048576,2,FALSE)</f>
        <v>Traoré</v>
      </c>
      <c r="S92" s="21" t="str">
        <f>VLOOKUP(T92,'[2]01 - Employees'!$1:$1048576,3,FALSE)</f>
        <v>Dramane</v>
      </c>
      <c r="T92" s="21">
        <v>253</v>
      </c>
      <c r="V92" s="26">
        <f t="shared" si="13"/>
        <v>28</v>
      </c>
      <c r="W92" t="str">
        <f t="shared" si="14"/>
        <v>28DT088</v>
      </c>
      <c r="X92" t="str">
        <f t="shared" si="15"/>
        <v>28</v>
      </c>
    </row>
    <row r="93" spans="1:24" x14ac:dyDescent="0.25">
      <c r="A93" s="27">
        <f t="shared" si="19"/>
        <v>43405</v>
      </c>
      <c r="B93" s="19">
        <f t="shared" si="19"/>
        <v>28</v>
      </c>
      <c r="C93" s="20" t="s">
        <v>139</v>
      </c>
      <c r="D93" s="21" t="s">
        <v>57</v>
      </c>
      <c r="E93" s="22">
        <v>0.876388888888888</v>
      </c>
      <c r="F93" s="23">
        <f t="shared" si="18"/>
        <v>2511052</v>
      </c>
      <c r="G93" s="23">
        <v>2511649</v>
      </c>
      <c r="H93" s="28">
        <v>20041.900000000001</v>
      </c>
      <c r="I93" s="28"/>
      <c r="J93" s="28"/>
      <c r="K93" s="24"/>
      <c r="L93" s="25">
        <f t="shared" si="11"/>
        <v>597</v>
      </c>
      <c r="M93" s="25">
        <f t="shared" si="17"/>
        <v>635.80499999999995</v>
      </c>
      <c r="N93" s="25">
        <f t="shared" si="12"/>
        <v>38.805</v>
      </c>
      <c r="O93" s="25">
        <v>6.5000000000000002E-2</v>
      </c>
      <c r="P93" s="24" t="str">
        <f>VLOOKUP(E93,'[1]Lookup 2'!A:B,2,FALSE)</f>
        <v>Post 2</v>
      </c>
      <c r="Q93" s="24" t="str">
        <f>VLOOKUP(T93,'[2]01 - Employees'!$1:$1048576,6,FALSE)</f>
        <v>P-D</v>
      </c>
      <c r="R93" s="24" t="str">
        <f>VLOOKUP(T93,'[2]01 - Employees'!$1:$1048576,2,FALSE)</f>
        <v>Komara</v>
      </c>
      <c r="S93" s="21" t="str">
        <f>VLOOKUP(T93,'[2]01 - Employees'!$1:$1048576,3,FALSE)</f>
        <v>Lancine</v>
      </c>
      <c r="T93" s="21">
        <v>225</v>
      </c>
      <c r="V93" s="26">
        <f t="shared" si="13"/>
        <v>28</v>
      </c>
      <c r="W93" t="str">
        <f t="shared" si="14"/>
        <v>28DT344</v>
      </c>
      <c r="X93" t="str">
        <f t="shared" si="15"/>
        <v>28</v>
      </c>
    </row>
    <row r="94" spans="1:24" x14ac:dyDescent="0.25">
      <c r="A94" s="27">
        <f t="shared" si="19"/>
        <v>43405</v>
      </c>
      <c r="B94" s="19">
        <f t="shared" si="19"/>
        <v>28</v>
      </c>
      <c r="C94" s="20" t="s">
        <v>140</v>
      </c>
      <c r="D94" s="21" t="s">
        <v>51</v>
      </c>
      <c r="E94" s="22">
        <v>0.89791666666666603</v>
      </c>
      <c r="F94" s="23">
        <f t="shared" si="18"/>
        <v>2511649</v>
      </c>
      <c r="G94" s="23">
        <v>2512263</v>
      </c>
      <c r="H94" s="28">
        <v>55246.400000000001</v>
      </c>
      <c r="I94" s="28"/>
      <c r="J94" s="28"/>
      <c r="K94" s="24"/>
      <c r="L94" s="25">
        <f t="shared" si="11"/>
        <v>614</v>
      </c>
      <c r="M94" s="25">
        <f t="shared" si="17"/>
        <v>653.91</v>
      </c>
      <c r="N94" s="25">
        <f t="shared" si="12"/>
        <v>39.910000000000004</v>
      </c>
      <c r="O94" s="25">
        <v>6.5000000000000002E-2</v>
      </c>
      <c r="P94" s="24" t="str">
        <f>VLOOKUP(E94,'[1]Lookup 2'!A:B,2,FALSE)</f>
        <v>Post 2</v>
      </c>
      <c r="Q94" s="24" t="str">
        <f>VLOOKUP(T94,'[2]01 - Employees'!$1:$1048576,6,FALSE)</f>
        <v>P-D</v>
      </c>
      <c r="R94" s="24" t="str">
        <f>VLOOKUP(T94,'[2]01 - Employees'!$1:$1048576,2,FALSE)</f>
        <v>Camara</v>
      </c>
      <c r="S94" s="21" t="str">
        <f>VLOOKUP(T94,'[2]01 - Employees'!$1:$1048576,3,FALSE)</f>
        <v>Abdoulaye</v>
      </c>
      <c r="T94" s="21">
        <v>159</v>
      </c>
      <c r="V94" s="26">
        <f t="shared" si="13"/>
        <v>28</v>
      </c>
      <c r="W94" t="str">
        <f t="shared" si="14"/>
        <v>28DT093</v>
      </c>
      <c r="X94" t="str">
        <f t="shared" si="15"/>
        <v>28</v>
      </c>
    </row>
    <row r="95" spans="1:24" x14ac:dyDescent="0.25">
      <c r="A95" s="27">
        <f t="shared" si="19"/>
        <v>43405</v>
      </c>
      <c r="B95" s="19">
        <f t="shared" si="19"/>
        <v>28</v>
      </c>
      <c r="C95" s="20" t="s">
        <v>141</v>
      </c>
      <c r="D95" s="21" t="s">
        <v>39</v>
      </c>
      <c r="E95" s="22">
        <v>0.97361111111111098</v>
      </c>
      <c r="F95" s="23">
        <f t="shared" si="18"/>
        <v>2512263</v>
      </c>
      <c r="G95" s="23">
        <v>2512743</v>
      </c>
      <c r="H95" s="28">
        <v>25300.1</v>
      </c>
      <c r="I95" s="28"/>
      <c r="J95" s="28"/>
      <c r="K95" s="24"/>
      <c r="L95" s="25">
        <f t="shared" si="11"/>
        <v>480</v>
      </c>
      <c r="M95" s="25">
        <f t="shared" si="17"/>
        <v>511.2</v>
      </c>
      <c r="N95" s="25">
        <f t="shared" si="12"/>
        <v>31.200000000000003</v>
      </c>
      <c r="O95" s="25">
        <v>6.5000000000000002E-2</v>
      </c>
      <c r="P95" s="24" t="str">
        <f>VLOOKUP(E95,'[1]Lookup 2'!A:B,2,FALSE)</f>
        <v>Post 3</v>
      </c>
      <c r="Q95" s="24" t="str">
        <f>VLOOKUP(T95,'[2]01 - Employees'!$1:$1048576,6,FALSE)</f>
        <v>P-C</v>
      </c>
      <c r="R95" s="24" t="str">
        <f>VLOOKUP(T95,'[2]01 - Employees'!$1:$1048576,2,FALSE)</f>
        <v>Bah</v>
      </c>
      <c r="S95" s="21" t="str">
        <f>VLOOKUP(T95,'[2]01 - Employees'!$1:$1048576,3,FALSE)</f>
        <v>Saidou</v>
      </c>
      <c r="T95" s="21">
        <v>243</v>
      </c>
      <c r="V95" s="26">
        <f t="shared" si="13"/>
        <v>28</v>
      </c>
      <c r="W95" t="str">
        <f t="shared" si="14"/>
        <v>28TD069</v>
      </c>
      <c r="X95" t="str">
        <f t="shared" si="15"/>
        <v>28</v>
      </c>
    </row>
    <row r="96" spans="1:24" x14ac:dyDescent="0.25">
      <c r="A96" s="27">
        <f t="shared" si="19"/>
        <v>43405</v>
      </c>
      <c r="B96" s="19">
        <f t="shared" si="19"/>
        <v>28</v>
      </c>
      <c r="C96" s="20" t="s">
        <v>142</v>
      </c>
      <c r="D96" s="21" t="s">
        <v>35</v>
      </c>
      <c r="E96" s="22">
        <v>0.98402777777777695</v>
      </c>
      <c r="F96" s="23">
        <f t="shared" si="18"/>
        <v>2512743</v>
      </c>
      <c r="G96" s="23">
        <v>2513046</v>
      </c>
      <c r="H96" s="28">
        <v>20253.400000000001</v>
      </c>
      <c r="I96" s="28"/>
      <c r="J96" s="28"/>
      <c r="K96" s="24"/>
      <c r="L96" s="25">
        <f t="shared" si="11"/>
        <v>303</v>
      </c>
      <c r="M96" s="25">
        <f t="shared" si="17"/>
        <v>322.69499999999999</v>
      </c>
      <c r="N96" s="25">
        <f t="shared" si="12"/>
        <v>19.695</v>
      </c>
      <c r="O96" s="25">
        <v>6.5000000000000002E-2</v>
      </c>
      <c r="P96" s="24" t="str">
        <f>VLOOKUP(E96,'[1]Lookup 2'!A:B,2,FALSE)</f>
        <v>Post 3</v>
      </c>
      <c r="Q96" s="24" t="str">
        <f>VLOOKUP(T96,'[2]01 - Employees'!$1:$1048576,6,FALSE)</f>
        <v>P-C</v>
      </c>
      <c r="R96" s="24" t="str">
        <f>VLOOKUP(T96,'[2]01 - Employees'!$1:$1048576,2,FALSE)</f>
        <v>Sow</v>
      </c>
      <c r="S96" s="21" t="str">
        <f>VLOOKUP(T96,'[2]01 - Employees'!$1:$1048576,3,FALSE)</f>
        <v>Yaya</v>
      </c>
      <c r="T96" s="21">
        <v>197</v>
      </c>
      <c r="V96" s="26">
        <f t="shared" si="13"/>
        <v>28</v>
      </c>
      <c r="W96" t="str">
        <f t="shared" si="14"/>
        <v>28D7004</v>
      </c>
      <c r="X96" t="str">
        <f t="shared" si="15"/>
        <v>28</v>
      </c>
    </row>
    <row r="97" spans="1:24" x14ac:dyDescent="0.25">
      <c r="A97" s="27">
        <f t="shared" si="19"/>
        <v>43405</v>
      </c>
      <c r="B97" s="19">
        <f t="shared" si="19"/>
        <v>28</v>
      </c>
      <c r="C97" s="20" t="s">
        <v>143</v>
      </c>
      <c r="D97" s="21" t="s">
        <v>37</v>
      </c>
      <c r="E97" s="22">
        <v>0.99444444444444402</v>
      </c>
      <c r="F97" s="23">
        <f t="shared" si="18"/>
        <v>2513046</v>
      </c>
      <c r="G97" s="23">
        <v>2513576</v>
      </c>
      <c r="H97" s="28">
        <v>26326.1</v>
      </c>
      <c r="I97" s="28"/>
      <c r="J97" s="28"/>
      <c r="K97" s="24"/>
      <c r="L97" s="25">
        <f t="shared" si="11"/>
        <v>530</v>
      </c>
      <c r="M97" s="25">
        <f t="shared" si="17"/>
        <v>564.45000000000005</v>
      </c>
      <c r="N97" s="25">
        <f t="shared" si="12"/>
        <v>34.450000000000003</v>
      </c>
      <c r="O97" s="25">
        <v>6.5000000000000002E-2</v>
      </c>
      <c r="P97" s="24" t="str">
        <f>VLOOKUP(E97,'[1]Lookup 2'!A:B,2,FALSE)</f>
        <v>Post 3</v>
      </c>
      <c r="Q97" s="24" t="str">
        <f>VLOOKUP(T97,'[2]01 - Employees'!$1:$1048576,6,FALSE)</f>
        <v>P-C</v>
      </c>
      <c r="R97" s="24" t="str">
        <f>VLOOKUP(T97,'[2]01 - Employees'!$1:$1048576,2,FALSE)</f>
        <v>Camara</v>
      </c>
      <c r="S97" s="21" t="str">
        <f>VLOOKUP(T97,'[2]01 - Employees'!$1:$1048576,3,FALSE)</f>
        <v>Djiba</v>
      </c>
      <c r="T97" s="21">
        <v>163</v>
      </c>
      <c r="V97" s="26">
        <f t="shared" si="13"/>
        <v>28</v>
      </c>
      <c r="W97" t="str">
        <f t="shared" si="14"/>
        <v>28TD066</v>
      </c>
      <c r="X97" t="str">
        <f t="shared" si="15"/>
        <v>28</v>
      </c>
    </row>
    <row r="98" spans="1:24" x14ac:dyDescent="0.25">
      <c r="A98" s="27">
        <f t="shared" si="19"/>
        <v>43405</v>
      </c>
      <c r="B98" s="19">
        <f t="shared" si="19"/>
        <v>28</v>
      </c>
      <c r="C98" s="20" t="s">
        <v>144</v>
      </c>
      <c r="D98" s="21" t="s">
        <v>107</v>
      </c>
      <c r="E98" s="22">
        <v>0</v>
      </c>
      <c r="F98" s="23">
        <f t="shared" si="18"/>
        <v>2513576</v>
      </c>
      <c r="G98" s="23">
        <v>2513636</v>
      </c>
      <c r="H98" s="28">
        <v>35530.5</v>
      </c>
      <c r="I98" s="28"/>
      <c r="J98" s="28"/>
      <c r="K98" s="24"/>
      <c r="L98" s="25">
        <f t="shared" si="11"/>
        <v>60</v>
      </c>
      <c r="M98" s="25">
        <f t="shared" si="17"/>
        <v>63.9</v>
      </c>
      <c r="N98" s="25">
        <f t="shared" si="12"/>
        <v>3.9000000000000004</v>
      </c>
      <c r="O98" s="25">
        <v>6.5000000000000002E-2</v>
      </c>
      <c r="P98" s="24" t="str">
        <f>VLOOKUP(E98,'[1]Lookup 2'!A:B,2,FALSE)</f>
        <v>Post 3</v>
      </c>
      <c r="Q98" s="24" t="str">
        <f>VLOOKUP(T98,'[2]01 - Employees'!$1:$1048576,6,FALSE)</f>
        <v>P-C</v>
      </c>
      <c r="R98" s="24" t="str">
        <f>VLOOKUP(T98,'[2]01 - Employees'!$1:$1048576,2,FALSE)</f>
        <v>Keita</v>
      </c>
      <c r="S98" s="21" t="str">
        <f>VLOOKUP(T98,'[2]01 - Employees'!$1:$1048576,3,FALSE)</f>
        <v>Lancei</v>
      </c>
      <c r="T98" s="21">
        <v>17</v>
      </c>
      <c r="V98" s="26">
        <f t="shared" si="13"/>
        <v>28</v>
      </c>
      <c r="W98" t="str">
        <f t="shared" si="14"/>
        <v>28G0064</v>
      </c>
      <c r="X98" t="str">
        <f t="shared" si="15"/>
        <v>28</v>
      </c>
    </row>
    <row r="99" spans="1:24" x14ac:dyDescent="0.25">
      <c r="A99" s="27">
        <f t="shared" si="19"/>
        <v>43405</v>
      </c>
      <c r="B99" s="19">
        <f t="shared" si="19"/>
        <v>28</v>
      </c>
      <c r="C99" s="20" t="s">
        <v>145</v>
      </c>
      <c r="D99" s="21" t="s">
        <v>43</v>
      </c>
      <c r="E99" s="22">
        <v>9.02777777777777E-3</v>
      </c>
      <c r="F99" s="23">
        <f t="shared" si="18"/>
        <v>2513636</v>
      </c>
      <c r="G99" s="23">
        <v>2514191</v>
      </c>
      <c r="H99" s="28">
        <v>18665.2</v>
      </c>
      <c r="I99" s="28"/>
      <c r="J99" s="28"/>
      <c r="K99" s="24"/>
      <c r="L99" s="25">
        <f t="shared" si="11"/>
        <v>555</v>
      </c>
      <c r="M99" s="25">
        <f t="shared" si="17"/>
        <v>591.07500000000005</v>
      </c>
      <c r="N99" s="25">
        <f t="shared" si="12"/>
        <v>36.075000000000003</v>
      </c>
      <c r="O99" s="25">
        <v>6.5000000000000002E-2</v>
      </c>
      <c r="P99" s="24" t="str">
        <f>VLOOKUP(E99,'[1]Lookup 2'!A:B,2,FALSE)</f>
        <v>Post 3</v>
      </c>
      <c r="Q99" s="24" t="str">
        <f>VLOOKUP(T99,'[2]01 - Employees'!$1:$1048576,6,FALSE)</f>
        <v>P-C</v>
      </c>
      <c r="R99" s="24" t="str">
        <f>VLOOKUP(T99,'[2]01 - Employees'!$1:$1048576,2,FALSE)</f>
        <v>Camara</v>
      </c>
      <c r="S99" s="21" t="str">
        <f>VLOOKUP(T99,'[2]01 - Employees'!$1:$1048576,3,FALSE)</f>
        <v>Ibrahima Sayako</v>
      </c>
      <c r="T99" s="21">
        <v>164</v>
      </c>
      <c r="V99" s="26">
        <f t="shared" si="13"/>
        <v>28</v>
      </c>
      <c r="W99" t="str">
        <f t="shared" si="14"/>
        <v>28WB013</v>
      </c>
      <c r="X99" t="str">
        <f t="shared" si="15"/>
        <v>28</v>
      </c>
    </row>
    <row r="100" spans="1:24" x14ac:dyDescent="0.25">
      <c r="A100" s="27">
        <f t="shared" si="19"/>
        <v>43405</v>
      </c>
      <c r="B100" s="19">
        <f t="shared" si="19"/>
        <v>28</v>
      </c>
      <c r="C100" s="20" t="s">
        <v>146</v>
      </c>
      <c r="D100" s="21" t="s">
        <v>29</v>
      </c>
      <c r="E100" s="22">
        <v>4.2361111111111099E-2</v>
      </c>
      <c r="F100" s="23">
        <f t="shared" si="18"/>
        <v>2514191</v>
      </c>
      <c r="G100" s="23">
        <v>2514877</v>
      </c>
      <c r="H100" s="28">
        <v>34659.699999999997</v>
      </c>
      <c r="I100" s="28"/>
      <c r="J100" s="28"/>
      <c r="K100" s="24"/>
      <c r="L100" s="25">
        <f t="shared" si="11"/>
        <v>686</v>
      </c>
      <c r="M100" s="25">
        <f t="shared" si="17"/>
        <v>730.59</v>
      </c>
      <c r="N100" s="25">
        <f t="shared" si="12"/>
        <v>44.59</v>
      </c>
      <c r="O100" s="25">
        <v>6.5000000000000002E-2</v>
      </c>
      <c r="P100" s="24" t="str">
        <f>VLOOKUP(E100,'[1]Lookup 2'!A:B,2,FALSE)</f>
        <v>Post 3</v>
      </c>
      <c r="Q100" s="24" t="str">
        <f>VLOOKUP(T100,'[2]01 - Employees'!$1:$1048576,6,FALSE)</f>
        <v>P-D</v>
      </c>
      <c r="R100" s="24" t="str">
        <f>VLOOKUP(T100,'[2]01 - Employees'!$1:$1048576,2,FALSE)</f>
        <v>Kouyaté</v>
      </c>
      <c r="S100" s="21" t="str">
        <f>VLOOKUP(T100,'[2]01 - Employees'!$1:$1048576,3,FALSE)</f>
        <v>Amadou</v>
      </c>
      <c r="T100" s="21">
        <v>166</v>
      </c>
      <c r="V100" s="26">
        <f t="shared" si="13"/>
        <v>28</v>
      </c>
      <c r="W100" t="str">
        <f t="shared" si="14"/>
        <v>28DT094</v>
      </c>
      <c r="X100" t="str">
        <f t="shared" si="15"/>
        <v>28</v>
      </c>
    </row>
    <row r="101" spans="1:24" x14ac:dyDescent="0.25">
      <c r="A101" s="27">
        <f t="shared" si="19"/>
        <v>43405</v>
      </c>
      <c r="B101" s="19">
        <f t="shared" si="19"/>
        <v>28</v>
      </c>
      <c r="C101" s="20" t="s">
        <v>147</v>
      </c>
      <c r="D101" s="21" t="s">
        <v>33</v>
      </c>
      <c r="E101" s="22">
        <v>9.5138888888888801E-2</v>
      </c>
      <c r="F101" s="23">
        <f t="shared" si="18"/>
        <v>2514877</v>
      </c>
      <c r="G101" s="23">
        <v>2515439</v>
      </c>
      <c r="H101" s="28">
        <v>6563</v>
      </c>
      <c r="I101" s="28"/>
      <c r="J101" s="28"/>
      <c r="K101" s="24"/>
      <c r="L101" s="25">
        <f t="shared" si="11"/>
        <v>562</v>
      </c>
      <c r="M101" s="25">
        <f t="shared" si="17"/>
        <v>598.53</v>
      </c>
      <c r="N101" s="25">
        <f t="shared" si="12"/>
        <v>36.53</v>
      </c>
      <c r="O101" s="25">
        <v>6.5000000000000002E-2</v>
      </c>
      <c r="P101" s="24" t="str">
        <f>VLOOKUP(E101,'[1]Lookup 2'!A:B,2,FALSE)</f>
        <v>Post 3</v>
      </c>
      <c r="Q101" s="24" t="str">
        <f>VLOOKUP(T101,'[2]01 - Employees'!$1:$1048576,6,FALSE)</f>
        <v>P-C</v>
      </c>
      <c r="R101" s="24" t="str">
        <f>VLOOKUP(T101,'[2]01 - Employees'!$1:$1048576,2,FALSE)</f>
        <v>Keita</v>
      </c>
      <c r="S101" s="21" t="str">
        <f>VLOOKUP(T101,'[2]01 - Employees'!$1:$1048576,3,FALSE)</f>
        <v>Naman</v>
      </c>
      <c r="T101" s="21">
        <v>108</v>
      </c>
      <c r="V101" s="26">
        <f t="shared" si="13"/>
        <v>28</v>
      </c>
      <c r="W101" t="str">
        <f t="shared" si="14"/>
        <v>28DT209</v>
      </c>
      <c r="X101" t="str">
        <f t="shared" si="15"/>
        <v>28</v>
      </c>
    </row>
    <row r="102" spans="1:24" x14ac:dyDescent="0.25">
      <c r="A102" s="27">
        <f t="shared" ref="A102:B117" si="20">+A101</f>
        <v>43405</v>
      </c>
      <c r="B102" s="19">
        <f t="shared" si="20"/>
        <v>28</v>
      </c>
      <c r="C102" s="20" t="s">
        <v>148</v>
      </c>
      <c r="D102" s="21" t="s">
        <v>149</v>
      </c>
      <c r="E102" s="22">
        <v>0.109722222222222</v>
      </c>
      <c r="F102" s="23">
        <f t="shared" si="18"/>
        <v>2515439</v>
      </c>
      <c r="G102" s="23">
        <v>2515503</v>
      </c>
      <c r="H102" s="28">
        <v>8691</v>
      </c>
      <c r="I102" s="28"/>
      <c r="J102" s="28"/>
      <c r="K102" s="24"/>
      <c r="L102" s="25">
        <f t="shared" si="11"/>
        <v>64</v>
      </c>
      <c r="M102" s="25">
        <f t="shared" si="17"/>
        <v>68.16</v>
      </c>
      <c r="N102" s="25">
        <f t="shared" si="12"/>
        <v>4.16</v>
      </c>
      <c r="O102" s="25">
        <v>6.5000000000000002E-2</v>
      </c>
      <c r="P102" s="24" t="str">
        <f>VLOOKUP(E102,'[1]Lookup 2'!A:B,2,FALSE)</f>
        <v>Post 3</v>
      </c>
      <c r="Q102" s="24" t="str">
        <f>VLOOKUP(T102,'[2]01 - Employees'!$1:$1048576,6,FALSE)</f>
        <v>P-A</v>
      </c>
      <c r="R102" s="24" t="str">
        <f>VLOOKUP(T102,'[2]01 - Employees'!$1:$1048576,2,FALSE)</f>
        <v>Condé</v>
      </c>
      <c r="S102" s="21" t="str">
        <f>VLOOKUP(T102,'[2]01 - Employees'!$1:$1048576,3,FALSE)</f>
        <v>Aboubacar Sidiki</v>
      </c>
      <c r="T102" s="21">
        <v>24</v>
      </c>
      <c r="V102" s="26">
        <f t="shared" si="13"/>
        <v>28</v>
      </c>
      <c r="W102" t="str">
        <f t="shared" si="14"/>
        <v>28Weld36</v>
      </c>
      <c r="X102" t="str">
        <f t="shared" si="15"/>
        <v>28</v>
      </c>
    </row>
    <row r="103" spans="1:24" x14ac:dyDescent="0.25">
      <c r="A103" s="27">
        <f t="shared" si="20"/>
        <v>43405</v>
      </c>
      <c r="B103" s="19">
        <f t="shared" si="20"/>
        <v>28</v>
      </c>
      <c r="C103" s="20" t="s">
        <v>150</v>
      </c>
      <c r="D103" s="21" t="s">
        <v>59</v>
      </c>
      <c r="E103" s="22">
        <v>0.134027777777777</v>
      </c>
      <c r="F103" s="23">
        <f t="shared" si="18"/>
        <v>2515503</v>
      </c>
      <c r="G103" s="23">
        <v>2516342</v>
      </c>
      <c r="H103" s="28">
        <v>8693.5</v>
      </c>
      <c r="I103" s="28"/>
      <c r="J103" s="28"/>
      <c r="K103" s="24"/>
      <c r="L103" s="25">
        <f t="shared" si="11"/>
        <v>839</v>
      </c>
      <c r="M103" s="25">
        <f t="shared" si="17"/>
        <v>893.53499999999997</v>
      </c>
      <c r="N103" s="25">
        <f t="shared" si="12"/>
        <v>54.535000000000004</v>
      </c>
      <c r="O103" s="25">
        <v>6.5000000000000002E-2</v>
      </c>
      <c r="P103" s="24" t="str">
        <f>VLOOKUP(E103,'[1]Lookup 2'!A:B,2,FALSE)</f>
        <v>Post 3</v>
      </c>
      <c r="Q103" s="24" t="e">
        <f>VLOOKUP(T103,'[2]01 - Employees'!$1:$1048576,6,FALSE)</f>
        <v>#N/A</v>
      </c>
      <c r="R103" s="24" t="e">
        <f>VLOOKUP(T103,'[2]01 - Employees'!$1:$1048576,2,FALSE)</f>
        <v>#N/A</v>
      </c>
      <c r="S103" s="21" t="e">
        <f>VLOOKUP(T103,'[2]01 - Employees'!$1:$1048576,3,FALSE)</f>
        <v>#N/A</v>
      </c>
      <c r="T103" s="21">
        <v>4</v>
      </c>
      <c r="V103" s="26">
        <f t="shared" si="13"/>
        <v>28</v>
      </c>
      <c r="W103" t="str">
        <f t="shared" si="14"/>
        <v>28DT320</v>
      </c>
      <c r="X103" t="str">
        <f t="shared" si="15"/>
        <v>28</v>
      </c>
    </row>
    <row r="104" spans="1:24" x14ac:dyDescent="0.25">
      <c r="A104" s="27">
        <f t="shared" si="20"/>
        <v>43405</v>
      </c>
      <c r="B104" s="19">
        <f t="shared" si="20"/>
        <v>28</v>
      </c>
      <c r="C104" s="20" t="s">
        <v>151</v>
      </c>
      <c r="D104" s="21" t="s">
        <v>61</v>
      </c>
      <c r="E104" s="22">
        <v>0.14305555555555499</v>
      </c>
      <c r="F104" s="23">
        <f t="shared" si="18"/>
        <v>2516342</v>
      </c>
      <c r="G104" s="23">
        <v>2516821</v>
      </c>
      <c r="H104" s="28">
        <v>1077.4000000000001</v>
      </c>
      <c r="I104" s="28"/>
      <c r="J104" s="28"/>
      <c r="K104" s="24"/>
      <c r="L104" s="25">
        <f t="shared" si="11"/>
        <v>479</v>
      </c>
      <c r="M104" s="25">
        <f t="shared" si="17"/>
        <v>510.13499999999999</v>
      </c>
      <c r="N104" s="25">
        <f t="shared" si="12"/>
        <v>31.135000000000002</v>
      </c>
      <c r="O104" s="25">
        <v>6.5000000000000002E-2</v>
      </c>
      <c r="P104" s="24" t="str">
        <f>VLOOKUP(E104,'[1]Lookup 2'!A:B,2,FALSE)</f>
        <v>Post 3</v>
      </c>
      <c r="Q104" s="24" t="e">
        <f>VLOOKUP(T104,'[2]01 - Employees'!$1:$1048576,6,FALSE)</f>
        <v>#N/A</v>
      </c>
      <c r="R104" s="24" t="e">
        <f>VLOOKUP(T104,'[2]01 - Employees'!$1:$1048576,2,FALSE)</f>
        <v>#N/A</v>
      </c>
      <c r="S104" s="21" t="e">
        <f>VLOOKUP(T104,'[2]01 - Employees'!$1:$1048576,3,FALSE)</f>
        <v>#N/A</v>
      </c>
      <c r="T104" s="21">
        <v>2272</v>
      </c>
      <c r="V104" s="26">
        <f t="shared" si="13"/>
        <v>28</v>
      </c>
      <c r="W104" t="str">
        <f t="shared" si="14"/>
        <v>28EXC-330</v>
      </c>
      <c r="X104" t="str">
        <f t="shared" si="15"/>
        <v>28</v>
      </c>
    </row>
    <row r="105" spans="1:24" x14ac:dyDescent="0.25">
      <c r="A105" s="27">
        <f t="shared" si="20"/>
        <v>43405</v>
      </c>
      <c r="B105" s="19">
        <f t="shared" si="20"/>
        <v>28</v>
      </c>
      <c r="C105" s="20" t="s">
        <v>152</v>
      </c>
      <c r="D105" s="21" t="s">
        <v>45</v>
      </c>
      <c r="E105" s="22">
        <v>0.163194444444444</v>
      </c>
      <c r="F105" s="23">
        <f t="shared" si="18"/>
        <v>2516821</v>
      </c>
      <c r="G105" s="23">
        <v>2517341</v>
      </c>
      <c r="H105" s="28">
        <v>31319.1</v>
      </c>
      <c r="I105" s="28"/>
      <c r="J105" s="28"/>
      <c r="K105" s="24"/>
      <c r="L105" s="25">
        <f t="shared" si="11"/>
        <v>520</v>
      </c>
      <c r="M105" s="25">
        <f t="shared" si="17"/>
        <v>553.79999999999995</v>
      </c>
      <c r="N105" s="25">
        <f t="shared" si="12"/>
        <v>33.800000000000004</v>
      </c>
      <c r="O105" s="25">
        <v>6.5000000000000002E-2</v>
      </c>
      <c r="P105" s="24" t="str">
        <f>VLOOKUP(E105,'[1]Lookup 2'!A:B,2,FALSE)</f>
        <v>Post 3</v>
      </c>
      <c r="Q105" s="24" t="str">
        <f>VLOOKUP(T105,'[2]01 - Employees'!$1:$1048576,6,FALSE)</f>
        <v>P-C</v>
      </c>
      <c r="R105" s="24" t="str">
        <f>VLOOKUP(T105,'[2]01 - Employees'!$1:$1048576,2,FALSE)</f>
        <v>Touré</v>
      </c>
      <c r="S105" s="21" t="str">
        <f>VLOOKUP(T105,'[2]01 - Employees'!$1:$1048576,3,FALSE)</f>
        <v>Ali</v>
      </c>
      <c r="T105" s="21">
        <v>264</v>
      </c>
      <c r="V105" s="26">
        <f t="shared" si="13"/>
        <v>28</v>
      </c>
      <c r="W105" t="str">
        <f t="shared" si="14"/>
        <v>28DT087</v>
      </c>
      <c r="X105" t="str">
        <f t="shared" si="15"/>
        <v>28</v>
      </c>
    </row>
    <row r="106" spans="1:24" x14ac:dyDescent="0.25">
      <c r="A106" s="27">
        <f t="shared" si="20"/>
        <v>43405</v>
      </c>
      <c r="B106" s="19">
        <f t="shared" si="20"/>
        <v>28</v>
      </c>
      <c r="C106" s="20" t="s">
        <v>153</v>
      </c>
      <c r="D106" s="21" t="s">
        <v>53</v>
      </c>
      <c r="E106" s="22">
        <v>0.204166666666666</v>
      </c>
      <c r="F106" s="23">
        <f t="shared" si="18"/>
        <v>2517341</v>
      </c>
      <c r="G106" s="23">
        <v>2517892</v>
      </c>
      <c r="H106" s="28">
        <v>61850</v>
      </c>
      <c r="I106" s="28"/>
      <c r="J106" s="28"/>
      <c r="K106" s="24"/>
      <c r="L106" s="25">
        <f t="shared" si="11"/>
        <v>551</v>
      </c>
      <c r="M106" s="25">
        <f t="shared" si="17"/>
        <v>586.81500000000005</v>
      </c>
      <c r="N106" s="25">
        <f t="shared" si="12"/>
        <v>35.814999999999998</v>
      </c>
      <c r="O106" s="25">
        <v>6.5000000000000002E-2</v>
      </c>
      <c r="P106" s="24" t="str">
        <f>VLOOKUP(E106,'[1]Lookup 2'!A:B,2,FALSE)</f>
        <v>Post 3</v>
      </c>
      <c r="Q106" s="24" t="str">
        <f>VLOOKUP(T106,'[2]01 - Employees'!$1:$1048576,6,FALSE)</f>
        <v>P-C</v>
      </c>
      <c r="R106" s="24" t="str">
        <f>VLOOKUP(T106,'[2]01 - Employees'!$1:$1048576,2,FALSE)</f>
        <v>Guilavogui</v>
      </c>
      <c r="S106" s="21" t="str">
        <f>VLOOKUP(T106,'[2]01 - Employees'!$1:$1048576,3,FALSE)</f>
        <v>Moise Siafa</v>
      </c>
      <c r="T106" s="21">
        <v>93</v>
      </c>
      <c r="V106" s="26">
        <f t="shared" si="13"/>
        <v>28</v>
      </c>
      <c r="W106" t="str">
        <f t="shared" si="14"/>
        <v>28DT095</v>
      </c>
      <c r="X106" t="str">
        <f t="shared" si="15"/>
        <v>28</v>
      </c>
    </row>
    <row r="107" spans="1:24" x14ac:dyDescent="0.25">
      <c r="A107" s="27">
        <f t="shared" si="20"/>
        <v>43405</v>
      </c>
      <c r="B107" s="19">
        <f t="shared" si="20"/>
        <v>28</v>
      </c>
      <c r="C107" s="20" t="s">
        <v>154</v>
      </c>
      <c r="D107" s="21" t="s">
        <v>17</v>
      </c>
      <c r="E107" s="22">
        <v>0.27777777777777701</v>
      </c>
      <c r="F107" s="23">
        <f t="shared" si="18"/>
        <v>2517892</v>
      </c>
      <c r="G107" s="23">
        <v>2519394</v>
      </c>
      <c r="H107" s="28">
        <v>34922.5</v>
      </c>
      <c r="I107" s="28"/>
      <c r="J107" s="28"/>
      <c r="K107" s="24"/>
      <c r="L107" s="25">
        <f t="shared" si="11"/>
        <v>1502</v>
      </c>
      <c r="M107" s="25">
        <f t="shared" si="17"/>
        <v>1599.63</v>
      </c>
      <c r="N107" s="25">
        <f t="shared" si="12"/>
        <v>97.63000000000001</v>
      </c>
      <c r="O107" s="25">
        <v>6.5000000000000002E-2</v>
      </c>
      <c r="P107" s="24" t="str">
        <f>VLOOKUP(E107,'[1]Lookup 2'!A:B,2,FALSE)</f>
        <v>Post 3</v>
      </c>
      <c r="Q107" s="24" t="str">
        <f>VLOOKUP(T107,'[2]01 - Employees'!$1:$1048576,6,FALSE)</f>
        <v>P-C</v>
      </c>
      <c r="R107" s="24" t="str">
        <f>VLOOKUP(T107,'[2]01 - Employees'!$1:$1048576,2,FALSE)</f>
        <v>Magassouba</v>
      </c>
      <c r="S107" s="21" t="str">
        <f>VLOOKUP(T107,'[2]01 - Employees'!$1:$1048576,3,FALSE)</f>
        <v>Sayon</v>
      </c>
      <c r="T107" s="21">
        <v>9</v>
      </c>
      <c r="V107" s="26">
        <f t="shared" si="13"/>
        <v>28</v>
      </c>
      <c r="W107" t="str">
        <f t="shared" si="14"/>
        <v>28EXC41</v>
      </c>
      <c r="X107" t="str">
        <f t="shared" si="15"/>
        <v>28</v>
      </c>
    </row>
    <row r="108" spans="1:24" x14ac:dyDescent="0.25">
      <c r="A108" s="27">
        <f t="shared" si="20"/>
        <v>43405</v>
      </c>
      <c r="B108" s="19">
        <v>29</v>
      </c>
      <c r="C108" s="20" t="s">
        <v>155</v>
      </c>
      <c r="D108" s="21" t="s">
        <v>21</v>
      </c>
      <c r="E108" s="22">
        <v>0.4</v>
      </c>
      <c r="F108" s="23">
        <f t="shared" si="18"/>
        <v>2519394</v>
      </c>
      <c r="G108" s="23">
        <v>2521964</v>
      </c>
      <c r="H108" s="28">
        <v>50681</v>
      </c>
      <c r="I108" s="28"/>
      <c r="J108" s="28"/>
      <c r="K108" s="24"/>
      <c r="L108" s="25">
        <f t="shared" si="11"/>
        <v>2570</v>
      </c>
      <c r="M108" s="25">
        <f t="shared" si="17"/>
        <v>2737.05</v>
      </c>
      <c r="N108" s="25">
        <f t="shared" si="12"/>
        <v>167.05</v>
      </c>
      <c r="O108" s="25">
        <v>6.5000000000000002E-2</v>
      </c>
      <c r="P108" s="24" t="str">
        <f>VLOOKUP(E108,'[1]Lookup 2'!A:B,2,FALSE)</f>
        <v>Post 1</v>
      </c>
      <c r="Q108" s="24" t="str">
        <f>VLOOKUP(T108,'[2]01 - Employees'!$1:$1048576,6,FALSE)</f>
        <v>P-B</v>
      </c>
      <c r="R108" s="24" t="str">
        <f>VLOOKUP(T108,'[2]01 - Employees'!$1:$1048576,2,FALSE)</f>
        <v>Bah</v>
      </c>
      <c r="S108" s="21" t="str">
        <f>VLOOKUP(T108,'[2]01 - Employees'!$1:$1048576,3,FALSE)</f>
        <v>Alhassane</v>
      </c>
      <c r="T108" s="21">
        <v>157</v>
      </c>
      <c r="V108" s="26">
        <f t="shared" si="13"/>
        <v>29</v>
      </c>
      <c r="W108" t="str">
        <f t="shared" si="14"/>
        <v>29EXC64</v>
      </c>
      <c r="X108" t="str">
        <f t="shared" si="15"/>
        <v>29</v>
      </c>
    </row>
    <row r="109" spans="1:24" x14ac:dyDescent="0.25">
      <c r="A109" s="27">
        <f t="shared" si="20"/>
        <v>43405</v>
      </c>
      <c r="B109" s="19">
        <f t="shared" si="20"/>
        <v>29</v>
      </c>
      <c r="C109" s="20" t="s">
        <v>156</v>
      </c>
      <c r="D109" s="21" t="s">
        <v>57</v>
      </c>
      <c r="E109" s="22">
        <v>0.41111111111111098</v>
      </c>
      <c r="F109" s="23">
        <f t="shared" si="18"/>
        <v>2521964</v>
      </c>
      <c r="G109" s="23">
        <v>2522521</v>
      </c>
      <c r="H109" s="28">
        <v>20051.400000000001</v>
      </c>
      <c r="I109" s="28"/>
      <c r="J109" s="28"/>
      <c r="K109" s="24"/>
      <c r="L109" s="25">
        <f t="shared" si="11"/>
        <v>557</v>
      </c>
      <c r="M109" s="25">
        <f t="shared" si="17"/>
        <v>593.20500000000004</v>
      </c>
      <c r="N109" s="25">
        <f t="shared" si="12"/>
        <v>36.204999999999998</v>
      </c>
      <c r="O109" s="25">
        <v>6.5000000000000002E-2</v>
      </c>
      <c r="P109" s="24" t="str">
        <f>VLOOKUP(E109,'[1]Lookup 2'!A:B,2,FALSE)</f>
        <v>Post 1</v>
      </c>
      <c r="Q109" s="24" t="str">
        <f>VLOOKUP(T109,'[2]01 - Employees'!$1:$1048576,6,FALSE)</f>
        <v>P-A</v>
      </c>
      <c r="R109" s="24" t="str">
        <f>VLOOKUP(T109,'[2]01 - Employees'!$1:$1048576,2,FALSE)</f>
        <v>Kandé</v>
      </c>
      <c r="S109" s="21" t="str">
        <f>VLOOKUP(T109,'[2]01 - Employees'!$1:$1048576,3,FALSE)</f>
        <v>Mamady</v>
      </c>
      <c r="T109" s="21">
        <v>151</v>
      </c>
      <c r="V109" s="26">
        <f t="shared" si="13"/>
        <v>29</v>
      </c>
      <c r="W109" t="str">
        <f t="shared" si="14"/>
        <v>29DT344</v>
      </c>
      <c r="X109" t="str">
        <f t="shared" si="15"/>
        <v>29</v>
      </c>
    </row>
    <row r="110" spans="1:24" x14ac:dyDescent="0.25">
      <c r="A110" s="27">
        <f t="shared" si="20"/>
        <v>43405</v>
      </c>
      <c r="B110" s="19">
        <f t="shared" si="20"/>
        <v>29</v>
      </c>
      <c r="C110" s="20" t="s">
        <v>157</v>
      </c>
      <c r="D110" s="21" t="s">
        <v>51</v>
      </c>
      <c r="E110" s="22">
        <v>0.42361111111111099</v>
      </c>
      <c r="F110" s="23">
        <f t="shared" si="18"/>
        <v>2522521</v>
      </c>
      <c r="G110" s="23">
        <v>2522988</v>
      </c>
      <c r="H110" s="28">
        <v>55255.3</v>
      </c>
      <c r="I110" s="28"/>
      <c r="J110" s="28"/>
      <c r="K110" s="24"/>
      <c r="L110" s="25">
        <f t="shared" si="11"/>
        <v>467</v>
      </c>
      <c r="M110" s="25">
        <f t="shared" si="17"/>
        <v>497.35500000000002</v>
      </c>
      <c r="N110" s="25">
        <f t="shared" si="12"/>
        <v>30.355</v>
      </c>
      <c r="O110" s="25">
        <v>6.5000000000000002E-2</v>
      </c>
      <c r="P110" s="24" t="str">
        <f>VLOOKUP(E110,'[1]Lookup 2'!A:B,2,FALSE)</f>
        <v>Post 1</v>
      </c>
      <c r="Q110" s="24" t="str">
        <f>VLOOKUP(T110,'[2]01 - Employees'!$1:$1048576,6,FALSE)</f>
        <v>P-A</v>
      </c>
      <c r="R110" s="24" t="str">
        <f>VLOOKUP(T110,'[2]01 - Employees'!$1:$1048576,2,FALSE)</f>
        <v>Camara</v>
      </c>
      <c r="S110" s="21" t="str">
        <f>VLOOKUP(T110,'[2]01 - Employees'!$1:$1048576,3,FALSE)</f>
        <v>Mamady</v>
      </c>
      <c r="T110" s="21">
        <v>111</v>
      </c>
      <c r="V110" s="26">
        <f t="shared" si="13"/>
        <v>29</v>
      </c>
      <c r="W110" t="str">
        <f t="shared" si="14"/>
        <v>29DT093</v>
      </c>
      <c r="X110" t="str">
        <f t="shared" si="15"/>
        <v>29</v>
      </c>
    </row>
    <row r="111" spans="1:24" x14ac:dyDescent="0.25">
      <c r="A111" s="27">
        <f t="shared" si="20"/>
        <v>43405</v>
      </c>
      <c r="B111" s="19">
        <f t="shared" si="20"/>
        <v>29</v>
      </c>
      <c r="C111" s="20" t="s">
        <v>158</v>
      </c>
      <c r="D111" s="21" t="s">
        <v>68</v>
      </c>
      <c r="E111" s="22">
        <v>0.5</v>
      </c>
      <c r="F111" s="23">
        <f t="shared" si="18"/>
        <v>2522988</v>
      </c>
      <c r="G111" s="23">
        <v>2524015</v>
      </c>
      <c r="H111" s="28">
        <v>10287</v>
      </c>
      <c r="I111" s="28"/>
      <c r="J111" s="28"/>
      <c r="K111" s="24"/>
      <c r="L111" s="25">
        <f t="shared" si="11"/>
        <v>1027</v>
      </c>
      <c r="M111" s="25">
        <f t="shared" si="17"/>
        <v>1093.7550000000001</v>
      </c>
      <c r="N111" s="25">
        <f t="shared" si="12"/>
        <v>66.754999999999995</v>
      </c>
      <c r="O111" s="25">
        <v>6.5000000000000002E-2</v>
      </c>
      <c r="P111" s="24" t="str">
        <f>VLOOKUP(E111,'[1]Lookup 2'!A:B,2,FALSE)</f>
        <v>Post 1</v>
      </c>
      <c r="Q111" s="24" t="str">
        <f>VLOOKUP(T111,'[2]01 - Employees'!$1:$1048576,6,FALSE)</f>
        <v>P-A</v>
      </c>
      <c r="R111" s="24" t="str">
        <f>VLOOKUP(T111,'[2]01 - Employees'!$1:$1048576,2,FALSE)</f>
        <v>Kaba</v>
      </c>
      <c r="S111" s="21" t="str">
        <f>VLOOKUP(T111,'[2]01 - Employees'!$1:$1048576,3,FALSE)</f>
        <v>Bounaf</v>
      </c>
      <c r="T111" s="21">
        <v>37</v>
      </c>
      <c r="V111" s="26">
        <f t="shared" si="13"/>
        <v>29</v>
      </c>
      <c r="W111" t="str">
        <f t="shared" si="14"/>
        <v>29DT318</v>
      </c>
      <c r="X111" t="str">
        <f t="shared" si="15"/>
        <v>29</v>
      </c>
    </row>
    <row r="112" spans="1:24" x14ac:dyDescent="0.25">
      <c r="A112" s="27">
        <f t="shared" si="20"/>
        <v>43405</v>
      </c>
      <c r="B112" s="19">
        <f t="shared" si="20"/>
        <v>29</v>
      </c>
      <c r="C112" s="20" t="s">
        <v>159</v>
      </c>
      <c r="D112" s="21" t="s">
        <v>29</v>
      </c>
      <c r="E112" s="22">
        <v>0.53472222222222199</v>
      </c>
      <c r="F112" s="23">
        <f t="shared" si="18"/>
        <v>2524015</v>
      </c>
      <c r="G112" s="23">
        <v>2524335</v>
      </c>
      <c r="H112" s="28">
        <v>34665.599999999999</v>
      </c>
      <c r="I112" s="28"/>
      <c r="J112" s="28"/>
      <c r="K112" s="24"/>
      <c r="L112" s="25">
        <f t="shared" si="11"/>
        <v>320</v>
      </c>
      <c r="M112" s="25">
        <f t="shared" si="17"/>
        <v>340.8</v>
      </c>
      <c r="N112" s="25">
        <f t="shared" si="12"/>
        <v>20.8</v>
      </c>
      <c r="O112" s="25">
        <v>6.5000000000000002E-2</v>
      </c>
      <c r="P112" s="24" t="str">
        <f>VLOOKUP(E112,'[1]Lookup 2'!A:B,2,FALSE)</f>
        <v>Post 1</v>
      </c>
      <c r="Q112" s="24" t="str">
        <f>VLOOKUP(T112,'[2]01 - Employees'!$1:$1048576,6,FALSE)</f>
        <v>P-A</v>
      </c>
      <c r="R112" s="24" t="str">
        <f>VLOOKUP(T112,'[2]01 - Employees'!$1:$1048576,2,FALSE)</f>
        <v xml:space="preserve">Sow </v>
      </c>
      <c r="S112" s="21" t="str">
        <f>VLOOKUP(T112,'[2]01 - Employees'!$1:$1048576,3,FALSE)</f>
        <v>Saliou</v>
      </c>
      <c r="T112" s="21">
        <v>168</v>
      </c>
      <c r="V112" s="26">
        <f t="shared" si="13"/>
        <v>29</v>
      </c>
      <c r="W112" t="str">
        <f t="shared" si="14"/>
        <v>29DT094</v>
      </c>
      <c r="X112" t="str">
        <f t="shared" si="15"/>
        <v>29</v>
      </c>
    </row>
    <row r="113" spans="1:24" x14ac:dyDescent="0.25">
      <c r="A113" s="27">
        <f t="shared" si="20"/>
        <v>43405</v>
      </c>
      <c r="B113" s="19">
        <f t="shared" si="20"/>
        <v>29</v>
      </c>
      <c r="C113" s="20" t="s">
        <v>160</v>
      </c>
      <c r="D113" s="21" t="s">
        <v>19</v>
      </c>
      <c r="E113" s="22">
        <v>0.55555555555555503</v>
      </c>
      <c r="F113" s="23">
        <f t="shared" si="18"/>
        <v>2524335</v>
      </c>
      <c r="G113" s="23">
        <v>2525211</v>
      </c>
      <c r="H113" s="28">
        <v>1949</v>
      </c>
      <c r="I113" s="28"/>
      <c r="J113" s="28"/>
      <c r="K113" s="24"/>
      <c r="L113" s="25">
        <f t="shared" si="11"/>
        <v>876</v>
      </c>
      <c r="M113" s="25">
        <f t="shared" si="17"/>
        <v>932.94</v>
      </c>
      <c r="N113" s="25">
        <f t="shared" si="12"/>
        <v>56.940000000000005</v>
      </c>
      <c r="O113" s="25">
        <v>6.5000000000000002E-2</v>
      </c>
      <c r="P113" s="24" t="str">
        <f>VLOOKUP(E113,'[1]Lookup 2'!A:B,2,FALSE)</f>
        <v>Post 1</v>
      </c>
      <c r="Q113" s="24" t="str">
        <f>VLOOKUP(T113,'[2]01 - Employees'!$1:$1048576,6,FALSE)</f>
        <v>P-A</v>
      </c>
      <c r="R113" s="24" t="str">
        <f>VLOOKUP(T113,'[2]01 - Employees'!$1:$1048576,2,FALSE)</f>
        <v>Balde</v>
      </c>
      <c r="S113" s="21" t="str">
        <f>VLOOKUP(T113,'[2]01 - Employees'!$1:$1048576,3,FALSE)</f>
        <v>Aliou</v>
      </c>
      <c r="T113" s="21">
        <v>217</v>
      </c>
      <c r="V113" s="26">
        <f t="shared" si="13"/>
        <v>29</v>
      </c>
      <c r="W113" t="str">
        <f t="shared" si="14"/>
        <v>29DT211</v>
      </c>
      <c r="X113" t="str">
        <f t="shared" si="15"/>
        <v>29</v>
      </c>
    </row>
    <row r="114" spans="1:24" x14ac:dyDescent="0.25">
      <c r="A114" s="27">
        <f t="shared" si="20"/>
        <v>43405</v>
      </c>
      <c r="B114" s="19">
        <f t="shared" si="20"/>
        <v>29</v>
      </c>
      <c r="C114" s="20" t="s">
        <v>161</v>
      </c>
      <c r="D114" s="21" t="s">
        <v>138</v>
      </c>
      <c r="E114" s="22">
        <v>0.5625</v>
      </c>
      <c r="F114" s="23">
        <f t="shared" si="18"/>
        <v>2525211</v>
      </c>
      <c r="G114" s="23">
        <v>2525782</v>
      </c>
      <c r="H114" s="28">
        <v>11431</v>
      </c>
      <c r="I114" s="28"/>
      <c r="J114" s="28"/>
      <c r="K114" s="24"/>
      <c r="L114" s="25">
        <f t="shared" si="11"/>
        <v>571</v>
      </c>
      <c r="M114" s="25">
        <f t="shared" si="17"/>
        <v>608.11500000000001</v>
      </c>
      <c r="N114" s="25">
        <f t="shared" si="12"/>
        <v>37.115000000000002</v>
      </c>
      <c r="O114" s="25">
        <v>6.5000000000000002E-2</v>
      </c>
      <c r="P114" s="24" t="str">
        <f>VLOOKUP(E114,'[1]Lookup 2'!A:B,2,FALSE)</f>
        <v>Post 1</v>
      </c>
      <c r="Q114" s="24" t="str">
        <f>VLOOKUP(T114,'[2]01 - Employees'!$1:$1048576,6,FALSE)</f>
        <v>P-A</v>
      </c>
      <c r="R114" s="24" t="str">
        <f>VLOOKUP(T114,'[2]01 - Employees'!$1:$1048576,2,FALSE)</f>
        <v>Keita</v>
      </c>
      <c r="S114" s="21" t="str">
        <f>VLOOKUP(T114,'[2]01 - Employees'!$1:$1048576,3,FALSE)</f>
        <v>Fanta Mady</v>
      </c>
      <c r="T114" s="21">
        <v>236</v>
      </c>
      <c r="V114" s="26">
        <f t="shared" si="13"/>
        <v>29</v>
      </c>
      <c r="W114" t="str">
        <f t="shared" si="14"/>
        <v>29DT088</v>
      </c>
      <c r="X114" t="str">
        <f t="shared" si="15"/>
        <v>29</v>
      </c>
    </row>
    <row r="115" spans="1:24" x14ac:dyDescent="0.25">
      <c r="A115" s="27">
        <f t="shared" si="20"/>
        <v>43405</v>
      </c>
      <c r="B115" s="19">
        <f t="shared" si="20"/>
        <v>29</v>
      </c>
      <c r="C115" s="20" t="s">
        <v>162</v>
      </c>
      <c r="D115" s="21" t="s">
        <v>53</v>
      </c>
      <c r="E115" s="22">
        <v>0.58125000000000004</v>
      </c>
      <c r="F115" s="23">
        <f t="shared" si="18"/>
        <v>2525782</v>
      </c>
      <c r="G115" s="23">
        <v>2526217</v>
      </c>
      <c r="H115" s="28">
        <v>61865</v>
      </c>
      <c r="I115" s="28"/>
      <c r="J115" s="28"/>
      <c r="K115" s="24"/>
      <c r="L115" s="25">
        <f t="shared" si="11"/>
        <v>435</v>
      </c>
      <c r="M115" s="25">
        <f t="shared" si="17"/>
        <v>463.27499999999998</v>
      </c>
      <c r="N115" s="25">
        <f t="shared" si="12"/>
        <v>28.275000000000002</v>
      </c>
      <c r="O115" s="25">
        <v>6.5000000000000002E-2</v>
      </c>
      <c r="P115" s="24" t="str">
        <f>VLOOKUP(E115,'[1]Lookup 2'!A:B,2,FALSE)</f>
        <v>Post 1</v>
      </c>
      <c r="Q115" s="24" t="str">
        <f>VLOOKUP(T115,'[2]01 - Employees'!$1:$1048576,6,FALSE)</f>
        <v>P-A</v>
      </c>
      <c r="R115" s="24" t="str">
        <f>VLOOKUP(T115,'[2]01 - Employees'!$1:$1048576,2,FALSE)</f>
        <v xml:space="preserve">Conde </v>
      </c>
      <c r="S115" s="21" t="str">
        <f>VLOOKUP(T115,'[2]01 - Employees'!$1:$1048576,3,FALSE)</f>
        <v>Youssouf</v>
      </c>
      <c r="T115" s="21">
        <v>194</v>
      </c>
      <c r="V115" s="26">
        <f t="shared" si="13"/>
        <v>29</v>
      </c>
      <c r="W115" t="str">
        <f t="shared" si="14"/>
        <v>29DT095</v>
      </c>
      <c r="X115" t="str">
        <f t="shared" si="15"/>
        <v>29</v>
      </c>
    </row>
    <row r="116" spans="1:24" x14ac:dyDescent="0.25">
      <c r="A116" s="27">
        <f t="shared" si="20"/>
        <v>43405</v>
      </c>
      <c r="B116" s="19">
        <f t="shared" si="20"/>
        <v>29</v>
      </c>
      <c r="C116" s="20" t="s">
        <v>163</v>
      </c>
      <c r="D116" s="21" t="s">
        <v>35</v>
      </c>
      <c r="E116" s="22">
        <v>0.60069444444444398</v>
      </c>
      <c r="F116" s="23">
        <f t="shared" si="18"/>
        <v>2526217</v>
      </c>
      <c r="G116" s="23">
        <v>2526564</v>
      </c>
      <c r="H116" s="28">
        <v>20265.3</v>
      </c>
      <c r="I116" s="28"/>
      <c r="J116" s="28"/>
      <c r="K116" s="24"/>
      <c r="L116" s="25">
        <f t="shared" si="11"/>
        <v>347</v>
      </c>
      <c r="M116" s="25">
        <f t="shared" si="17"/>
        <v>369.55500000000001</v>
      </c>
      <c r="N116" s="25">
        <f t="shared" si="12"/>
        <v>22.555</v>
      </c>
      <c r="O116" s="25">
        <v>6.5000000000000002E-2</v>
      </c>
      <c r="P116" s="24" t="str">
        <f>VLOOKUP(E116,'[1]Lookup 2'!A:B,2,FALSE)</f>
        <v>Post 1</v>
      </c>
      <c r="Q116" s="24" t="str">
        <f>VLOOKUP(T116,'[2]01 - Employees'!$1:$1048576,6,FALSE)</f>
        <v>P-B</v>
      </c>
      <c r="R116" s="24" t="str">
        <f>VLOOKUP(T116,'[2]01 - Employees'!$1:$1048576,2,FALSE)</f>
        <v>Kouyate</v>
      </c>
      <c r="S116" s="21" t="str">
        <f>VLOOKUP(T116,'[2]01 - Employees'!$1:$1048576,3,FALSE)</f>
        <v>Habib</v>
      </c>
      <c r="T116" s="21">
        <v>113</v>
      </c>
      <c r="V116" s="26">
        <f t="shared" si="13"/>
        <v>29</v>
      </c>
      <c r="W116" t="str">
        <f t="shared" si="14"/>
        <v>29D7004</v>
      </c>
      <c r="X116" t="str">
        <f t="shared" si="15"/>
        <v>29</v>
      </c>
    </row>
    <row r="117" spans="1:24" x14ac:dyDescent="0.25">
      <c r="A117" s="27">
        <f t="shared" si="20"/>
        <v>43405</v>
      </c>
      <c r="B117" s="19">
        <f t="shared" si="20"/>
        <v>29</v>
      </c>
      <c r="C117" s="20" t="s">
        <v>164</v>
      </c>
      <c r="D117" s="21" t="s">
        <v>55</v>
      </c>
      <c r="E117" s="22">
        <v>0.60833333333333295</v>
      </c>
      <c r="F117" s="23">
        <f t="shared" si="18"/>
        <v>2526564</v>
      </c>
      <c r="G117" s="23">
        <v>2527667</v>
      </c>
      <c r="H117" s="28">
        <v>10090.200000000001</v>
      </c>
      <c r="I117" s="28"/>
      <c r="J117" s="28"/>
      <c r="K117" s="24"/>
      <c r="L117" s="25">
        <f t="shared" si="11"/>
        <v>1103</v>
      </c>
      <c r="M117" s="25">
        <f t="shared" si="17"/>
        <v>1174.6949999999999</v>
      </c>
      <c r="N117" s="25">
        <f t="shared" si="12"/>
        <v>71.695000000000007</v>
      </c>
      <c r="O117" s="25">
        <v>6.5000000000000002E-2</v>
      </c>
      <c r="P117" s="24" t="str">
        <f>VLOOKUP(E117,'[1]Lookup 2'!A:B,2,FALSE)</f>
        <v>Post 1</v>
      </c>
      <c r="Q117" s="24" t="str">
        <f>VLOOKUP(T117,'[2]01 - Employees'!$1:$1048576,6,FALSE)</f>
        <v>P-A</v>
      </c>
      <c r="R117" s="24" t="str">
        <f>VLOOKUP(T117,'[2]01 - Employees'!$1:$1048576,2,FALSE)</f>
        <v>Camara</v>
      </c>
      <c r="S117" s="21" t="str">
        <f>VLOOKUP(T117,'[2]01 - Employees'!$1:$1048576,3,FALSE)</f>
        <v>Mamadou</v>
      </c>
      <c r="T117" s="21">
        <v>204</v>
      </c>
      <c r="V117" s="26">
        <f t="shared" si="13"/>
        <v>29</v>
      </c>
      <c r="W117" t="str">
        <f t="shared" si="14"/>
        <v>29DT317</v>
      </c>
      <c r="X117" t="str">
        <f t="shared" si="15"/>
        <v>29</v>
      </c>
    </row>
    <row r="118" spans="1:24" x14ac:dyDescent="0.25">
      <c r="A118" s="27">
        <f t="shared" ref="A118:B133" si="21">+A117</f>
        <v>43405</v>
      </c>
      <c r="B118" s="19">
        <f t="shared" si="21"/>
        <v>29</v>
      </c>
      <c r="C118" s="20" t="s">
        <v>165</v>
      </c>
      <c r="D118" s="21" t="s">
        <v>23</v>
      </c>
      <c r="E118" s="22">
        <v>0.64444444444444404</v>
      </c>
      <c r="F118" s="23">
        <f t="shared" si="18"/>
        <v>2527667</v>
      </c>
      <c r="G118" s="23">
        <v>2528651</v>
      </c>
      <c r="H118" s="28">
        <v>10358.799999999999</v>
      </c>
      <c r="I118" s="28"/>
      <c r="J118" s="28"/>
      <c r="K118" s="24"/>
      <c r="L118" s="25">
        <f t="shared" si="11"/>
        <v>984</v>
      </c>
      <c r="M118" s="25">
        <f t="shared" si="17"/>
        <v>1047.96</v>
      </c>
      <c r="N118" s="25">
        <f t="shared" si="12"/>
        <v>63.96</v>
      </c>
      <c r="O118" s="25">
        <v>6.5000000000000002E-2</v>
      </c>
      <c r="P118" s="24" t="str">
        <f>VLOOKUP(E118,'[1]Lookup 2'!A:B,2,FALSE)</f>
        <v>Post 2</v>
      </c>
      <c r="Q118" s="24" t="str">
        <f>VLOOKUP(T118,'[2]01 - Employees'!$1:$1048576,6,FALSE)</f>
        <v>P-D</v>
      </c>
      <c r="R118" s="24" t="str">
        <f>VLOOKUP(T118,'[2]01 - Employees'!$1:$1048576,2,FALSE)</f>
        <v>Diane</v>
      </c>
      <c r="S118" s="21" t="str">
        <f>VLOOKUP(T118,'[2]01 - Employees'!$1:$1048576,3,FALSE)</f>
        <v>Mory</v>
      </c>
      <c r="T118" s="21">
        <v>29</v>
      </c>
      <c r="V118" s="26">
        <f t="shared" si="13"/>
        <v>29</v>
      </c>
      <c r="W118" t="str">
        <f t="shared" si="14"/>
        <v>29DT319</v>
      </c>
      <c r="X118" t="str">
        <f t="shared" si="15"/>
        <v>29</v>
      </c>
    </row>
    <row r="119" spans="1:24" x14ac:dyDescent="0.25">
      <c r="A119" s="27">
        <f t="shared" si="21"/>
        <v>43405</v>
      </c>
      <c r="B119" s="19">
        <f t="shared" si="21"/>
        <v>29</v>
      </c>
      <c r="C119" s="20" t="s">
        <v>166</v>
      </c>
      <c r="D119" s="21" t="s">
        <v>27</v>
      </c>
      <c r="E119" s="22">
        <v>0.64652777777777704</v>
      </c>
      <c r="F119" s="23">
        <f t="shared" si="18"/>
        <v>2528651</v>
      </c>
      <c r="G119" s="23">
        <v>2528694</v>
      </c>
      <c r="H119" s="28">
        <v>280994</v>
      </c>
      <c r="I119" s="28"/>
      <c r="J119" s="28"/>
      <c r="K119" s="24"/>
      <c r="L119" s="25">
        <f t="shared" si="11"/>
        <v>43</v>
      </c>
      <c r="M119" s="25">
        <f t="shared" si="17"/>
        <v>45.795000000000002</v>
      </c>
      <c r="N119" s="25">
        <f t="shared" si="12"/>
        <v>2.7949999999999999</v>
      </c>
      <c r="O119" s="25">
        <v>6.5000000000000002E-2</v>
      </c>
      <c r="P119" s="24" t="str">
        <f>VLOOKUP(E119,'[1]Lookup 2'!A:B,2,FALSE)</f>
        <v>Post 2</v>
      </c>
      <c r="Q119" s="24" t="str">
        <f>VLOOKUP(T119,'[2]01 - Employees'!$1:$1048576,6,FALSE)</f>
        <v>P-C</v>
      </c>
      <c r="R119" s="24" t="str">
        <f>VLOOKUP(T119,'[2]01 - Employees'!$1:$1048576,2,FALSE)</f>
        <v>Bereté</v>
      </c>
      <c r="S119" s="21" t="str">
        <f>VLOOKUP(T119,'[2]01 - Employees'!$1:$1048576,3,FALSE)</f>
        <v>Djogo</v>
      </c>
      <c r="T119" s="21">
        <v>94</v>
      </c>
      <c r="V119" s="26">
        <f t="shared" si="13"/>
        <v>29</v>
      </c>
      <c r="W119" t="str">
        <f t="shared" si="14"/>
        <v>29TY713</v>
      </c>
      <c r="X119" t="str">
        <f t="shared" si="15"/>
        <v>29</v>
      </c>
    </row>
    <row r="120" spans="1:24" x14ac:dyDescent="0.25">
      <c r="A120" s="27">
        <f t="shared" si="21"/>
        <v>43405</v>
      </c>
      <c r="B120" s="19">
        <f t="shared" si="21"/>
        <v>29</v>
      </c>
      <c r="C120" s="20" t="s">
        <v>167</v>
      </c>
      <c r="D120" s="21" t="s">
        <v>49</v>
      </c>
      <c r="E120" s="22">
        <v>0.657638888888888</v>
      </c>
      <c r="F120" s="23">
        <f t="shared" si="18"/>
        <v>2528694</v>
      </c>
      <c r="G120" s="23">
        <v>2528701</v>
      </c>
      <c r="H120" s="28">
        <v>36.1</v>
      </c>
      <c r="I120" s="28"/>
      <c r="J120" s="28"/>
      <c r="K120" s="24"/>
      <c r="L120" s="25">
        <f t="shared" si="11"/>
        <v>7</v>
      </c>
      <c r="M120" s="25">
        <f t="shared" si="17"/>
        <v>7.4550000000000001</v>
      </c>
      <c r="N120" s="25">
        <f t="shared" si="12"/>
        <v>0.45500000000000002</v>
      </c>
      <c r="O120" s="25">
        <v>6.5000000000000002E-2</v>
      </c>
      <c r="P120" s="24" t="str">
        <f>VLOOKUP(E120,'[1]Lookup 2'!A:B,2,FALSE)</f>
        <v>Post 2</v>
      </c>
      <c r="Q120" s="24" t="str">
        <f>VLOOKUP(T120,'[2]01 - Employees'!$1:$1048576,6,FALSE)</f>
        <v>P-D</v>
      </c>
      <c r="R120" s="24" t="str">
        <f>VLOOKUP(T120,'[2]01 - Employees'!$1:$1048576,2,FALSE)</f>
        <v>Camara</v>
      </c>
      <c r="S120" s="21" t="str">
        <f>VLOOKUP(T120,'[2]01 - Employees'!$1:$1048576,3,FALSE)</f>
        <v>Moussa</v>
      </c>
      <c r="T120" s="21">
        <v>221</v>
      </c>
      <c r="V120" s="26">
        <f t="shared" si="13"/>
        <v>29</v>
      </c>
      <c r="W120" t="str">
        <f t="shared" si="14"/>
        <v>29LTP222</v>
      </c>
      <c r="X120" t="str">
        <f t="shared" si="15"/>
        <v>29</v>
      </c>
    </row>
    <row r="121" spans="1:24" x14ac:dyDescent="0.25">
      <c r="A121" s="27">
        <f t="shared" si="21"/>
        <v>43405</v>
      </c>
      <c r="B121" s="19">
        <f t="shared" si="21"/>
        <v>29</v>
      </c>
      <c r="C121" s="20" t="s">
        <v>168</v>
      </c>
      <c r="D121" s="21" t="s">
        <v>39</v>
      </c>
      <c r="E121" s="22">
        <v>0.66249999999999998</v>
      </c>
      <c r="F121" s="23">
        <f t="shared" si="18"/>
        <v>2528701</v>
      </c>
      <c r="G121" s="23">
        <v>2529288</v>
      </c>
      <c r="H121" s="28">
        <v>25315</v>
      </c>
      <c r="I121" s="28"/>
      <c r="J121" s="28"/>
      <c r="K121" s="24"/>
      <c r="L121" s="25">
        <f t="shared" si="11"/>
        <v>587</v>
      </c>
      <c r="M121" s="25">
        <f t="shared" si="17"/>
        <v>625.15499999999997</v>
      </c>
      <c r="N121" s="25">
        <f t="shared" si="12"/>
        <v>38.155000000000001</v>
      </c>
      <c r="O121" s="25">
        <v>6.5000000000000002E-2</v>
      </c>
      <c r="P121" s="24" t="str">
        <f>VLOOKUP(E121,'[1]Lookup 2'!A:B,2,FALSE)</f>
        <v>Post 2</v>
      </c>
      <c r="Q121" s="24" t="str">
        <f>VLOOKUP(T121,'[2]01 - Employees'!$1:$1048576,6,FALSE)</f>
        <v>P-D</v>
      </c>
      <c r="R121" s="24" t="str">
        <f>VLOOKUP(T121,'[2]01 - Employees'!$1:$1048576,2,FALSE)</f>
        <v>Oulare</v>
      </c>
      <c r="S121" s="21" t="str">
        <f>VLOOKUP(T121,'[2]01 - Employees'!$1:$1048576,3,FALSE)</f>
        <v>Mamady</v>
      </c>
      <c r="T121" s="21">
        <v>244</v>
      </c>
      <c r="V121" s="26">
        <f t="shared" si="13"/>
        <v>29</v>
      </c>
      <c r="W121" t="str">
        <f t="shared" si="14"/>
        <v>29TD069</v>
      </c>
      <c r="X121" t="str">
        <f t="shared" si="15"/>
        <v>29</v>
      </c>
    </row>
    <row r="122" spans="1:24" x14ac:dyDescent="0.25">
      <c r="A122" s="27">
        <f t="shared" si="21"/>
        <v>43405</v>
      </c>
      <c r="B122" s="19">
        <f t="shared" si="21"/>
        <v>29</v>
      </c>
      <c r="C122" s="20" t="s">
        <v>169</v>
      </c>
      <c r="D122" s="21" t="s">
        <v>45</v>
      </c>
      <c r="E122" s="22">
        <v>0.68541666666666601</v>
      </c>
      <c r="F122" s="23">
        <f t="shared" si="18"/>
        <v>2529288</v>
      </c>
      <c r="G122" s="23">
        <v>2529920</v>
      </c>
      <c r="H122" s="28">
        <v>31329</v>
      </c>
      <c r="I122" s="28"/>
      <c r="J122" s="28"/>
      <c r="K122" s="24"/>
      <c r="L122" s="25">
        <f t="shared" si="11"/>
        <v>632</v>
      </c>
      <c r="M122" s="25">
        <f t="shared" si="17"/>
        <v>673.08</v>
      </c>
      <c r="N122" s="25">
        <f t="shared" si="12"/>
        <v>41.08</v>
      </c>
      <c r="O122" s="25">
        <v>6.5000000000000002E-2</v>
      </c>
      <c r="P122" s="24" t="str">
        <f>VLOOKUP(E122,'[1]Lookup 2'!A:B,2,FALSE)</f>
        <v>Post 2</v>
      </c>
      <c r="Q122" s="24" t="str">
        <f>VLOOKUP(T122,'[2]01 - Employees'!$1:$1048576,6,FALSE)</f>
        <v>P-D</v>
      </c>
      <c r="R122" s="24" t="str">
        <f>VLOOKUP(T122,'[2]01 - Employees'!$1:$1048576,2,FALSE)</f>
        <v>Sacko</v>
      </c>
      <c r="S122" s="21" t="str">
        <f>VLOOKUP(T122,'[2]01 - Employees'!$1:$1048576,3,FALSE)</f>
        <v>Mamoudou</v>
      </c>
      <c r="T122" s="21">
        <v>184</v>
      </c>
      <c r="V122" s="26">
        <f t="shared" si="13"/>
        <v>29</v>
      </c>
      <c r="W122" t="str">
        <f t="shared" si="14"/>
        <v>29DT087</v>
      </c>
      <c r="X122" t="str">
        <f t="shared" si="15"/>
        <v>29</v>
      </c>
    </row>
    <row r="123" spans="1:24" x14ac:dyDescent="0.25">
      <c r="A123" s="27">
        <f t="shared" si="21"/>
        <v>43405</v>
      </c>
      <c r="B123" s="19">
        <f t="shared" si="21"/>
        <v>29</v>
      </c>
      <c r="C123" s="20" t="s">
        <v>170</v>
      </c>
      <c r="D123" s="21" t="s">
        <v>33</v>
      </c>
      <c r="E123" s="22">
        <v>0.73472222222222205</v>
      </c>
      <c r="F123" s="23">
        <f t="shared" si="18"/>
        <v>2529920</v>
      </c>
      <c r="G123" s="23">
        <v>2530646</v>
      </c>
      <c r="H123" s="28">
        <v>6576</v>
      </c>
      <c r="I123" s="28"/>
      <c r="J123" s="28"/>
      <c r="K123" s="24"/>
      <c r="L123" s="25">
        <f t="shared" si="11"/>
        <v>726</v>
      </c>
      <c r="M123" s="25">
        <f t="shared" si="17"/>
        <v>773.19</v>
      </c>
      <c r="N123" s="25">
        <f t="shared" si="12"/>
        <v>47.190000000000005</v>
      </c>
      <c r="O123" s="25">
        <v>6.5000000000000002E-2</v>
      </c>
      <c r="P123" s="24" t="str">
        <f>VLOOKUP(E123,'[1]Lookup 2'!A:B,2,FALSE)</f>
        <v>Post 2</v>
      </c>
      <c r="Q123" s="24" t="str">
        <f>VLOOKUP(T123,'[2]01 - Employees'!$1:$1048576,6,FALSE)</f>
        <v>P-D</v>
      </c>
      <c r="R123" s="24" t="str">
        <f>VLOOKUP(T123,'[2]01 - Employees'!$1:$1048576,2,FALSE)</f>
        <v>Camara</v>
      </c>
      <c r="S123" s="21" t="str">
        <f>VLOOKUP(T123,'[2]01 - Employees'!$1:$1048576,3,FALSE)</f>
        <v>Tidiane</v>
      </c>
      <c r="T123" s="21">
        <v>161</v>
      </c>
      <c r="V123" s="26">
        <f t="shared" si="13"/>
        <v>29</v>
      </c>
      <c r="W123" t="str">
        <f t="shared" si="14"/>
        <v>29DT209</v>
      </c>
      <c r="X123" t="str">
        <f t="shared" si="15"/>
        <v>29</v>
      </c>
    </row>
    <row r="124" spans="1:24" x14ac:dyDescent="0.25">
      <c r="A124" s="27">
        <f t="shared" si="21"/>
        <v>43405</v>
      </c>
      <c r="B124" s="19">
        <f t="shared" si="21"/>
        <v>29</v>
      </c>
      <c r="C124" s="20" t="s">
        <v>171</v>
      </c>
      <c r="D124" s="21" t="s">
        <v>37</v>
      </c>
      <c r="E124" s="22">
        <v>0.74861111111111101</v>
      </c>
      <c r="F124" s="23">
        <f t="shared" si="18"/>
        <v>2530646</v>
      </c>
      <c r="G124" s="23">
        <v>2530957</v>
      </c>
      <c r="H124" s="28">
        <v>2341.4</v>
      </c>
      <c r="I124" s="28"/>
      <c r="J124" s="28"/>
      <c r="K124" s="24"/>
      <c r="L124" s="25">
        <f t="shared" si="11"/>
        <v>311</v>
      </c>
      <c r="M124" s="25">
        <f t="shared" si="17"/>
        <v>331.21499999999997</v>
      </c>
      <c r="N124" s="25">
        <f t="shared" si="12"/>
        <v>20.215</v>
      </c>
      <c r="O124" s="25">
        <v>6.5000000000000002E-2</v>
      </c>
      <c r="P124" s="24" t="str">
        <f>VLOOKUP(E124,'[1]Lookup 2'!A:B,2,FALSE)</f>
        <v>Post 2</v>
      </c>
      <c r="Q124" s="24" t="str">
        <f>VLOOKUP(T124,'[2]01 - Employees'!$1:$1048576,6,FALSE)</f>
        <v>P-D</v>
      </c>
      <c r="R124" s="24" t="str">
        <f>VLOOKUP(T124,'[2]01 - Employees'!$1:$1048576,2,FALSE)</f>
        <v>Camara</v>
      </c>
      <c r="S124" s="21" t="str">
        <f>VLOOKUP(T124,'[2]01 - Employees'!$1:$1048576,3,FALSE)</f>
        <v>Lancine</v>
      </c>
      <c r="T124" s="21">
        <v>266</v>
      </c>
      <c r="V124" s="26">
        <f t="shared" si="13"/>
        <v>29</v>
      </c>
      <c r="W124" t="str">
        <f t="shared" si="14"/>
        <v>29TD066</v>
      </c>
      <c r="X124" t="str">
        <f t="shared" si="15"/>
        <v>29</v>
      </c>
    </row>
    <row r="125" spans="1:24" x14ac:dyDescent="0.25">
      <c r="A125" s="27">
        <f t="shared" si="21"/>
        <v>43405</v>
      </c>
      <c r="B125" s="19">
        <f t="shared" si="21"/>
        <v>29</v>
      </c>
      <c r="C125" s="20" t="s">
        <v>172</v>
      </c>
      <c r="D125" s="21" t="s">
        <v>31</v>
      </c>
      <c r="E125" s="22">
        <v>0.83888888888888802</v>
      </c>
      <c r="F125" s="23">
        <f t="shared" si="18"/>
        <v>2530957</v>
      </c>
      <c r="G125" s="23">
        <v>2531144</v>
      </c>
      <c r="H125" s="28">
        <v>24360.799999999999</v>
      </c>
      <c r="I125" s="28"/>
      <c r="J125" s="28"/>
      <c r="K125" s="24"/>
      <c r="L125" s="25">
        <f t="shared" si="11"/>
        <v>187</v>
      </c>
      <c r="M125" s="25">
        <f t="shared" si="17"/>
        <v>199.155</v>
      </c>
      <c r="N125" s="25">
        <f t="shared" si="12"/>
        <v>12.155000000000001</v>
      </c>
      <c r="O125" s="25">
        <v>6.5000000000000002E-2</v>
      </c>
      <c r="P125" s="24" t="str">
        <f>VLOOKUP(E125,'[1]Lookup 2'!A:B,2,FALSE)</f>
        <v>Post 2</v>
      </c>
      <c r="Q125" s="24" t="str">
        <f>VLOOKUP(T125,'[2]01 - Employees'!$1:$1048576,6,FALSE)</f>
        <v>P-D</v>
      </c>
      <c r="R125" s="24" t="str">
        <f>VLOOKUP(T125,'[2]01 - Employees'!$1:$1048576,2,FALSE)</f>
        <v>Diarra</v>
      </c>
      <c r="S125" s="21" t="str">
        <f>VLOOKUP(T125,'[2]01 - Employees'!$1:$1048576,3,FALSE)</f>
        <v>Saidou</v>
      </c>
      <c r="T125" s="21">
        <v>246</v>
      </c>
      <c r="V125" s="26">
        <f t="shared" si="13"/>
        <v>29</v>
      </c>
      <c r="W125" t="str">
        <f t="shared" si="14"/>
        <v>29G0079</v>
      </c>
      <c r="X125" t="str">
        <f t="shared" si="15"/>
        <v>29</v>
      </c>
    </row>
    <row r="126" spans="1:24" x14ac:dyDescent="0.25">
      <c r="A126" s="27">
        <f t="shared" si="21"/>
        <v>43405</v>
      </c>
      <c r="B126" s="19">
        <f t="shared" si="21"/>
        <v>29</v>
      </c>
      <c r="C126" s="20" t="s">
        <v>173</v>
      </c>
      <c r="D126" s="21" t="s">
        <v>19</v>
      </c>
      <c r="E126" s="22">
        <v>0.85208333333333297</v>
      </c>
      <c r="F126" s="23">
        <f t="shared" si="18"/>
        <v>2531144</v>
      </c>
      <c r="G126" s="23">
        <v>2531581</v>
      </c>
      <c r="H126" s="28">
        <v>1955</v>
      </c>
      <c r="I126" s="28"/>
      <c r="J126" s="28"/>
      <c r="K126" s="24"/>
      <c r="L126" s="25">
        <f t="shared" si="11"/>
        <v>437</v>
      </c>
      <c r="M126" s="25">
        <f t="shared" si="17"/>
        <v>465.40499999999997</v>
      </c>
      <c r="N126" s="25">
        <f t="shared" si="12"/>
        <v>28.405000000000001</v>
      </c>
      <c r="O126" s="25">
        <v>6.5000000000000002E-2</v>
      </c>
      <c r="P126" s="24" t="str">
        <f>VLOOKUP(E126,'[1]Lookup 2'!A:B,2,FALSE)</f>
        <v>Post 2</v>
      </c>
      <c r="Q126" s="24" t="str">
        <f>VLOOKUP(T126,'[2]01 - Employees'!$1:$1048576,6,FALSE)</f>
        <v>P-D</v>
      </c>
      <c r="R126" s="24" t="str">
        <f>VLOOKUP(T126,'[2]01 - Employees'!$1:$1048576,2,FALSE)</f>
        <v>Magassouba</v>
      </c>
      <c r="S126" s="21" t="str">
        <f>VLOOKUP(T126,'[2]01 - Employees'!$1:$1048576,3,FALSE)</f>
        <v>Lamine</v>
      </c>
      <c r="T126" s="21">
        <v>169</v>
      </c>
      <c r="V126" s="26">
        <f t="shared" si="13"/>
        <v>29</v>
      </c>
      <c r="W126" t="str">
        <f t="shared" si="14"/>
        <v>29DT211</v>
      </c>
      <c r="X126" t="str">
        <f t="shared" si="15"/>
        <v>29</v>
      </c>
    </row>
    <row r="127" spans="1:24" x14ac:dyDescent="0.25">
      <c r="A127" s="27">
        <f t="shared" si="21"/>
        <v>43405</v>
      </c>
      <c r="B127" s="19">
        <f t="shared" si="21"/>
        <v>29</v>
      </c>
      <c r="C127" s="20" t="s">
        <v>174</v>
      </c>
      <c r="D127" s="21" t="s">
        <v>53</v>
      </c>
      <c r="E127" s="22">
        <v>0.87013888888888802</v>
      </c>
      <c r="F127" s="23">
        <f t="shared" si="18"/>
        <v>2531581</v>
      </c>
      <c r="G127" s="23">
        <v>2532022</v>
      </c>
      <c r="H127" s="28">
        <v>61871.7</v>
      </c>
      <c r="I127" s="28"/>
      <c r="J127" s="28"/>
      <c r="K127" s="24"/>
      <c r="L127" s="25">
        <f t="shared" si="11"/>
        <v>441</v>
      </c>
      <c r="M127" s="25">
        <f t="shared" si="17"/>
        <v>469.66500000000002</v>
      </c>
      <c r="N127" s="25">
        <f t="shared" si="12"/>
        <v>28.665000000000003</v>
      </c>
      <c r="O127" s="25">
        <v>6.5000000000000002E-2</v>
      </c>
      <c r="P127" s="24" t="str">
        <f>VLOOKUP(E127,'[1]Lookup 2'!A:B,2,FALSE)</f>
        <v>Post 2</v>
      </c>
      <c r="Q127" s="24" t="str">
        <f>VLOOKUP(T127,'[2]01 - Employees'!$1:$1048576,6,FALSE)</f>
        <v>P-D</v>
      </c>
      <c r="R127" s="24" t="str">
        <f>VLOOKUP(T127,'[2]01 - Employees'!$1:$1048576,2,FALSE)</f>
        <v>Fofana</v>
      </c>
      <c r="S127" s="21" t="str">
        <f>VLOOKUP(T127,'[2]01 - Employees'!$1:$1048576,3,FALSE)</f>
        <v>Souleymane</v>
      </c>
      <c r="T127" s="21">
        <v>231</v>
      </c>
      <c r="V127" s="26">
        <f t="shared" si="13"/>
        <v>29</v>
      </c>
      <c r="W127" t="str">
        <f t="shared" si="14"/>
        <v>29DT095</v>
      </c>
      <c r="X127" t="str">
        <f t="shared" si="15"/>
        <v>29</v>
      </c>
    </row>
    <row r="128" spans="1:24" x14ac:dyDescent="0.25">
      <c r="A128" s="27">
        <f t="shared" si="21"/>
        <v>43405</v>
      </c>
      <c r="B128" s="19">
        <f t="shared" si="21"/>
        <v>29</v>
      </c>
      <c r="C128" s="20" t="s">
        <v>175</v>
      </c>
      <c r="D128" s="21" t="s">
        <v>29</v>
      </c>
      <c r="E128" s="22">
        <v>0.90069444444444402</v>
      </c>
      <c r="F128" s="23">
        <f t="shared" si="18"/>
        <v>2532022</v>
      </c>
      <c r="G128" s="23">
        <v>2532556</v>
      </c>
      <c r="H128" s="28">
        <v>34673.699999999997</v>
      </c>
      <c r="I128" s="28"/>
      <c r="J128" s="28"/>
      <c r="K128" s="24"/>
      <c r="L128" s="25">
        <f t="shared" si="11"/>
        <v>534</v>
      </c>
      <c r="M128" s="25">
        <f t="shared" si="17"/>
        <v>568.71</v>
      </c>
      <c r="N128" s="25">
        <f t="shared" si="12"/>
        <v>34.71</v>
      </c>
      <c r="O128" s="25">
        <v>6.5000000000000002E-2</v>
      </c>
      <c r="P128" s="24" t="str">
        <f>VLOOKUP(E128,'[1]Lookup 2'!A:B,2,FALSE)</f>
        <v>Post 2</v>
      </c>
      <c r="Q128" s="24" t="str">
        <f>VLOOKUP(T128,'[2]01 - Employees'!$1:$1048576,6,FALSE)</f>
        <v>P-D</v>
      </c>
      <c r="R128" s="24" t="str">
        <f>VLOOKUP(T128,'[2]01 - Employees'!$1:$1048576,2,FALSE)</f>
        <v>Keita</v>
      </c>
      <c r="S128" s="21" t="str">
        <f>VLOOKUP(T128,'[2]01 - Employees'!$1:$1048576,3,FALSE)</f>
        <v>Ibrahima II</v>
      </c>
      <c r="T128" s="21">
        <v>252</v>
      </c>
      <c r="V128" s="26">
        <f t="shared" si="13"/>
        <v>29</v>
      </c>
      <c r="W128" t="str">
        <f t="shared" si="14"/>
        <v>29DT094</v>
      </c>
      <c r="X128" t="str">
        <f t="shared" si="15"/>
        <v>29</v>
      </c>
    </row>
    <row r="129" spans="1:24" x14ac:dyDescent="0.25">
      <c r="A129" s="27">
        <f t="shared" si="21"/>
        <v>43405</v>
      </c>
      <c r="B129" s="19">
        <f t="shared" si="21"/>
        <v>29</v>
      </c>
      <c r="C129" s="20" t="s">
        <v>176</v>
      </c>
      <c r="D129" s="21" t="s">
        <v>51</v>
      </c>
      <c r="E129" s="22">
        <v>0.92083333333333295</v>
      </c>
      <c r="F129" s="23">
        <f t="shared" si="18"/>
        <v>2532556</v>
      </c>
      <c r="G129" s="23">
        <v>2533237</v>
      </c>
      <c r="H129" s="28">
        <v>55265.8</v>
      </c>
      <c r="I129" s="28"/>
      <c r="J129" s="28"/>
      <c r="K129" s="24"/>
      <c r="L129" s="25">
        <f t="shared" si="11"/>
        <v>681</v>
      </c>
      <c r="M129" s="25">
        <f t="shared" si="17"/>
        <v>725.26499999999999</v>
      </c>
      <c r="N129" s="25">
        <f t="shared" si="12"/>
        <v>44.265000000000001</v>
      </c>
      <c r="O129" s="25">
        <v>6.5000000000000002E-2</v>
      </c>
      <c r="P129" s="24" t="str">
        <f>VLOOKUP(E129,'[1]Lookup 2'!A:B,2,FALSE)</f>
        <v>Post 2</v>
      </c>
      <c r="Q129" s="24" t="str">
        <f>VLOOKUP(T129,'[2]01 - Employees'!$1:$1048576,6,FALSE)</f>
        <v>P-D</v>
      </c>
      <c r="R129" s="24" t="str">
        <f>VLOOKUP(T129,'[2]01 - Employees'!$1:$1048576,2,FALSE)</f>
        <v>Camara</v>
      </c>
      <c r="S129" s="21" t="str">
        <f>VLOOKUP(T129,'[2]01 - Employees'!$1:$1048576,3,FALSE)</f>
        <v>Abdoulaye</v>
      </c>
      <c r="T129" s="21">
        <v>159</v>
      </c>
      <c r="V129" s="26">
        <f t="shared" si="13"/>
        <v>29</v>
      </c>
      <c r="W129" t="str">
        <f t="shared" si="14"/>
        <v>29DT093</v>
      </c>
      <c r="X129" t="str">
        <f t="shared" si="15"/>
        <v>29</v>
      </c>
    </row>
    <row r="130" spans="1:24" x14ac:dyDescent="0.25">
      <c r="A130" s="27">
        <f t="shared" si="21"/>
        <v>43405</v>
      </c>
      <c r="B130" s="19">
        <f t="shared" si="21"/>
        <v>29</v>
      </c>
      <c r="C130" s="20" t="s">
        <v>177</v>
      </c>
      <c r="D130" s="21" t="s">
        <v>17</v>
      </c>
      <c r="E130" s="22">
        <v>0.95347222222222205</v>
      </c>
      <c r="F130" s="23">
        <f t="shared" si="18"/>
        <v>2533237</v>
      </c>
      <c r="G130" s="23">
        <v>2536079</v>
      </c>
      <c r="H130" s="28">
        <v>34934.800000000003</v>
      </c>
      <c r="I130" s="28"/>
      <c r="J130" s="28"/>
      <c r="K130" s="24"/>
      <c r="L130" s="25">
        <f t="shared" si="11"/>
        <v>2842</v>
      </c>
      <c r="M130" s="25">
        <f t="shared" si="17"/>
        <v>3026.73</v>
      </c>
      <c r="N130" s="25">
        <f t="shared" si="12"/>
        <v>184.73000000000002</v>
      </c>
      <c r="O130" s="25">
        <v>6.5000000000000002E-2</v>
      </c>
      <c r="P130" s="24" t="str">
        <f>VLOOKUP(E130,'[1]Lookup 2'!A:B,2,FALSE)</f>
        <v>Post 2</v>
      </c>
      <c r="Q130" s="24" t="str">
        <f>VLOOKUP(T130,'[2]01 - Employees'!$1:$1048576,6,FALSE)</f>
        <v>P-D</v>
      </c>
      <c r="R130" s="24" t="str">
        <f>VLOOKUP(T130,'[2]01 - Employees'!$1:$1048576,2,FALSE)</f>
        <v xml:space="preserve">Fofana </v>
      </c>
      <c r="S130" s="21" t="str">
        <f>VLOOKUP(T130,'[2]01 - Employees'!$1:$1048576,3,FALSE)</f>
        <v>Ibrahim</v>
      </c>
      <c r="T130" s="21">
        <v>8</v>
      </c>
      <c r="V130" s="26">
        <f t="shared" si="13"/>
        <v>29</v>
      </c>
      <c r="W130" t="str">
        <f t="shared" si="14"/>
        <v>29EXC41</v>
      </c>
      <c r="X130" t="str">
        <f t="shared" si="15"/>
        <v>29</v>
      </c>
    </row>
    <row r="131" spans="1:24" x14ac:dyDescent="0.25">
      <c r="A131" s="27">
        <f t="shared" si="21"/>
        <v>43405</v>
      </c>
      <c r="B131" s="19">
        <f t="shared" si="21"/>
        <v>29</v>
      </c>
      <c r="C131" s="20" t="s">
        <v>178</v>
      </c>
      <c r="D131" s="21" t="s">
        <v>39</v>
      </c>
      <c r="E131" s="22">
        <v>1.3888888888888889E-3</v>
      </c>
      <c r="F131" s="23">
        <f t="shared" si="18"/>
        <v>2536079</v>
      </c>
      <c r="G131" s="23">
        <v>2536446</v>
      </c>
      <c r="H131" s="28">
        <v>25322.799999999999</v>
      </c>
      <c r="I131" s="28"/>
      <c r="J131" s="28"/>
      <c r="K131" s="24"/>
      <c r="L131" s="25">
        <f t="shared" si="11"/>
        <v>367</v>
      </c>
      <c r="M131" s="25">
        <f t="shared" si="17"/>
        <v>390.85500000000002</v>
      </c>
      <c r="N131" s="25">
        <f t="shared" si="12"/>
        <v>23.855</v>
      </c>
      <c r="O131" s="25">
        <v>6.5000000000000002E-2</v>
      </c>
      <c r="P131" s="24" t="str">
        <f>VLOOKUP(E131,'[1]Lookup 2'!A:B,2,FALSE)</f>
        <v>Post 3</v>
      </c>
      <c r="Q131" s="24" t="str">
        <f>VLOOKUP(T131,'[2]01 - Employees'!$1:$1048576,6,FALSE)</f>
        <v>P-C</v>
      </c>
      <c r="R131" s="24" t="str">
        <f>VLOOKUP(T131,'[2]01 - Employees'!$1:$1048576,2,FALSE)</f>
        <v>Camara</v>
      </c>
      <c r="S131" s="21" t="str">
        <f>VLOOKUP(T131,'[2]01 - Employees'!$1:$1048576,3,FALSE)</f>
        <v>Djiba</v>
      </c>
      <c r="T131" s="21">
        <v>163</v>
      </c>
      <c r="V131" s="26">
        <f t="shared" si="13"/>
        <v>29</v>
      </c>
      <c r="W131" t="str">
        <f t="shared" si="14"/>
        <v>29TD069</v>
      </c>
      <c r="X131" t="str">
        <f t="shared" si="15"/>
        <v>29</v>
      </c>
    </row>
    <row r="132" spans="1:24" x14ac:dyDescent="0.25">
      <c r="A132" s="27">
        <f t="shared" si="21"/>
        <v>43405</v>
      </c>
      <c r="B132" s="19">
        <f t="shared" si="21"/>
        <v>29</v>
      </c>
      <c r="C132" s="20" t="s">
        <v>179</v>
      </c>
      <c r="D132" s="21" t="s">
        <v>37</v>
      </c>
      <c r="E132" s="22">
        <v>9.7222222222222206E-3</v>
      </c>
      <c r="F132" s="23">
        <f t="shared" si="18"/>
        <v>2536446</v>
      </c>
      <c r="G132" s="23">
        <v>2536956</v>
      </c>
      <c r="H132" s="28">
        <v>26347.4</v>
      </c>
      <c r="I132" s="28"/>
      <c r="J132" s="28"/>
      <c r="K132" s="24"/>
      <c r="L132" s="25">
        <f t="shared" si="11"/>
        <v>510</v>
      </c>
      <c r="M132" s="25">
        <f t="shared" si="17"/>
        <v>543.15</v>
      </c>
      <c r="N132" s="25">
        <f t="shared" si="12"/>
        <v>33.15</v>
      </c>
      <c r="O132" s="25">
        <v>6.5000000000000002E-2</v>
      </c>
      <c r="P132" s="24" t="str">
        <f>VLOOKUP(E132,'[1]Lookup 2'!A:B,2,FALSE)</f>
        <v>Post 3</v>
      </c>
      <c r="Q132" s="24" t="str">
        <f>VLOOKUP(T132,'[2]01 - Employees'!$1:$1048576,6,FALSE)</f>
        <v>P-C</v>
      </c>
      <c r="R132" s="24" t="str">
        <f>VLOOKUP(T132,'[2]01 - Employees'!$1:$1048576,2,FALSE)</f>
        <v>Bah</v>
      </c>
      <c r="S132" s="21" t="str">
        <f>VLOOKUP(T132,'[2]01 - Employees'!$1:$1048576,3,FALSE)</f>
        <v>Saidou</v>
      </c>
      <c r="T132" s="21">
        <v>243</v>
      </c>
      <c r="V132" s="26">
        <f t="shared" si="13"/>
        <v>29</v>
      </c>
      <c r="W132" t="str">
        <f t="shared" si="14"/>
        <v>29TD066</v>
      </c>
      <c r="X132" t="str">
        <f t="shared" si="15"/>
        <v>29</v>
      </c>
    </row>
    <row r="133" spans="1:24" x14ac:dyDescent="0.25">
      <c r="A133" s="27">
        <f t="shared" si="21"/>
        <v>43405</v>
      </c>
      <c r="B133" s="19">
        <f t="shared" si="21"/>
        <v>29</v>
      </c>
      <c r="C133" s="20" t="s">
        <v>180</v>
      </c>
      <c r="D133" s="21" t="s">
        <v>35</v>
      </c>
      <c r="E133" s="22">
        <v>2.01388888888888E-2</v>
      </c>
      <c r="F133" s="23">
        <f t="shared" si="18"/>
        <v>2536956</v>
      </c>
      <c r="G133" s="23">
        <v>2537158</v>
      </c>
      <c r="H133" s="28">
        <v>20270.400000000001</v>
      </c>
      <c r="I133" s="28"/>
      <c r="J133" s="28"/>
      <c r="K133" s="24"/>
      <c r="L133" s="25">
        <f t="shared" ref="L133:L196" si="22">+G133-F133</f>
        <v>202</v>
      </c>
      <c r="M133" s="25">
        <f t="shared" si="17"/>
        <v>215.13</v>
      </c>
      <c r="N133" s="25">
        <f t="shared" ref="N133:N196" si="23">IF(K133="",L133*O133,0)</f>
        <v>13.13</v>
      </c>
      <c r="O133" s="25">
        <v>6.5000000000000002E-2</v>
      </c>
      <c r="P133" s="24" t="str">
        <f>VLOOKUP(E133,'[1]Lookup 2'!A:B,2,FALSE)</f>
        <v>Post 3</v>
      </c>
      <c r="Q133" s="24" t="str">
        <f>VLOOKUP(T133,'[2]01 - Employees'!$1:$1048576,6,FALSE)</f>
        <v>P-C</v>
      </c>
      <c r="R133" s="24" t="str">
        <f>VLOOKUP(T133,'[2]01 - Employees'!$1:$1048576,2,FALSE)</f>
        <v>Sow</v>
      </c>
      <c r="S133" s="21" t="str">
        <f>VLOOKUP(T133,'[2]01 - Employees'!$1:$1048576,3,FALSE)</f>
        <v>Yaya</v>
      </c>
      <c r="T133" s="21">
        <v>197</v>
      </c>
      <c r="V133" s="26">
        <f t="shared" si="13"/>
        <v>29</v>
      </c>
      <c r="W133" t="str">
        <f t="shared" si="14"/>
        <v>29D7004</v>
      </c>
      <c r="X133" t="str">
        <f t="shared" ref="X133:X196" si="24">CONCATENATE(B133,K133)</f>
        <v>29</v>
      </c>
    </row>
    <row r="134" spans="1:24" x14ac:dyDescent="0.25">
      <c r="A134" s="27">
        <f t="shared" ref="A134:B149" si="25">+A133</f>
        <v>43405</v>
      </c>
      <c r="B134" s="19">
        <f t="shared" si="25"/>
        <v>29</v>
      </c>
      <c r="C134" s="20" t="s">
        <v>181</v>
      </c>
      <c r="D134" s="21" t="s">
        <v>21</v>
      </c>
      <c r="E134" s="22">
        <v>5.2777777777777701E-2</v>
      </c>
      <c r="F134" s="23">
        <f t="shared" si="18"/>
        <v>2537158</v>
      </c>
      <c r="G134" s="23">
        <v>2538739</v>
      </c>
      <c r="H134" s="28">
        <v>50696</v>
      </c>
      <c r="I134" s="28"/>
      <c r="J134" s="28"/>
      <c r="K134" s="24"/>
      <c r="L134" s="25">
        <f t="shared" si="22"/>
        <v>1581</v>
      </c>
      <c r="M134" s="25">
        <f t="shared" ref="M134:M197" si="26">+L134+N134</f>
        <v>1683.7650000000001</v>
      </c>
      <c r="N134" s="25">
        <f t="shared" si="23"/>
        <v>102.765</v>
      </c>
      <c r="O134" s="25">
        <v>6.5000000000000002E-2</v>
      </c>
      <c r="P134" s="24" t="str">
        <f>VLOOKUP(E134,'[1]Lookup 2'!A:B,2,FALSE)</f>
        <v>Post 3</v>
      </c>
      <c r="Q134" s="24" t="str">
        <f>VLOOKUP(T134,'[2]01 - Employees'!$1:$1048576,6,FALSE)</f>
        <v>P-C</v>
      </c>
      <c r="R134" s="24" t="str">
        <f>VLOOKUP(T134,'[2]01 - Employees'!$1:$1048576,2,FALSE)</f>
        <v>Diallo</v>
      </c>
      <c r="S134" s="21" t="str">
        <f>VLOOKUP(T134,'[2]01 - Employees'!$1:$1048576,3,FALSE)</f>
        <v>Mohamed</v>
      </c>
      <c r="T134" s="21">
        <v>148</v>
      </c>
      <c r="V134" s="26">
        <f t="shared" ref="V134:V197" si="27">+B134</f>
        <v>29</v>
      </c>
      <c r="W134" t="str">
        <f t="shared" ref="W134:W197" si="28">CONCATENATE(B134,D134)</f>
        <v>29EXC64</v>
      </c>
      <c r="X134" t="str">
        <f t="shared" si="24"/>
        <v>29</v>
      </c>
    </row>
    <row r="135" spans="1:24" x14ac:dyDescent="0.25">
      <c r="A135" s="27">
        <f t="shared" si="25"/>
        <v>43405</v>
      </c>
      <c r="B135" s="19">
        <f t="shared" si="25"/>
        <v>29</v>
      </c>
      <c r="C135" s="20" t="s">
        <v>182</v>
      </c>
      <c r="D135" s="21" t="s">
        <v>57</v>
      </c>
      <c r="E135" s="22">
        <v>6.5972222222222196E-2</v>
      </c>
      <c r="F135" s="23">
        <f t="shared" si="18"/>
        <v>2538739</v>
      </c>
      <c r="G135" s="23">
        <v>2539522</v>
      </c>
      <c r="H135" s="28">
        <v>20064.8</v>
      </c>
      <c r="I135" s="28"/>
      <c r="J135" s="28"/>
      <c r="K135" s="24"/>
      <c r="L135" s="25">
        <f t="shared" si="22"/>
        <v>783</v>
      </c>
      <c r="M135" s="25">
        <f t="shared" si="26"/>
        <v>833.89499999999998</v>
      </c>
      <c r="N135" s="25">
        <f t="shared" si="23"/>
        <v>50.895000000000003</v>
      </c>
      <c r="O135" s="25">
        <v>6.5000000000000002E-2</v>
      </c>
      <c r="P135" s="24" t="str">
        <f>VLOOKUP(E135,'[1]Lookup 2'!A:B,2,FALSE)</f>
        <v>Post 3</v>
      </c>
      <c r="Q135" s="24" t="str">
        <f>VLOOKUP(T135,'[2]01 - Employees'!$1:$1048576,6,FALSE)</f>
        <v>P-C</v>
      </c>
      <c r="R135" s="24" t="str">
        <f>VLOOKUP(T135,'[2]01 - Employees'!$1:$1048576,2,FALSE)</f>
        <v>Sock</v>
      </c>
      <c r="S135" s="21" t="str">
        <f>VLOOKUP(T135,'[2]01 - Employees'!$1:$1048576,3,FALSE)</f>
        <v>Naye</v>
      </c>
      <c r="T135" s="21">
        <v>89</v>
      </c>
      <c r="V135" s="26">
        <f t="shared" si="27"/>
        <v>29</v>
      </c>
      <c r="W135" t="str">
        <f t="shared" si="28"/>
        <v>29DT344</v>
      </c>
      <c r="X135" t="str">
        <f t="shared" si="24"/>
        <v>29</v>
      </c>
    </row>
    <row r="136" spans="1:24" x14ac:dyDescent="0.25">
      <c r="A136" s="27">
        <f t="shared" si="25"/>
        <v>43405</v>
      </c>
      <c r="B136" s="19">
        <f t="shared" si="25"/>
        <v>29</v>
      </c>
      <c r="C136" s="20" t="s">
        <v>183</v>
      </c>
      <c r="D136" s="21" t="s">
        <v>19</v>
      </c>
      <c r="E136" s="22">
        <v>7.0833333333333304E-2</v>
      </c>
      <c r="F136" s="23">
        <f t="shared" ref="F136:F199" si="29">G135</f>
        <v>2539522</v>
      </c>
      <c r="G136" s="23">
        <v>2539741</v>
      </c>
      <c r="H136" s="28">
        <v>1959</v>
      </c>
      <c r="I136" s="28"/>
      <c r="J136" s="28"/>
      <c r="K136" s="24"/>
      <c r="L136" s="25">
        <f t="shared" si="22"/>
        <v>219</v>
      </c>
      <c r="M136" s="25">
        <f t="shared" si="26"/>
        <v>233.23500000000001</v>
      </c>
      <c r="N136" s="25">
        <f t="shared" si="23"/>
        <v>14.235000000000001</v>
      </c>
      <c r="O136" s="25">
        <v>6.5000000000000002E-2</v>
      </c>
      <c r="P136" s="24" t="str">
        <f>VLOOKUP(E136,'[1]Lookup 2'!A:B,2,FALSE)</f>
        <v>Post 3</v>
      </c>
      <c r="Q136" s="24" t="str">
        <f>VLOOKUP(T136,'[2]01 - Employees'!$1:$1048576,6,FALSE)</f>
        <v>P-C</v>
      </c>
      <c r="R136" s="24" t="str">
        <f>VLOOKUP(T136,'[2]01 - Employees'!$1:$1048576,2,FALSE)</f>
        <v>Sangare</v>
      </c>
      <c r="S136" s="21" t="str">
        <f>VLOOKUP(T136,'[2]01 - Employees'!$1:$1048576,3,FALSE)</f>
        <v>Salif</v>
      </c>
      <c r="T136" s="21">
        <v>162</v>
      </c>
      <c r="V136" s="26">
        <f t="shared" si="27"/>
        <v>29</v>
      </c>
      <c r="W136" t="str">
        <f t="shared" si="28"/>
        <v>29DT211</v>
      </c>
      <c r="X136" t="str">
        <f t="shared" si="24"/>
        <v>29</v>
      </c>
    </row>
    <row r="137" spans="1:24" x14ac:dyDescent="0.25">
      <c r="A137" s="27">
        <f t="shared" si="25"/>
        <v>43405</v>
      </c>
      <c r="B137" s="19">
        <f t="shared" si="25"/>
        <v>29</v>
      </c>
      <c r="C137" s="20" t="s">
        <v>184</v>
      </c>
      <c r="D137" s="21" t="s">
        <v>45</v>
      </c>
      <c r="E137" s="22">
        <v>0.163194444444444</v>
      </c>
      <c r="F137" s="23">
        <f t="shared" si="29"/>
        <v>2539741</v>
      </c>
      <c r="G137" s="23">
        <v>2540404</v>
      </c>
      <c r="H137" s="28">
        <v>31339.8</v>
      </c>
      <c r="I137" s="28"/>
      <c r="J137" s="28"/>
      <c r="K137" s="24"/>
      <c r="L137" s="25">
        <f t="shared" si="22"/>
        <v>663</v>
      </c>
      <c r="M137" s="25">
        <f t="shared" si="26"/>
        <v>706.09500000000003</v>
      </c>
      <c r="N137" s="25">
        <f t="shared" si="23"/>
        <v>43.094999999999999</v>
      </c>
      <c r="O137" s="25">
        <v>6.5000000000000002E-2</v>
      </c>
      <c r="P137" s="24" t="str">
        <f>VLOOKUP(E137,'[1]Lookup 2'!A:B,2,FALSE)</f>
        <v>Post 3</v>
      </c>
      <c r="Q137" s="24" t="str">
        <f>VLOOKUP(T137,'[2]01 - Employees'!$1:$1048576,6,FALSE)</f>
        <v>P-C</v>
      </c>
      <c r="R137" s="24" t="str">
        <f>VLOOKUP(T137,'[2]01 - Employees'!$1:$1048576,2,FALSE)</f>
        <v>Touré</v>
      </c>
      <c r="S137" s="21" t="str">
        <f>VLOOKUP(T137,'[2]01 - Employees'!$1:$1048576,3,FALSE)</f>
        <v>Ali</v>
      </c>
      <c r="T137" s="21">
        <v>264</v>
      </c>
      <c r="V137" s="26">
        <f t="shared" si="27"/>
        <v>29</v>
      </c>
      <c r="W137" t="str">
        <f t="shared" si="28"/>
        <v>29DT087</v>
      </c>
      <c r="X137" t="str">
        <f t="shared" si="24"/>
        <v>29</v>
      </c>
    </row>
    <row r="138" spans="1:24" x14ac:dyDescent="0.25">
      <c r="A138" s="27">
        <f t="shared" si="25"/>
        <v>43405</v>
      </c>
      <c r="B138" s="19">
        <f t="shared" si="25"/>
        <v>29</v>
      </c>
      <c r="C138" s="20" t="s">
        <v>185</v>
      </c>
      <c r="D138" s="21" t="s">
        <v>61</v>
      </c>
      <c r="E138" s="22">
        <v>0.172916666666666</v>
      </c>
      <c r="F138" s="23">
        <f t="shared" si="29"/>
        <v>2540404</v>
      </c>
      <c r="G138" s="23">
        <v>2540909</v>
      </c>
      <c r="H138" s="28">
        <v>1089.8</v>
      </c>
      <c r="I138" s="28"/>
      <c r="J138" s="28"/>
      <c r="K138" s="24"/>
      <c r="L138" s="25">
        <f t="shared" si="22"/>
        <v>505</v>
      </c>
      <c r="M138" s="25">
        <f t="shared" si="26"/>
        <v>537.82500000000005</v>
      </c>
      <c r="N138" s="25">
        <f t="shared" si="23"/>
        <v>32.825000000000003</v>
      </c>
      <c r="O138" s="25">
        <v>6.5000000000000002E-2</v>
      </c>
      <c r="P138" s="24" t="str">
        <f>VLOOKUP(E138,'[1]Lookup 2'!A:B,2,FALSE)</f>
        <v>Post 3</v>
      </c>
      <c r="Q138" s="24" t="e">
        <f>VLOOKUP(T138,'[2]01 - Employees'!$1:$1048576,6,FALSE)</f>
        <v>#N/A</v>
      </c>
      <c r="R138" s="24" t="e">
        <f>VLOOKUP(T138,'[2]01 - Employees'!$1:$1048576,2,FALSE)</f>
        <v>#N/A</v>
      </c>
      <c r="S138" s="21" t="e">
        <f>VLOOKUP(T138,'[2]01 - Employees'!$1:$1048576,3,FALSE)</f>
        <v>#N/A</v>
      </c>
      <c r="T138" s="21"/>
      <c r="V138" s="26">
        <f t="shared" si="27"/>
        <v>29</v>
      </c>
      <c r="W138" t="str">
        <f t="shared" si="28"/>
        <v>29EXC-330</v>
      </c>
      <c r="X138" t="str">
        <f t="shared" si="24"/>
        <v>29</v>
      </c>
    </row>
    <row r="139" spans="1:24" x14ac:dyDescent="0.25">
      <c r="A139" s="27">
        <f t="shared" si="25"/>
        <v>43405</v>
      </c>
      <c r="B139" s="19">
        <f t="shared" si="25"/>
        <v>29</v>
      </c>
      <c r="C139" s="20" t="s">
        <v>186</v>
      </c>
      <c r="D139" s="21" t="s">
        <v>55</v>
      </c>
      <c r="E139" s="22">
        <v>0.18333333333333299</v>
      </c>
      <c r="F139" s="23">
        <f t="shared" si="29"/>
        <v>2540909</v>
      </c>
      <c r="G139" s="23">
        <v>2541631</v>
      </c>
      <c r="H139" s="28">
        <v>10101</v>
      </c>
      <c r="I139" s="28"/>
      <c r="J139" s="28"/>
      <c r="K139" s="24"/>
      <c r="L139" s="25">
        <f t="shared" si="22"/>
        <v>722</v>
      </c>
      <c r="M139" s="25">
        <f t="shared" si="26"/>
        <v>768.93</v>
      </c>
      <c r="N139" s="25">
        <f t="shared" si="23"/>
        <v>46.93</v>
      </c>
      <c r="O139" s="25">
        <v>6.5000000000000002E-2</v>
      </c>
      <c r="P139" s="24" t="str">
        <f>VLOOKUP(E139,'[1]Lookup 2'!A:B,2,FALSE)</f>
        <v>Post 3</v>
      </c>
      <c r="Q139" s="24" t="str">
        <f>VLOOKUP(T139,'[2]01 - Employees'!$1:$1048576,6,FALSE)</f>
        <v>P-C</v>
      </c>
      <c r="R139" s="24" t="str">
        <f>VLOOKUP(T139,'[2]01 - Employees'!$1:$1048576,2,FALSE)</f>
        <v>Camara</v>
      </c>
      <c r="S139" s="21" t="str">
        <f>VLOOKUP(T139,'[2]01 - Employees'!$1:$1048576,3,FALSE)</f>
        <v>Fodé</v>
      </c>
      <c r="T139" s="21">
        <v>44</v>
      </c>
      <c r="V139" s="26">
        <f t="shared" si="27"/>
        <v>29</v>
      </c>
      <c r="W139" t="str">
        <f t="shared" si="28"/>
        <v>29DT317</v>
      </c>
      <c r="X139" t="str">
        <f t="shared" si="24"/>
        <v>29</v>
      </c>
    </row>
    <row r="140" spans="1:24" x14ac:dyDescent="0.25">
      <c r="A140" s="27">
        <f t="shared" si="25"/>
        <v>43405</v>
      </c>
      <c r="B140" s="19">
        <f t="shared" si="25"/>
        <v>29</v>
      </c>
      <c r="C140" s="20" t="s">
        <v>187</v>
      </c>
      <c r="D140" s="21" t="s">
        <v>33</v>
      </c>
      <c r="E140" s="22">
        <v>0.19722222222222199</v>
      </c>
      <c r="F140" s="23">
        <f t="shared" si="29"/>
        <v>2541631</v>
      </c>
      <c r="G140" s="23">
        <v>2542287</v>
      </c>
      <c r="H140" s="28">
        <v>6586</v>
      </c>
      <c r="I140" s="28"/>
      <c r="J140" s="28"/>
      <c r="K140" s="24"/>
      <c r="L140" s="25">
        <f t="shared" si="22"/>
        <v>656</v>
      </c>
      <c r="M140" s="25">
        <f t="shared" si="26"/>
        <v>698.64</v>
      </c>
      <c r="N140" s="25">
        <f t="shared" si="23"/>
        <v>42.64</v>
      </c>
      <c r="O140" s="25">
        <v>6.5000000000000002E-2</v>
      </c>
      <c r="P140" s="24" t="str">
        <f>VLOOKUP(E140,'[1]Lookup 2'!A:B,2,FALSE)</f>
        <v>Post 3</v>
      </c>
      <c r="Q140" s="24" t="str">
        <f>VLOOKUP(T140,'[2]01 - Employees'!$1:$1048576,6,FALSE)</f>
        <v>P-C</v>
      </c>
      <c r="R140" s="24" t="str">
        <f>VLOOKUP(T140,'[2]01 - Employees'!$1:$1048576,2,FALSE)</f>
        <v>Keita</v>
      </c>
      <c r="S140" s="21" t="str">
        <f>VLOOKUP(T140,'[2]01 - Employees'!$1:$1048576,3,FALSE)</f>
        <v>Naman</v>
      </c>
      <c r="T140" s="21">
        <v>108</v>
      </c>
      <c r="V140" s="26">
        <f t="shared" si="27"/>
        <v>29</v>
      </c>
      <c r="W140" t="str">
        <f t="shared" si="28"/>
        <v>29DT209</v>
      </c>
      <c r="X140" t="str">
        <f t="shared" si="24"/>
        <v>29</v>
      </c>
    </row>
    <row r="141" spans="1:24" x14ac:dyDescent="0.25">
      <c r="A141" s="27">
        <f t="shared" si="25"/>
        <v>43405</v>
      </c>
      <c r="B141" s="19">
        <f t="shared" si="25"/>
        <v>29</v>
      </c>
      <c r="C141" s="20" t="s">
        <v>188</v>
      </c>
      <c r="D141" s="21" t="s">
        <v>23</v>
      </c>
      <c r="E141" s="22">
        <v>0.20902777777777701</v>
      </c>
      <c r="F141" s="23">
        <f t="shared" si="29"/>
        <v>2542287</v>
      </c>
      <c r="G141" s="23">
        <v>2542327</v>
      </c>
      <c r="H141" s="28">
        <v>10369.6</v>
      </c>
      <c r="I141" s="28"/>
      <c r="J141" s="28"/>
      <c r="K141" s="24"/>
      <c r="L141" s="25">
        <f t="shared" si="22"/>
        <v>40</v>
      </c>
      <c r="M141" s="25">
        <f t="shared" si="26"/>
        <v>42.6</v>
      </c>
      <c r="N141" s="25">
        <f t="shared" si="23"/>
        <v>2.6</v>
      </c>
      <c r="O141" s="25">
        <v>6.5000000000000002E-2</v>
      </c>
      <c r="P141" s="24" t="str">
        <f>VLOOKUP(E141,'[1]Lookup 2'!A:B,2,FALSE)</f>
        <v>Post 3</v>
      </c>
      <c r="Q141" s="24" t="str">
        <f>VLOOKUP(T141,'[2]01 - Employees'!$1:$1048576,6,FALSE)</f>
        <v>P-C</v>
      </c>
      <c r="R141" s="24" t="str">
        <f>VLOOKUP(T141,'[2]01 - Employees'!$1:$1048576,2,FALSE)</f>
        <v>Doumbouya</v>
      </c>
      <c r="S141" s="21" t="str">
        <f>VLOOKUP(T141,'[2]01 - Employees'!$1:$1048576,3,FALSE)</f>
        <v>Sekou</v>
      </c>
      <c r="T141" s="21">
        <v>43</v>
      </c>
      <c r="V141" s="26">
        <f t="shared" si="27"/>
        <v>29</v>
      </c>
      <c r="W141" t="str">
        <f t="shared" si="28"/>
        <v>29DT319</v>
      </c>
      <c r="X141" t="str">
        <f t="shared" si="24"/>
        <v>29</v>
      </c>
    </row>
    <row r="142" spans="1:24" x14ac:dyDescent="0.25">
      <c r="A142" s="27">
        <f t="shared" si="25"/>
        <v>43405</v>
      </c>
      <c r="B142" s="19">
        <v>30</v>
      </c>
      <c r="C142" s="20" t="s">
        <v>189</v>
      </c>
      <c r="D142" s="21" t="s">
        <v>68</v>
      </c>
      <c r="E142" s="22">
        <v>0.32291666666666602</v>
      </c>
      <c r="F142" s="23">
        <f t="shared" si="29"/>
        <v>2542327</v>
      </c>
      <c r="G142" s="23">
        <v>2543315</v>
      </c>
      <c r="H142" s="28">
        <v>10302.299999999999</v>
      </c>
      <c r="I142" s="28"/>
      <c r="J142" s="28"/>
      <c r="K142" s="24"/>
      <c r="L142" s="25">
        <f t="shared" si="22"/>
        <v>988</v>
      </c>
      <c r="M142" s="25">
        <f t="shared" si="26"/>
        <v>1052.22</v>
      </c>
      <c r="N142" s="25">
        <f t="shared" si="23"/>
        <v>64.22</v>
      </c>
      <c r="O142" s="25">
        <v>6.5000000000000002E-2</v>
      </c>
      <c r="P142" s="24" t="str">
        <f>VLOOKUP(E142,'[1]Lookup 2'!A:B,2,FALSE)</f>
        <v>Post 1</v>
      </c>
      <c r="Q142" s="24" t="str">
        <f>VLOOKUP(T142,'[2]01 - Employees'!$1:$1048576,6,FALSE)</f>
        <v>P-B</v>
      </c>
      <c r="R142" s="24" t="str">
        <f>VLOOKUP(T142,'[2]01 - Employees'!$1:$1048576,2,FALSE)</f>
        <v>Condé</v>
      </c>
      <c r="S142" s="21" t="str">
        <f>VLOOKUP(T142,'[2]01 - Employees'!$1:$1048576,3,FALSE)</f>
        <v>Bandia</v>
      </c>
      <c r="T142" s="21">
        <v>38</v>
      </c>
      <c r="V142" s="26">
        <f t="shared" si="27"/>
        <v>30</v>
      </c>
      <c r="W142" t="str">
        <f t="shared" si="28"/>
        <v>30DT318</v>
      </c>
      <c r="X142" t="str">
        <f t="shared" si="24"/>
        <v>30</v>
      </c>
    </row>
    <row r="143" spans="1:24" x14ac:dyDescent="0.25">
      <c r="A143" s="27">
        <f t="shared" si="25"/>
        <v>43405</v>
      </c>
      <c r="B143" s="19">
        <f t="shared" si="25"/>
        <v>30</v>
      </c>
      <c r="C143" s="20" t="s">
        <v>190</v>
      </c>
      <c r="D143" s="21" t="s">
        <v>43</v>
      </c>
      <c r="E143" s="22">
        <v>0.327777777777777</v>
      </c>
      <c r="F143" s="23">
        <f t="shared" si="29"/>
        <v>2543315</v>
      </c>
      <c r="G143" s="23">
        <v>2543791</v>
      </c>
      <c r="H143" s="28">
        <v>18678.2</v>
      </c>
      <c r="I143" s="28"/>
      <c r="J143" s="28"/>
      <c r="K143" s="24"/>
      <c r="L143" s="25">
        <f t="shared" si="22"/>
        <v>476</v>
      </c>
      <c r="M143" s="25">
        <f t="shared" si="26"/>
        <v>506.94</v>
      </c>
      <c r="N143" s="25">
        <f t="shared" si="23"/>
        <v>30.94</v>
      </c>
      <c r="O143" s="25">
        <v>6.5000000000000002E-2</v>
      </c>
      <c r="P143" s="24" t="str">
        <f>VLOOKUP(E143,'[1]Lookup 2'!A:B,2,FALSE)</f>
        <v>Post 1</v>
      </c>
      <c r="Q143" s="24" t="e">
        <f>VLOOKUP(T143,'[2]01 - Employees'!$1:$1048576,6,FALSE)</f>
        <v>#N/A</v>
      </c>
      <c r="R143" s="24" t="e">
        <f>VLOOKUP(T143,'[2]01 - Employees'!$1:$1048576,2,FALSE)</f>
        <v>#N/A</v>
      </c>
      <c r="S143" s="21" t="e">
        <f>VLOOKUP(T143,'[2]01 - Employees'!$1:$1048576,3,FALSE)</f>
        <v>#N/A</v>
      </c>
      <c r="T143" s="21">
        <v>156</v>
      </c>
      <c r="V143" s="26">
        <f t="shared" si="27"/>
        <v>30</v>
      </c>
      <c r="W143" t="str">
        <f t="shared" si="28"/>
        <v>30WB013</v>
      </c>
      <c r="X143" t="str">
        <f t="shared" si="24"/>
        <v>30</v>
      </c>
    </row>
    <row r="144" spans="1:24" x14ac:dyDescent="0.25">
      <c r="A144" s="27">
        <f t="shared" si="25"/>
        <v>43405</v>
      </c>
      <c r="B144" s="19">
        <f t="shared" si="25"/>
        <v>30</v>
      </c>
      <c r="C144" s="20" t="s">
        <v>191</v>
      </c>
      <c r="D144" s="21" t="s">
        <v>17</v>
      </c>
      <c r="E144" s="22">
        <v>0.34375</v>
      </c>
      <c r="F144" s="23">
        <f t="shared" si="29"/>
        <v>2543791</v>
      </c>
      <c r="G144" s="23">
        <v>2544765</v>
      </c>
      <c r="H144" s="28">
        <v>34943.300000000003</v>
      </c>
      <c r="I144" s="28"/>
      <c r="J144" s="28"/>
      <c r="K144" s="24"/>
      <c r="L144" s="25">
        <f t="shared" si="22"/>
        <v>974</v>
      </c>
      <c r="M144" s="25">
        <f t="shared" si="26"/>
        <v>1037.31</v>
      </c>
      <c r="N144" s="25">
        <f t="shared" si="23"/>
        <v>63.31</v>
      </c>
      <c r="O144" s="25">
        <v>6.5000000000000002E-2</v>
      </c>
      <c r="P144" s="24" t="str">
        <f>VLOOKUP(E144,'[1]Lookup 2'!A:B,2,FALSE)</f>
        <v>Post 1</v>
      </c>
      <c r="Q144" s="24" t="str">
        <f>VLOOKUP(T144,'[2]01 - Employees'!$1:$1048576,6,FALSE)</f>
        <v>P-B</v>
      </c>
      <c r="R144" s="24" t="str">
        <f>VLOOKUP(T144,'[2]01 - Employees'!$1:$1048576,2,FALSE)</f>
        <v>Diaby</v>
      </c>
      <c r="S144" s="21" t="str">
        <f>VLOOKUP(T144,'[2]01 - Employees'!$1:$1048576,3,FALSE)</f>
        <v>Abdoulaye</v>
      </c>
      <c r="T144" s="21">
        <v>104</v>
      </c>
      <c r="V144" s="26">
        <f t="shared" si="27"/>
        <v>30</v>
      </c>
      <c r="W144" t="str">
        <f t="shared" si="28"/>
        <v>30EXC41</v>
      </c>
      <c r="X144" t="str">
        <f t="shared" si="24"/>
        <v>30</v>
      </c>
    </row>
    <row r="145" spans="1:24" x14ac:dyDescent="0.25">
      <c r="A145" s="27">
        <f t="shared" si="25"/>
        <v>43405</v>
      </c>
      <c r="B145" s="19">
        <f t="shared" si="25"/>
        <v>30</v>
      </c>
      <c r="C145" s="20" t="s">
        <v>192</v>
      </c>
      <c r="D145" s="21" t="s">
        <v>39</v>
      </c>
      <c r="E145" s="22">
        <v>0.34583333333333299</v>
      </c>
      <c r="F145" s="23">
        <f t="shared" si="29"/>
        <v>2544765</v>
      </c>
      <c r="G145" s="23">
        <v>2544993</v>
      </c>
      <c r="H145" s="28">
        <v>25330.2</v>
      </c>
      <c r="I145" s="28"/>
      <c r="J145" s="28"/>
      <c r="K145" s="24"/>
      <c r="L145" s="25">
        <f t="shared" si="22"/>
        <v>228</v>
      </c>
      <c r="M145" s="25">
        <f t="shared" si="26"/>
        <v>242.82</v>
      </c>
      <c r="N145" s="25">
        <f t="shared" si="23"/>
        <v>14.82</v>
      </c>
      <c r="O145" s="25">
        <v>6.5000000000000002E-2</v>
      </c>
      <c r="P145" s="24" t="str">
        <f>VLOOKUP(E145,'[1]Lookup 2'!A:B,2,FALSE)</f>
        <v>Post 1</v>
      </c>
      <c r="Q145" s="24" t="str">
        <f>VLOOKUP(T145,'[2]01 - Employees'!$1:$1048576,6,FALSE)</f>
        <v>P-B</v>
      </c>
      <c r="R145" s="24" t="str">
        <f>VLOOKUP(T145,'[2]01 - Employees'!$1:$1048576,2,FALSE)</f>
        <v>Camara</v>
      </c>
      <c r="S145" s="21" t="str">
        <f>VLOOKUP(T145,'[2]01 - Employees'!$1:$1048576,3,FALSE)</f>
        <v>Ibrahima Sory</v>
      </c>
      <c r="T145" s="21">
        <v>198</v>
      </c>
      <c r="V145" s="26">
        <f t="shared" si="27"/>
        <v>30</v>
      </c>
      <c r="W145" t="str">
        <f t="shared" si="28"/>
        <v>30TD069</v>
      </c>
      <c r="X145" t="str">
        <f t="shared" si="24"/>
        <v>30</v>
      </c>
    </row>
    <row r="146" spans="1:24" x14ac:dyDescent="0.25">
      <c r="A146" s="27">
        <f t="shared" si="25"/>
        <v>43405</v>
      </c>
      <c r="B146" s="19">
        <f t="shared" si="25"/>
        <v>30</v>
      </c>
      <c r="C146" s="20" t="s">
        <v>193</v>
      </c>
      <c r="D146" s="21" t="s">
        <v>51</v>
      </c>
      <c r="E146" s="22">
        <v>0.35277777777777702</v>
      </c>
      <c r="F146" s="23">
        <f t="shared" si="29"/>
        <v>2544993</v>
      </c>
      <c r="G146" s="23">
        <v>2545539</v>
      </c>
      <c r="H146" s="28">
        <v>55274.7</v>
      </c>
      <c r="I146" s="28"/>
      <c r="J146" s="28"/>
      <c r="K146" s="24"/>
      <c r="L146" s="25">
        <f t="shared" si="22"/>
        <v>546</v>
      </c>
      <c r="M146" s="25">
        <f t="shared" si="26"/>
        <v>581.49</v>
      </c>
      <c r="N146" s="25">
        <f t="shared" si="23"/>
        <v>35.49</v>
      </c>
      <c r="O146" s="25">
        <v>6.5000000000000002E-2</v>
      </c>
      <c r="P146" s="24" t="str">
        <f>VLOOKUP(E146,'[1]Lookup 2'!A:B,2,FALSE)</f>
        <v>Post 1</v>
      </c>
      <c r="Q146" s="24" t="str">
        <f>VLOOKUP(T146,'[2]01 - Employees'!$1:$1048576,6,FALSE)</f>
        <v>P-B</v>
      </c>
      <c r="R146" s="24" t="str">
        <f>VLOOKUP(T146,'[2]01 - Employees'!$1:$1048576,2,FALSE)</f>
        <v>Kaba</v>
      </c>
      <c r="S146" s="21" t="str">
        <f>VLOOKUP(T146,'[2]01 - Employees'!$1:$1048576,3,FALSE)</f>
        <v>Mamadi</v>
      </c>
      <c r="T146" s="21">
        <v>155</v>
      </c>
      <c r="V146" s="26">
        <f t="shared" si="27"/>
        <v>30</v>
      </c>
      <c r="W146" t="str">
        <f t="shared" si="28"/>
        <v>30DT093</v>
      </c>
      <c r="X146" t="str">
        <f t="shared" si="24"/>
        <v>30</v>
      </c>
    </row>
    <row r="147" spans="1:24" x14ac:dyDescent="0.25">
      <c r="A147" s="27">
        <f t="shared" si="25"/>
        <v>43405</v>
      </c>
      <c r="B147" s="19">
        <f t="shared" si="25"/>
        <v>30</v>
      </c>
      <c r="C147" s="20" t="s">
        <v>194</v>
      </c>
      <c r="D147" s="21" t="s">
        <v>29</v>
      </c>
      <c r="E147" s="22">
        <v>0.35763888888888801</v>
      </c>
      <c r="F147" s="23">
        <f t="shared" si="29"/>
        <v>2545539</v>
      </c>
      <c r="G147" s="23">
        <v>2546037</v>
      </c>
      <c r="H147" s="28">
        <v>34682.300000000003</v>
      </c>
      <c r="I147" s="28"/>
      <c r="J147" s="28"/>
      <c r="K147" s="24"/>
      <c r="L147" s="25">
        <f t="shared" si="22"/>
        <v>498</v>
      </c>
      <c r="M147" s="25">
        <f t="shared" si="26"/>
        <v>530.37</v>
      </c>
      <c r="N147" s="25">
        <f t="shared" si="23"/>
        <v>32.370000000000005</v>
      </c>
      <c r="O147" s="25">
        <v>6.5000000000000002E-2</v>
      </c>
      <c r="P147" s="24" t="str">
        <f>VLOOKUP(E147,'[1]Lookup 2'!A:B,2,FALSE)</f>
        <v>Post 1</v>
      </c>
      <c r="Q147" s="24" t="e">
        <f>VLOOKUP(T147,'[2]01 - Employees'!$1:$1048576,6,FALSE)</f>
        <v>#N/A</v>
      </c>
      <c r="R147" s="24" t="e">
        <f>VLOOKUP(T147,'[2]01 - Employees'!$1:$1048576,2,FALSE)</f>
        <v>#N/A</v>
      </c>
      <c r="S147" s="21" t="e">
        <f>VLOOKUP(T147,'[2]01 - Employees'!$1:$1048576,3,FALSE)</f>
        <v>#N/A</v>
      </c>
      <c r="T147" s="21">
        <v>267</v>
      </c>
      <c r="V147" s="26">
        <f t="shared" si="27"/>
        <v>30</v>
      </c>
      <c r="W147" t="str">
        <f t="shared" si="28"/>
        <v>30DT094</v>
      </c>
      <c r="X147" t="str">
        <f t="shared" si="24"/>
        <v>30</v>
      </c>
    </row>
    <row r="148" spans="1:24" x14ac:dyDescent="0.25">
      <c r="A148" s="27">
        <f t="shared" si="25"/>
        <v>43405</v>
      </c>
      <c r="B148" s="19">
        <f t="shared" si="25"/>
        <v>30</v>
      </c>
      <c r="C148" s="20" t="s">
        <v>195</v>
      </c>
      <c r="D148" s="21" t="s">
        <v>138</v>
      </c>
      <c r="E148" s="22">
        <v>0.36458333333333298</v>
      </c>
      <c r="F148" s="23">
        <f t="shared" si="29"/>
        <v>2546037</v>
      </c>
      <c r="G148" s="23">
        <v>2546739</v>
      </c>
      <c r="H148" s="28">
        <v>11442.5</v>
      </c>
      <c r="I148" s="28"/>
      <c r="J148" s="28"/>
      <c r="K148" s="24"/>
      <c r="L148" s="25">
        <f t="shared" si="22"/>
        <v>702</v>
      </c>
      <c r="M148" s="25">
        <f t="shared" si="26"/>
        <v>747.63</v>
      </c>
      <c r="N148" s="25">
        <f t="shared" si="23"/>
        <v>45.63</v>
      </c>
      <c r="O148" s="25">
        <v>6.5000000000000002E-2</v>
      </c>
      <c r="P148" s="24" t="str">
        <f>VLOOKUP(E148,'[1]Lookup 2'!A:B,2,FALSE)</f>
        <v>Post 1</v>
      </c>
      <c r="Q148" s="24" t="str">
        <f>VLOOKUP(T148,'[2]01 - Employees'!$1:$1048576,6,FALSE)</f>
        <v>P-A</v>
      </c>
      <c r="R148" s="24" t="str">
        <f>VLOOKUP(T148,'[2]01 - Employees'!$1:$1048576,2,FALSE)</f>
        <v>Condé</v>
      </c>
      <c r="S148" s="21" t="str">
        <f>VLOOKUP(T148,'[2]01 - Employees'!$1:$1048576,3,FALSE)</f>
        <v>Mamady</v>
      </c>
      <c r="T148" s="21">
        <v>107</v>
      </c>
      <c r="V148" s="26">
        <f t="shared" si="27"/>
        <v>30</v>
      </c>
      <c r="W148" t="str">
        <f t="shared" si="28"/>
        <v>30DT088</v>
      </c>
      <c r="X148" t="str">
        <f t="shared" si="24"/>
        <v>30</v>
      </c>
    </row>
    <row r="149" spans="1:24" x14ac:dyDescent="0.25">
      <c r="A149" s="27">
        <f t="shared" si="25"/>
        <v>43405</v>
      </c>
      <c r="B149" s="19">
        <f t="shared" si="25"/>
        <v>30</v>
      </c>
      <c r="C149" s="20" t="s">
        <v>196</v>
      </c>
      <c r="D149" s="21" t="s">
        <v>35</v>
      </c>
      <c r="E149" s="22">
        <v>0.37361111111111101</v>
      </c>
      <c r="F149" s="23">
        <f t="shared" si="29"/>
        <v>2546739</v>
      </c>
      <c r="G149" s="23">
        <v>2546940</v>
      </c>
      <c r="H149" s="28">
        <v>20278.2</v>
      </c>
      <c r="I149" s="28"/>
      <c r="J149" s="28"/>
      <c r="K149" s="24"/>
      <c r="L149" s="25">
        <f t="shared" si="22"/>
        <v>201</v>
      </c>
      <c r="M149" s="25">
        <f t="shared" si="26"/>
        <v>214.065</v>
      </c>
      <c r="N149" s="25">
        <f t="shared" si="23"/>
        <v>13.065000000000001</v>
      </c>
      <c r="O149" s="25">
        <v>6.5000000000000002E-2</v>
      </c>
      <c r="P149" s="24" t="str">
        <f>VLOOKUP(E149,'[1]Lookup 2'!A:B,2,FALSE)</f>
        <v>Post 1</v>
      </c>
      <c r="Q149" s="24" t="str">
        <f>VLOOKUP(T149,'[2]01 - Employees'!$1:$1048576,6,FALSE)</f>
        <v>P-B</v>
      </c>
      <c r="R149" s="24" t="str">
        <f>VLOOKUP(T149,'[2]01 - Employees'!$1:$1048576,2,FALSE)</f>
        <v>Keita</v>
      </c>
      <c r="S149" s="21" t="str">
        <f>VLOOKUP(T149,'[2]01 - Employees'!$1:$1048576,3,FALSE)</f>
        <v>Sekou</v>
      </c>
      <c r="T149" s="21">
        <v>265</v>
      </c>
      <c r="V149" s="26">
        <f t="shared" si="27"/>
        <v>30</v>
      </c>
      <c r="W149" t="str">
        <f t="shared" si="28"/>
        <v>30D7004</v>
      </c>
      <c r="X149" t="str">
        <f t="shared" si="24"/>
        <v>30</v>
      </c>
    </row>
    <row r="150" spans="1:24" x14ac:dyDescent="0.25">
      <c r="A150" s="27">
        <f t="shared" ref="A150:B165" si="30">+A149</f>
        <v>43405</v>
      </c>
      <c r="B150" s="19">
        <f t="shared" si="30"/>
        <v>30</v>
      </c>
      <c r="C150" s="20" t="s">
        <v>197</v>
      </c>
      <c r="D150" s="21" t="s">
        <v>21</v>
      </c>
      <c r="E150" s="22">
        <v>0.38194444444444398</v>
      </c>
      <c r="F150" s="23">
        <f t="shared" si="29"/>
        <v>2546940</v>
      </c>
      <c r="G150" s="23">
        <v>2547685</v>
      </c>
      <c r="H150" s="28">
        <v>50702</v>
      </c>
      <c r="I150" s="28"/>
      <c r="J150" s="28"/>
      <c r="K150" s="24"/>
      <c r="L150" s="25">
        <f t="shared" si="22"/>
        <v>745</v>
      </c>
      <c r="M150" s="25">
        <f t="shared" si="26"/>
        <v>793.42499999999995</v>
      </c>
      <c r="N150" s="25">
        <f t="shared" si="23"/>
        <v>48.425000000000004</v>
      </c>
      <c r="O150" s="25">
        <v>6.5000000000000002E-2</v>
      </c>
      <c r="P150" s="24" t="str">
        <f>VLOOKUP(E150,'[1]Lookup 2'!A:B,2,FALSE)</f>
        <v>Post 1</v>
      </c>
      <c r="Q150" s="24" t="str">
        <f>VLOOKUP(T150,'[2]01 - Employees'!$1:$1048576,6,FALSE)</f>
        <v>P-B</v>
      </c>
      <c r="R150" s="24" t="str">
        <f>VLOOKUP(T150,'[2]01 - Employees'!$1:$1048576,2,FALSE)</f>
        <v>Loua</v>
      </c>
      <c r="S150" s="21" t="str">
        <f>VLOOKUP(T150,'[2]01 - Employees'!$1:$1048576,3,FALSE)</f>
        <v>Alain Bruno</v>
      </c>
      <c r="T150" s="21">
        <v>26</v>
      </c>
      <c r="V150" s="26">
        <f t="shared" si="27"/>
        <v>30</v>
      </c>
      <c r="W150" t="str">
        <f t="shared" si="28"/>
        <v>30EXC64</v>
      </c>
      <c r="X150" t="str">
        <f t="shared" si="24"/>
        <v>30</v>
      </c>
    </row>
    <row r="151" spans="1:24" x14ac:dyDescent="0.25">
      <c r="A151" s="27">
        <f t="shared" si="30"/>
        <v>43405</v>
      </c>
      <c r="B151" s="19">
        <f t="shared" si="30"/>
        <v>30</v>
      </c>
      <c r="C151" s="20" t="s">
        <v>198</v>
      </c>
      <c r="D151" s="21" t="s">
        <v>53</v>
      </c>
      <c r="E151" s="22">
        <v>0.38888888888888801</v>
      </c>
      <c r="F151" s="23">
        <f t="shared" si="29"/>
        <v>2547685</v>
      </c>
      <c r="G151" s="23">
        <v>2548393</v>
      </c>
      <c r="H151" s="28">
        <v>61883.5</v>
      </c>
      <c r="I151" s="28"/>
      <c r="J151" s="28"/>
      <c r="K151" s="24"/>
      <c r="L151" s="25">
        <f t="shared" si="22"/>
        <v>708</v>
      </c>
      <c r="M151" s="25">
        <f t="shared" si="26"/>
        <v>754.02</v>
      </c>
      <c r="N151" s="25">
        <f t="shared" si="23"/>
        <v>46.02</v>
      </c>
      <c r="O151" s="25">
        <v>6.5000000000000002E-2</v>
      </c>
      <c r="P151" s="24" t="str">
        <f>VLOOKUP(E151,'[1]Lookup 2'!A:B,2,FALSE)</f>
        <v>Post 1</v>
      </c>
      <c r="Q151" s="24" t="str">
        <f>VLOOKUP(T151,'[2]01 - Employees'!$1:$1048576,6,FALSE)</f>
        <v>P-B</v>
      </c>
      <c r="R151" s="24" t="str">
        <f>VLOOKUP(T151,'[2]01 - Employees'!$1:$1048576,2,FALSE)</f>
        <v>Cissé</v>
      </c>
      <c r="S151" s="21" t="str">
        <f>VLOOKUP(T151,'[2]01 - Employees'!$1:$1048576,3,FALSE)</f>
        <v>Soumaila</v>
      </c>
      <c r="T151" s="21">
        <v>158</v>
      </c>
      <c r="V151" s="26">
        <f t="shared" si="27"/>
        <v>30</v>
      </c>
      <c r="W151" t="str">
        <f t="shared" si="28"/>
        <v>30DT095</v>
      </c>
      <c r="X151" t="str">
        <f t="shared" si="24"/>
        <v>30</v>
      </c>
    </row>
    <row r="152" spans="1:24" x14ac:dyDescent="0.25">
      <c r="A152" s="27">
        <f t="shared" si="30"/>
        <v>43405</v>
      </c>
      <c r="B152" s="19">
        <f t="shared" si="30"/>
        <v>30</v>
      </c>
      <c r="C152" s="20" t="s">
        <v>199</v>
      </c>
      <c r="D152" s="21" t="s">
        <v>57</v>
      </c>
      <c r="E152" s="22">
        <v>0.39652777777777698</v>
      </c>
      <c r="F152" s="23">
        <f t="shared" si="29"/>
        <v>2548393</v>
      </c>
      <c r="G152" s="23">
        <v>2548745</v>
      </c>
      <c r="H152" s="28">
        <v>20070.5</v>
      </c>
      <c r="I152" s="28"/>
      <c r="J152" s="28"/>
      <c r="K152" s="24"/>
      <c r="L152" s="25">
        <f t="shared" si="22"/>
        <v>352</v>
      </c>
      <c r="M152" s="25">
        <f t="shared" si="26"/>
        <v>374.88</v>
      </c>
      <c r="N152" s="25">
        <f t="shared" si="23"/>
        <v>22.880000000000003</v>
      </c>
      <c r="O152" s="25">
        <v>6.5000000000000002E-2</v>
      </c>
      <c r="P152" s="24" t="str">
        <f>VLOOKUP(E152,'[1]Lookup 2'!A:B,2,FALSE)</f>
        <v>Post 1</v>
      </c>
      <c r="Q152" s="24" t="str">
        <f>VLOOKUP(T152,'[2]01 - Employees'!$1:$1048576,6,FALSE)</f>
        <v>P-B</v>
      </c>
      <c r="R152" s="24" t="str">
        <f>VLOOKUP(T152,'[2]01 - Employees'!$1:$1048576,2,FALSE)</f>
        <v>Sangaré</v>
      </c>
      <c r="S152" s="21" t="str">
        <f>VLOOKUP(T152,'[2]01 - Employees'!$1:$1048576,3,FALSE)</f>
        <v>Gnama</v>
      </c>
      <c r="T152" s="21">
        <v>103</v>
      </c>
      <c r="V152" s="26">
        <f t="shared" si="27"/>
        <v>30</v>
      </c>
      <c r="W152" t="str">
        <f t="shared" si="28"/>
        <v>30DT344</v>
      </c>
      <c r="X152" t="str">
        <f t="shared" si="24"/>
        <v>30</v>
      </c>
    </row>
    <row r="153" spans="1:24" x14ac:dyDescent="0.25">
      <c r="A153" s="27">
        <f t="shared" si="30"/>
        <v>43405</v>
      </c>
      <c r="B153" s="19">
        <f t="shared" si="30"/>
        <v>30</v>
      </c>
      <c r="C153" s="20" t="s">
        <v>200</v>
      </c>
      <c r="D153" s="21" t="s">
        <v>37</v>
      </c>
      <c r="E153" s="22">
        <v>0.40277777777777701</v>
      </c>
      <c r="F153" s="23">
        <f t="shared" si="29"/>
        <v>2548745</v>
      </c>
      <c r="G153" s="23">
        <v>2549127</v>
      </c>
      <c r="H153" s="28">
        <v>26356.9</v>
      </c>
      <c r="I153" s="28"/>
      <c r="J153" s="28"/>
      <c r="K153" s="24"/>
      <c r="L153" s="25">
        <f t="shared" si="22"/>
        <v>382</v>
      </c>
      <c r="M153" s="25">
        <f t="shared" si="26"/>
        <v>406.83</v>
      </c>
      <c r="N153" s="25">
        <f t="shared" si="23"/>
        <v>24.830000000000002</v>
      </c>
      <c r="O153" s="25">
        <v>6.5000000000000002E-2</v>
      </c>
      <c r="P153" s="24" t="str">
        <f>VLOOKUP(E153,'[1]Lookup 2'!A:B,2,FALSE)</f>
        <v>Post 1</v>
      </c>
      <c r="Q153" s="24" t="str">
        <f>VLOOKUP(T153,'[2]01 - Employees'!$1:$1048576,6,FALSE)</f>
        <v>P-B</v>
      </c>
      <c r="R153" s="24" t="str">
        <f>VLOOKUP(T153,'[2]01 - Employees'!$1:$1048576,2,FALSE)</f>
        <v>Diaby</v>
      </c>
      <c r="S153" s="21" t="str">
        <f>VLOOKUP(T153,'[2]01 - Employees'!$1:$1048576,3,FALSE)</f>
        <v>Abdoulaye</v>
      </c>
      <c r="T153" s="21">
        <v>104</v>
      </c>
      <c r="V153" s="26">
        <f t="shared" si="27"/>
        <v>30</v>
      </c>
      <c r="W153" t="str">
        <f t="shared" si="28"/>
        <v>30TD066</v>
      </c>
      <c r="X153" t="str">
        <f t="shared" si="24"/>
        <v>30</v>
      </c>
    </row>
    <row r="154" spans="1:24" x14ac:dyDescent="0.25">
      <c r="A154" s="27">
        <f t="shared" si="30"/>
        <v>43405</v>
      </c>
      <c r="B154" s="19">
        <f t="shared" si="30"/>
        <v>30</v>
      </c>
      <c r="C154" s="20" t="s">
        <v>201</v>
      </c>
      <c r="D154" s="21" t="s">
        <v>19</v>
      </c>
      <c r="E154" s="22">
        <v>0.407638888888888</v>
      </c>
      <c r="F154" s="23">
        <f t="shared" si="29"/>
        <v>2549127</v>
      </c>
      <c r="G154" s="23">
        <v>2549574</v>
      </c>
      <c r="H154" s="28">
        <v>1967</v>
      </c>
      <c r="I154" s="28"/>
      <c r="J154" s="28"/>
      <c r="K154" s="24"/>
      <c r="L154" s="25">
        <f t="shared" si="22"/>
        <v>447</v>
      </c>
      <c r="M154" s="25">
        <f t="shared" si="26"/>
        <v>476.05500000000001</v>
      </c>
      <c r="N154" s="25">
        <f t="shared" si="23"/>
        <v>29.055</v>
      </c>
      <c r="O154" s="25">
        <v>6.5000000000000002E-2</v>
      </c>
      <c r="P154" s="24" t="str">
        <f>VLOOKUP(E154,'[1]Lookup 2'!A:B,2,FALSE)</f>
        <v>Post 1</v>
      </c>
      <c r="Q154" s="24" t="str">
        <f>VLOOKUP(T154,'[2]01 - Employees'!$1:$1048576,6,FALSE)</f>
        <v>P-B</v>
      </c>
      <c r="R154" s="24" t="str">
        <f>VLOOKUP(T154,'[2]01 - Employees'!$1:$1048576,2,FALSE)</f>
        <v>Camara</v>
      </c>
      <c r="S154" s="21" t="str">
        <f>VLOOKUP(T154,'[2]01 - Employees'!$1:$1048576,3,FALSE)</f>
        <v>Toumany Kankou</v>
      </c>
      <c r="T154" s="21">
        <v>240</v>
      </c>
      <c r="V154" s="26">
        <f t="shared" si="27"/>
        <v>30</v>
      </c>
      <c r="W154" t="str">
        <f t="shared" si="28"/>
        <v>30DT211</v>
      </c>
      <c r="X154" t="str">
        <f t="shared" si="24"/>
        <v>30</v>
      </c>
    </row>
    <row r="155" spans="1:24" x14ac:dyDescent="0.25">
      <c r="A155" s="27">
        <f t="shared" si="30"/>
        <v>43405</v>
      </c>
      <c r="B155" s="19">
        <f t="shared" si="30"/>
        <v>30</v>
      </c>
      <c r="C155" s="20" t="s">
        <v>202</v>
      </c>
      <c r="D155" s="21" t="s">
        <v>27</v>
      </c>
      <c r="E155" s="22">
        <v>0.41458333333333303</v>
      </c>
      <c r="F155" s="23">
        <f t="shared" si="29"/>
        <v>2549574</v>
      </c>
      <c r="G155" s="23">
        <v>2549613</v>
      </c>
      <c r="H155" s="28">
        <v>281205</v>
      </c>
      <c r="I155" s="28"/>
      <c r="J155" s="28"/>
      <c r="K155" s="24"/>
      <c r="L155" s="25">
        <f t="shared" si="22"/>
        <v>39</v>
      </c>
      <c r="M155" s="25">
        <f t="shared" si="26"/>
        <v>41.534999999999997</v>
      </c>
      <c r="N155" s="25">
        <f t="shared" si="23"/>
        <v>2.5350000000000001</v>
      </c>
      <c r="O155" s="25">
        <v>6.5000000000000002E-2</v>
      </c>
      <c r="P155" s="24" t="str">
        <f>VLOOKUP(E155,'[1]Lookup 2'!A:B,2,FALSE)</f>
        <v>Post 1</v>
      </c>
      <c r="Q155" s="24" t="str">
        <f>VLOOKUP(T155,'[2]01 - Employees'!$1:$1048576,6,FALSE)</f>
        <v xml:space="preserve">P-C </v>
      </c>
      <c r="R155" s="24" t="str">
        <f>VLOOKUP(T155,'[2]01 - Employees'!$1:$1048576,2,FALSE)</f>
        <v>Condé</v>
      </c>
      <c r="S155" s="21" t="str">
        <f>VLOOKUP(T155,'[2]01 - Employees'!$1:$1048576,3,FALSE)</f>
        <v>Alamako</v>
      </c>
      <c r="T155" s="21">
        <v>27</v>
      </c>
      <c r="V155" s="26">
        <f t="shared" si="27"/>
        <v>30</v>
      </c>
      <c r="W155" t="str">
        <f t="shared" si="28"/>
        <v>30TY713</v>
      </c>
      <c r="X155" t="str">
        <f t="shared" si="24"/>
        <v>30</v>
      </c>
    </row>
    <row r="156" spans="1:24" x14ac:dyDescent="0.25">
      <c r="A156" s="27">
        <f t="shared" si="30"/>
        <v>43405</v>
      </c>
      <c r="B156" s="19">
        <f t="shared" si="30"/>
        <v>30</v>
      </c>
      <c r="C156" s="20" t="s">
        <v>203</v>
      </c>
      <c r="D156" s="21" t="s">
        <v>23</v>
      </c>
      <c r="E156" s="22">
        <v>0.421527777777777</v>
      </c>
      <c r="F156" s="23">
        <f t="shared" si="29"/>
        <v>2549613</v>
      </c>
      <c r="G156" s="23">
        <v>2550552</v>
      </c>
      <c r="H156" s="28">
        <v>10374.299999999999</v>
      </c>
      <c r="I156" s="28"/>
      <c r="J156" s="28"/>
      <c r="K156" s="24"/>
      <c r="L156" s="25">
        <f t="shared" si="22"/>
        <v>939</v>
      </c>
      <c r="M156" s="25">
        <f t="shared" si="26"/>
        <v>1000.035</v>
      </c>
      <c r="N156" s="25">
        <f t="shared" si="23"/>
        <v>61.035000000000004</v>
      </c>
      <c r="O156" s="25">
        <v>6.5000000000000002E-2</v>
      </c>
      <c r="P156" s="24" t="str">
        <f>VLOOKUP(E156,'[1]Lookup 2'!A:B,2,FALSE)</f>
        <v>Post 1</v>
      </c>
      <c r="Q156" s="24" t="str">
        <f>VLOOKUP(T156,'[2]01 - Employees'!$1:$1048576,6,FALSE)</f>
        <v>P-B</v>
      </c>
      <c r="R156" s="24" t="str">
        <f>VLOOKUP(T156,'[2]01 - Employees'!$1:$1048576,2,FALSE)</f>
        <v>Bereté</v>
      </c>
      <c r="S156" s="21" t="str">
        <f>VLOOKUP(T156,'[2]01 - Employees'!$1:$1048576,3,FALSE)</f>
        <v>Oumar</v>
      </c>
      <c r="T156" s="21">
        <v>102</v>
      </c>
      <c r="V156" s="26">
        <f t="shared" si="27"/>
        <v>30</v>
      </c>
      <c r="W156" t="str">
        <f t="shared" si="28"/>
        <v>30DT319</v>
      </c>
      <c r="X156" t="str">
        <f t="shared" si="24"/>
        <v>30</v>
      </c>
    </row>
    <row r="157" spans="1:24" x14ac:dyDescent="0.25">
      <c r="A157" s="27">
        <f t="shared" si="30"/>
        <v>43405</v>
      </c>
      <c r="B157" s="19">
        <f t="shared" si="30"/>
        <v>30</v>
      </c>
      <c r="C157" s="20" t="s">
        <v>204</v>
      </c>
      <c r="D157" s="21" t="s">
        <v>45</v>
      </c>
      <c r="E157" s="22">
        <v>0.42916666666666597</v>
      </c>
      <c r="F157" s="23">
        <f t="shared" si="29"/>
        <v>2550552</v>
      </c>
      <c r="G157" s="23">
        <v>2550796</v>
      </c>
      <c r="H157" s="28">
        <v>31344</v>
      </c>
      <c r="I157" s="28"/>
      <c r="J157" s="28"/>
      <c r="K157" s="24"/>
      <c r="L157" s="25">
        <f t="shared" si="22"/>
        <v>244</v>
      </c>
      <c r="M157" s="25">
        <f t="shared" si="26"/>
        <v>259.86</v>
      </c>
      <c r="N157" s="25">
        <f t="shared" si="23"/>
        <v>15.860000000000001</v>
      </c>
      <c r="O157" s="25">
        <v>6.5000000000000002E-2</v>
      </c>
      <c r="P157" s="24" t="str">
        <f>VLOOKUP(E157,'[1]Lookup 2'!A:B,2,FALSE)</f>
        <v>Post 1</v>
      </c>
      <c r="Q157" s="24" t="str">
        <f>VLOOKUP(T157,'[2]01 - Employees'!$1:$1048576,6,FALSE)</f>
        <v>P-D</v>
      </c>
      <c r="R157" s="24" t="str">
        <f>VLOOKUP(T157,'[2]01 - Employees'!$1:$1048576,2,FALSE)</f>
        <v>Diabaté</v>
      </c>
      <c r="S157" s="21" t="str">
        <f>VLOOKUP(T157,'[2]01 - Employees'!$1:$1048576,3,FALSE)</f>
        <v>Lancine</v>
      </c>
      <c r="T157" s="21">
        <v>241</v>
      </c>
      <c r="V157" s="26">
        <f t="shared" si="27"/>
        <v>30</v>
      </c>
      <c r="W157" t="str">
        <f t="shared" si="28"/>
        <v>30DT087</v>
      </c>
      <c r="X157" t="str">
        <f t="shared" si="24"/>
        <v>30</v>
      </c>
    </row>
    <row r="158" spans="1:24" x14ac:dyDescent="0.25">
      <c r="A158" s="27">
        <f t="shared" si="30"/>
        <v>43405</v>
      </c>
      <c r="B158" s="19">
        <f t="shared" si="30"/>
        <v>30</v>
      </c>
      <c r="C158" s="20" t="s">
        <v>205</v>
      </c>
      <c r="D158" s="21" t="s">
        <v>121</v>
      </c>
      <c r="E158" s="22">
        <v>0.43194444444444402</v>
      </c>
      <c r="F158" s="23">
        <f t="shared" si="29"/>
        <v>2550796</v>
      </c>
      <c r="G158" s="23">
        <v>2551011</v>
      </c>
      <c r="H158" s="28">
        <v>115780</v>
      </c>
      <c r="I158" s="28"/>
      <c r="J158" s="28"/>
      <c r="K158" s="24"/>
      <c r="L158" s="25">
        <f t="shared" si="22"/>
        <v>215</v>
      </c>
      <c r="M158" s="25">
        <f t="shared" si="26"/>
        <v>228.97499999999999</v>
      </c>
      <c r="N158" s="25">
        <f t="shared" si="23"/>
        <v>13.975</v>
      </c>
      <c r="O158" s="25">
        <v>6.5000000000000002E-2</v>
      </c>
      <c r="P158" s="24" t="str">
        <f>VLOOKUP(E158,'[1]Lookup 2'!A:B,2,FALSE)</f>
        <v>Post 1</v>
      </c>
      <c r="Q158" s="24" t="str">
        <f>VLOOKUP(T158,'[2]01 - Employees'!$1:$1048576,6,FALSE)</f>
        <v>P-B</v>
      </c>
      <c r="R158" s="24" t="str">
        <f>VLOOKUP(T158,'[2]01 - Employees'!$1:$1048576,2,FALSE)</f>
        <v xml:space="preserve">Conde </v>
      </c>
      <c r="S158" s="21" t="str">
        <f>VLOOKUP(T158,'[2]01 - Employees'!$1:$1048576,3,FALSE)</f>
        <v>Ibrahima Sory</v>
      </c>
      <c r="T158" s="21">
        <v>216</v>
      </c>
      <c r="V158" s="26">
        <f t="shared" si="27"/>
        <v>30</v>
      </c>
      <c r="W158" t="str">
        <f t="shared" si="28"/>
        <v>30DB031</v>
      </c>
      <c r="X158" t="str">
        <f t="shared" si="24"/>
        <v>30</v>
      </c>
    </row>
    <row r="159" spans="1:24" x14ac:dyDescent="0.25">
      <c r="A159" s="27">
        <f t="shared" si="30"/>
        <v>43405</v>
      </c>
      <c r="B159" s="19">
        <f t="shared" si="30"/>
        <v>30</v>
      </c>
      <c r="C159" s="20" t="s">
        <v>206</v>
      </c>
      <c r="D159" s="21" t="s">
        <v>31</v>
      </c>
      <c r="E159" s="22">
        <v>0.43541666666666601</v>
      </c>
      <c r="F159" s="23">
        <f t="shared" si="29"/>
        <v>2551011</v>
      </c>
      <c r="G159" s="23">
        <v>2551222</v>
      </c>
      <c r="H159" s="28">
        <v>24371.9</v>
      </c>
      <c r="I159" s="28"/>
      <c r="J159" s="28"/>
      <c r="K159" s="24"/>
      <c r="L159" s="25">
        <f t="shared" si="22"/>
        <v>211</v>
      </c>
      <c r="M159" s="25">
        <f t="shared" si="26"/>
        <v>224.715</v>
      </c>
      <c r="N159" s="25">
        <f t="shared" si="23"/>
        <v>13.715</v>
      </c>
      <c r="O159" s="25">
        <v>6.5000000000000002E-2</v>
      </c>
      <c r="P159" s="24" t="str">
        <f>VLOOKUP(E159,'[1]Lookup 2'!A:B,2,FALSE)</f>
        <v>Post 1</v>
      </c>
      <c r="Q159" s="24" t="str">
        <f>VLOOKUP(T159,'[2]01 - Employees'!$1:$1048576,6,FALSE)</f>
        <v>P-B</v>
      </c>
      <c r="R159" s="24" t="str">
        <f>VLOOKUP(T159,'[2]01 - Employees'!$1:$1048576,2,FALSE)</f>
        <v>Diallo</v>
      </c>
      <c r="S159" s="21" t="str">
        <f>VLOOKUP(T159,'[2]01 - Employees'!$1:$1048576,3,FALSE)</f>
        <v>Sounounou</v>
      </c>
      <c r="T159" s="21">
        <v>19</v>
      </c>
      <c r="V159" s="26">
        <f t="shared" si="27"/>
        <v>30</v>
      </c>
      <c r="W159" t="str">
        <f t="shared" si="28"/>
        <v>30G0079</v>
      </c>
      <c r="X159" t="str">
        <f t="shared" si="24"/>
        <v>30</v>
      </c>
    </row>
    <row r="160" spans="1:24" x14ac:dyDescent="0.25">
      <c r="A160" s="27">
        <f t="shared" si="30"/>
        <v>43405</v>
      </c>
      <c r="B160" s="19">
        <f t="shared" si="30"/>
        <v>30</v>
      </c>
      <c r="C160" s="20" t="s">
        <v>207</v>
      </c>
      <c r="D160" s="21" t="s">
        <v>59</v>
      </c>
      <c r="E160" s="22">
        <v>0.63055555555555498</v>
      </c>
      <c r="F160" s="23">
        <f t="shared" si="29"/>
        <v>2551222</v>
      </c>
      <c r="G160" s="23">
        <v>2551900</v>
      </c>
      <c r="H160" s="28">
        <v>8704.7000000000007</v>
      </c>
      <c r="I160" s="28"/>
      <c r="J160" s="28"/>
      <c r="K160" s="24"/>
      <c r="L160" s="25">
        <f t="shared" si="22"/>
        <v>678</v>
      </c>
      <c r="M160" s="25">
        <f t="shared" si="26"/>
        <v>722.07</v>
      </c>
      <c r="N160" s="25">
        <f t="shared" si="23"/>
        <v>44.07</v>
      </c>
      <c r="O160" s="25">
        <v>6.5000000000000002E-2</v>
      </c>
      <c r="P160" s="24" t="str">
        <f>VLOOKUP(E160,'[1]Lookup 2'!A:B,2,FALSE)</f>
        <v>Post 2</v>
      </c>
      <c r="Q160" s="24" t="str">
        <f>VLOOKUP(T160,'[2]01 - Employees'!$1:$1048576,6,FALSE)</f>
        <v>P-A</v>
      </c>
      <c r="R160" s="24" t="str">
        <f>VLOOKUP(T160,'[2]01 - Employees'!$1:$1048576,2,FALSE)</f>
        <v xml:space="preserve">Mara </v>
      </c>
      <c r="S160" s="21" t="str">
        <f>VLOOKUP(T160,'[2]01 - Employees'!$1:$1048576,3,FALSE)</f>
        <v>Fodé Bagaly</v>
      </c>
      <c r="T160" s="21">
        <v>31</v>
      </c>
      <c r="V160" s="26">
        <f t="shared" si="27"/>
        <v>30</v>
      </c>
      <c r="W160" t="str">
        <f t="shared" si="28"/>
        <v>30DT320</v>
      </c>
      <c r="X160" t="str">
        <f t="shared" si="24"/>
        <v>30</v>
      </c>
    </row>
    <row r="161" spans="1:24" x14ac:dyDescent="0.25">
      <c r="A161" s="27">
        <f t="shared" si="30"/>
        <v>43405</v>
      </c>
      <c r="B161" s="19">
        <f t="shared" si="30"/>
        <v>30</v>
      </c>
      <c r="C161" s="20" t="s">
        <v>208</v>
      </c>
      <c r="D161" s="21" t="s">
        <v>33</v>
      </c>
      <c r="E161" s="22">
        <v>0.64097222222222205</v>
      </c>
      <c r="F161" s="23">
        <f t="shared" si="29"/>
        <v>2551900</v>
      </c>
      <c r="G161" s="23">
        <v>2552274</v>
      </c>
      <c r="H161" s="28">
        <v>6593</v>
      </c>
      <c r="I161" s="28"/>
      <c r="J161" s="28"/>
      <c r="K161" s="24"/>
      <c r="L161" s="25">
        <f t="shared" si="22"/>
        <v>374</v>
      </c>
      <c r="M161" s="25">
        <f t="shared" si="26"/>
        <v>398.31</v>
      </c>
      <c r="N161" s="25">
        <f t="shared" si="23"/>
        <v>24.310000000000002</v>
      </c>
      <c r="O161" s="25">
        <v>6.5000000000000002E-2</v>
      </c>
      <c r="P161" s="24" t="str">
        <f>VLOOKUP(E161,'[1]Lookup 2'!A:B,2,FALSE)</f>
        <v>Post 2</v>
      </c>
      <c r="Q161" s="24" t="str">
        <f>VLOOKUP(T161,'[2]01 - Employees'!$1:$1048576,6,FALSE)</f>
        <v>P-A</v>
      </c>
      <c r="R161" s="24" t="str">
        <f>VLOOKUP(T161,'[2]01 - Employees'!$1:$1048576,2,FALSE)</f>
        <v>Conde</v>
      </c>
      <c r="S161" s="21" t="str">
        <f>VLOOKUP(T161,'[2]01 - Employees'!$1:$1048576,3,FALSE)</f>
        <v>Sandaly</v>
      </c>
      <c r="T161" s="21">
        <v>160</v>
      </c>
      <c r="V161" s="26">
        <f t="shared" si="27"/>
        <v>30</v>
      </c>
      <c r="W161" t="str">
        <f t="shared" si="28"/>
        <v>30DT209</v>
      </c>
      <c r="X161" t="str">
        <f t="shared" si="24"/>
        <v>30</v>
      </c>
    </row>
    <row r="162" spans="1:24" x14ac:dyDescent="0.25">
      <c r="A162" s="27">
        <f t="shared" si="30"/>
        <v>43405</v>
      </c>
      <c r="B162" s="19">
        <f t="shared" si="30"/>
        <v>30</v>
      </c>
      <c r="C162" s="20" t="s">
        <v>209</v>
      </c>
      <c r="D162" s="21" t="s">
        <v>47</v>
      </c>
      <c r="E162" s="22">
        <v>0.64583333333333304</v>
      </c>
      <c r="F162" s="23">
        <f t="shared" si="29"/>
        <v>2552274</v>
      </c>
      <c r="G162" s="23">
        <v>2552310</v>
      </c>
      <c r="H162" s="28">
        <v>5150.8500000000004</v>
      </c>
      <c r="I162" s="28"/>
      <c r="J162" s="28"/>
      <c r="K162" s="24"/>
      <c r="L162" s="25">
        <f t="shared" si="22"/>
        <v>36</v>
      </c>
      <c r="M162" s="25">
        <f t="shared" si="26"/>
        <v>38.340000000000003</v>
      </c>
      <c r="N162" s="25">
        <f t="shared" si="23"/>
        <v>2.34</v>
      </c>
      <c r="O162" s="25">
        <v>6.5000000000000002E-2</v>
      </c>
      <c r="P162" s="24" t="str">
        <f>VLOOKUP(E162,'[1]Lookup 2'!A:B,2,FALSE)</f>
        <v>Post 2</v>
      </c>
      <c r="Q162" s="24" t="str">
        <f>VLOOKUP(T162,'[2]01 - Employees'!$1:$1048576,6,FALSE)</f>
        <v>P-B</v>
      </c>
      <c r="R162" s="24" t="str">
        <f>VLOOKUP(T162,'[2]01 - Employees'!$1:$1048576,2,FALSE)</f>
        <v>Kouyate</v>
      </c>
      <c r="S162" s="21" t="str">
        <f>VLOOKUP(T162,'[2]01 - Employees'!$1:$1048576,3,FALSE)</f>
        <v>Habib</v>
      </c>
      <c r="T162" s="21">
        <v>113</v>
      </c>
      <c r="V162" s="26">
        <f t="shared" si="27"/>
        <v>30</v>
      </c>
      <c r="W162" t="str">
        <f t="shared" si="28"/>
        <v>30LP221</v>
      </c>
      <c r="X162" t="str">
        <f t="shared" si="24"/>
        <v>30</v>
      </c>
    </row>
    <row r="163" spans="1:24" x14ac:dyDescent="0.25">
      <c r="A163" s="27">
        <f t="shared" si="30"/>
        <v>43405</v>
      </c>
      <c r="B163" s="19">
        <f t="shared" si="30"/>
        <v>30</v>
      </c>
      <c r="C163" s="20" t="s">
        <v>210</v>
      </c>
      <c r="D163" s="21" t="s">
        <v>49</v>
      </c>
      <c r="E163" s="22">
        <v>0.65138888888888802</v>
      </c>
      <c r="F163" s="23">
        <f t="shared" si="29"/>
        <v>2552310</v>
      </c>
      <c r="G163" s="23">
        <v>2552318</v>
      </c>
      <c r="H163" s="28">
        <v>106.37</v>
      </c>
      <c r="I163" s="28"/>
      <c r="J163" s="28"/>
      <c r="K163" s="24"/>
      <c r="L163" s="25">
        <f t="shared" si="22"/>
        <v>8</v>
      </c>
      <c r="M163" s="25">
        <f t="shared" si="26"/>
        <v>8.52</v>
      </c>
      <c r="N163" s="25">
        <f t="shared" si="23"/>
        <v>0.52</v>
      </c>
      <c r="O163" s="25">
        <v>6.5000000000000002E-2</v>
      </c>
      <c r="P163" s="24" t="str">
        <f>VLOOKUP(E163,'[1]Lookup 2'!A:B,2,FALSE)</f>
        <v>Post 2</v>
      </c>
      <c r="Q163" s="24" t="str">
        <f>VLOOKUP(T163,'[2]01 - Employees'!$1:$1048576,6,FALSE)</f>
        <v>P-B</v>
      </c>
      <c r="R163" s="24" t="str">
        <f>VLOOKUP(T163,'[2]01 - Employees'!$1:$1048576,2,FALSE)</f>
        <v>Kouyate</v>
      </c>
      <c r="S163" s="21" t="str">
        <f>VLOOKUP(T163,'[2]01 - Employees'!$1:$1048576,3,FALSE)</f>
        <v>Habib</v>
      </c>
      <c r="T163" s="21">
        <v>113</v>
      </c>
      <c r="V163" s="26">
        <f t="shared" si="27"/>
        <v>30</v>
      </c>
      <c r="W163" t="str">
        <f t="shared" si="28"/>
        <v>30LTP222</v>
      </c>
      <c r="X163" t="str">
        <f t="shared" si="24"/>
        <v>30</v>
      </c>
    </row>
    <row r="164" spans="1:24" x14ac:dyDescent="0.25">
      <c r="A164" s="27">
        <f t="shared" si="30"/>
        <v>43405</v>
      </c>
      <c r="B164" s="19">
        <f t="shared" si="30"/>
        <v>30</v>
      </c>
      <c r="C164" s="20" t="s">
        <v>211</v>
      </c>
      <c r="D164" s="21" t="s">
        <v>110</v>
      </c>
      <c r="E164" s="22">
        <v>0.66388888888888797</v>
      </c>
      <c r="F164" s="23">
        <f t="shared" si="29"/>
        <v>2552318</v>
      </c>
      <c r="G164" s="23">
        <v>2552324</v>
      </c>
      <c r="H164" s="28">
        <v>47.47</v>
      </c>
      <c r="I164" s="28"/>
      <c r="J164" s="28"/>
      <c r="K164" s="24"/>
      <c r="L164" s="25">
        <f t="shared" si="22"/>
        <v>6</v>
      </c>
      <c r="M164" s="25">
        <f t="shared" si="26"/>
        <v>6.39</v>
      </c>
      <c r="N164" s="25">
        <f t="shared" si="23"/>
        <v>0.39</v>
      </c>
      <c r="O164" s="25">
        <v>6.5000000000000002E-2</v>
      </c>
      <c r="P164" s="24" t="str">
        <f>VLOOKUP(E164,'[1]Lookup 2'!A:B,2,FALSE)</f>
        <v>Post 2</v>
      </c>
      <c r="Q164" s="24" t="str">
        <f>VLOOKUP(T164,'[2]01 - Employees'!$1:$1048576,6,FALSE)</f>
        <v>P-B</v>
      </c>
      <c r="R164" s="24" t="str">
        <f>VLOOKUP(T164,'[2]01 - Employees'!$1:$1048576,2,FALSE)</f>
        <v>Kouyate</v>
      </c>
      <c r="S164" s="21" t="str">
        <f>VLOOKUP(T164,'[2]01 - Employees'!$1:$1048576,3,FALSE)</f>
        <v>Habib</v>
      </c>
      <c r="T164" s="21">
        <v>113</v>
      </c>
      <c r="V164" s="26">
        <f t="shared" si="27"/>
        <v>30</v>
      </c>
      <c r="W164" t="str">
        <f t="shared" si="28"/>
        <v>30LTP223</v>
      </c>
      <c r="X164" t="str">
        <f t="shared" si="24"/>
        <v>30</v>
      </c>
    </row>
    <row r="165" spans="1:24" x14ac:dyDescent="0.25">
      <c r="A165" s="27">
        <f t="shared" si="30"/>
        <v>43405</v>
      </c>
      <c r="B165" s="19">
        <f t="shared" si="30"/>
        <v>30</v>
      </c>
      <c r="C165" s="20" t="s">
        <v>212</v>
      </c>
      <c r="D165" s="21" t="s">
        <v>55</v>
      </c>
      <c r="E165" s="22">
        <v>0.80486111111111103</v>
      </c>
      <c r="F165" s="23">
        <f t="shared" si="29"/>
        <v>2552324</v>
      </c>
      <c r="G165" s="23">
        <v>2553083</v>
      </c>
      <c r="H165" s="28">
        <v>10114.200000000001</v>
      </c>
      <c r="I165" s="28"/>
      <c r="J165" s="28"/>
      <c r="K165" s="24"/>
      <c r="L165" s="25">
        <f t="shared" si="22"/>
        <v>759</v>
      </c>
      <c r="M165" s="25">
        <f t="shared" si="26"/>
        <v>808.33500000000004</v>
      </c>
      <c r="N165" s="25">
        <f t="shared" si="23"/>
        <v>49.335000000000001</v>
      </c>
      <c r="O165" s="25">
        <v>6.5000000000000002E-2</v>
      </c>
      <c r="P165" s="24" t="str">
        <f>VLOOKUP(E165,'[1]Lookup 2'!A:B,2,FALSE)</f>
        <v>Post 2</v>
      </c>
      <c r="Q165" s="24" t="str">
        <f>VLOOKUP(T165,'[2]01 - Employees'!$1:$1048576,6,FALSE)</f>
        <v>P-A</v>
      </c>
      <c r="R165" s="24" t="str">
        <f>VLOOKUP(T165,'[2]01 - Employees'!$1:$1048576,2,FALSE)</f>
        <v>Camara</v>
      </c>
      <c r="S165" s="21" t="str">
        <f>VLOOKUP(T165,'[2]01 - Employees'!$1:$1048576,3,FALSE)</f>
        <v>Mamadou</v>
      </c>
      <c r="T165" s="21">
        <v>204</v>
      </c>
      <c r="V165" s="26">
        <f t="shared" si="27"/>
        <v>30</v>
      </c>
      <c r="W165" t="str">
        <f t="shared" si="28"/>
        <v>30DT317</v>
      </c>
      <c r="X165" t="str">
        <f t="shared" si="24"/>
        <v>30</v>
      </c>
    </row>
    <row r="166" spans="1:24" x14ac:dyDescent="0.25">
      <c r="A166" s="27">
        <f t="shared" ref="A166:B181" si="31">+A165</f>
        <v>43405</v>
      </c>
      <c r="B166" s="19">
        <f t="shared" si="31"/>
        <v>30</v>
      </c>
      <c r="C166" s="20" t="s">
        <v>213</v>
      </c>
      <c r="D166" s="21" t="s">
        <v>68</v>
      </c>
      <c r="E166" s="22">
        <v>0.81874999999999998</v>
      </c>
      <c r="F166" s="23">
        <f t="shared" si="29"/>
        <v>2553083</v>
      </c>
      <c r="G166" s="23">
        <v>2553683</v>
      </c>
      <c r="H166" s="28">
        <v>10311.6</v>
      </c>
      <c r="I166" s="28"/>
      <c r="J166" s="28"/>
      <c r="K166" s="24"/>
      <c r="L166" s="25">
        <f t="shared" si="22"/>
        <v>600</v>
      </c>
      <c r="M166" s="25">
        <f t="shared" si="26"/>
        <v>639</v>
      </c>
      <c r="N166" s="25">
        <f t="shared" si="23"/>
        <v>39</v>
      </c>
      <c r="O166" s="25">
        <v>6.5000000000000002E-2</v>
      </c>
      <c r="P166" s="24" t="str">
        <f>VLOOKUP(E166,'[1]Lookup 2'!A:B,2,FALSE)</f>
        <v>Post 2</v>
      </c>
      <c r="Q166" s="24" t="str">
        <f>VLOOKUP(T166,'[2]01 - Employees'!$1:$1048576,6,FALSE)</f>
        <v>P-A</v>
      </c>
      <c r="R166" s="24" t="str">
        <f>VLOOKUP(T166,'[2]01 - Employees'!$1:$1048576,2,FALSE)</f>
        <v>Kaba</v>
      </c>
      <c r="S166" s="21" t="str">
        <f>VLOOKUP(T166,'[2]01 - Employees'!$1:$1048576,3,FALSE)</f>
        <v>Bounaf</v>
      </c>
      <c r="T166" s="21">
        <v>37</v>
      </c>
      <c r="V166" s="26">
        <f t="shared" si="27"/>
        <v>30</v>
      </c>
      <c r="W166" t="str">
        <f t="shared" si="28"/>
        <v>30DT318</v>
      </c>
      <c r="X166" t="str">
        <f t="shared" si="24"/>
        <v>30</v>
      </c>
    </row>
    <row r="167" spans="1:24" x14ac:dyDescent="0.25">
      <c r="A167" s="27">
        <f t="shared" si="31"/>
        <v>43405</v>
      </c>
      <c r="B167" s="19">
        <f t="shared" si="31"/>
        <v>30</v>
      </c>
      <c r="C167" s="20" t="s">
        <v>214</v>
      </c>
      <c r="D167" s="21" t="s">
        <v>29</v>
      </c>
      <c r="E167" s="22">
        <v>0.84375</v>
      </c>
      <c r="F167" s="23">
        <f t="shared" si="29"/>
        <v>2553683</v>
      </c>
      <c r="G167" s="23">
        <v>2553766</v>
      </c>
      <c r="H167" s="28">
        <v>34681.1</v>
      </c>
      <c r="I167" s="28"/>
      <c r="J167" s="28"/>
      <c r="K167" s="24"/>
      <c r="L167" s="25">
        <f t="shared" si="22"/>
        <v>83</v>
      </c>
      <c r="M167" s="25">
        <f t="shared" si="26"/>
        <v>88.394999999999996</v>
      </c>
      <c r="N167" s="25">
        <f t="shared" si="23"/>
        <v>5.3950000000000005</v>
      </c>
      <c r="O167" s="25">
        <v>6.5000000000000002E-2</v>
      </c>
      <c r="P167" s="24" t="str">
        <f>VLOOKUP(E167,'[1]Lookup 2'!A:B,2,FALSE)</f>
        <v>Post 2</v>
      </c>
      <c r="Q167" s="24" t="str">
        <f>VLOOKUP(T167,'[2]01 - Employees'!$1:$1048576,6,FALSE)</f>
        <v>P-A</v>
      </c>
      <c r="R167" s="24" t="str">
        <f>VLOOKUP(T167,'[2]01 - Employees'!$1:$1048576,2,FALSE)</f>
        <v xml:space="preserve">Sow </v>
      </c>
      <c r="S167" s="21" t="str">
        <f>VLOOKUP(T167,'[2]01 - Employees'!$1:$1048576,3,FALSE)</f>
        <v>Saliou</v>
      </c>
      <c r="T167" s="21">
        <v>168</v>
      </c>
      <c r="V167" s="26">
        <f t="shared" si="27"/>
        <v>30</v>
      </c>
      <c r="W167" t="str">
        <f t="shared" si="28"/>
        <v>30DT094</v>
      </c>
      <c r="X167" t="str">
        <f t="shared" si="24"/>
        <v>30</v>
      </c>
    </row>
    <row r="168" spans="1:24" x14ac:dyDescent="0.25">
      <c r="A168" s="27">
        <f t="shared" si="31"/>
        <v>43405</v>
      </c>
      <c r="B168" s="19">
        <f t="shared" si="31"/>
        <v>30</v>
      </c>
      <c r="C168" s="20" t="s">
        <v>215</v>
      </c>
      <c r="D168" s="21" t="s">
        <v>61</v>
      </c>
      <c r="E168" s="22">
        <v>0.91111111111111098</v>
      </c>
      <c r="F168" s="23">
        <f t="shared" si="29"/>
        <v>2553766</v>
      </c>
      <c r="G168" s="23">
        <v>2554145</v>
      </c>
      <c r="H168" s="28">
        <v>198.6</v>
      </c>
      <c r="I168" s="28"/>
      <c r="J168" s="28"/>
      <c r="K168" s="24"/>
      <c r="L168" s="25">
        <f t="shared" si="22"/>
        <v>379</v>
      </c>
      <c r="M168" s="25">
        <f t="shared" si="26"/>
        <v>403.63499999999999</v>
      </c>
      <c r="N168" s="25">
        <f t="shared" si="23"/>
        <v>24.635000000000002</v>
      </c>
      <c r="O168" s="25">
        <v>6.5000000000000002E-2</v>
      </c>
      <c r="P168" s="24" t="str">
        <f>VLOOKUP(E168,'[1]Lookup 2'!A:B,2,FALSE)</f>
        <v>Post 2</v>
      </c>
      <c r="Q168" s="24" t="e">
        <f>VLOOKUP(T168,'[2]01 - Employees'!$1:$1048576,6,FALSE)</f>
        <v>#N/A</v>
      </c>
      <c r="R168" s="24" t="e">
        <f>VLOOKUP(T168,'[2]01 - Employees'!$1:$1048576,2,FALSE)</f>
        <v>#N/A</v>
      </c>
      <c r="S168" s="21" t="e">
        <f>VLOOKUP(T168,'[2]01 - Employees'!$1:$1048576,3,FALSE)</f>
        <v>#N/A</v>
      </c>
      <c r="T168" s="21"/>
      <c r="V168" s="26">
        <f t="shared" si="27"/>
        <v>30</v>
      </c>
      <c r="W168" t="str">
        <f t="shared" si="28"/>
        <v>30EXC-330</v>
      </c>
      <c r="X168" t="str">
        <f t="shared" si="24"/>
        <v>30</v>
      </c>
    </row>
    <row r="169" spans="1:24" x14ac:dyDescent="0.25">
      <c r="A169" s="27">
        <f t="shared" si="31"/>
        <v>43405</v>
      </c>
      <c r="B169" s="19">
        <f t="shared" si="31"/>
        <v>30</v>
      </c>
      <c r="C169" s="20" t="s">
        <v>216</v>
      </c>
      <c r="D169" s="21" t="s">
        <v>51</v>
      </c>
      <c r="E169" s="22">
        <v>0.98333333333333295</v>
      </c>
      <c r="F169" s="23">
        <f t="shared" si="29"/>
        <v>2554145</v>
      </c>
      <c r="G169" s="23">
        <v>2554856</v>
      </c>
      <c r="H169" s="28">
        <v>55286.6</v>
      </c>
      <c r="I169" s="28"/>
      <c r="J169" s="28"/>
      <c r="K169" s="24"/>
      <c r="L169" s="25">
        <f t="shared" si="22"/>
        <v>711</v>
      </c>
      <c r="M169" s="25">
        <f t="shared" si="26"/>
        <v>757.21500000000003</v>
      </c>
      <c r="N169" s="25">
        <f t="shared" si="23"/>
        <v>46.215000000000003</v>
      </c>
      <c r="O169" s="25">
        <v>6.5000000000000002E-2</v>
      </c>
      <c r="P169" s="24" t="str">
        <f>VLOOKUP(E169,'[1]Lookup 2'!A:B,2,FALSE)</f>
        <v>Post 3</v>
      </c>
      <c r="Q169" s="24" t="str">
        <f>VLOOKUP(T169,'[2]01 - Employees'!$1:$1048576,6,FALSE)</f>
        <v>P-D</v>
      </c>
      <c r="R169" s="24" t="str">
        <f>VLOOKUP(T169,'[2]01 - Employees'!$1:$1048576,2,FALSE)</f>
        <v>Doré</v>
      </c>
      <c r="S169" s="21" t="str">
        <f>VLOOKUP(T169,'[2]01 - Employees'!$1:$1048576,3,FALSE)</f>
        <v>Pépé</v>
      </c>
      <c r="T169" s="21">
        <v>90</v>
      </c>
      <c r="V169" s="26">
        <f t="shared" si="27"/>
        <v>30</v>
      </c>
      <c r="W169" t="str">
        <f t="shared" si="28"/>
        <v>30DT093</v>
      </c>
      <c r="X169" t="str">
        <f t="shared" si="24"/>
        <v>30</v>
      </c>
    </row>
    <row r="170" spans="1:24" x14ac:dyDescent="0.25">
      <c r="A170" s="27">
        <f t="shared" si="31"/>
        <v>43405</v>
      </c>
      <c r="B170" s="19">
        <f t="shared" si="31"/>
        <v>30</v>
      </c>
      <c r="C170" s="20" t="s">
        <v>217</v>
      </c>
      <c r="D170" s="21" t="s">
        <v>33</v>
      </c>
      <c r="E170" s="22">
        <v>0.999305555555555</v>
      </c>
      <c r="F170" s="23">
        <f t="shared" si="29"/>
        <v>2554856</v>
      </c>
      <c r="G170" s="23">
        <v>2555375</v>
      </c>
      <c r="H170" s="28">
        <v>6601</v>
      </c>
      <c r="I170" s="28"/>
      <c r="J170" s="28"/>
      <c r="K170" s="24"/>
      <c r="L170" s="25">
        <f t="shared" si="22"/>
        <v>519</v>
      </c>
      <c r="M170" s="25">
        <f t="shared" si="26"/>
        <v>552.73500000000001</v>
      </c>
      <c r="N170" s="25">
        <f t="shared" si="23"/>
        <v>33.734999999999999</v>
      </c>
      <c r="O170" s="25">
        <v>6.5000000000000002E-2</v>
      </c>
      <c r="P170" s="24" t="s">
        <v>218</v>
      </c>
      <c r="Q170" s="24" t="str">
        <f>VLOOKUP(T170,'[2]01 - Employees'!$1:$1048576,6,FALSE)</f>
        <v>P-D</v>
      </c>
      <c r="R170" s="24" t="str">
        <f>VLOOKUP(T170,'[2]01 - Employees'!$1:$1048576,2,FALSE)</f>
        <v>Camara</v>
      </c>
      <c r="S170" s="21" t="str">
        <f>VLOOKUP(T170,'[2]01 - Employees'!$1:$1048576,3,FALSE)</f>
        <v>Tidiane</v>
      </c>
      <c r="T170" s="21">
        <v>161</v>
      </c>
      <c r="V170" s="26">
        <f t="shared" si="27"/>
        <v>30</v>
      </c>
      <c r="W170" t="str">
        <f t="shared" si="28"/>
        <v>30DT209</v>
      </c>
      <c r="X170" t="str">
        <f t="shared" si="24"/>
        <v>30</v>
      </c>
    </row>
    <row r="171" spans="1:24" x14ac:dyDescent="0.25">
      <c r="A171" s="27">
        <f t="shared" si="31"/>
        <v>43405</v>
      </c>
      <c r="B171" s="19">
        <f t="shared" si="31"/>
        <v>30</v>
      </c>
      <c r="C171" s="20" t="s">
        <v>219</v>
      </c>
      <c r="D171" s="21" t="s">
        <v>23</v>
      </c>
      <c r="E171" s="22">
        <v>7.63888888888888E-3</v>
      </c>
      <c r="F171" s="23">
        <f t="shared" si="29"/>
        <v>2555375</v>
      </c>
      <c r="G171" s="23">
        <v>2556178</v>
      </c>
      <c r="H171" s="28">
        <v>10387.4</v>
      </c>
      <c r="I171" s="28"/>
      <c r="J171" s="28"/>
      <c r="K171" s="24"/>
      <c r="L171" s="25">
        <f t="shared" si="22"/>
        <v>803</v>
      </c>
      <c r="M171" s="25">
        <f t="shared" si="26"/>
        <v>855.19500000000005</v>
      </c>
      <c r="N171" s="25">
        <f t="shared" si="23"/>
        <v>52.195</v>
      </c>
      <c r="O171" s="25">
        <v>6.5000000000000002E-2</v>
      </c>
      <c r="P171" s="24" t="str">
        <f>VLOOKUP(E171,'[1]Lookup 2'!A:B,2,FALSE)</f>
        <v>Post 3</v>
      </c>
      <c r="Q171" s="24" t="str">
        <f>VLOOKUP(T171,'[2]01 - Employees'!$1:$1048576,6,FALSE)</f>
        <v>P-D</v>
      </c>
      <c r="R171" s="24" t="str">
        <f>VLOOKUP(T171,'[2]01 - Employees'!$1:$1048576,2,FALSE)</f>
        <v>Diane</v>
      </c>
      <c r="S171" s="21" t="str">
        <f>VLOOKUP(T171,'[2]01 - Employees'!$1:$1048576,3,FALSE)</f>
        <v>Mory</v>
      </c>
      <c r="T171" s="21">
        <v>29</v>
      </c>
      <c r="V171" s="26">
        <f t="shared" si="27"/>
        <v>30</v>
      </c>
      <c r="W171" t="str">
        <f t="shared" si="28"/>
        <v>30DT319</v>
      </c>
      <c r="X171" t="str">
        <f t="shared" si="24"/>
        <v>30</v>
      </c>
    </row>
    <row r="172" spans="1:24" x14ac:dyDescent="0.25">
      <c r="A172" s="27">
        <f t="shared" si="31"/>
        <v>43405</v>
      </c>
      <c r="B172" s="19">
        <f t="shared" si="31"/>
        <v>30</v>
      </c>
      <c r="C172" s="20" t="s">
        <v>220</v>
      </c>
      <c r="D172" s="21" t="s">
        <v>39</v>
      </c>
      <c r="E172" s="22">
        <v>5.5555555555555497E-2</v>
      </c>
      <c r="F172" s="23">
        <f t="shared" si="29"/>
        <v>2556178</v>
      </c>
      <c r="G172" s="23">
        <v>2556621</v>
      </c>
      <c r="H172" s="28">
        <v>25337.8</v>
      </c>
      <c r="I172" s="28"/>
      <c r="J172" s="28"/>
      <c r="K172" s="24"/>
      <c r="L172" s="25">
        <f t="shared" si="22"/>
        <v>443</v>
      </c>
      <c r="M172" s="25">
        <f t="shared" si="26"/>
        <v>471.79500000000002</v>
      </c>
      <c r="N172" s="25">
        <f t="shared" si="23"/>
        <v>28.795000000000002</v>
      </c>
      <c r="O172" s="25">
        <v>6.5000000000000002E-2</v>
      </c>
      <c r="P172" s="24" t="str">
        <f>VLOOKUP(E172,'[1]Lookup 2'!A:B,2,FALSE)</f>
        <v>Post 3</v>
      </c>
      <c r="Q172" s="24" t="str">
        <f>VLOOKUP(T172,'[2]01 - Employees'!$1:$1048576,6,FALSE)</f>
        <v>P-D</v>
      </c>
      <c r="R172" s="24" t="str">
        <f>VLOOKUP(T172,'[2]01 - Employees'!$1:$1048576,2,FALSE)</f>
        <v>Oulare</v>
      </c>
      <c r="S172" s="21" t="str">
        <f>VLOOKUP(T172,'[2]01 - Employees'!$1:$1048576,3,FALSE)</f>
        <v>Mamady</v>
      </c>
      <c r="T172" s="21">
        <v>244</v>
      </c>
      <c r="V172" s="26">
        <f t="shared" si="27"/>
        <v>30</v>
      </c>
      <c r="W172" t="str">
        <f t="shared" si="28"/>
        <v>30TD069</v>
      </c>
      <c r="X172" t="str">
        <f t="shared" si="24"/>
        <v>30</v>
      </c>
    </row>
    <row r="173" spans="1:24" x14ac:dyDescent="0.25">
      <c r="A173" s="27">
        <f t="shared" si="31"/>
        <v>43405</v>
      </c>
      <c r="B173" s="19">
        <f t="shared" si="31"/>
        <v>30</v>
      </c>
      <c r="C173" s="20" t="s">
        <v>221</v>
      </c>
      <c r="D173" s="21" t="s">
        <v>55</v>
      </c>
      <c r="E173" s="22">
        <v>2.5000000000000001E-2</v>
      </c>
      <c r="F173" s="23">
        <f t="shared" si="29"/>
        <v>2556621</v>
      </c>
      <c r="G173" s="23">
        <v>2556946</v>
      </c>
      <c r="H173" s="28">
        <v>10119.200000000001</v>
      </c>
      <c r="I173" s="28"/>
      <c r="J173" s="28"/>
      <c r="K173" s="24"/>
      <c r="L173" s="25">
        <f t="shared" si="22"/>
        <v>325</v>
      </c>
      <c r="M173" s="25">
        <f t="shared" si="26"/>
        <v>346.125</v>
      </c>
      <c r="N173" s="25">
        <f t="shared" si="23"/>
        <v>21.125</v>
      </c>
      <c r="O173" s="25">
        <v>6.5000000000000002E-2</v>
      </c>
      <c r="P173" s="24" t="str">
        <f>VLOOKUP(E173,'[1]Lookup 2'!A:B,2,FALSE)</f>
        <v>Post 3</v>
      </c>
      <c r="Q173" s="24" t="str">
        <f>VLOOKUP(T173,'[2]01 - Employees'!$1:$1048576,6,FALSE)</f>
        <v>P-D</v>
      </c>
      <c r="R173" s="24" t="str">
        <f>VLOOKUP(T173,'[2]01 - Employees'!$1:$1048576,2,FALSE)</f>
        <v>Dansoko</v>
      </c>
      <c r="S173" s="21" t="str">
        <f>VLOOKUP(T173,'[2]01 - Employees'!$1:$1048576,3,FALSE)</f>
        <v>Famory</v>
      </c>
      <c r="T173" s="21">
        <v>39</v>
      </c>
      <c r="V173" s="26">
        <f t="shared" si="27"/>
        <v>30</v>
      </c>
      <c r="W173" t="str">
        <f t="shared" si="28"/>
        <v>30DT317</v>
      </c>
      <c r="X173" t="str">
        <f t="shared" si="24"/>
        <v>30</v>
      </c>
    </row>
    <row r="174" spans="1:24" x14ac:dyDescent="0.25">
      <c r="A174" s="27">
        <f t="shared" si="31"/>
        <v>43405</v>
      </c>
      <c r="B174" s="19">
        <f t="shared" si="31"/>
        <v>30</v>
      </c>
      <c r="C174" s="20" t="s">
        <v>222</v>
      </c>
      <c r="D174" s="21" t="s">
        <v>45</v>
      </c>
      <c r="E174" s="22">
        <v>3.6805555555555501E-2</v>
      </c>
      <c r="F174" s="23">
        <f t="shared" si="29"/>
        <v>2556946</v>
      </c>
      <c r="G174" s="23">
        <v>2557457</v>
      </c>
      <c r="H174" s="28">
        <v>31353.200000000001</v>
      </c>
      <c r="I174" s="28"/>
      <c r="J174" s="28"/>
      <c r="K174" s="24"/>
      <c r="L174" s="25">
        <f t="shared" si="22"/>
        <v>511</v>
      </c>
      <c r="M174" s="25">
        <f t="shared" si="26"/>
        <v>544.21500000000003</v>
      </c>
      <c r="N174" s="25">
        <f t="shared" si="23"/>
        <v>33.215000000000003</v>
      </c>
      <c r="O174" s="25">
        <v>6.5000000000000002E-2</v>
      </c>
      <c r="P174" s="24" t="str">
        <f>VLOOKUP(E174,'[1]Lookup 2'!A:B,2,FALSE)</f>
        <v>Post 3</v>
      </c>
      <c r="Q174" s="24" t="str">
        <f>VLOOKUP(T174,'[2]01 - Employees'!$1:$1048576,6,FALSE)</f>
        <v>P-D</v>
      </c>
      <c r="R174" s="24" t="str">
        <f>VLOOKUP(T174,'[2]01 - Employees'!$1:$1048576,2,FALSE)</f>
        <v>Sacko</v>
      </c>
      <c r="S174" s="21" t="str">
        <f>VLOOKUP(T174,'[2]01 - Employees'!$1:$1048576,3,FALSE)</f>
        <v>Mamoudou</v>
      </c>
      <c r="T174" s="21">
        <v>184</v>
      </c>
      <c r="V174" s="26">
        <f t="shared" si="27"/>
        <v>30</v>
      </c>
      <c r="W174" t="str">
        <f t="shared" si="28"/>
        <v>30DT087</v>
      </c>
      <c r="X174" t="str">
        <f t="shared" si="24"/>
        <v>30</v>
      </c>
    </row>
    <row r="175" spans="1:24" x14ac:dyDescent="0.25">
      <c r="A175" s="27">
        <f t="shared" si="31"/>
        <v>43405</v>
      </c>
      <c r="B175" s="19">
        <f t="shared" si="31"/>
        <v>30</v>
      </c>
      <c r="C175" s="20" t="s">
        <v>223</v>
      </c>
      <c r="D175" s="21" t="s">
        <v>35</v>
      </c>
      <c r="E175" s="22">
        <v>4.5138888888888798E-2</v>
      </c>
      <c r="F175" s="23">
        <f t="shared" si="29"/>
        <v>2557457</v>
      </c>
      <c r="G175" s="23">
        <v>2557635</v>
      </c>
      <c r="H175" s="28">
        <v>20287.599999999999</v>
      </c>
      <c r="I175" s="28"/>
      <c r="J175" s="28"/>
      <c r="K175" s="24"/>
      <c r="L175" s="25">
        <f t="shared" si="22"/>
        <v>178</v>
      </c>
      <c r="M175" s="25">
        <f t="shared" si="26"/>
        <v>189.57</v>
      </c>
      <c r="N175" s="25">
        <f t="shared" si="23"/>
        <v>11.57</v>
      </c>
      <c r="O175" s="25">
        <v>6.5000000000000002E-2</v>
      </c>
      <c r="P175" s="24" t="str">
        <f>VLOOKUP(E175,'[1]Lookup 2'!A:B,2,FALSE)</f>
        <v>Post 3</v>
      </c>
      <c r="Q175" s="24" t="str">
        <f>VLOOKUP(T175,'[2]01 - Employees'!$1:$1048576,6,FALSE)</f>
        <v>P-D</v>
      </c>
      <c r="R175" s="24" t="str">
        <f>VLOOKUP(T175,'[2]01 - Employees'!$1:$1048576,2,FALSE)</f>
        <v>Keita</v>
      </c>
      <c r="S175" s="21" t="str">
        <f>VLOOKUP(T175,'[2]01 - Employees'!$1:$1048576,3,FALSE)</f>
        <v>Souleymane</v>
      </c>
      <c r="T175" s="21">
        <v>13</v>
      </c>
      <c r="V175" s="26">
        <f t="shared" si="27"/>
        <v>30</v>
      </c>
      <c r="W175" t="str">
        <f t="shared" si="28"/>
        <v>30D7004</v>
      </c>
      <c r="X175" t="str">
        <f t="shared" si="24"/>
        <v>30</v>
      </c>
    </row>
    <row r="176" spans="1:24" x14ac:dyDescent="0.25">
      <c r="A176" s="27">
        <f t="shared" si="31"/>
        <v>43405</v>
      </c>
      <c r="B176" s="19">
        <f t="shared" si="31"/>
        <v>30</v>
      </c>
      <c r="C176" s="20" t="s">
        <v>224</v>
      </c>
      <c r="D176" s="21" t="s">
        <v>19</v>
      </c>
      <c r="E176" s="22">
        <v>0.05</v>
      </c>
      <c r="F176" s="23">
        <f t="shared" si="29"/>
        <v>2557635</v>
      </c>
      <c r="G176" s="23">
        <v>2558342</v>
      </c>
      <c r="H176" s="28">
        <v>1977</v>
      </c>
      <c r="I176" s="28"/>
      <c r="J176" s="28"/>
      <c r="K176" s="24"/>
      <c r="L176" s="25">
        <f t="shared" si="22"/>
        <v>707</v>
      </c>
      <c r="M176" s="25">
        <f t="shared" si="26"/>
        <v>752.95500000000004</v>
      </c>
      <c r="N176" s="25">
        <f t="shared" si="23"/>
        <v>45.954999999999998</v>
      </c>
      <c r="O176" s="25">
        <v>6.5000000000000002E-2</v>
      </c>
      <c r="P176" s="24" t="str">
        <f>VLOOKUP(E176,'[1]Lookup 2'!A:B,2,FALSE)</f>
        <v>Post 3</v>
      </c>
      <c r="Q176" s="24" t="str">
        <f>VLOOKUP(T176,'[2]01 - Employees'!$1:$1048576,6,FALSE)</f>
        <v>P-D</v>
      </c>
      <c r="R176" s="24" t="str">
        <f>VLOOKUP(T176,'[2]01 - Employees'!$1:$1048576,2,FALSE)</f>
        <v>Magassouba</v>
      </c>
      <c r="S176" s="21" t="str">
        <f>VLOOKUP(T176,'[2]01 - Employees'!$1:$1048576,3,FALSE)</f>
        <v>Lamine</v>
      </c>
      <c r="T176" s="21">
        <v>169</v>
      </c>
      <c r="V176" s="26">
        <f t="shared" si="27"/>
        <v>30</v>
      </c>
      <c r="W176" t="str">
        <f t="shared" si="28"/>
        <v>30DT211</v>
      </c>
      <c r="X176" t="str">
        <f t="shared" si="24"/>
        <v>30</v>
      </c>
    </row>
    <row r="177" spans="1:24" x14ac:dyDescent="0.25">
      <c r="A177" s="27">
        <f t="shared" si="31"/>
        <v>43405</v>
      </c>
      <c r="B177" s="19">
        <f t="shared" si="31"/>
        <v>30</v>
      </c>
      <c r="C177" s="20" t="s">
        <v>225</v>
      </c>
      <c r="D177" s="21" t="s">
        <v>53</v>
      </c>
      <c r="E177" s="22">
        <v>6.9444444444444406E-2</v>
      </c>
      <c r="F177" s="23">
        <f t="shared" si="29"/>
        <v>2558342</v>
      </c>
      <c r="G177" s="23">
        <v>2558954</v>
      </c>
      <c r="H177" s="28">
        <v>61893.8</v>
      </c>
      <c r="I177" s="28"/>
      <c r="J177" s="28"/>
      <c r="K177" s="24"/>
      <c r="L177" s="25">
        <f t="shared" si="22"/>
        <v>612</v>
      </c>
      <c r="M177" s="25">
        <f t="shared" si="26"/>
        <v>651.78</v>
      </c>
      <c r="N177" s="25">
        <f t="shared" si="23"/>
        <v>39.78</v>
      </c>
      <c r="O177" s="25">
        <v>6.5000000000000002E-2</v>
      </c>
      <c r="P177" s="24" t="str">
        <f>VLOOKUP(E177,'[1]Lookup 2'!A:B,2,FALSE)</f>
        <v>Post 3</v>
      </c>
      <c r="Q177" s="24" t="str">
        <f>VLOOKUP(T177,'[2]01 - Employees'!$1:$1048576,6,FALSE)</f>
        <v>P-D</v>
      </c>
      <c r="R177" s="24" t="str">
        <f>VLOOKUP(T177,'[2]01 - Employees'!$1:$1048576,2,FALSE)</f>
        <v>Fofana</v>
      </c>
      <c r="S177" s="21" t="str">
        <f>VLOOKUP(T177,'[2]01 - Employees'!$1:$1048576,3,FALSE)</f>
        <v>Souleymane</v>
      </c>
      <c r="T177" s="21">
        <v>231</v>
      </c>
      <c r="V177" s="26">
        <f t="shared" si="27"/>
        <v>30</v>
      </c>
      <c r="W177" t="str">
        <f t="shared" si="28"/>
        <v>30DT095</v>
      </c>
      <c r="X177" t="str">
        <f t="shared" si="24"/>
        <v>30</v>
      </c>
    </row>
    <row r="178" spans="1:24" x14ac:dyDescent="0.25">
      <c r="A178" s="27">
        <f t="shared" si="31"/>
        <v>43405</v>
      </c>
      <c r="B178" s="19">
        <f t="shared" si="31"/>
        <v>30</v>
      </c>
      <c r="C178" s="20" t="s">
        <v>226</v>
      </c>
      <c r="D178" s="21" t="s">
        <v>29</v>
      </c>
      <c r="E178" s="22">
        <v>7.9166666666666594E-2</v>
      </c>
      <c r="F178" s="23">
        <f t="shared" si="29"/>
        <v>2558954</v>
      </c>
      <c r="G178" s="23">
        <v>2559645</v>
      </c>
      <c r="H178" s="28">
        <v>34696</v>
      </c>
      <c r="I178" s="28"/>
      <c r="J178" s="28"/>
      <c r="K178" s="24"/>
      <c r="L178" s="25">
        <f t="shared" si="22"/>
        <v>691</v>
      </c>
      <c r="M178" s="25">
        <f t="shared" si="26"/>
        <v>735.91499999999996</v>
      </c>
      <c r="N178" s="25">
        <f t="shared" si="23"/>
        <v>44.914999999999999</v>
      </c>
      <c r="O178" s="25">
        <v>6.5000000000000002E-2</v>
      </c>
      <c r="P178" s="24" t="str">
        <f>VLOOKUP(E178,'[1]Lookup 2'!A:B,2,FALSE)</f>
        <v>Post 3</v>
      </c>
      <c r="Q178" s="24" t="str">
        <f>VLOOKUP(T178,'[2]01 - Employees'!$1:$1048576,6,FALSE)</f>
        <v>P-D</v>
      </c>
      <c r="R178" s="24" t="str">
        <f>VLOOKUP(T178,'[2]01 - Employees'!$1:$1048576,2,FALSE)</f>
        <v>Keita</v>
      </c>
      <c r="S178" s="21" t="str">
        <f>VLOOKUP(T178,'[2]01 - Employees'!$1:$1048576,3,FALSE)</f>
        <v>Ibrahima II</v>
      </c>
      <c r="T178" s="21">
        <v>252</v>
      </c>
      <c r="V178" s="26">
        <f t="shared" si="27"/>
        <v>30</v>
      </c>
      <c r="W178" t="str">
        <f t="shared" si="28"/>
        <v>30DT094</v>
      </c>
      <c r="X178" t="str">
        <f t="shared" si="24"/>
        <v>30</v>
      </c>
    </row>
    <row r="179" spans="1:24" x14ac:dyDescent="0.25">
      <c r="A179" s="27">
        <f t="shared" si="31"/>
        <v>43405</v>
      </c>
      <c r="B179" s="19">
        <f t="shared" si="31"/>
        <v>30</v>
      </c>
      <c r="C179" s="20" t="s">
        <v>227</v>
      </c>
      <c r="D179" s="21" t="s">
        <v>57</v>
      </c>
      <c r="E179" s="22">
        <v>9.5138888888888801E-2</v>
      </c>
      <c r="F179" s="23">
        <f t="shared" si="29"/>
        <v>2559645</v>
      </c>
      <c r="G179" s="23">
        <v>2560390</v>
      </c>
      <c r="H179" s="28">
        <v>20082.400000000001</v>
      </c>
      <c r="I179" s="28"/>
      <c r="J179" s="28"/>
      <c r="K179" s="24"/>
      <c r="L179" s="25">
        <f t="shared" si="22"/>
        <v>745</v>
      </c>
      <c r="M179" s="25">
        <f t="shared" si="26"/>
        <v>793.42499999999995</v>
      </c>
      <c r="N179" s="25">
        <f t="shared" si="23"/>
        <v>48.425000000000004</v>
      </c>
      <c r="O179" s="25">
        <v>6.5000000000000002E-2</v>
      </c>
      <c r="P179" s="24" t="str">
        <f>VLOOKUP(E179,'[1]Lookup 2'!A:B,2,FALSE)</f>
        <v>Post 3</v>
      </c>
      <c r="Q179" s="24" t="str">
        <f>VLOOKUP(T179,'[2]01 - Employees'!$1:$1048576,6,FALSE)</f>
        <v>P-D</v>
      </c>
      <c r="R179" s="24" t="str">
        <f>VLOOKUP(T179,'[2]01 - Employees'!$1:$1048576,2,FALSE)</f>
        <v>Camara</v>
      </c>
      <c r="S179" s="21" t="str">
        <f>VLOOKUP(T179,'[2]01 - Employees'!$1:$1048576,3,FALSE)</f>
        <v>Abdoulaye</v>
      </c>
      <c r="T179" s="21">
        <v>159</v>
      </c>
      <c r="V179" s="26">
        <f t="shared" si="27"/>
        <v>30</v>
      </c>
      <c r="W179" t="str">
        <f t="shared" si="28"/>
        <v>30DT344</v>
      </c>
      <c r="X179" t="str">
        <f t="shared" si="24"/>
        <v>30</v>
      </c>
    </row>
    <row r="180" spans="1:24" x14ac:dyDescent="0.25">
      <c r="A180" s="27">
        <f t="shared" si="31"/>
        <v>43405</v>
      </c>
      <c r="B180" s="19">
        <f t="shared" si="31"/>
        <v>30</v>
      </c>
      <c r="C180" s="20" t="s">
        <v>228</v>
      </c>
      <c r="D180" s="21" t="s">
        <v>138</v>
      </c>
      <c r="E180" s="22">
        <v>0.102777777777777</v>
      </c>
      <c r="F180" s="23">
        <f t="shared" si="29"/>
        <v>2560390</v>
      </c>
      <c r="G180" s="23">
        <v>2560819</v>
      </c>
      <c r="H180" s="28">
        <v>11461.6</v>
      </c>
      <c r="I180" s="28"/>
      <c r="J180" s="28"/>
      <c r="K180" s="24"/>
      <c r="L180" s="25">
        <f t="shared" si="22"/>
        <v>429</v>
      </c>
      <c r="M180" s="25">
        <f t="shared" si="26"/>
        <v>456.88499999999999</v>
      </c>
      <c r="N180" s="25">
        <f t="shared" si="23"/>
        <v>27.885000000000002</v>
      </c>
      <c r="O180" s="25">
        <v>6.5000000000000002E-2</v>
      </c>
      <c r="P180" s="24" t="str">
        <f>VLOOKUP(E180,'[1]Lookup 2'!A:B,2,FALSE)</f>
        <v>Post 3</v>
      </c>
      <c r="Q180" s="24" t="str">
        <f>VLOOKUP(T180,'[2]01 - Employees'!$1:$1048576,6,FALSE)</f>
        <v>P-D</v>
      </c>
      <c r="R180" s="24" t="str">
        <f>VLOOKUP(T180,'[2]01 - Employees'!$1:$1048576,2,FALSE)</f>
        <v>Traoré</v>
      </c>
      <c r="S180" s="21" t="str">
        <f>VLOOKUP(T180,'[2]01 - Employees'!$1:$1048576,3,FALSE)</f>
        <v>Dramane</v>
      </c>
      <c r="T180" s="21">
        <v>253</v>
      </c>
      <c r="V180" s="26">
        <f t="shared" si="27"/>
        <v>30</v>
      </c>
      <c r="W180" t="str">
        <f t="shared" si="28"/>
        <v>30DT088</v>
      </c>
      <c r="X180" t="str">
        <f t="shared" si="24"/>
        <v>30</v>
      </c>
    </row>
    <row r="181" spans="1:24" x14ac:dyDescent="0.25">
      <c r="A181" s="27">
        <f t="shared" si="31"/>
        <v>43405</v>
      </c>
      <c r="B181" s="19">
        <f t="shared" si="31"/>
        <v>30</v>
      </c>
      <c r="C181" s="20" t="s">
        <v>229</v>
      </c>
      <c r="D181" s="21" t="s">
        <v>37</v>
      </c>
      <c r="E181" s="22">
        <v>0.114583333333333</v>
      </c>
      <c r="F181" s="23">
        <f t="shared" si="29"/>
        <v>2560819</v>
      </c>
      <c r="G181" s="23">
        <v>2561376</v>
      </c>
      <c r="H181" s="28">
        <v>26370.5</v>
      </c>
      <c r="I181" s="28"/>
      <c r="J181" s="28"/>
      <c r="K181" s="24"/>
      <c r="L181" s="25">
        <f t="shared" si="22"/>
        <v>557</v>
      </c>
      <c r="M181" s="25">
        <f t="shared" si="26"/>
        <v>593.20500000000004</v>
      </c>
      <c r="N181" s="25">
        <f t="shared" si="23"/>
        <v>36.204999999999998</v>
      </c>
      <c r="O181" s="25">
        <v>6.5000000000000002E-2</v>
      </c>
      <c r="P181" s="24" t="str">
        <f>VLOOKUP(E181,'[1]Lookup 2'!A:B,2,FALSE)</f>
        <v>Post 3</v>
      </c>
      <c r="Q181" s="24" t="str">
        <f>VLOOKUP(T181,'[2]01 - Employees'!$1:$1048576,6,FALSE)</f>
        <v>P-D</v>
      </c>
      <c r="R181" s="24" t="str">
        <f>VLOOKUP(T181,'[2]01 - Employees'!$1:$1048576,2,FALSE)</f>
        <v>Camara</v>
      </c>
      <c r="S181" s="21" t="str">
        <f>VLOOKUP(T181,'[2]01 - Employees'!$1:$1048576,3,FALSE)</f>
        <v>Lancine</v>
      </c>
      <c r="T181" s="21">
        <v>266</v>
      </c>
      <c r="V181" s="26">
        <f t="shared" si="27"/>
        <v>30</v>
      </c>
      <c r="W181" t="str">
        <f t="shared" si="28"/>
        <v>30TD066</v>
      </c>
      <c r="X181" t="str">
        <f t="shared" si="24"/>
        <v>30</v>
      </c>
    </row>
    <row r="182" spans="1:24" x14ac:dyDescent="0.25">
      <c r="A182" s="27">
        <f t="shared" ref="A182:B197" si="32">+A181</f>
        <v>43405</v>
      </c>
      <c r="B182" s="19">
        <f t="shared" si="32"/>
        <v>30</v>
      </c>
      <c r="C182" s="20" t="s">
        <v>230</v>
      </c>
      <c r="D182" s="21" t="s">
        <v>59</v>
      </c>
      <c r="E182" s="22">
        <v>0.15347222222222201</v>
      </c>
      <c r="F182" s="23">
        <f t="shared" si="29"/>
        <v>2561376</v>
      </c>
      <c r="G182" s="23">
        <v>2562013</v>
      </c>
      <c r="H182" s="28">
        <v>8716.2999999999993</v>
      </c>
      <c r="I182" s="28"/>
      <c r="J182" s="28"/>
      <c r="K182" s="24"/>
      <c r="L182" s="25">
        <f t="shared" si="22"/>
        <v>637</v>
      </c>
      <c r="M182" s="25">
        <f t="shared" si="26"/>
        <v>678.40499999999997</v>
      </c>
      <c r="N182" s="25">
        <f t="shared" si="23"/>
        <v>41.405000000000001</v>
      </c>
      <c r="O182" s="25">
        <v>6.5000000000000002E-2</v>
      </c>
      <c r="P182" s="24" t="str">
        <f>VLOOKUP(E182,'[1]Lookup 2'!A:B,2,FALSE)</f>
        <v>Post 3</v>
      </c>
      <c r="Q182" s="24" t="str">
        <f>VLOOKUP(T182,'[2]01 - Employees'!$1:$1048576,6,FALSE)</f>
        <v>P-D</v>
      </c>
      <c r="R182" s="24" t="str">
        <f>VLOOKUP(T182,'[2]01 - Employees'!$1:$1048576,2,FALSE)</f>
        <v xml:space="preserve">Sow </v>
      </c>
      <c r="S182" s="21" t="str">
        <f>VLOOKUP(T182,'[2]01 - Employees'!$1:$1048576,3,FALSE)</f>
        <v>Ibrahim</v>
      </c>
      <c r="T182" s="21">
        <v>86</v>
      </c>
      <c r="V182" s="26">
        <f t="shared" si="27"/>
        <v>30</v>
      </c>
      <c r="W182" t="str">
        <f t="shared" si="28"/>
        <v>30DT320</v>
      </c>
      <c r="X182" t="str">
        <f t="shared" si="24"/>
        <v>30</v>
      </c>
    </row>
    <row r="183" spans="1:24" x14ac:dyDescent="0.25">
      <c r="A183" s="27">
        <f t="shared" si="32"/>
        <v>43405</v>
      </c>
      <c r="B183" s="19">
        <f t="shared" si="32"/>
        <v>30</v>
      </c>
      <c r="C183" s="20" t="s">
        <v>231</v>
      </c>
      <c r="D183" s="21" t="s">
        <v>31</v>
      </c>
      <c r="E183" s="22">
        <v>0.22222222222222199</v>
      </c>
      <c r="F183" s="23">
        <f t="shared" si="29"/>
        <v>2562013</v>
      </c>
      <c r="G183" s="23">
        <v>2562306</v>
      </c>
      <c r="H183" s="28">
        <v>2562306</v>
      </c>
      <c r="I183" s="28"/>
      <c r="J183" s="28"/>
      <c r="K183" s="24"/>
      <c r="L183" s="25">
        <f t="shared" si="22"/>
        <v>293</v>
      </c>
      <c r="M183" s="25">
        <f t="shared" si="26"/>
        <v>312.04500000000002</v>
      </c>
      <c r="N183" s="25">
        <f t="shared" si="23"/>
        <v>19.045000000000002</v>
      </c>
      <c r="O183" s="25">
        <v>6.5000000000000002E-2</v>
      </c>
      <c r="P183" s="24" t="str">
        <f>VLOOKUP(E183,'[1]Lookup 2'!A:B,2,FALSE)</f>
        <v>Post 3</v>
      </c>
      <c r="Q183" s="24" t="str">
        <f>VLOOKUP(T183,'[2]01 - Employees'!$1:$1048576,6,FALSE)</f>
        <v>P-D</v>
      </c>
      <c r="R183" s="24" t="str">
        <f>VLOOKUP(T183,'[2]01 - Employees'!$1:$1048576,2,FALSE)</f>
        <v>Diarra</v>
      </c>
      <c r="S183" s="21" t="str">
        <f>VLOOKUP(T183,'[2]01 - Employees'!$1:$1048576,3,FALSE)</f>
        <v>Saidou</v>
      </c>
      <c r="T183" s="21">
        <v>246</v>
      </c>
      <c r="V183" s="26">
        <f t="shared" si="27"/>
        <v>30</v>
      </c>
      <c r="W183" t="str">
        <f t="shared" si="28"/>
        <v>30G0079</v>
      </c>
      <c r="X183" t="str">
        <f t="shared" si="24"/>
        <v>30</v>
      </c>
    </row>
    <row r="184" spans="1:24" x14ac:dyDescent="0.25">
      <c r="A184" s="27">
        <f t="shared" si="32"/>
        <v>43405</v>
      </c>
      <c r="B184" s="19">
        <v>1</v>
      </c>
      <c r="C184" s="20" t="s">
        <v>232</v>
      </c>
      <c r="D184" s="21" t="s">
        <v>43</v>
      </c>
      <c r="E184" s="22">
        <v>0.31458333333333299</v>
      </c>
      <c r="F184" s="23">
        <f t="shared" si="29"/>
        <v>2562306</v>
      </c>
      <c r="G184" s="23">
        <v>2562789</v>
      </c>
      <c r="H184" s="28">
        <v>18691.8</v>
      </c>
      <c r="I184" s="28"/>
      <c r="J184" s="28"/>
      <c r="K184" s="24"/>
      <c r="L184" s="25">
        <f t="shared" si="22"/>
        <v>483</v>
      </c>
      <c r="M184" s="25">
        <f t="shared" si="26"/>
        <v>514.39499999999998</v>
      </c>
      <c r="N184" s="25">
        <f t="shared" si="23"/>
        <v>31.395</v>
      </c>
      <c r="O184" s="25">
        <v>6.5000000000000002E-2</v>
      </c>
      <c r="P184" s="24" t="str">
        <f>VLOOKUP(E184,'[1]Lookup 2'!A:B,2,FALSE)</f>
        <v>Post 1</v>
      </c>
      <c r="Q184" s="24" t="str">
        <f>VLOOKUP(T184,'[2]01 - Employees'!$1:$1048576,6,FALSE)</f>
        <v>P-B</v>
      </c>
      <c r="R184" s="24" t="str">
        <f>VLOOKUP(T184,'[2]01 - Employees'!$1:$1048576,2,FALSE)</f>
        <v>Sylla</v>
      </c>
      <c r="S184" s="21" t="str">
        <f>VLOOKUP(T184,'[2]01 - Employees'!$1:$1048576,3,FALSE)</f>
        <v>Sara Boye</v>
      </c>
      <c r="T184" s="21">
        <v>165</v>
      </c>
      <c r="V184" s="26">
        <f t="shared" si="27"/>
        <v>1</v>
      </c>
      <c r="W184" t="str">
        <f t="shared" si="28"/>
        <v>1WB013</v>
      </c>
      <c r="X184" t="str">
        <f t="shared" si="24"/>
        <v>1</v>
      </c>
    </row>
    <row r="185" spans="1:24" x14ac:dyDescent="0.25">
      <c r="A185" s="27">
        <f t="shared" si="32"/>
        <v>43405</v>
      </c>
      <c r="B185" s="19">
        <f t="shared" si="32"/>
        <v>1</v>
      </c>
      <c r="C185" s="20" t="s">
        <v>233</v>
      </c>
      <c r="D185" s="21" t="s">
        <v>17</v>
      </c>
      <c r="E185" s="22">
        <v>0.34583333333333299</v>
      </c>
      <c r="F185" s="23">
        <f t="shared" si="29"/>
        <v>2562789</v>
      </c>
      <c r="G185" s="23">
        <v>2565110</v>
      </c>
      <c r="H185" s="28">
        <v>34965.1</v>
      </c>
      <c r="I185" s="28"/>
      <c r="J185" s="28"/>
      <c r="K185" s="24"/>
      <c r="L185" s="25">
        <f t="shared" si="22"/>
        <v>2321</v>
      </c>
      <c r="M185" s="25">
        <f t="shared" si="26"/>
        <v>2471.8649999999998</v>
      </c>
      <c r="N185" s="25">
        <f t="shared" si="23"/>
        <v>150.86500000000001</v>
      </c>
      <c r="O185" s="25">
        <v>6.5000000000000002E-2</v>
      </c>
      <c r="P185" s="24" t="str">
        <f>VLOOKUP(E185,'[1]Lookup 2'!A:B,2,FALSE)</f>
        <v>Post 1</v>
      </c>
      <c r="Q185" s="24" t="str">
        <f>VLOOKUP(T185,'[2]01 - Employees'!$1:$1048576,6,FALSE)</f>
        <v>P-B</v>
      </c>
      <c r="R185" s="24" t="str">
        <f>VLOOKUP(T185,'[2]01 - Employees'!$1:$1048576,2,FALSE)</f>
        <v>Konaté</v>
      </c>
      <c r="S185" s="21" t="str">
        <f>VLOOKUP(T185,'[2]01 - Employees'!$1:$1048576,3,FALSE)</f>
        <v>Fodé</v>
      </c>
      <c r="T185" s="21">
        <v>110</v>
      </c>
      <c r="V185" s="26">
        <f t="shared" si="27"/>
        <v>1</v>
      </c>
      <c r="W185" t="str">
        <f t="shared" si="28"/>
        <v>1EXC41</v>
      </c>
      <c r="X185" t="str">
        <f t="shared" si="24"/>
        <v>1</v>
      </c>
    </row>
    <row r="186" spans="1:24" x14ac:dyDescent="0.25">
      <c r="A186" s="27">
        <f t="shared" si="32"/>
        <v>43405</v>
      </c>
      <c r="B186" s="19">
        <f t="shared" si="32"/>
        <v>1</v>
      </c>
      <c r="C186" s="20" t="s">
        <v>234</v>
      </c>
      <c r="D186" s="21" t="s">
        <v>35</v>
      </c>
      <c r="E186" s="22">
        <v>0.40972222222222199</v>
      </c>
      <c r="F186" s="23">
        <f t="shared" si="29"/>
        <v>2565110</v>
      </c>
      <c r="G186" s="23">
        <v>2565239</v>
      </c>
      <c r="H186" s="28">
        <v>20290.7</v>
      </c>
      <c r="I186" s="28"/>
      <c r="J186" s="28"/>
      <c r="K186" s="24"/>
      <c r="L186" s="25">
        <f t="shared" si="22"/>
        <v>129</v>
      </c>
      <c r="M186" s="25">
        <f t="shared" si="26"/>
        <v>137.38499999999999</v>
      </c>
      <c r="N186" s="25">
        <f t="shared" si="23"/>
        <v>8.3849999999999998</v>
      </c>
      <c r="O186" s="25">
        <v>6.5000000000000002E-2</v>
      </c>
      <c r="P186" s="24" t="str">
        <f>VLOOKUP(E186,'[1]Lookup 2'!A:B,2,FALSE)</f>
        <v>Post 1</v>
      </c>
      <c r="Q186" s="24" t="str">
        <f>VLOOKUP(T186,'[2]01 - Employees'!$1:$1048576,6,FALSE)</f>
        <v>P-B</v>
      </c>
      <c r="R186" s="24" t="str">
        <f>VLOOKUP(T186,'[2]01 - Employees'!$1:$1048576,2,FALSE)</f>
        <v>Keita</v>
      </c>
      <c r="S186" s="21" t="str">
        <f>VLOOKUP(T186,'[2]01 - Employees'!$1:$1048576,3,FALSE)</f>
        <v>Sekou</v>
      </c>
      <c r="T186" s="21">
        <v>265</v>
      </c>
      <c r="V186" s="26">
        <f t="shared" si="27"/>
        <v>1</v>
      </c>
      <c r="W186" t="str">
        <f t="shared" si="28"/>
        <v>1D7004</v>
      </c>
      <c r="X186" t="str">
        <f t="shared" si="24"/>
        <v>1</v>
      </c>
    </row>
    <row r="187" spans="1:24" x14ac:dyDescent="0.25">
      <c r="A187" s="27">
        <f t="shared" si="32"/>
        <v>43405</v>
      </c>
      <c r="B187" s="19">
        <f t="shared" si="32"/>
        <v>1</v>
      </c>
      <c r="C187" s="20" t="s">
        <v>235</v>
      </c>
      <c r="D187" s="21" t="s">
        <v>21</v>
      </c>
      <c r="E187" s="22">
        <v>0.46111111111111103</v>
      </c>
      <c r="F187" s="23">
        <f t="shared" si="29"/>
        <v>2565239</v>
      </c>
      <c r="G187" s="23">
        <v>2567481</v>
      </c>
      <c r="H187" s="28">
        <v>722</v>
      </c>
      <c r="I187" s="28"/>
      <c r="J187" s="28"/>
      <c r="K187" s="24"/>
      <c r="L187" s="25">
        <f t="shared" si="22"/>
        <v>2242</v>
      </c>
      <c r="M187" s="25">
        <f t="shared" si="26"/>
        <v>2387.73</v>
      </c>
      <c r="N187" s="25">
        <f t="shared" si="23"/>
        <v>145.73000000000002</v>
      </c>
      <c r="O187" s="25">
        <v>6.5000000000000002E-2</v>
      </c>
      <c r="P187" s="24" t="str">
        <f>VLOOKUP(E187,'[1]Lookup 2'!A:B,2,FALSE)</f>
        <v>Post 1</v>
      </c>
      <c r="Q187" s="24" t="str">
        <f>VLOOKUP(T187,'[2]01 - Employees'!$1:$1048576,6,FALSE)</f>
        <v>P-B</v>
      </c>
      <c r="R187" s="24" t="str">
        <f>VLOOKUP(T187,'[2]01 - Employees'!$1:$1048576,2,FALSE)</f>
        <v>Camara</v>
      </c>
      <c r="S187" s="21" t="str">
        <f>VLOOKUP(T187,'[2]01 - Employees'!$1:$1048576,3,FALSE)</f>
        <v>Sekou</v>
      </c>
      <c r="T187" s="21">
        <v>206</v>
      </c>
      <c r="V187" s="26">
        <f t="shared" si="27"/>
        <v>1</v>
      </c>
      <c r="W187" t="str">
        <f t="shared" si="28"/>
        <v>1EXC64</v>
      </c>
      <c r="X187" t="str">
        <f t="shared" si="24"/>
        <v>1</v>
      </c>
    </row>
    <row r="188" spans="1:24" x14ac:dyDescent="0.25">
      <c r="A188" s="27">
        <f t="shared" si="32"/>
        <v>43405</v>
      </c>
      <c r="B188" s="19">
        <f t="shared" si="32"/>
        <v>1</v>
      </c>
      <c r="C188" s="20" t="s">
        <v>236</v>
      </c>
      <c r="D188" s="21" t="s">
        <v>68</v>
      </c>
      <c r="E188" s="22">
        <v>0.54444444444444395</v>
      </c>
      <c r="F188" s="23">
        <f t="shared" si="29"/>
        <v>2567481</v>
      </c>
      <c r="G188" s="23">
        <v>2568406</v>
      </c>
      <c r="H188" s="28">
        <v>10326.6</v>
      </c>
      <c r="I188" s="28"/>
      <c r="J188" s="28"/>
      <c r="K188" s="24"/>
      <c r="L188" s="25">
        <f t="shared" si="22"/>
        <v>925</v>
      </c>
      <c r="M188" s="25">
        <f t="shared" si="26"/>
        <v>985.125</v>
      </c>
      <c r="N188" s="25">
        <f t="shared" si="23"/>
        <v>60.125</v>
      </c>
      <c r="O188" s="25">
        <v>6.5000000000000002E-2</v>
      </c>
      <c r="P188" s="24" t="str">
        <f>VLOOKUP(E188,'[1]Lookup 2'!A:B,2,FALSE)</f>
        <v>Post 1</v>
      </c>
      <c r="Q188" s="24" t="str">
        <f>VLOOKUP(T188,'[2]01 - Employees'!$1:$1048576,6,FALSE)</f>
        <v>P-B</v>
      </c>
      <c r="R188" s="24" t="str">
        <f>VLOOKUP(T188,'[2]01 - Employees'!$1:$1048576,2,FALSE)</f>
        <v>Condé</v>
      </c>
      <c r="S188" s="21" t="str">
        <f>VLOOKUP(T188,'[2]01 - Employees'!$1:$1048576,3,FALSE)</f>
        <v>Bandia</v>
      </c>
      <c r="T188" s="21">
        <v>38</v>
      </c>
      <c r="V188" s="26">
        <f t="shared" si="27"/>
        <v>1</v>
      </c>
      <c r="W188" t="str">
        <f t="shared" si="28"/>
        <v>1DT318</v>
      </c>
      <c r="X188" t="str">
        <f t="shared" si="24"/>
        <v>1</v>
      </c>
    </row>
    <row r="189" spans="1:24" x14ac:dyDescent="0.25">
      <c r="A189" s="27">
        <f t="shared" si="32"/>
        <v>43405</v>
      </c>
      <c r="B189" s="19">
        <f t="shared" si="32"/>
        <v>1</v>
      </c>
      <c r="C189" s="20" t="s">
        <v>237</v>
      </c>
      <c r="D189" s="21" t="s">
        <v>51</v>
      </c>
      <c r="E189" s="22">
        <v>0.55347222222222203</v>
      </c>
      <c r="F189" s="23">
        <f t="shared" si="29"/>
        <v>2568406</v>
      </c>
      <c r="G189" s="23">
        <v>2569096</v>
      </c>
      <c r="H189" s="28">
        <v>55298.6</v>
      </c>
      <c r="I189" s="28"/>
      <c r="J189" s="28"/>
      <c r="K189" s="24"/>
      <c r="L189" s="25">
        <f t="shared" si="22"/>
        <v>690</v>
      </c>
      <c r="M189" s="25">
        <f t="shared" si="26"/>
        <v>734.85</v>
      </c>
      <c r="N189" s="25">
        <f t="shared" si="23"/>
        <v>44.85</v>
      </c>
      <c r="O189" s="25">
        <v>6.5000000000000002E-2</v>
      </c>
      <c r="P189" s="24" t="str">
        <f>VLOOKUP(E189,'[1]Lookup 2'!A:B,2,FALSE)</f>
        <v>Post 1</v>
      </c>
      <c r="Q189" s="24" t="str">
        <f>VLOOKUP(T189,'[2]01 - Employees'!$1:$1048576,6,FALSE)</f>
        <v>P-B</v>
      </c>
      <c r="R189" s="24" t="str">
        <f>VLOOKUP(T189,'[2]01 - Employees'!$1:$1048576,2,FALSE)</f>
        <v>Doumbouya</v>
      </c>
      <c r="S189" s="21" t="str">
        <f>VLOOKUP(T189,'[2]01 - Employees'!$1:$1048576,3,FALSE)</f>
        <v>Frantoma</v>
      </c>
      <c r="T189" s="21">
        <v>228</v>
      </c>
      <c r="V189" s="26">
        <f t="shared" si="27"/>
        <v>1</v>
      </c>
      <c r="W189" t="str">
        <f t="shared" si="28"/>
        <v>1DT093</v>
      </c>
      <c r="X189" t="str">
        <f t="shared" si="24"/>
        <v>1</v>
      </c>
    </row>
    <row r="190" spans="1:24" x14ac:dyDescent="0.25">
      <c r="A190" s="27">
        <f t="shared" si="32"/>
        <v>43405</v>
      </c>
      <c r="B190" s="19">
        <f t="shared" si="32"/>
        <v>1</v>
      </c>
      <c r="C190" s="20" t="s">
        <v>238</v>
      </c>
      <c r="D190" s="21" t="s">
        <v>33</v>
      </c>
      <c r="E190" s="22">
        <v>0.56041666666666601</v>
      </c>
      <c r="F190" s="23">
        <f t="shared" si="29"/>
        <v>2569096</v>
      </c>
      <c r="G190" s="23">
        <v>2569786</v>
      </c>
      <c r="H190" s="28">
        <v>6613</v>
      </c>
      <c r="I190" s="28"/>
      <c r="J190" s="28"/>
      <c r="K190" s="24"/>
      <c r="L190" s="25">
        <f t="shared" si="22"/>
        <v>690</v>
      </c>
      <c r="M190" s="25">
        <f t="shared" si="26"/>
        <v>734.85</v>
      </c>
      <c r="N190" s="25">
        <f t="shared" si="23"/>
        <v>44.85</v>
      </c>
      <c r="O190" s="25">
        <v>6.5000000000000002E-2</v>
      </c>
      <c r="P190" s="24" t="str">
        <f>VLOOKUP(E190,'[1]Lookup 2'!A:B,2,FALSE)</f>
        <v>Post 1</v>
      </c>
      <c r="Q190" s="24" t="str">
        <f>VLOOKUP(T190,'[2]01 - Employees'!$1:$1048576,6,FALSE)</f>
        <v>P-B</v>
      </c>
      <c r="R190" s="24" t="str">
        <f>VLOOKUP(T190,'[2]01 - Employees'!$1:$1048576,2,FALSE)</f>
        <v>Damey</v>
      </c>
      <c r="S190" s="21" t="str">
        <f>VLOOKUP(T190,'[2]01 - Employees'!$1:$1048576,3,FALSE)</f>
        <v>Gbean</v>
      </c>
      <c r="T190" s="21">
        <v>152</v>
      </c>
      <c r="V190" s="26">
        <f t="shared" si="27"/>
        <v>1</v>
      </c>
      <c r="W190" t="str">
        <f t="shared" si="28"/>
        <v>1DT209</v>
      </c>
      <c r="X190" t="str">
        <f t="shared" si="24"/>
        <v>1</v>
      </c>
    </row>
    <row r="191" spans="1:24" x14ac:dyDescent="0.25">
      <c r="A191" s="27">
        <f t="shared" si="32"/>
        <v>43405</v>
      </c>
      <c r="B191" s="19">
        <f t="shared" si="32"/>
        <v>1</v>
      </c>
      <c r="C191" s="20" t="s">
        <v>239</v>
      </c>
      <c r="D191" s="21" t="s">
        <v>240</v>
      </c>
      <c r="E191" s="22">
        <v>0.57013888888888797</v>
      </c>
      <c r="F191" s="23">
        <f t="shared" si="29"/>
        <v>2569786</v>
      </c>
      <c r="G191" s="23">
        <v>2569854</v>
      </c>
      <c r="H191" s="28">
        <v>97527</v>
      </c>
      <c r="I191" s="28"/>
      <c r="J191" s="28"/>
      <c r="K191" s="24"/>
      <c r="L191" s="25">
        <f t="shared" si="22"/>
        <v>68</v>
      </c>
      <c r="M191" s="25">
        <f t="shared" si="26"/>
        <v>72.42</v>
      </c>
      <c r="N191" s="25">
        <f t="shared" si="23"/>
        <v>4.42</v>
      </c>
      <c r="O191" s="25">
        <v>6.5000000000000002E-2</v>
      </c>
      <c r="P191" s="24" t="str">
        <f>VLOOKUP(E191,'[1]Lookup 2'!A:B,2,FALSE)</f>
        <v>Post 1</v>
      </c>
      <c r="Q191" s="24" t="e">
        <f>VLOOKUP(T191,'[2]01 - Employees'!$1:$1048576,6,FALSE)</f>
        <v>#N/A</v>
      </c>
      <c r="R191" s="24" t="e">
        <f>VLOOKUP(T191,'[2]01 - Employees'!$1:$1048576,2,FALSE)</f>
        <v>#N/A</v>
      </c>
      <c r="S191" s="21" t="e">
        <f>VLOOKUP(T191,'[2]01 - Employees'!$1:$1048576,3,FALSE)</f>
        <v>#N/A</v>
      </c>
      <c r="T191" s="21"/>
      <c r="V191" s="26">
        <f t="shared" si="27"/>
        <v>1</v>
      </c>
      <c r="W191" t="str">
        <f t="shared" si="28"/>
        <v>1TY759</v>
      </c>
      <c r="X191" t="str">
        <f t="shared" si="24"/>
        <v>1</v>
      </c>
    </row>
    <row r="192" spans="1:24" x14ac:dyDescent="0.25">
      <c r="A192" s="27">
        <f t="shared" si="32"/>
        <v>43405</v>
      </c>
      <c r="B192" s="19">
        <f t="shared" si="32"/>
        <v>1</v>
      </c>
      <c r="C192" s="20" t="s">
        <v>241</v>
      </c>
      <c r="D192" s="21" t="s">
        <v>242</v>
      </c>
      <c r="E192" s="22">
        <v>0.57638888888888895</v>
      </c>
      <c r="F192" s="23">
        <f t="shared" si="29"/>
        <v>2569854</v>
      </c>
      <c r="G192" s="23">
        <v>2569911</v>
      </c>
      <c r="H192" s="28">
        <v>246548</v>
      </c>
      <c r="I192" s="28"/>
      <c r="J192" s="28"/>
      <c r="K192" s="24"/>
      <c r="L192" s="25">
        <f t="shared" si="22"/>
        <v>57</v>
      </c>
      <c r="M192" s="25">
        <f t="shared" si="26"/>
        <v>60.704999999999998</v>
      </c>
      <c r="N192" s="25">
        <f t="shared" si="23"/>
        <v>3.7050000000000001</v>
      </c>
      <c r="O192" s="25">
        <v>6.5000000000000002E-2</v>
      </c>
      <c r="P192" s="24" t="str">
        <f>VLOOKUP(E192,'[1]Lookup 2'!A:B,2,FALSE)</f>
        <v>Post 1</v>
      </c>
      <c r="Q192" s="24" t="e">
        <f>VLOOKUP(T192,'[2]01 - Employees'!$1:$1048576,6,FALSE)</f>
        <v>#N/A</v>
      </c>
      <c r="R192" s="24" t="e">
        <f>VLOOKUP(T192,'[2]01 - Employees'!$1:$1048576,2,FALSE)</f>
        <v>#N/A</v>
      </c>
      <c r="S192" s="21" t="e">
        <f>VLOOKUP(T192,'[2]01 - Employees'!$1:$1048576,3,FALSE)</f>
        <v>#N/A</v>
      </c>
      <c r="T192" s="21"/>
      <c r="V192" s="26">
        <f t="shared" si="27"/>
        <v>1</v>
      </c>
      <c r="W192" t="str">
        <f t="shared" si="28"/>
        <v>1TY709</v>
      </c>
      <c r="X192" t="str">
        <f t="shared" si="24"/>
        <v>1</v>
      </c>
    </row>
    <row r="193" spans="1:24" x14ac:dyDescent="0.25">
      <c r="A193" s="27">
        <f t="shared" si="32"/>
        <v>43405</v>
      </c>
      <c r="B193" s="19">
        <f t="shared" si="32"/>
        <v>1</v>
      </c>
      <c r="C193" s="20" t="s">
        <v>243</v>
      </c>
      <c r="D193" s="21" t="s">
        <v>45</v>
      </c>
      <c r="E193" s="22">
        <v>0.59097222222222201</v>
      </c>
      <c r="F193" s="23">
        <f t="shared" si="29"/>
        <v>2569911</v>
      </c>
      <c r="G193" s="23">
        <v>2570574</v>
      </c>
      <c r="H193" s="28">
        <v>31365.4</v>
      </c>
      <c r="I193" s="28"/>
      <c r="J193" s="28"/>
      <c r="K193" s="24"/>
      <c r="L193" s="25">
        <f t="shared" si="22"/>
        <v>663</v>
      </c>
      <c r="M193" s="25">
        <f t="shared" si="26"/>
        <v>706.09500000000003</v>
      </c>
      <c r="N193" s="25">
        <f t="shared" si="23"/>
        <v>43.094999999999999</v>
      </c>
      <c r="O193" s="25">
        <v>6.5000000000000002E-2</v>
      </c>
      <c r="P193" s="24" t="str">
        <f>VLOOKUP(E193,'[1]Lookup 2'!A:B,2,FALSE)</f>
        <v>Post 1</v>
      </c>
      <c r="Q193" s="24" t="str">
        <f>VLOOKUP(T193,'[2]01 - Employees'!$1:$1048576,6,FALSE)</f>
        <v>P-D</v>
      </c>
      <c r="R193" s="24" t="str">
        <f>VLOOKUP(T193,'[2]01 - Employees'!$1:$1048576,2,FALSE)</f>
        <v>Diabaté</v>
      </c>
      <c r="S193" s="21" t="str">
        <f>VLOOKUP(T193,'[2]01 - Employees'!$1:$1048576,3,FALSE)</f>
        <v>Lancine</v>
      </c>
      <c r="T193" s="21">
        <v>241</v>
      </c>
      <c r="V193" s="26">
        <f t="shared" si="27"/>
        <v>1</v>
      </c>
      <c r="W193" t="str">
        <f t="shared" si="28"/>
        <v>1DT087</v>
      </c>
      <c r="X193" t="str">
        <f t="shared" si="24"/>
        <v>1</v>
      </c>
    </row>
    <row r="194" spans="1:24" x14ac:dyDescent="0.25">
      <c r="A194" s="27">
        <f t="shared" si="32"/>
        <v>43405</v>
      </c>
      <c r="B194" s="19">
        <f t="shared" si="32"/>
        <v>1</v>
      </c>
      <c r="C194" s="20" t="s">
        <v>244</v>
      </c>
      <c r="D194" s="21" t="s">
        <v>23</v>
      </c>
      <c r="E194" s="22">
        <v>0.59791666666666599</v>
      </c>
      <c r="F194" s="23">
        <f t="shared" si="29"/>
        <v>2570574</v>
      </c>
      <c r="G194" s="23">
        <v>2571316</v>
      </c>
      <c r="H194" s="28">
        <v>10400</v>
      </c>
      <c r="I194" s="28"/>
      <c r="J194" s="28"/>
      <c r="K194" s="24"/>
      <c r="L194" s="25">
        <f t="shared" si="22"/>
        <v>742</v>
      </c>
      <c r="M194" s="25">
        <f t="shared" si="26"/>
        <v>790.23</v>
      </c>
      <c r="N194" s="25">
        <f t="shared" si="23"/>
        <v>48.230000000000004</v>
      </c>
      <c r="O194" s="25">
        <v>6.5000000000000002E-2</v>
      </c>
      <c r="P194" s="24" t="str">
        <f>VLOOKUP(E194,'[1]Lookup 2'!A:B,2,FALSE)</f>
        <v>Post 1</v>
      </c>
      <c r="Q194" s="24" t="str">
        <f>VLOOKUP(T194,'[2]01 - Employees'!$1:$1048576,6,FALSE)</f>
        <v>P-B</v>
      </c>
      <c r="R194" s="24" t="str">
        <f>VLOOKUP(T194,'[2]01 - Employees'!$1:$1048576,2,FALSE)</f>
        <v>Bereté</v>
      </c>
      <c r="S194" s="21" t="str">
        <f>VLOOKUP(T194,'[2]01 - Employees'!$1:$1048576,3,FALSE)</f>
        <v>Oumar</v>
      </c>
      <c r="T194" s="21">
        <v>102</v>
      </c>
      <c r="V194" s="26">
        <f t="shared" si="27"/>
        <v>1</v>
      </c>
      <c r="W194" t="str">
        <f t="shared" si="28"/>
        <v>1DT319</v>
      </c>
      <c r="X194" t="str">
        <f t="shared" si="24"/>
        <v>1</v>
      </c>
    </row>
    <row r="195" spans="1:24" x14ac:dyDescent="0.25">
      <c r="A195" s="27">
        <f t="shared" si="32"/>
        <v>43405</v>
      </c>
      <c r="B195" s="19">
        <f t="shared" si="32"/>
        <v>1</v>
      </c>
      <c r="C195" s="20" t="s">
        <v>245</v>
      </c>
      <c r="D195" s="21" t="s">
        <v>53</v>
      </c>
      <c r="E195" s="22">
        <v>0.65416666666666601</v>
      </c>
      <c r="F195" s="23">
        <f t="shared" si="29"/>
        <v>2571316</v>
      </c>
      <c r="G195" s="23">
        <v>2571999</v>
      </c>
      <c r="H195" s="28">
        <v>61906</v>
      </c>
      <c r="I195" s="28"/>
      <c r="J195" s="28"/>
      <c r="K195" s="24"/>
      <c r="L195" s="25">
        <f t="shared" si="22"/>
        <v>683</v>
      </c>
      <c r="M195" s="25">
        <f t="shared" si="26"/>
        <v>727.39499999999998</v>
      </c>
      <c r="N195" s="25">
        <f t="shared" si="23"/>
        <v>44.395000000000003</v>
      </c>
      <c r="O195" s="25">
        <v>6.5000000000000002E-2</v>
      </c>
      <c r="P195" s="24" t="str">
        <f>VLOOKUP(E195,'[1]Lookup 2'!A:B,2,FALSE)</f>
        <v>Post 2</v>
      </c>
      <c r="Q195" s="24" t="str">
        <f>VLOOKUP(T195,'[2]01 - Employees'!$1:$1048576,6,FALSE)</f>
        <v>P-A</v>
      </c>
      <c r="R195" s="24" t="str">
        <f>VLOOKUP(T195,'[2]01 - Employees'!$1:$1048576,2,FALSE)</f>
        <v>Camara</v>
      </c>
      <c r="S195" s="21" t="str">
        <f>VLOOKUP(T195,'[2]01 - Employees'!$1:$1048576,3,FALSE)</f>
        <v>Mamady</v>
      </c>
      <c r="T195" s="21">
        <v>226</v>
      </c>
      <c r="V195" s="26">
        <f t="shared" si="27"/>
        <v>1</v>
      </c>
      <c r="W195" t="str">
        <f t="shared" si="28"/>
        <v>1DT095</v>
      </c>
      <c r="X195" t="str">
        <f t="shared" si="24"/>
        <v>1</v>
      </c>
    </row>
    <row r="196" spans="1:24" x14ac:dyDescent="0.25">
      <c r="A196" s="27">
        <f t="shared" si="32"/>
        <v>43405</v>
      </c>
      <c r="B196" s="19">
        <f t="shared" si="32"/>
        <v>1</v>
      </c>
      <c r="C196" s="20" t="s">
        <v>246</v>
      </c>
      <c r="D196" s="21" t="s">
        <v>19</v>
      </c>
      <c r="E196" s="22">
        <v>0.66111111111111098</v>
      </c>
      <c r="F196" s="23">
        <f t="shared" si="29"/>
        <v>2571999</v>
      </c>
      <c r="G196" s="23">
        <v>2572708</v>
      </c>
      <c r="H196" s="28">
        <v>1990</v>
      </c>
      <c r="I196" s="28"/>
      <c r="J196" s="28"/>
      <c r="K196" s="24"/>
      <c r="L196" s="25">
        <f t="shared" si="22"/>
        <v>709</v>
      </c>
      <c r="M196" s="25">
        <f t="shared" si="26"/>
        <v>755.08500000000004</v>
      </c>
      <c r="N196" s="25">
        <f t="shared" si="23"/>
        <v>46.085000000000001</v>
      </c>
      <c r="O196" s="25">
        <v>6.5000000000000002E-2</v>
      </c>
      <c r="P196" s="24" t="str">
        <f>VLOOKUP(E196,'[1]Lookup 2'!A:B,2,FALSE)</f>
        <v>Post 2</v>
      </c>
      <c r="Q196" s="24" t="str">
        <f>VLOOKUP(T196,'[2]01 - Employees'!$1:$1048576,6,FALSE)</f>
        <v>P-A</v>
      </c>
      <c r="R196" s="24" t="str">
        <f>VLOOKUP(T196,'[2]01 - Employees'!$1:$1048576,2,FALSE)</f>
        <v>Balde</v>
      </c>
      <c r="S196" s="21" t="str">
        <f>VLOOKUP(T196,'[2]01 - Employees'!$1:$1048576,3,FALSE)</f>
        <v>Aliou</v>
      </c>
      <c r="T196" s="21">
        <v>217</v>
      </c>
      <c r="V196" s="26">
        <f t="shared" si="27"/>
        <v>1</v>
      </c>
      <c r="W196" t="str">
        <f t="shared" si="28"/>
        <v>1DT211</v>
      </c>
      <c r="X196" t="str">
        <f t="shared" si="24"/>
        <v>1</v>
      </c>
    </row>
    <row r="197" spans="1:24" x14ac:dyDescent="0.25">
      <c r="A197" s="27">
        <f t="shared" si="32"/>
        <v>43405</v>
      </c>
      <c r="B197" s="19">
        <f t="shared" si="32"/>
        <v>1</v>
      </c>
      <c r="C197" s="20" t="s">
        <v>247</v>
      </c>
      <c r="D197" s="21" t="s">
        <v>29</v>
      </c>
      <c r="E197" s="22">
        <v>0.66805555555555496</v>
      </c>
      <c r="F197" s="23">
        <f t="shared" si="29"/>
        <v>2572708</v>
      </c>
      <c r="G197" s="23">
        <v>2573352</v>
      </c>
      <c r="H197" s="28">
        <v>34708.199999999997</v>
      </c>
      <c r="I197" s="28"/>
      <c r="J197" s="28"/>
      <c r="K197" s="24"/>
      <c r="L197" s="25">
        <f t="shared" ref="L197:L270" si="33">+G197-F197</f>
        <v>644</v>
      </c>
      <c r="M197" s="25">
        <f t="shared" si="26"/>
        <v>685.86</v>
      </c>
      <c r="N197" s="25">
        <f t="shared" ref="N197:N270" si="34">IF(K197="",L197*O197,0)</f>
        <v>41.86</v>
      </c>
      <c r="O197" s="25">
        <v>6.5000000000000002E-2</v>
      </c>
      <c r="P197" s="24" t="str">
        <f>VLOOKUP(E197,'[1]Lookup 2'!A:B,2,FALSE)</f>
        <v>Post 2</v>
      </c>
      <c r="Q197" s="24" t="str">
        <f>VLOOKUP(T197,'[2]01 - Employees'!$1:$1048576,6,FALSE)</f>
        <v>P-A</v>
      </c>
      <c r="R197" s="24" t="str">
        <f>VLOOKUP(T197,'[2]01 - Employees'!$1:$1048576,2,FALSE)</f>
        <v xml:space="preserve">Sow </v>
      </c>
      <c r="S197" s="21" t="str">
        <f>VLOOKUP(T197,'[2]01 - Employees'!$1:$1048576,3,FALSE)</f>
        <v>Saliou</v>
      </c>
      <c r="T197" s="21">
        <v>168</v>
      </c>
      <c r="V197" s="26">
        <f t="shared" si="27"/>
        <v>1</v>
      </c>
      <c r="W197" t="str">
        <f t="shared" si="28"/>
        <v>1DT094</v>
      </c>
      <c r="X197" t="str">
        <f t="shared" ref="X197:X270" si="35">CONCATENATE(B197,K197)</f>
        <v>1</v>
      </c>
    </row>
    <row r="198" spans="1:24" x14ac:dyDescent="0.25">
      <c r="A198" s="27">
        <f t="shared" ref="A198:B213" si="36">+A197</f>
        <v>43405</v>
      </c>
      <c r="B198" s="19">
        <f t="shared" si="36"/>
        <v>1</v>
      </c>
      <c r="C198" s="20" t="s">
        <v>248</v>
      </c>
      <c r="D198" s="21" t="s">
        <v>138</v>
      </c>
      <c r="E198" s="22">
        <v>0.67986111111111103</v>
      </c>
      <c r="F198" s="23">
        <f t="shared" si="29"/>
        <v>2573352</v>
      </c>
      <c r="G198" s="23">
        <v>2573885</v>
      </c>
      <c r="H198" s="28">
        <v>11461.2</v>
      </c>
      <c r="I198" s="28"/>
      <c r="J198" s="28"/>
      <c r="K198" s="24"/>
      <c r="L198" s="25">
        <f t="shared" si="33"/>
        <v>533</v>
      </c>
      <c r="M198" s="25">
        <f t="shared" ref="M198:M271" si="37">+L198+N198</f>
        <v>567.64499999999998</v>
      </c>
      <c r="N198" s="25">
        <f t="shared" si="34"/>
        <v>34.645000000000003</v>
      </c>
      <c r="O198" s="25">
        <v>6.5000000000000002E-2</v>
      </c>
      <c r="P198" s="24" t="str">
        <f>VLOOKUP(E198,'[1]Lookup 2'!A:B,2,FALSE)</f>
        <v>Post 2</v>
      </c>
      <c r="Q198" s="24" t="str">
        <f>VLOOKUP(T198,'[2]01 - Employees'!$1:$1048576,6,FALSE)</f>
        <v>P-A</v>
      </c>
      <c r="R198" s="24" t="str">
        <f>VLOOKUP(T198,'[2]01 - Employees'!$1:$1048576,2,FALSE)</f>
        <v>Keita</v>
      </c>
      <c r="S198" s="21" t="str">
        <f>VLOOKUP(T198,'[2]01 - Employees'!$1:$1048576,3,FALSE)</f>
        <v>Koudeba</v>
      </c>
      <c r="T198" s="21">
        <v>22</v>
      </c>
      <c r="V198" s="26">
        <f t="shared" ref="V198:V261" si="38">+B198</f>
        <v>1</v>
      </c>
      <c r="W198" t="str">
        <f t="shared" ref="W198:W261" si="39">CONCATENATE(B198,D198)</f>
        <v>1DT088</v>
      </c>
      <c r="X198" t="str">
        <f t="shared" si="35"/>
        <v>1</v>
      </c>
    </row>
    <row r="199" spans="1:24" x14ac:dyDescent="0.25">
      <c r="A199" s="27">
        <f t="shared" si="36"/>
        <v>43405</v>
      </c>
      <c r="B199" s="19">
        <f t="shared" si="36"/>
        <v>1</v>
      </c>
      <c r="C199" s="20" t="s">
        <v>249</v>
      </c>
      <c r="D199" s="21" t="s">
        <v>57</v>
      </c>
      <c r="E199" s="22">
        <v>0.70347222222222205</v>
      </c>
      <c r="F199" s="23">
        <f t="shared" si="29"/>
        <v>2573885</v>
      </c>
      <c r="G199" s="23">
        <v>2574685</v>
      </c>
      <c r="H199" s="28">
        <v>20095.5</v>
      </c>
      <c r="I199" s="28"/>
      <c r="J199" s="28"/>
      <c r="K199" s="24"/>
      <c r="L199" s="25">
        <f t="shared" si="33"/>
        <v>800</v>
      </c>
      <c r="M199" s="25">
        <f t="shared" si="37"/>
        <v>852</v>
      </c>
      <c r="N199" s="25">
        <f t="shared" si="34"/>
        <v>52</v>
      </c>
      <c r="O199" s="25">
        <v>6.5000000000000002E-2</v>
      </c>
      <c r="P199" s="24" t="str">
        <f>VLOOKUP(E199,'[1]Lookup 2'!A:B,2,FALSE)</f>
        <v>Post 2</v>
      </c>
      <c r="Q199" s="24" t="str">
        <f>VLOOKUP(T199,'[2]01 - Employees'!$1:$1048576,6,FALSE)</f>
        <v>P-A</v>
      </c>
      <c r="R199" s="24" t="str">
        <f>VLOOKUP(T199,'[2]01 - Employees'!$1:$1048576,2,FALSE)</f>
        <v>Kandé</v>
      </c>
      <c r="S199" s="21" t="str">
        <f>VLOOKUP(T199,'[2]01 - Employees'!$1:$1048576,3,FALSE)</f>
        <v>Mamady</v>
      </c>
      <c r="T199" s="21">
        <v>151</v>
      </c>
      <c r="V199" s="26">
        <f t="shared" si="38"/>
        <v>1</v>
      </c>
      <c r="W199" t="str">
        <f t="shared" si="39"/>
        <v>1DT344</v>
      </c>
      <c r="X199" t="str">
        <f t="shared" si="35"/>
        <v>1</v>
      </c>
    </row>
    <row r="200" spans="1:24" x14ac:dyDescent="0.25">
      <c r="A200" s="27">
        <f t="shared" si="36"/>
        <v>43405</v>
      </c>
      <c r="B200" s="19">
        <f t="shared" si="36"/>
        <v>1</v>
      </c>
      <c r="C200" s="20" t="s">
        <v>250</v>
      </c>
      <c r="D200" s="21" t="s">
        <v>27</v>
      </c>
      <c r="E200" s="22">
        <v>0.71458333333333302</v>
      </c>
      <c r="F200" s="23">
        <f t="shared" ref="F200:F273" si="40">G199</f>
        <v>2574685</v>
      </c>
      <c r="G200" s="23">
        <v>2574730</v>
      </c>
      <c r="H200" s="28">
        <v>281488</v>
      </c>
      <c r="I200" s="28"/>
      <c r="J200" s="28"/>
      <c r="K200" s="24"/>
      <c r="L200" s="25">
        <f t="shared" si="33"/>
        <v>45</v>
      </c>
      <c r="M200" s="25">
        <f t="shared" si="37"/>
        <v>47.924999999999997</v>
      </c>
      <c r="N200" s="25">
        <f t="shared" si="34"/>
        <v>2.9250000000000003</v>
      </c>
      <c r="O200" s="25">
        <v>6.5000000000000002E-2</v>
      </c>
      <c r="P200" s="24" t="str">
        <f>VLOOKUP(E200,'[1]Lookup 2'!A:B,2,FALSE)</f>
        <v>Post 2</v>
      </c>
      <c r="Q200" s="24" t="str">
        <f>VLOOKUP(T200,'[2]01 - Employees'!$1:$1048576,6,FALSE)</f>
        <v>P-B</v>
      </c>
      <c r="R200" s="24" t="str">
        <f>VLOOKUP(T200,'[2]01 - Employees'!$1:$1048576,2,FALSE)</f>
        <v>Kouyate</v>
      </c>
      <c r="S200" s="21" t="str">
        <f>VLOOKUP(T200,'[2]01 - Employees'!$1:$1048576,3,FALSE)</f>
        <v>Habib</v>
      </c>
      <c r="T200" s="21">
        <v>113</v>
      </c>
      <c r="V200" s="26">
        <f t="shared" si="38"/>
        <v>1</v>
      </c>
      <c r="W200" t="str">
        <f t="shared" si="39"/>
        <v>1TY713</v>
      </c>
      <c r="X200" t="str">
        <f t="shared" si="35"/>
        <v>1</v>
      </c>
    </row>
    <row r="201" spans="1:24" x14ac:dyDescent="0.25">
      <c r="A201" s="27">
        <f t="shared" si="36"/>
        <v>43405</v>
      </c>
      <c r="B201" s="19">
        <f t="shared" si="36"/>
        <v>1</v>
      </c>
      <c r="C201" s="20" t="s">
        <v>251</v>
      </c>
      <c r="D201" s="21" t="s">
        <v>55</v>
      </c>
      <c r="E201" s="22">
        <v>0.72361111111111098</v>
      </c>
      <c r="F201" s="23">
        <f t="shared" si="40"/>
        <v>2574730</v>
      </c>
      <c r="G201" s="23">
        <v>2575667</v>
      </c>
      <c r="H201" s="28">
        <v>1034.2</v>
      </c>
      <c r="I201" s="28"/>
      <c r="J201" s="28"/>
      <c r="K201" s="24"/>
      <c r="L201" s="25">
        <f t="shared" si="33"/>
        <v>937</v>
      </c>
      <c r="M201" s="25">
        <f t="shared" si="37"/>
        <v>997.90499999999997</v>
      </c>
      <c r="N201" s="25">
        <f t="shared" si="34"/>
        <v>60.905000000000001</v>
      </c>
      <c r="O201" s="25">
        <v>6.5000000000000002E-2</v>
      </c>
      <c r="P201" s="24" t="str">
        <f>VLOOKUP(E201,'[1]Lookup 2'!A:B,2,FALSE)</f>
        <v>Post 2</v>
      </c>
      <c r="Q201" s="24" t="str">
        <f>VLOOKUP(T201,'[2]01 - Employees'!$1:$1048576,6,FALSE)</f>
        <v>P-A</v>
      </c>
      <c r="R201" s="24" t="str">
        <f>VLOOKUP(T201,'[2]01 - Employees'!$1:$1048576,2,FALSE)</f>
        <v>Camara</v>
      </c>
      <c r="S201" s="21" t="str">
        <f>VLOOKUP(T201,'[2]01 - Employees'!$1:$1048576,3,FALSE)</f>
        <v>Mamadou</v>
      </c>
      <c r="T201" s="21">
        <v>204</v>
      </c>
      <c r="V201" s="26">
        <f t="shared" si="38"/>
        <v>1</v>
      </c>
      <c r="W201" t="str">
        <f t="shared" si="39"/>
        <v>1DT317</v>
      </c>
      <c r="X201" t="str">
        <f t="shared" si="35"/>
        <v>1</v>
      </c>
    </row>
    <row r="202" spans="1:24" x14ac:dyDescent="0.25">
      <c r="A202" s="27">
        <f t="shared" si="36"/>
        <v>43405</v>
      </c>
      <c r="B202" s="19">
        <f t="shared" si="36"/>
        <v>1</v>
      </c>
      <c r="C202" s="20" t="s">
        <v>252</v>
      </c>
      <c r="D202" s="21" t="s">
        <v>39</v>
      </c>
      <c r="E202" s="22">
        <v>0.74652777777777701</v>
      </c>
      <c r="F202" s="23">
        <f t="shared" si="40"/>
        <v>2575667</v>
      </c>
      <c r="G202" s="23">
        <v>2576068</v>
      </c>
      <c r="H202" s="28">
        <v>25354.6</v>
      </c>
      <c r="I202" s="28"/>
      <c r="J202" s="28"/>
      <c r="K202" s="24"/>
      <c r="L202" s="25">
        <f t="shared" si="33"/>
        <v>401</v>
      </c>
      <c r="M202" s="25">
        <f t="shared" si="37"/>
        <v>427.065</v>
      </c>
      <c r="N202" s="25">
        <f t="shared" si="34"/>
        <v>26.065000000000001</v>
      </c>
      <c r="O202" s="25">
        <v>6.5000000000000002E-2</v>
      </c>
      <c r="P202" s="24" t="str">
        <f>VLOOKUP(E202,'[1]Lookup 2'!A:B,2,FALSE)</f>
        <v>Post 2</v>
      </c>
      <c r="Q202" s="24" t="str">
        <f>VLOOKUP(T202,'[2]01 - Employees'!$1:$1048576,6,FALSE)</f>
        <v>P-A</v>
      </c>
      <c r="R202" s="24" t="str">
        <f>VLOOKUP(T202,'[2]01 - Employees'!$1:$1048576,2,FALSE)</f>
        <v>Kamissoko</v>
      </c>
      <c r="S202" s="21" t="str">
        <f>VLOOKUP(T202,'[2]01 - Employees'!$1:$1048576,3,FALSE)</f>
        <v>Hamidou</v>
      </c>
      <c r="T202" s="21">
        <v>245</v>
      </c>
      <c r="V202" s="26">
        <f t="shared" si="38"/>
        <v>1</v>
      </c>
      <c r="W202" t="str">
        <f t="shared" si="39"/>
        <v>1TD069</v>
      </c>
      <c r="X202" t="str">
        <f t="shared" si="35"/>
        <v>1</v>
      </c>
    </row>
    <row r="203" spans="1:24" x14ac:dyDescent="0.25">
      <c r="A203" s="27">
        <f t="shared" si="36"/>
        <v>43405</v>
      </c>
      <c r="B203" s="19">
        <f t="shared" si="36"/>
        <v>1</v>
      </c>
      <c r="C203" s="20"/>
      <c r="D203" s="21" t="s">
        <v>51</v>
      </c>
      <c r="E203" s="22">
        <v>0.12361111111111101</v>
      </c>
      <c r="F203" s="23">
        <v>4266768</v>
      </c>
      <c r="G203" s="23">
        <v>4267076</v>
      </c>
      <c r="H203" s="28">
        <v>55311.9</v>
      </c>
      <c r="I203" s="28"/>
      <c r="J203" s="28"/>
      <c r="K203" s="24" t="s">
        <v>253</v>
      </c>
      <c r="L203" s="25">
        <f t="shared" si="33"/>
        <v>308</v>
      </c>
      <c r="M203" s="25">
        <f t="shared" si="37"/>
        <v>308</v>
      </c>
      <c r="N203" s="25">
        <f t="shared" si="34"/>
        <v>0</v>
      </c>
      <c r="O203" s="25"/>
      <c r="P203" s="24" t="str">
        <f>VLOOKUP(E203,'[1]Lookup 2'!A:B,2,FALSE)</f>
        <v>Post 3</v>
      </c>
      <c r="Q203" s="24" t="str">
        <f>VLOOKUP(T203,'[2]01 - Employees'!$1:$1048576,6,FALSE)</f>
        <v>P-D</v>
      </c>
      <c r="R203" s="24" t="str">
        <f>VLOOKUP(T203,'[2]01 - Employees'!$1:$1048576,2,FALSE)</f>
        <v>Conde</v>
      </c>
      <c r="S203" s="21" t="str">
        <f>VLOOKUP(T203,'[2]01 - Employees'!$1:$1048576,3,FALSE)</f>
        <v>Lancine</v>
      </c>
      <c r="T203" s="21">
        <v>247</v>
      </c>
      <c r="V203" s="26">
        <f t="shared" si="38"/>
        <v>1</v>
      </c>
      <c r="W203" t="str">
        <f t="shared" si="39"/>
        <v>1DT093</v>
      </c>
      <c r="X203" t="str">
        <f t="shared" si="35"/>
        <v>1TOTAL</v>
      </c>
    </row>
    <row r="204" spans="1:24" x14ac:dyDescent="0.25">
      <c r="A204" s="27">
        <f t="shared" si="36"/>
        <v>43405</v>
      </c>
      <c r="B204" s="19">
        <f t="shared" si="36"/>
        <v>1</v>
      </c>
      <c r="C204" s="20"/>
      <c r="D204" s="21" t="s">
        <v>33</v>
      </c>
      <c r="E204" s="22">
        <v>0.99791666666666601</v>
      </c>
      <c r="F204" s="23">
        <v>4262878</v>
      </c>
      <c r="G204" s="23">
        <v>4263497</v>
      </c>
      <c r="H204" s="28">
        <v>6622</v>
      </c>
      <c r="I204" s="28"/>
      <c r="J204" s="28"/>
      <c r="K204" s="24" t="s">
        <v>253</v>
      </c>
      <c r="L204" s="25">
        <f t="shared" si="33"/>
        <v>619</v>
      </c>
      <c r="M204" s="25">
        <f t="shared" si="37"/>
        <v>619</v>
      </c>
      <c r="N204" s="25">
        <f t="shared" si="34"/>
        <v>0</v>
      </c>
      <c r="O204" s="25"/>
      <c r="P204" s="24" t="str">
        <f>VLOOKUP(E204,'[1]Lookup 2'!A:B,2,FALSE)</f>
        <v>Post 3</v>
      </c>
      <c r="Q204" s="24" t="str">
        <f>VLOOKUP(T204,'[2]01 - Employees'!$1:$1048576,6,FALSE)</f>
        <v>P-D</v>
      </c>
      <c r="R204" s="24" t="str">
        <f>VLOOKUP(T204,'[2]01 - Employees'!$1:$1048576,2,FALSE)</f>
        <v>Camara</v>
      </c>
      <c r="S204" s="21" t="str">
        <f>VLOOKUP(T204,'[2]01 - Employees'!$1:$1048576,3,FALSE)</f>
        <v>Tidiane</v>
      </c>
      <c r="T204" s="21">
        <v>161</v>
      </c>
      <c r="V204" s="26">
        <f t="shared" si="38"/>
        <v>1</v>
      </c>
      <c r="W204" t="str">
        <f t="shared" si="39"/>
        <v>1DT209</v>
      </c>
      <c r="X204" t="str">
        <f t="shared" si="35"/>
        <v>1TOTAL</v>
      </c>
    </row>
    <row r="205" spans="1:24" x14ac:dyDescent="0.25">
      <c r="A205" s="27">
        <f t="shared" si="36"/>
        <v>43405</v>
      </c>
      <c r="B205" s="19">
        <f t="shared" si="36"/>
        <v>1</v>
      </c>
      <c r="C205" s="20"/>
      <c r="D205" s="21" t="s">
        <v>55</v>
      </c>
      <c r="E205" s="22">
        <v>8.3333333333333297E-3</v>
      </c>
      <c r="F205" s="23">
        <v>4263497</v>
      </c>
      <c r="G205" s="23">
        <v>4264297</v>
      </c>
      <c r="H205" s="28">
        <v>10140.299999999999</v>
      </c>
      <c r="I205" s="28"/>
      <c r="J205" s="28"/>
      <c r="K205" s="24" t="s">
        <v>253</v>
      </c>
      <c r="L205" s="25">
        <f t="shared" si="33"/>
        <v>800</v>
      </c>
      <c r="M205" s="25">
        <f t="shared" si="37"/>
        <v>800</v>
      </c>
      <c r="N205" s="25">
        <f t="shared" si="34"/>
        <v>0</v>
      </c>
      <c r="O205" s="25"/>
      <c r="P205" s="24" t="str">
        <f>VLOOKUP(E205,'[1]Lookup 2'!A:B,2,FALSE)</f>
        <v>Post 3</v>
      </c>
      <c r="Q205" s="24" t="str">
        <f>VLOOKUP(T205,'[2]01 - Employees'!$1:$1048576,6,FALSE)</f>
        <v>P-D</v>
      </c>
      <c r="R205" s="24" t="str">
        <f>VLOOKUP(T205,'[2]01 - Employees'!$1:$1048576,2,FALSE)</f>
        <v>Dansoko</v>
      </c>
      <c r="S205" s="21" t="str">
        <f>VLOOKUP(T205,'[2]01 - Employees'!$1:$1048576,3,FALSE)</f>
        <v>Famory</v>
      </c>
      <c r="T205" s="21">
        <v>39</v>
      </c>
      <c r="V205" s="26">
        <f t="shared" si="38"/>
        <v>1</v>
      </c>
      <c r="W205" t="str">
        <f t="shared" si="39"/>
        <v>1DT317</v>
      </c>
      <c r="X205" t="str">
        <f t="shared" si="35"/>
        <v>1TOTAL</v>
      </c>
    </row>
    <row r="206" spans="1:24" x14ac:dyDescent="0.25">
      <c r="A206" s="27">
        <f t="shared" si="36"/>
        <v>43405</v>
      </c>
      <c r="B206" s="19">
        <f t="shared" si="36"/>
        <v>1</v>
      </c>
      <c r="C206" s="20"/>
      <c r="D206" s="21" t="s">
        <v>31</v>
      </c>
      <c r="E206" s="22">
        <v>0.98819444444444404</v>
      </c>
      <c r="F206" s="23">
        <v>4262551</v>
      </c>
      <c r="G206" s="23">
        <v>4262878</v>
      </c>
      <c r="H206" s="28">
        <v>24399.5</v>
      </c>
      <c r="I206" s="28"/>
      <c r="J206" s="28"/>
      <c r="K206" s="24" t="s">
        <v>253</v>
      </c>
      <c r="L206" s="25">
        <f t="shared" si="33"/>
        <v>327</v>
      </c>
      <c r="M206" s="25">
        <f t="shared" si="37"/>
        <v>327</v>
      </c>
      <c r="N206" s="25">
        <f t="shared" si="34"/>
        <v>0</v>
      </c>
      <c r="O206" s="25"/>
      <c r="P206" s="24" t="str">
        <f>VLOOKUP(E206,'[1]Lookup 2'!A:B,2,FALSE)</f>
        <v>Post 3</v>
      </c>
      <c r="Q206" s="24" t="str">
        <f>VLOOKUP(T206,'[2]01 - Employees'!$1:$1048576,6,FALSE)</f>
        <v>P-D</v>
      </c>
      <c r="R206" s="24" t="str">
        <f>VLOOKUP(T206,'[2]01 - Employees'!$1:$1048576,2,FALSE)</f>
        <v>Diarra</v>
      </c>
      <c r="S206" s="21" t="str">
        <f>VLOOKUP(T206,'[2]01 - Employees'!$1:$1048576,3,FALSE)</f>
        <v>Saidou</v>
      </c>
      <c r="T206" s="21">
        <v>246</v>
      </c>
      <c r="V206" s="26">
        <f t="shared" si="38"/>
        <v>1</v>
      </c>
      <c r="W206" t="str">
        <f t="shared" si="39"/>
        <v>1G0079</v>
      </c>
      <c r="X206" t="str">
        <f t="shared" si="35"/>
        <v>1TOTAL</v>
      </c>
    </row>
    <row r="207" spans="1:24" x14ac:dyDescent="0.25">
      <c r="A207" s="27">
        <f t="shared" si="36"/>
        <v>43405</v>
      </c>
      <c r="B207" s="19">
        <f t="shared" si="36"/>
        <v>1</v>
      </c>
      <c r="C207" s="20"/>
      <c r="D207" s="21" t="s">
        <v>17</v>
      </c>
      <c r="E207" s="22">
        <v>0.233333333333333</v>
      </c>
      <c r="F207" s="23">
        <v>4268645</v>
      </c>
      <c r="G207" s="23">
        <v>4271514</v>
      </c>
      <c r="H207" s="28">
        <v>34983</v>
      </c>
      <c r="I207" s="28"/>
      <c r="J207" s="28"/>
      <c r="K207" s="24" t="s">
        <v>253</v>
      </c>
      <c r="L207" s="25">
        <f t="shared" si="33"/>
        <v>2869</v>
      </c>
      <c r="M207" s="25">
        <f t="shared" si="37"/>
        <v>2869</v>
      </c>
      <c r="N207" s="25">
        <f t="shared" si="34"/>
        <v>0</v>
      </c>
      <c r="O207" s="25"/>
      <c r="P207" s="24" t="str">
        <f>VLOOKUP(E207,'[1]Lookup 2'!A:B,2,FALSE)</f>
        <v>Post 3</v>
      </c>
      <c r="Q207" s="24" t="str">
        <f>VLOOKUP(T207,'[2]01 - Employees'!$1:$1048576,6,FALSE)</f>
        <v>P-D</v>
      </c>
      <c r="R207" s="24" t="str">
        <f>VLOOKUP(T207,'[2]01 - Employees'!$1:$1048576,2,FALSE)</f>
        <v xml:space="preserve">Fofana </v>
      </c>
      <c r="S207" s="21" t="str">
        <f>VLOOKUP(T207,'[2]01 - Employees'!$1:$1048576,3,FALSE)</f>
        <v>Ibrahim</v>
      </c>
      <c r="T207" s="21">
        <v>8</v>
      </c>
      <c r="V207" s="26">
        <f t="shared" si="38"/>
        <v>1</v>
      </c>
      <c r="W207" t="str">
        <f t="shared" si="39"/>
        <v>1EXC41</v>
      </c>
      <c r="X207" t="str">
        <f t="shared" si="35"/>
        <v>1TOTAL</v>
      </c>
    </row>
    <row r="208" spans="1:24" x14ac:dyDescent="0.25">
      <c r="A208" s="27">
        <f t="shared" si="36"/>
        <v>43405</v>
      </c>
      <c r="B208" s="19">
        <v>2</v>
      </c>
      <c r="C208" s="20"/>
      <c r="D208" s="21" t="s">
        <v>39</v>
      </c>
      <c r="E208" s="22">
        <v>0.38819444444444401</v>
      </c>
      <c r="F208" s="23">
        <v>4276076</v>
      </c>
      <c r="G208" s="23">
        <v>4276757</v>
      </c>
      <c r="H208" s="28">
        <v>253629</v>
      </c>
      <c r="I208" s="28"/>
      <c r="J208" s="28"/>
      <c r="K208" s="24" t="s">
        <v>253</v>
      </c>
      <c r="L208" s="25">
        <f t="shared" si="33"/>
        <v>681</v>
      </c>
      <c r="M208" s="25">
        <f t="shared" si="37"/>
        <v>681</v>
      </c>
      <c r="N208" s="25">
        <f t="shared" si="34"/>
        <v>0</v>
      </c>
      <c r="O208" s="25"/>
      <c r="P208" s="24" t="str">
        <f>VLOOKUP(E208,'[1]Lookup 2'!A:B,2,FALSE)</f>
        <v>Post 1</v>
      </c>
      <c r="Q208" s="24" t="str">
        <f>VLOOKUP(T208,'[2]01 - Employees'!$1:$1048576,6,FALSE)</f>
        <v>P-C</v>
      </c>
      <c r="R208" s="24" t="str">
        <f>VLOOKUP(T208,'[2]01 - Employees'!$1:$1048576,2,FALSE)</f>
        <v>Camara</v>
      </c>
      <c r="S208" s="21" t="str">
        <f>VLOOKUP(T208,'[2]01 - Employees'!$1:$1048576,3,FALSE)</f>
        <v>Djiba</v>
      </c>
      <c r="T208" s="21">
        <v>163</v>
      </c>
      <c r="V208" s="26">
        <f t="shared" si="38"/>
        <v>2</v>
      </c>
      <c r="W208" t="str">
        <f t="shared" si="39"/>
        <v>2TD069</v>
      </c>
      <c r="X208" t="str">
        <f t="shared" si="35"/>
        <v>2TOTAL</v>
      </c>
    </row>
    <row r="209" spans="1:24" x14ac:dyDescent="0.25">
      <c r="A209" s="27">
        <f t="shared" si="36"/>
        <v>43405</v>
      </c>
      <c r="B209" s="19">
        <f t="shared" si="36"/>
        <v>2</v>
      </c>
      <c r="C209" s="20"/>
      <c r="D209" s="21" t="s">
        <v>29</v>
      </c>
      <c r="E209" s="22">
        <v>0.422916666666666</v>
      </c>
      <c r="F209" s="23">
        <v>4278586</v>
      </c>
      <c r="G209" s="23">
        <v>4279451</v>
      </c>
      <c r="H209" s="28">
        <v>347214</v>
      </c>
      <c r="I209" s="28"/>
      <c r="J209" s="28"/>
      <c r="K209" s="24" t="s">
        <v>253</v>
      </c>
      <c r="L209" s="25">
        <f t="shared" si="33"/>
        <v>865</v>
      </c>
      <c r="M209" s="25">
        <f t="shared" si="37"/>
        <v>865</v>
      </c>
      <c r="N209" s="25">
        <f t="shared" si="34"/>
        <v>0</v>
      </c>
      <c r="O209" s="25"/>
      <c r="P209" s="24" t="str">
        <f>VLOOKUP(E209,'[1]Lookup 2'!A:B,2,FALSE)</f>
        <v>Post 1</v>
      </c>
      <c r="Q209" s="24" t="str">
        <f>VLOOKUP(T209,'[2]01 - Employees'!$1:$1048576,6,FALSE)</f>
        <v>P-D</v>
      </c>
      <c r="R209" s="24" t="str">
        <f>VLOOKUP(T209,'[2]01 - Employees'!$1:$1048576,2,FALSE)</f>
        <v>Kouyaté</v>
      </c>
      <c r="S209" s="21" t="str">
        <f>VLOOKUP(T209,'[2]01 - Employees'!$1:$1048576,3,FALSE)</f>
        <v>Amadou</v>
      </c>
      <c r="T209" s="21">
        <v>166</v>
      </c>
      <c r="V209" s="26">
        <f t="shared" si="38"/>
        <v>2</v>
      </c>
      <c r="W209" t="str">
        <f t="shared" si="39"/>
        <v>2DT094</v>
      </c>
      <c r="X209" t="str">
        <f t="shared" si="35"/>
        <v>2TOTAL</v>
      </c>
    </row>
    <row r="210" spans="1:24" x14ac:dyDescent="0.25">
      <c r="A210" s="27">
        <f t="shared" si="36"/>
        <v>43405</v>
      </c>
      <c r="B210" s="19">
        <f t="shared" si="36"/>
        <v>2</v>
      </c>
      <c r="C210" s="20"/>
      <c r="D210" s="21" t="s">
        <v>23</v>
      </c>
      <c r="E210" s="22">
        <v>0.43333333333333302</v>
      </c>
      <c r="F210" s="23">
        <v>4279451</v>
      </c>
      <c r="G210" s="23">
        <v>4280448</v>
      </c>
      <c r="H210" s="28">
        <v>10415.1</v>
      </c>
      <c r="I210" s="28"/>
      <c r="J210" s="28"/>
      <c r="K210" s="24" t="s">
        <v>253</v>
      </c>
      <c r="L210" s="25">
        <f t="shared" si="33"/>
        <v>997</v>
      </c>
      <c r="M210" s="25">
        <f t="shared" si="37"/>
        <v>997</v>
      </c>
      <c r="N210" s="25">
        <f t="shared" si="34"/>
        <v>0</v>
      </c>
      <c r="O210" s="25"/>
      <c r="P210" s="24" t="str">
        <f>VLOOKUP(E210,'[1]Lookup 2'!A:B,2,FALSE)</f>
        <v>Post 1</v>
      </c>
      <c r="Q210" s="24" t="str">
        <f>VLOOKUP(T210,'[2]01 - Employees'!$1:$1048576,6,FALSE)</f>
        <v>P-C</v>
      </c>
      <c r="R210" s="24" t="str">
        <f>VLOOKUP(T210,'[2]01 - Employees'!$1:$1048576,2,FALSE)</f>
        <v>Doumbouya</v>
      </c>
      <c r="S210" s="21" t="str">
        <f>VLOOKUP(T210,'[2]01 - Employees'!$1:$1048576,3,FALSE)</f>
        <v>Sekou</v>
      </c>
      <c r="T210" s="21">
        <v>43</v>
      </c>
      <c r="V210" s="26">
        <f t="shared" si="38"/>
        <v>2</v>
      </c>
      <c r="W210" t="str">
        <f t="shared" si="39"/>
        <v>2DT319</v>
      </c>
      <c r="X210" t="str">
        <f t="shared" si="35"/>
        <v>2TOTAL</v>
      </c>
    </row>
    <row r="211" spans="1:24" x14ac:dyDescent="0.25">
      <c r="A211" s="27">
        <f t="shared" si="36"/>
        <v>43405</v>
      </c>
      <c r="B211" s="19">
        <f t="shared" si="36"/>
        <v>2</v>
      </c>
      <c r="C211" s="20"/>
      <c r="D211" s="21" t="s">
        <v>68</v>
      </c>
      <c r="E211" s="22">
        <v>0.41111111111111098</v>
      </c>
      <c r="F211" s="23">
        <v>4277500</v>
      </c>
      <c r="G211" s="23">
        <v>4278586</v>
      </c>
      <c r="H211" s="28">
        <v>10317.700000000001</v>
      </c>
      <c r="I211" s="28"/>
      <c r="J211" s="28"/>
      <c r="K211" s="24" t="s">
        <v>253</v>
      </c>
      <c r="L211" s="25">
        <f t="shared" si="33"/>
        <v>1086</v>
      </c>
      <c r="M211" s="25">
        <f t="shared" si="37"/>
        <v>1086</v>
      </c>
      <c r="N211" s="25">
        <f t="shared" si="34"/>
        <v>0</v>
      </c>
      <c r="O211" s="25"/>
      <c r="P211" s="24" t="str">
        <f>VLOOKUP(E211,'[1]Lookup 2'!A:B,2,FALSE)</f>
        <v>Post 1</v>
      </c>
      <c r="Q211" s="24" t="str">
        <f>VLOOKUP(T211,'[2]01 - Employees'!$1:$1048576,6,FALSE)</f>
        <v>P-C</v>
      </c>
      <c r="R211" s="24" t="str">
        <f>VLOOKUP(T211,'[2]01 - Employees'!$1:$1048576,2,FALSE)</f>
        <v>Traoré</v>
      </c>
      <c r="S211" s="21" t="str">
        <f>VLOOKUP(T211,'[2]01 - Employees'!$1:$1048576,3,FALSE)</f>
        <v>Mohamed</v>
      </c>
      <c r="T211" s="21">
        <v>35</v>
      </c>
      <c r="V211" s="26">
        <f t="shared" si="38"/>
        <v>2</v>
      </c>
      <c r="W211" t="str">
        <f t="shared" si="39"/>
        <v>2DT318</v>
      </c>
      <c r="X211" t="str">
        <f t="shared" si="35"/>
        <v>2TOTAL</v>
      </c>
    </row>
    <row r="212" spans="1:24" x14ac:dyDescent="0.25">
      <c r="A212" s="27">
        <f t="shared" si="36"/>
        <v>43405</v>
      </c>
      <c r="B212" s="19">
        <f t="shared" si="36"/>
        <v>2</v>
      </c>
      <c r="C212" s="20"/>
      <c r="D212" s="21" t="s">
        <v>43</v>
      </c>
      <c r="E212" s="22">
        <v>0.44791666666666602</v>
      </c>
      <c r="F212" s="23">
        <v>4280448</v>
      </c>
      <c r="G212" s="23">
        <v>4281018</v>
      </c>
      <c r="H212" s="28">
        <v>18707.7</v>
      </c>
      <c r="I212" s="28"/>
      <c r="J212" s="28"/>
      <c r="K212" s="24" t="s">
        <v>253</v>
      </c>
      <c r="L212" s="25">
        <f t="shared" si="33"/>
        <v>570</v>
      </c>
      <c r="M212" s="25">
        <f t="shared" si="37"/>
        <v>570</v>
      </c>
      <c r="N212" s="25">
        <f t="shared" si="34"/>
        <v>0</v>
      </c>
      <c r="O212" s="25"/>
      <c r="P212" s="24" t="str">
        <f>VLOOKUP(E212,'[1]Lookup 2'!A:B,2,FALSE)</f>
        <v>Post 1</v>
      </c>
      <c r="Q212" s="24" t="str">
        <f>VLOOKUP(T212,'[2]01 - Employees'!$1:$1048576,6,FALSE)</f>
        <v>P-C</v>
      </c>
      <c r="R212" s="24" t="str">
        <f>VLOOKUP(T212,'[2]01 - Employees'!$1:$1048576,2,FALSE)</f>
        <v>Camara</v>
      </c>
      <c r="S212" s="21" t="str">
        <f>VLOOKUP(T212,'[2]01 - Employees'!$1:$1048576,3,FALSE)</f>
        <v>Ibrahima Sayako</v>
      </c>
      <c r="T212" s="21">
        <v>164</v>
      </c>
      <c r="V212" s="26">
        <f t="shared" si="38"/>
        <v>2</v>
      </c>
      <c r="W212" t="str">
        <f t="shared" si="39"/>
        <v>2WB013</v>
      </c>
      <c r="X212" t="str">
        <f t="shared" si="35"/>
        <v>2TOTAL</v>
      </c>
    </row>
    <row r="213" spans="1:24" x14ac:dyDescent="0.25">
      <c r="A213" s="27">
        <f t="shared" si="36"/>
        <v>43405</v>
      </c>
      <c r="B213" s="19">
        <f t="shared" si="36"/>
        <v>2</v>
      </c>
      <c r="C213" s="20" t="s">
        <v>254</v>
      </c>
      <c r="D213" s="21" t="s">
        <v>21</v>
      </c>
      <c r="E213" s="22">
        <v>0.60624999999999996</v>
      </c>
      <c r="F213" s="23">
        <f>G202</f>
        <v>2576068</v>
      </c>
      <c r="G213" s="23">
        <v>2578007</v>
      </c>
      <c r="H213" s="28">
        <v>50740</v>
      </c>
      <c r="I213" s="28"/>
      <c r="J213" s="28"/>
      <c r="K213" s="24"/>
      <c r="L213" s="25">
        <f t="shared" si="33"/>
        <v>1939</v>
      </c>
      <c r="M213" s="25">
        <f t="shared" si="37"/>
        <v>2065.0349999999999</v>
      </c>
      <c r="N213" s="25">
        <f t="shared" si="34"/>
        <v>126.03500000000001</v>
      </c>
      <c r="O213" s="25">
        <v>6.5000000000000002E-2</v>
      </c>
      <c r="P213" s="24" t="str">
        <f>VLOOKUP(E213,'[1]Lookup 2'!A:B,2,FALSE)</f>
        <v>Post 1</v>
      </c>
      <c r="Q213" s="24" t="str">
        <f>VLOOKUP(T213,'[2]01 - Employees'!$1:$1048576,6,FALSE)</f>
        <v>P-C</v>
      </c>
      <c r="R213" s="24" t="str">
        <f>VLOOKUP(T213,'[2]01 - Employees'!$1:$1048576,2,FALSE)</f>
        <v>Diallo</v>
      </c>
      <c r="S213" s="21" t="str">
        <f>VLOOKUP(T213,'[2]01 - Employees'!$1:$1048576,3,FALSE)</f>
        <v>Mohamed</v>
      </c>
      <c r="T213" s="21">
        <v>148</v>
      </c>
      <c r="V213" s="26">
        <f t="shared" si="38"/>
        <v>2</v>
      </c>
      <c r="W213" t="str">
        <f t="shared" si="39"/>
        <v>2EXC64</v>
      </c>
      <c r="X213" t="str">
        <f t="shared" si="35"/>
        <v>2</v>
      </c>
    </row>
    <row r="214" spans="1:24" x14ac:dyDescent="0.25">
      <c r="A214" s="27">
        <f t="shared" ref="A214:B229" si="41">+A213</f>
        <v>43405</v>
      </c>
      <c r="B214" s="19">
        <f t="shared" si="41"/>
        <v>2</v>
      </c>
      <c r="C214" s="20" t="s">
        <v>255</v>
      </c>
      <c r="D214" s="21" t="s">
        <v>19</v>
      </c>
      <c r="E214" s="22">
        <v>0.64652777777777704</v>
      </c>
      <c r="F214" s="23">
        <f t="shared" si="40"/>
        <v>2578007</v>
      </c>
      <c r="G214" s="23">
        <v>2578816</v>
      </c>
      <c r="H214" s="28">
        <v>2004</v>
      </c>
      <c r="I214" s="28"/>
      <c r="J214" s="28"/>
      <c r="K214" s="24"/>
      <c r="L214" s="25">
        <f t="shared" si="33"/>
        <v>809</v>
      </c>
      <c r="M214" s="25">
        <f t="shared" si="37"/>
        <v>861.58500000000004</v>
      </c>
      <c r="N214" s="25">
        <f t="shared" si="34"/>
        <v>52.585000000000001</v>
      </c>
      <c r="O214" s="25">
        <v>6.5000000000000002E-2</v>
      </c>
      <c r="P214" s="24" t="str">
        <f>VLOOKUP(E214,'[1]Lookup 2'!A:B,2,FALSE)</f>
        <v>Post 2</v>
      </c>
      <c r="Q214" s="24" t="str">
        <f>VLOOKUP(T214,'[2]01 - Employees'!$1:$1048576,6,FALSE)</f>
        <v>P-B</v>
      </c>
      <c r="R214" s="24" t="str">
        <f>VLOOKUP(T214,'[2]01 - Employees'!$1:$1048576,2,FALSE)</f>
        <v>Camara</v>
      </c>
      <c r="S214" s="21" t="str">
        <f>VLOOKUP(T214,'[2]01 - Employees'!$1:$1048576,3,FALSE)</f>
        <v>Toumany Kankou</v>
      </c>
      <c r="T214" s="21">
        <v>240</v>
      </c>
      <c r="V214" s="26">
        <f t="shared" si="38"/>
        <v>2</v>
      </c>
      <c r="W214" t="str">
        <f t="shared" si="39"/>
        <v>2DT211</v>
      </c>
      <c r="X214" t="str">
        <f t="shared" si="35"/>
        <v>2</v>
      </c>
    </row>
    <row r="215" spans="1:24" x14ac:dyDescent="0.25">
      <c r="A215" s="27">
        <f t="shared" si="41"/>
        <v>43405</v>
      </c>
      <c r="B215" s="19">
        <f t="shared" si="41"/>
        <v>2</v>
      </c>
      <c r="C215" s="20" t="s">
        <v>256</v>
      </c>
      <c r="D215" s="21" t="s">
        <v>51</v>
      </c>
      <c r="E215" s="22">
        <v>0.65277777777777701</v>
      </c>
      <c r="F215" s="23">
        <f t="shared" si="40"/>
        <v>2578816</v>
      </c>
      <c r="G215" s="23">
        <v>2579553</v>
      </c>
      <c r="H215" s="28">
        <v>55315</v>
      </c>
      <c r="I215" s="28"/>
      <c r="J215" s="28"/>
      <c r="K215" s="24"/>
      <c r="L215" s="25">
        <f t="shared" si="33"/>
        <v>737</v>
      </c>
      <c r="M215" s="25">
        <f t="shared" si="37"/>
        <v>784.90499999999997</v>
      </c>
      <c r="N215" s="25">
        <f t="shared" si="34"/>
        <v>47.905000000000001</v>
      </c>
      <c r="O215" s="25">
        <v>6.5000000000000002E-2</v>
      </c>
      <c r="P215" s="24" t="str">
        <f>VLOOKUP(E215,'[1]Lookup 2'!A:B,2,FALSE)</f>
        <v>Post 2</v>
      </c>
      <c r="Q215" s="24" t="str">
        <f>VLOOKUP(T215,'[2]01 - Employees'!$1:$1048576,6,FALSE)</f>
        <v>P-B</v>
      </c>
      <c r="R215" s="24" t="str">
        <f>VLOOKUP(T215,'[2]01 - Employees'!$1:$1048576,2,FALSE)</f>
        <v>Kaba</v>
      </c>
      <c r="S215" s="21" t="str">
        <f>VLOOKUP(T215,'[2]01 - Employees'!$1:$1048576,3,FALSE)</f>
        <v>Mamadi</v>
      </c>
      <c r="T215" s="21">
        <v>155</v>
      </c>
      <c r="V215" s="26">
        <f t="shared" si="38"/>
        <v>2</v>
      </c>
      <c r="W215" t="str">
        <f t="shared" si="39"/>
        <v>2DT093</v>
      </c>
      <c r="X215" t="str">
        <f t="shared" si="35"/>
        <v>2</v>
      </c>
    </row>
    <row r="216" spans="1:24" x14ac:dyDescent="0.25">
      <c r="A216" s="27">
        <f t="shared" si="41"/>
        <v>43405</v>
      </c>
      <c r="B216" s="19">
        <f t="shared" si="41"/>
        <v>2</v>
      </c>
      <c r="C216" s="20" t="s">
        <v>257</v>
      </c>
      <c r="D216" s="21" t="s">
        <v>45</v>
      </c>
      <c r="E216" s="22">
        <v>0.65972222222222199</v>
      </c>
      <c r="F216" s="23">
        <f t="shared" si="40"/>
        <v>2579553</v>
      </c>
      <c r="G216" s="23">
        <v>2580445</v>
      </c>
      <c r="H216" s="28">
        <v>31379.1</v>
      </c>
      <c r="I216" s="28"/>
      <c r="J216" s="28"/>
      <c r="K216" s="24"/>
      <c r="L216" s="25">
        <f t="shared" si="33"/>
        <v>892</v>
      </c>
      <c r="M216" s="25">
        <f t="shared" si="37"/>
        <v>949.98</v>
      </c>
      <c r="N216" s="25">
        <f t="shared" si="34"/>
        <v>57.980000000000004</v>
      </c>
      <c r="O216" s="25">
        <v>6.5000000000000002E-2</v>
      </c>
      <c r="P216" s="24" t="str">
        <f>VLOOKUP(E216,'[1]Lookup 2'!A:B,2,FALSE)</f>
        <v>Post 2</v>
      </c>
      <c r="Q216" s="24" t="str">
        <f>VLOOKUP(T216,'[2]01 - Employees'!$1:$1048576,6,FALSE)</f>
        <v>P-D</v>
      </c>
      <c r="R216" s="24" t="str">
        <f>VLOOKUP(T216,'[2]01 - Employees'!$1:$1048576,2,FALSE)</f>
        <v>Diabaté</v>
      </c>
      <c r="S216" s="21" t="str">
        <f>VLOOKUP(T216,'[2]01 - Employees'!$1:$1048576,3,FALSE)</f>
        <v>Lancine</v>
      </c>
      <c r="T216" s="21">
        <v>241</v>
      </c>
      <c r="V216" s="26">
        <f t="shared" si="38"/>
        <v>2</v>
      </c>
      <c r="W216" t="str">
        <f t="shared" si="39"/>
        <v>2DT087</v>
      </c>
      <c r="X216" t="str">
        <f t="shared" si="35"/>
        <v>2</v>
      </c>
    </row>
    <row r="217" spans="1:24" x14ac:dyDescent="0.25">
      <c r="A217" s="27">
        <f t="shared" si="41"/>
        <v>43405</v>
      </c>
      <c r="B217" s="19">
        <f t="shared" si="41"/>
        <v>2</v>
      </c>
      <c r="C217" s="20" t="s">
        <v>258</v>
      </c>
      <c r="D217" s="21" t="s">
        <v>53</v>
      </c>
      <c r="E217" s="22">
        <v>0.66666666666666596</v>
      </c>
      <c r="F217" s="23">
        <f t="shared" si="40"/>
        <v>2580445</v>
      </c>
      <c r="G217" s="23">
        <v>2581242</v>
      </c>
      <c r="H217" s="28">
        <v>61919</v>
      </c>
      <c r="I217" s="28"/>
      <c r="J217" s="28"/>
      <c r="K217" s="24"/>
      <c r="L217" s="25">
        <f t="shared" si="33"/>
        <v>797</v>
      </c>
      <c r="M217" s="25">
        <f t="shared" si="37"/>
        <v>848.80499999999995</v>
      </c>
      <c r="N217" s="25">
        <f t="shared" si="34"/>
        <v>51.805</v>
      </c>
      <c r="O217" s="25">
        <v>6.5000000000000002E-2</v>
      </c>
      <c r="P217" s="24" t="str">
        <f>VLOOKUP(E217,'[1]Lookup 2'!A:B,2,FALSE)</f>
        <v>Post 2</v>
      </c>
      <c r="Q217" s="24" t="str">
        <f>VLOOKUP(T217,'[2]01 - Employees'!$1:$1048576,6,FALSE)</f>
        <v>P-D</v>
      </c>
      <c r="R217" s="24" t="str">
        <f>VLOOKUP(T217,'[2]01 - Employees'!$1:$1048576,2,FALSE)</f>
        <v>Camara</v>
      </c>
      <c r="S217" s="21" t="str">
        <f>VLOOKUP(T217,'[2]01 - Employees'!$1:$1048576,3,FALSE)</f>
        <v>Moussa</v>
      </c>
      <c r="T217" s="21">
        <v>221</v>
      </c>
      <c r="V217" s="26">
        <f t="shared" si="38"/>
        <v>2</v>
      </c>
      <c r="W217" t="str">
        <f t="shared" si="39"/>
        <v>2DT095</v>
      </c>
      <c r="X217" t="str">
        <f t="shared" si="35"/>
        <v>2</v>
      </c>
    </row>
    <row r="218" spans="1:24" x14ac:dyDescent="0.25">
      <c r="A218" s="27">
        <f t="shared" si="41"/>
        <v>43405</v>
      </c>
      <c r="B218" s="19">
        <f t="shared" si="41"/>
        <v>2</v>
      </c>
      <c r="C218" s="20" t="s">
        <v>259</v>
      </c>
      <c r="D218" s="21" t="s">
        <v>57</v>
      </c>
      <c r="E218" s="22">
        <v>0.67777777777777704</v>
      </c>
      <c r="F218" s="23">
        <f t="shared" si="40"/>
        <v>2581242</v>
      </c>
      <c r="G218" s="23">
        <v>2582207</v>
      </c>
      <c r="H218" s="28">
        <v>20110</v>
      </c>
      <c r="I218" s="28"/>
      <c r="J218" s="28"/>
      <c r="K218" s="24"/>
      <c r="L218" s="25">
        <f t="shared" si="33"/>
        <v>965</v>
      </c>
      <c r="M218" s="25">
        <f t="shared" si="37"/>
        <v>1027.7249999999999</v>
      </c>
      <c r="N218" s="25">
        <f t="shared" si="34"/>
        <v>62.725000000000001</v>
      </c>
      <c r="O218" s="25">
        <v>6.5000000000000002E-2</v>
      </c>
      <c r="P218" s="24" t="str">
        <f>VLOOKUP(E218,'[1]Lookup 2'!A:B,2,FALSE)</f>
        <v>Post 2</v>
      </c>
      <c r="Q218" s="24" t="str">
        <f>VLOOKUP(T218,'[2]01 - Employees'!$1:$1048576,6,FALSE)</f>
        <v>P-B</v>
      </c>
      <c r="R218" s="24" t="str">
        <f>VLOOKUP(T218,'[2]01 - Employees'!$1:$1048576,2,FALSE)</f>
        <v>Sangaré</v>
      </c>
      <c r="S218" s="21" t="str">
        <f>VLOOKUP(T218,'[2]01 - Employees'!$1:$1048576,3,FALSE)</f>
        <v>Gnama</v>
      </c>
      <c r="T218" s="21">
        <v>103</v>
      </c>
      <c r="V218" s="26">
        <f t="shared" si="38"/>
        <v>2</v>
      </c>
      <c r="W218" t="str">
        <f t="shared" si="39"/>
        <v>2DT344</v>
      </c>
      <c r="X218" t="str">
        <f t="shared" si="35"/>
        <v>2</v>
      </c>
    </row>
    <row r="219" spans="1:24" x14ac:dyDescent="0.25">
      <c r="A219" s="27">
        <f t="shared" si="41"/>
        <v>43405</v>
      </c>
      <c r="B219" s="19">
        <f t="shared" si="41"/>
        <v>2</v>
      </c>
      <c r="C219" s="20" t="s">
        <v>260</v>
      </c>
      <c r="D219" s="21" t="s">
        <v>35</v>
      </c>
      <c r="E219" s="22">
        <v>0.68541666666666601</v>
      </c>
      <c r="F219" s="23">
        <f t="shared" si="40"/>
        <v>2582207</v>
      </c>
      <c r="G219" s="23">
        <v>2582680</v>
      </c>
      <c r="H219" s="28">
        <v>20306.900000000001</v>
      </c>
      <c r="I219" s="28"/>
      <c r="J219" s="28"/>
      <c r="K219" s="24"/>
      <c r="L219" s="25">
        <f t="shared" si="33"/>
        <v>473</v>
      </c>
      <c r="M219" s="25">
        <f t="shared" si="37"/>
        <v>503.745</v>
      </c>
      <c r="N219" s="25">
        <f t="shared" si="34"/>
        <v>30.745000000000001</v>
      </c>
      <c r="O219" s="25">
        <v>6.5000000000000002E-2</v>
      </c>
      <c r="P219" s="24" t="str">
        <f>VLOOKUP(E219,'[1]Lookup 2'!A:B,2,FALSE)</f>
        <v>Post 2</v>
      </c>
      <c r="Q219" s="24" t="str">
        <f>VLOOKUP(T219,'[2]01 - Employees'!$1:$1048576,6,FALSE)</f>
        <v>P-B</v>
      </c>
      <c r="R219" s="24" t="str">
        <f>VLOOKUP(T219,'[2]01 - Employees'!$1:$1048576,2,FALSE)</f>
        <v>Keita</v>
      </c>
      <c r="S219" s="21" t="str">
        <f>VLOOKUP(T219,'[2]01 - Employees'!$1:$1048576,3,FALSE)</f>
        <v>Sekou</v>
      </c>
      <c r="T219" s="21">
        <v>265</v>
      </c>
      <c r="V219" s="26">
        <f t="shared" si="38"/>
        <v>2</v>
      </c>
      <c r="W219" t="str">
        <f t="shared" si="39"/>
        <v>2D7004</v>
      </c>
      <c r="X219" t="str">
        <f t="shared" si="35"/>
        <v>2</v>
      </c>
    </row>
    <row r="220" spans="1:24" x14ac:dyDescent="0.25">
      <c r="A220" s="27">
        <f t="shared" si="41"/>
        <v>43405</v>
      </c>
      <c r="B220" s="19">
        <f t="shared" si="41"/>
        <v>2</v>
      </c>
      <c r="C220" s="20" t="s">
        <v>261</v>
      </c>
      <c r="D220" s="21" t="s">
        <v>31</v>
      </c>
      <c r="E220" s="22">
        <v>0.69444444444444398</v>
      </c>
      <c r="F220" s="23">
        <f t="shared" si="40"/>
        <v>2582680</v>
      </c>
      <c r="G220" s="23">
        <v>2582901</v>
      </c>
      <c r="H220" s="28">
        <v>24411.4</v>
      </c>
      <c r="I220" s="28"/>
      <c r="J220" s="28"/>
      <c r="K220" s="24"/>
      <c r="L220" s="25">
        <f t="shared" si="33"/>
        <v>221</v>
      </c>
      <c r="M220" s="25">
        <f t="shared" si="37"/>
        <v>235.36500000000001</v>
      </c>
      <c r="N220" s="25">
        <f t="shared" si="34"/>
        <v>14.365</v>
      </c>
      <c r="O220" s="25">
        <v>6.5000000000000002E-2</v>
      </c>
      <c r="P220" s="24" t="str">
        <f>VLOOKUP(E220,'[1]Lookup 2'!A:B,2,FALSE)</f>
        <v>Post 2</v>
      </c>
      <c r="Q220" s="24" t="str">
        <f>VLOOKUP(T220,'[2]01 - Employees'!$1:$1048576,6,FALSE)</f>
        <v>P-B</v>
      </c>
      <c r="R220" s="24" t="str">
        <f>VLOOKUP(T220,'[2]01 - Employees'!$1:$1048576,2,FALSE)</f>
        <v>Diallo</v>
      </c>
      <c r="S220" s="21" t="str">
        <f>VLOOKUP(T220,'[2]01 - Employees'!$1:$1048576,3,FALSE)</f>
        <v>Sounounou</v>
      </c>
      <c r="T220" s="21">
        <v>19</v>
      </c>
      <c r="V220" s="26">
        <f t="shared" si="38"/>
        <v>2</v>
      </c>
      <c r="W220" t="str">
        <f t="shared" si="39"/>
        <v>2G0079</v>
      </c>
      <c r="X220" t="str">
        <f t="shared" si="35"/>
        <v>2</v>
      </c>
    </row>
    <row r="221" spans="1:24" x14ac:dyDescent="0.25">
      <c r="A221" s="27">
        <f t="shared" si="41"/>
        <v>43405</v>
      </c>
      <c r="B221" s="19">
        <f t="shared" si="41"/>
        <v>2</v>
      </c>
      <c r="C221" s="20" t="s">
        <v>262</v>
      </c>
      <c r="D221" s="21" t="s">
        <v>43</v>
      </c>
      <c r="E221" s="22">
        <v>0.69652777777777697</v>
      </c>
      <c r="F221" s="23">
        <f t="shared" si="40"/>
        <v>2582901</v>
      </c>
      <c r="G221" s="23">
        <v>2582945</v>
      </c>
      <c r="H221" s="28">
        <v>281743</v>
      </c>
      <c r="I221" s="28"/>
      <c r="J221" s="28"/>
      <c r="K221" s="24"/>
      <c r="L221" s="25">
        <f t="shared" si="33"/>
        <v>44</v>
      </c>
      <c r="M221" s="25">
        <f t="shared" si="37"/>
        <v>46.86</v>
      </c>
      <c r="N221" s="25">
        <f t="shared" si="34"/>
        <v>2.8600000000000003</v>
      </c>
      <c r="O221" s="25">
        <v>6.5000000000000002E-2</v>
      </c>
      <c r="P221" s="24" t="str">
        <f>VLOOKUP(E221,'[1]Lookup 2'!A:B,2,FALSE)</f>
        <v>Post 2</v>
      </c>
      <c r="Q221" s="24" t="str">
        <f>VLOOKUP(T221,'[2]01 - Employees'!$1:$1048576,6,FALSE)</f>
        <v xml:space="preserve">P-C </v>
      </c>
      <c r="R221" s="24" t="str">
        <f>VLOOKUP(T221,'[2]01 - Employees'!$1:$1048576,2,FALSE)</f>
        <v>Condé</v>
      </c>
      <c r="S221" s="21" t="str">
        <f>VLOOKUP(T221,'[2]01 - Employees'!$1:$1048576,3,FALSE)</f>
        <v>Alamako</v>
      </c>
      <c r="T221" s="21">
        <v>27</v>
      </c>
      <c r="V221" s="26">
        <f t="shared" si="38"/>
        <v>2</v>
      </c>
      <c r="W221" t="str">
        <f t="shared" si="39"/>
        <v>2WB013</v>
      </c>
      <c r="X221" t="str">
        <f t="shared" si="35"/>
        <v>2</v>
      </c>
    </row>
    <row r="222" spans="1:24" x14ac:dyDescent="0.25">
      <c r="A222" s="27">
        <f t="shared" si="41"/>
        <v>43405</v>
      </c>
      <c r="B222" s="19">
        <f t="shared" si="41"/>
        <v>2</v>
      </c>
      <c r="C222" s="20" t="s">
        <v>263</v>
      </c>
      <c r="D222" s="21" t="s">
        <v>49</v>
      </c>
      <c r="E222" s="22">
        <v>0.70625000000000004</v>
      </c>
      <c r="F222" s="23">
        <f t="shared" si="40"/>
        <v>2582945</v>
      </c>
      <c r="G222" s="23">
        <v>2582959</v>
      </c>
      <c r="H222" s="28">
        <v>128.34</v>
      </c>
      <c r="I222" s="28"/>
      <c r="J222" s="28"/>
      <c r="K222" s="24"/>
      <c r="L222" s="25">
        <f t="shared" si="33"/>
        <v>14</v>
      </c>
      <c r="M222" s="25">
        <f t="shared" si="37"/>
        <v>14.91</v>
      </c>
      <c r="N222" s="25">
        <f t="shared" si="34"/>
        <v>0.91</v>
      </c>
      <c r="O222" s="25">
        <v>6.5000000000000002E-2</v>
      </c>
      <c r="P222" s="24" t="str">
        <f>VLOOKUP(E222,'[1]Lookup 2'!A:B,2,FALSE)</f>
        <v>Post 2</v>
      </c>
      <c r="Q222" s="24" t="str">
        <f>VLOOKUP(T222,'[2]01 - Employees'!$1:$1048576,6,FALSE)</f>
        <v>P-B</v>
      </c>
      <c r="R222" s="24" t="str">
        <f>VLOOKUP(T222,'[2]01 - Employees'!$1:$1048576,2,FALSE)</f>
        <v>Laye</v>
      </c>
      <c r="S222" s="21" t="str">
        <f>VLOOKUP(T222,'[2]01 - Employees'!$1:$1048576,3,FALSE)</f>
        <v>Cisse</v>
      </c>
      <c r="T222" s="21">
        <v>117</v>
      </c>
      <c r="V222" s="26">
        <f t="shared" si="38"/>
        <v>2</v>
      </c>
      <c r="W222" t="str">
        <f t="shared" si="39"/>
        <v>2LTP222</v>
      </c>
      <c r="X222" t="str">
        <f t="shared" si="35"/>
        <v>2</v>
      </c>
    </row>
    <row r="223" spans="1:24" x14ac:dyDescent="0.25">
      <c r="A223" s="27">
        <f t="shared" si="41"/>
        <v>43405</v>
      </c>
      <c r="B223" s="19">
        <f t="shared" si="41"/>
        <v>2</v>
      </c>
      <c r="C223" s="20" t="s">
        <v>264</v>
      </c>
      <c r="D223" s="21" t="s">
        <v>47</v>
      </c>
      <c r="E223" s="22">
        <v>0.71527777777777701</v>
      </c>
      <c r="F223" s="23">
        <f t="shared" si="40"/>
        <v>2582959</v>
      </c>
      <c r="G223" s="23">
        <v>2582997</v>
      </c>
      <c r="H223" s="28">
        <v>5176</v>
      </c>
      <c r="I223" s="28"/>
      <c r="J223" s="28"/>
      <c r="K223" s="24"/>
      <c r="L223" s="25">
        <f t="shared" si="33"/>
        <v>38</v>
      </c>
      <c r="M223" s="25">
        <f t="shared" si="37"/>
        <v>40.47</v>
      </c>
      <c r="N223" s="25">
        <f t="shared" si="34"/>
        <v>2.4700000000000002</v>
      </c>
      <c r="O223" s="25">
        <v>6.5000000000000002E-2</v>
      </c>
      <c r="P223" s="24" t="str">
        <f>VLOOKUP(E223,'[1]Lookup 2'!A:B,2,FALSE)</f>
        <v>Post 2</v>
      </c>
      <c r="Q223" s="24" t="str">
        <f>VLOOKUP(T223,'[2]01 - Employees'!$1:$1048576,6,FALSE)</f>
        <v>P-B</v>
      </c>
      <c r="R223" s="24" t="str">
        <f>VLOOKUP(T223,'[2]01 - Employees'!$1:$1048576,2,FALSE)</f>
        <v>Laye</v>
      </c>
      <c r="S223" s="21" t="str">
        <f>VLOOKUP(T223,'[2]01 - Employees'!$1:$1048576,3,FALSE)</f>
        <v>Cisse</v>
      </c>
      <c r="T223" s="21">
        <v>117</v>
      </c>
      <c r="V223" s="26">
        <f t="shared" si="38"/>
        <v>2</v>
      </c>
      <c r="W223" t="str">
        <f t="shared" si="39"/>
        <v>2LP221</v>
      </c>
      <c r="X223" t="str">
        <f t="shared" si="35"/>
        <v>2</v>
      </c>
    </row>
    <row r="224" spans="1:24" x14ac:dyDescent="0.25">
      <c r="A224" s="27">
        <f t="shared" si="41"/>
        <v>43405</v>
      </c>
      <c r="B224" s="19">
        <f t="shared" si="41"/>
        <v>2</v>
      </c>
      <c r="C224" s="20" t="s">
        <v>265</v>
      </c>
      <c r="D224" s="21" t="s">
        <v>110</v>
      </c>
      <c r="E224" s="22">
        <v>0.72708333333333297</v>
      </c>
      <c r="F224" s="23">
        <f t="shared" si="40"/>
        <v>2582997</v>
      </c>
      <c r="G224" s="23">
        <v>2583010</v>
      </c>
      <c r="H224" s="28">
        <v>71.290000000000006</v>
      </c>
      <c r="I224" s="28"/>
      <c r="J224" s="28"/>
      <c r="K224" s="24"/>
      <c r="L224" s="25">
        <f t="shared" si="33"/>
        <v>13</v>
      </c>
      <c r="M224" s="25">
        <f t="shared" si="37"/>
        <v>13.845000000000001</v>
      </c>
      <c r="N224" s="25">
        <f t="shared" si="34"/>
        <v>0.84499999999999997</v>
      </c>
      <c r="O224" s="25">
        <v>6.5000000000000002E-2</v>
      </c>
      <c r="P224" s="24" t="str">
        <f>VLOOKUP(E224,'[1]Lookup 2'!A:B,2,FALSE)</f>
        <v>Post 2</v>
      </c>
      <c r="Q224" s="24" t="str">
        <f>VLOOKUP(T224,'[2]01 - Employees'!$1:$1048576,6,FALSE)</f>
        <v>P-B</v>
      </c>
      <c r="R224" s="24" t="str">
        <f>VLOOKUP(T224,'[2]01 - Employees'!$1:$1048576,2,FALSE)</f>
        <v>Laye</v>
      </c>
      <c r="S224" s="21" t="str">
        <f>VLOOKUP(T224,'[2]01 - Employees'!$1:$1048576,3,FALSE)</f>
        <v>Cisse</v>
      </c>
      <c r="T224" s="21">
        <v>117</v>
      </c>
      <c r="V224" s="26">
        <f t="shared" si="38"/>
        <v>2</v>
      </c>
      <c r="W224" t="str">
        <f t="shared" si="39"/>
        <v>2LTP223</v>
      </c>
      <c r="X224" t="str">
        <f t="shared" si="35"/>
        <v>2</v>
      </c>
    </row>
    <row r="225" spans="1:24" x14ac:dyDescent="0.25">
      <c r="A225" s="27">
        <f t="shared" si="41"/>
        <v>43405</v>
      </c>
      <c r="B225" s="19">
        <f t="shared" si="41"/>
        <v>2</v>
      </c>
      <c r="C225" s="20" t="s">
        <v>266</v>
      </c>
      <c r="D225" s="21" t="s">
        <v>37</v>
      </c>
      <c r="E225" s="22">
        <v>0.72916666666666596</v>
      </c>
      <c r="F225" s="23">
        <f t="shared" si="40"/>
        <v>2583010</v>
      </c>
      <c r="G225" s="23">
        <v>2583200</v>
      </c>
      <c r="H225" s="28">
        <v>26398.1</v>
      </c>
      <c r="I225" s="28"/>
      <c r="J225" s="28"/>
      <c r="K225" s="24"/>
      <c r="L225" s="25">
        <f t="shared" si="33"/>
        <v>190</v>
      </c>
      <c r="M225" s="25">
        <f t="shared" si="37"/>
        <v>202.35</v>
      </c>
      <c r="N225" s="25">
        <f t="shared" si="34"/>
        <v>12.35</v>
      </c>
      <c r="O225" s="25">
        <v>6.5000000000000002E-2</v>
      </c>
      <c r="P225" s="24" t="str">
        <f>VLOOKUP(E225,'[1]Lookup 2'!A:B,2,FALSE)</f>
        <v>Post 2</v>
      </c>
      <c r="Q225" s="24" t="str">
        <f>VLOOKUP(T225,'[2]01 - Employees'!$1:$1048576,6,FALSE)</f>
        <v>P-B</v>
      </c>
      <c r="R225" s="24" t="str">
        <f>VLOOKUP(T225,'[2]01 - Employees'!$1:$1048576,2,FALSE)</f>
        <v>Diaby</v>
      </c>
      <c r="S225" s="21" t="str">
        <f>VLOOKUP(T225,'[2]01 - Employees'!$1:$1048576,3,FALSE)</f>
        <v>Abdoulaye</v>
      </c>
      <c r="T225" s="21">
        <v>104</v>
      </c>
      <c r="V225" s="26">
        <f t="shared" si="38"/>
        <v>2</v>
      </c>
      <c r="W225" t="str">
        <f t="shared" si="39"/>
        <v>2TD066</v>
      </c>
      <c r="X225" t="str">
        <f t="shared" si="35"/>
        <v>2</v>
      </c>
    </row>
    <row r="226" spans="1:24" x14ac:dyDescent="0.25">
      <c r="A226" s="27">
        <f t="shared" si="41"/>
        <v>43405</v>
      </c>
      <c r="B226" s="19">
        <f t="shared" si="41"/>
        <v>2</v>
      </c>
      <c r="C226" s="20" t="s">
        <v>267</v>
      </c>
      <c r="D226" s="21" t="s">
        <v>33</v>
      </c>
      <c r="E226" s="22">
        <v>0.75</v>
      </c>
      <c r="F226" s="23">
        <f t="shared" si="40"/>
        <v>2583200</v>
      </c>
      <c r="G226" s="23">
        <v>2583763</v>
      </c>
      <c r="H226" s="28">
        <v>6633</v>
      </c>
      <c r="I226" s="28"/>
      <c r="J226" s="28"/>
      <c r="K226" s="24"/>
      <c r="L226" s="25">
        <f t="shared" si="33"/>
        <v>563</v>
      </c>
      <c r="M226" s="25">
        <f t="shared" si="37"/>
        <v>599.59500000000003</v>
      </c>
      <c r="N226" s="25">
        <f t="shared" si="34"/>
        <v>36.594999999999999</v>
      </c>
      <c r="O226" s="25">
        <v>6.5000000000000002E-2</v>
      </c>
      <c r="P226" s="24" t="str">
        <f>VLOOKUP(E226,'[1]Lookup 2'!A:B,2,FALSE)</f>
        <v>Post 2</v>
      </c>
      <c r="Q226" s="24" t="str">
        <f>VLOOKUP(T226,'[2]01 - Employees'!$1:$1048576,6,FALSE)</f>
        <v>P-B</v>
      </c>
      <c r="R226" s="24" t="str">
        <f>VLOOKUP(T226,'[2]01 - Employees'!$1:$1048576,2,FALSE)</f>
        <v>Damey</v>
      </c>
      <c r="S226" s="21" t="str">
        <f>VLOOKUP(T226,'[2]01 - Employees'!$1:$1048576,3,FALSE)</f>
        <v>Gbean</v>
      </c>
      <c r="T226" s="21">
        <v>152</v>
      </c>
      <c r="V226" s="26">
        <f t="shared" si="38"/>
        <v>2</v>
      </c>
      <c r="W226" t="str">
        <f t="shared" si="39"/>
        <v>2DT209</v>
      </c>
      <c r="X226" t="str">
        <f t="shared" si="35"/>
        <v>2</v>
      </c>
    </row>
    <row r="227" spans="1:24" x14ac:dyDescent="0.25">
      <c r="A227" s="27">
        <f t="shared" si="41"/>
        <v>43405</v>
      </c>
      <c r="B227" s="19">
        <f t="shared" si="41"/>
        <v>2</v>
      </c>
      <c r="C227" s="20" t="s">
        <v>268</v>
      </c>
      <c r="D227" s="21" t="s">
        <v>75</v>
      </c>
      <c r="E227" s="22">
        <v>0.76249999999999996</v>
      </c>
      <c r="F227" s="23">
        <f t="shared" si="40"/>
        <v>2583763</v>
      </c>
      <c r="G227" s="23">
        <v>2583847</v>
      </c>
      <c r="H227" s="28">
        <v>5674.6</v>
      </c>
      <c r="I227" s="28"/>
      <c r="J227" s="28"/>
      <c r="K227" s="24"/>
      <c r="L227" s="25">
        <f t="shared" si="33"/>
        <v>84</v>
      </c>
      <c r="M227" s="25">
        <f t="shared" si="37"/>
        <v>89.46</v>
      </c>
      <c r="N227" s="25">
        <f t="shared" si="34"/>
        <v>5.46</v>
      </c>
      <c r="O227" s="25">
        <v>6.5000000000000002E-2</v>
      </c>
      <c r="P227" s="24" t="str">
        <f>VLOOKUP(E227,'[1]Lookup 2'!A:B,2,FALSE)</f>
        <v>Post 2</v>
      </c>
      <c r="Q227" s="24" t="str">
        <f>VLOOKUP(T227,'[2]01 - Employees'!$1:$1048576,6,FALSE)</f>
        <v>WS-Sh-II</v>
      </c>
      <c r="R227" s="24" t="str">
        <f>VLOOKUP(T227,'[2]01 - Employees'!$1:$1048576,2,FALSE)</f>
        <v xml:space="preserve">Traore </v>
      </c>
      <c r="S227" s="21" t="str">
        <f>VLOOKUP(T227,'[2]01 - Employees'!$1:$1048576,3,FALSE)</f>
        <v>Mohamed</v>
      </c>
      <c r="T227" s="21">
        <v>123</v>
      </c>
      <c r="V227" s="26">
        <f t="shared" si="38"/>
        <v>2</v>
      </c>
      <c r="W227" t="str">
        <f t="shared" si="39"/>
        <v>2WEL56</v>
      </c>
      <c r="X227" t="str">
        <f t="shared" si="35"/>
        <v>2</v>
      </c>
    </row>
    <row r="228" spans="1:24" x14ac:dyDescent="0.25">
      <c r="A228" s="27">
        <f t="shared" si="41"/>
        <v>43405</v>
      </c>
      <c r="B228" s="19">
        <f t="shared" si="41"/>
        <v>2</v>
      </c>
      <c r="C228" s="20" t="s">
        <v>269</v>
      </c>
      <c r="D228" s="21" t="s">
        <v>59</v>
      </c>
      <c r="E228" s="22">
        <v>0.85694444444444395</v>
      </c>
      <c r="F228" s="23">
        <f t="shared" si="40"/>
        <v>2583847</v>
      </c>
      <c r="G228" s="23">
        <v>2584886</v>
      </c>
      <c r="H228" s="28">
        <v>8733.9</v>
      </c>
      <c r="I228" s="28"/>
      <c r="J228" s="28"/>
      <c r="K228" s="24"/>
      <c r="L228" s="25">
        <f t="shared" si="33"/>
        <v>1039</v>
      </c>
      <c r="M228" s="25">
        <f t="shared" si="37"/>
        <v>1106.5350000000001</v>
      </c>
      <c r="N228" s="25">
        <f t="shared" si="34"/>
        <v>67.534999999999997</v>
      </c>
      <c r="O228" s="25">
        <v>6.5000000000000002E-2</v>
      </c>
      <c r="P228" s="24" t="str">
        <f>VLOOKUP(E228,'[1]Lookup 2'!A:B,2,FALSE)</f>
        <v>Post 2</v>
      </c>
      <c r="Q228" s="24" t="str">
        <f>VLOOKUP(T228,'[2]01 - Employees'!$1:$1048576,6,FALSE)</f>
        <v>P-B</v>
      </c>
      <c r="R228" s="24" t="str">
        <f>VLOOKUP(T228,'[2]01 - Employees'!$1:$1048576,2,FALSE)</f>
        <v>Traoré</v>
      </c>
      <c r="S228" s="21" t="str">
        <f>VLOOKUP(T228,'[2]01 - Employees'!$1:$1048576,3,FALSE)</f>
        <v>Dramane</v>
      </c>
      <c r="T228" s="21">
        <v>42</v>
      </c>
      <c r="V228" s="26">
        <f t="shared" si="38"/>
        <v>2</v>
      </c>
      <c r="W228" t="str">
        <f t="shared" si="39"/>
        <v>2DT320</v>
      </c>
      <c r="X228" t="str">
        <f t="shared" si="35"/>
        <v>2</v>
      </c>
    </row>
    <row r="229" spans="1:24" x14ac:dyDescent="0.25">
      <c r="A229" s="27">
        <f t="shared" si="41"/>
        <v>43405</v>
      </c>
      <c r="B229" s="19">
        <f t="shared" si="41"/>
        <v>2</v>
      </c>
      <c r="C229" s="20" t="s">
        <v>270</v>
      </c>
      <c r="D229" s="21" t="s">
        <v>55</v>
      </c>
      <c r="E229" s="22">
        <v>0.907638888888888</v>
      </c>
      <c r="F229" s="23">
        <f t="shared" si="40"/>
        <v>2584886</v>
      </c>
      <c r="G229" s="23">
        <v>2585908</v>
      </c>
      <c r="H229" s="28">
        <v>10156.9</v>
      </c>
      <c r="I229" s="28"/>
      <c r="J229" s="28"/>
      <c r="K229" s="24"/>
      <c r="L229" s="25">
        <f t="shared" si="33"/>
        <v>1022</v>
      </c>
      <c r="M229" s="25">
        <f t="shared" si="37"/>
        <v>1088.43</v>
      </c>
      <c r="N229" s="25">
        <f t="shared" si="34"/>
        <v>66.430000000000007</v>
      </c>
      <c r="O229" s="25">
        <v>6.5000000000000002E-2</v>
      </c>
      <c r="P229" s="24" t="str">
        <f>VLOOKUP(E229,'[1]Lookup 2'!A:B,2,FALSE)</f>
        <v>Post 2</v>
      </c>
      <c r="Q229" s="24" t="str">
        <f>VLOOKUP(T229,'[2]01 - Employees'!$1:$1048576,6,FALSE)</f>
        <v>P-D</v>
      </c>
      <c r="R229" s="24" t="str">
        <f>VLOOKUP(T229,'[2]01 - Employees'!$1:$1048576,2,FALSE)</f>
        <v>Diabaté</v>
      </c>
      <c r="S229" s="21" t="str">
        <f>VLOOKUP(T229,'[2]01 - Employees'!$1:$1048576,3,FALSE)</f>
        <v>Lancine</v>
      </c>
      <c r="T229" s="21">
        <v>241</v>
      </c>
      <c r="V229" s="26">
        <f t="shared" si="38"/>
        <v>2</v>
      </c>
      <c r="W229" t="str">
        <f t="shared" si="39"/>
        <v>2DT317</v>
      </c>
      <c r="X229" t="str">
        <f t="shared" si="35"/>
        <v>2</v>
      </c>
    </row>
    <row r="230" spans="1:24" x14ac:dyDescent="0.25">
      <c r="A230" s="27">
        <f t="shared" ref="A230:B245" si="42">+A229</f>
        <v>43405</v>
      </c>
      <c r="B230" s="19">
        <f t="shared" si="42"/>
        <v>2</v>
      </c>
      <c r="C230" s="20" t="s">
        <v>271</v>
      </c>
      <c r="D230" s="21" t="s">
        <v>23</v>
      </c>
      <c r="E230" s="22">
        <v>0.97083333333333299</v>
      </c>
      <c r="F230" s="23">
        <f t="shared" si="40"/>
        <v>2585908</v>
      </c>
      <c r="G230" s="23">
        <v>2586380</v>
      </c>
      <c r="H230" s="28">
        <v>10422.799999999999</v>
      </c>
      <c r="I230" s="28"/>
      <c r="J230" s="28"/>
      <c r="K230" s="24"/>
      <c r="L230" s="25">
        <f t="shared" si="33"/>
        <v>472</v>
      </c>
      <c r="M230" s="25">
        <f t="shared" si="37"/>
        <v>502.68</v>
      </c>
      <c r="N230" s="25">
        <f t="shared" si="34"/>
        <v>30.68</v>
      </c>
      <c r="O230" s="25">
        <v>6.5000000000000002E-2</v>
      </c>
      <c r="P230" s="24" t="str">
        <f>VLOOKUP(E230,'[1]Lookup 2'!A:B,2,FALSE)</f>
        <v>Post 3</v>
      </c>
      <c r="Q230" s="24" t="str">
        <f>VLOOKUP(T230,'[2]01 - Employees'!$1:$1048576,6,FALSE)</f>
        <v>P-A</v>
      </c>
      <c r="R230" s="24" t="str">
        <f>VLOOKUP(T230,'[2]01 - Employees'!$1:$1048576,2,FALSE)</f>
        <v>Camara</v>
      </c>
      <c r="S230" s="21" t="str">
        <f>VLOOKUP(T230,'[2]01 - Employees'!$1:$1048576,3,FALSE)</f>
        <v>Sekou</v>
      </c>
      <c r="T230" s="21">
        <v>242</v>
      </c>
      <c r="V230" s="26">
        <f t="shared" si="38"/>
        <v>2</v>
      </c>
      <c r="W230" t="str">
        <f t="shared" si="39"/>
        <v>2DT319</v>
      </c>
      <c r="X230" t="str">
        <f t="shared" si="35"/>
        <v>2</v>
      </c>
    </row>
    <row r="231" spans="1:24" x14ac:dyDescent="0.25">
      <c r="A231" s="27">
        <f t="shared" si="42"/>
        <v>43405</v>
      </c>
      <c r="B231" s="19">
        <f t="shared" si="42"/>
        <v>2</v>
      </c>
      <c r="C231" s="20" t="s">
        <v>272</v>
      </c>
      <c r="D231" s="21" t="s">
        <v>138</v>
      </c>
      <c r="E231" s="22">
        <v>0.98680555555555505</v>
      </c>
      <c r="F231" s="23">
        <f t="shared" si="40"/>
        <v>2586380</v>
      </c>
      <c r="G231" s="23">
        <v>2586899</v>
      </c>
      <c r="H231" s="28">
        <v>11470.3</v>
      </c>
      <c r="I231" s="28"/>
      <c r="J231" s="28"/>
      <c r="K231" s="24"/>
      <c r="L231" s="25">
        <f t="shared" si="33"/>
        <v>519</v>
      </c>
      <c r="M231" s="25">
        <f t="shared" si="37"/>
        <v>552.73500000000001</v>
      </c>
      <c r="N231" s="25">
        <f t="shared" si="34"/>
        <v>33.734999999999999</v>
      </c>
      <c r="O231" s="25">
        <v>6.5000000000000002E-2</v>
      </c>
      <c r="P231" s="24" t="str">
        <f>VLOOKUP(E231,'[1]Lookup 2'!A:B,2,FALSE)</f>
        <v>Post 3</v>
      </c>
      <c r="Q231" s="24" t="str">
        <f>VLOOKUP(T231,'[2]01 - Employees'!$1:$1048576,6,FALSE)</f>
        <v>P-A</v>
      </c>
      <c r="R231" s="24" t="str">
        <f>VLOOKUP(T231,'[2]01 - Employees'!$1:$1048576,2,FALSE)</f>
        <v xml:space="preserve">Conde </v>
      </c>
      <c r="S231" s="21" t="str">
        <f>VLOOKUP(T231,'[2]01 - Employees'!$1:$1048576,3,FALSE)</f>
        <v>Youssouf</v>
      </c>
      <c r="T231" s="21">
        <v>194</v>
      </c>
      <c r="V231" s="26">
        <f t="shared" si="38"/>
        <v>2</v>
      </c>
      <c r="W231" t="str">
        <f t="shared" si="39"/>
        <v>2DT088</v>
      </c>
      <c r="X231" t="str">
        <f t="shared" si="35"/>
        <v>2</v>
      </c>
    </row>
    <row r="232" spans="1:24" x14ac:dyDescent="0.25">
      <c r="A232" s="27">
        <f t="shared" si="42"/>
        <v>43405</v>
      </c>
      <c r="B232" s="19">
        <f t="shared" si="42"/>
        <v>2</v>
      </c>
      <c r="C232" s="20" t="s">
        <v>273</v>
      </c>
      <c r="D232" s="21" t="s">
        <v>39</v>
      </c>
      <c r="E232" s="22">
        <v>2.0833333333333298E-3</v>
      </c>
      <c r="F232" s="23">
        <f t="shared" si="40"/>
        <v>2586899</v>
      </c>
      <c r="G232" s="23">
        <v>2587472</v>
      </c>
      <c r="H232" s="28">
        <v>25372.400000000001</v>
      </c>
      <c r="I232" s="28"/>
      <c r="J232" s="28"/>
      <c r="K232" s="24"/>
      <c r="L232" s="25">
        <f t="shared" si="33"/>
        <v>573</v>
      </c>
      <c r="M232" s="25">
        <f t="shared" si="37"/>
        <v>610.245</v>
      </c>
      <c r="N232" s="25">
        <f t="shared" si="34"/>
        <v>37.245000000000005</v>
      </c>
      <c r="O232" s="25">
        <v>6.5000000000000002E-2</v>
      </c>
      <c r="P232" s="24" t="str">
        <f>VLOOKUP(E232,'[1]Lookup 2'!A:B,2,FALSE)</f>
        <v>Post 3</v>
      </c>
      <c r="Q232" s="24" t="str">
        <f>VLOOKUP(T232,'[2]01 - Employees'!$1:$1048576,6,FALSE)</f>
        <v>P-A</v>
      </c>
      <c r="R232" s="24" t="str">
        <f>VLOOKUP(T232,'[2]01 - Employees'!$1:$1048576,2,FALSE)</f>
        <v>Bangoura</v>
      </c>
      <c r="S232" s="21" t="str">
        <f>VLOOKUP(T232,'[2]01 - Employees'!$1:$1048576,3,FALSE)</f>
        <v>Yamoussa</v>
      </c>
      <c r="T232" s="21">
        <v>153</v>
      </c>
      <c r="V232" s="26">
        <f t="shared" si="38"/>
        <v>2</v>
      </c>
      <c r="W232" t="str">
        <f t="shared" si="39"/>
        <v>2TD069</v>
      </c>
      <c r="X232" t="str">
        <f t="shared" si="35"/>
        <v>2</v>
      </c>
    </row>
    <row r="233" spans="1:24" x14ac:dyDescent="0.25">
      <c r="A233" s="27">
        <f t="shared" si="42"/>
        <v>43405</v>
      </c>
      <c r="B233" s="19">
        <f t="shared" si="42"/>
        <v>2</v>
      </c>
      <c r="C233" s="20" t="s">
        <v>274</v>
      </c>
      <c r="D233" s="21" t="s">
        <v>37</v>
      </c>
      <c r="E233" s="22">
        <v>0.102777777777777</v>
      </c>
      <c r="F233" s="23">
        <f t="shared" si="40"/>
        <v>2587472</v>
      </c>
      <c r="G233" s="23">
        <v>2588124</v>
      </c>
      <c r="H233" s="28">
        <v>26406.2</v>
      </c>
      <c r="I233" s="28"/>
      <c r="J233" s="28"/>
      <c r="K233" s="24"/>
      <c r="L233" s="25">
        <f t="shared" si="33"/>
        <v>652</v>
      </c>
      <c r="M233" s="25">
        <f t="shared" si="37"/>
        <v>694.38</v>
      </c>
      <c r="N233" s="25">
        <f t="shared" si="34"/>
        <v>42.38</v>
      </c>
      <c r="O233" s="25">
        <v>6.5000000000000002E-2</v>
      </c>
      <c r="P233" s="24" t="str">
        <f>VLOOKUP(E233,'[1]Lookup 2'!A:B,2,FALSE)</f>
        <v>Post 3</v>
      </c>
      <c r="Q233" s="24" t="str">
        <f>VLOOKUP(T233,'[2]01 - Employees'!$1:$1048576,6,FALSE)</f>
        <v>P-A</v>
      </c>
      <c r="R233" s="24" t="str">
        <f>VLOOKUP(T233,'[2]01 - Employees'!$1:$1048576,2,FALSE)</f>
        <v>Bangoura</v>
      </c>
      <c r="S233" s="21" t="str">
        <f>VLOOKUP(T233,'[2]01 - Employees'!$1:$1048576,3,FALSE)</f>
        <v>Yamoussa</v>
      </c>
      <c r="T233" s="21">
        <v>153</v>
      </c>
      <c r="V233" s="26">
        <f t="shared" si="38"/>
        <v>2</v>
      </c>
      <c r="W233" t="str">
        <f t="shared" si="39"/>
        <v>2TD066</v>
      </c>
      <c r="X233" t="str">
        <f t="shared" si="35"/>
        <v>2</v>
      </c>
    </row>
    <row r="234" spans="1:24" x14ac:dyDescent="0.25">
      <c r="A234" s="27">
        <f t="shared" si="42"/>
        <v>43405</v>
      </c>
      <c r="B234" s="19">
        <f t="shared" si="42"/>
        <v>2</v>
      </c>
      <c r="C234" s="20" t="s">
        <v>275</v>
      </c>
      <c r="D234" s="21" t="s">
        <v>276</v>
      </c>
      <c r="E234" s="22">
        <v>0.113194444444444</v>
      </c>
      <c r="F234" s="23">
        <f t="shared" si="40"/>
        <v>2588124</v>
      </c>
      <c r="G234" s="23">
        <v>2588268</v>
      </c>
      <c r="H234" s="28">
        <v>209528</v>
      </c>
      <c r="I234" s="28"/>
      <c r="J234" s="28"/>
      <c r="K234" s="24"/>
      <c r="L234" s="25">
        <f t="shared" si="33"/>
        <v>144</v>
      </c>
      <c r="M234" s="25">
        <f t="shared" si="37"/>
        <v>153.36000000000001</v>
      </c>
      <c r="N234" s="25">
        <f t="shared" si="34"/>
        <v>9.36</v>
      </c>
      <c r="O234" s="25">
        <v>6.5000000000000002E-2</v>
      </c>
      <c r="P234" s="24" t="str">
        <f>VLOOKUP(E234,'[1]Lookup 2'!A:B,2,FALSE)</f>
        <v>Post 3</v>
      </c>
      <c r="Q234" s="24" t="str">
        <f>VLOOKUP(T234,'[2]01 - Employees'!$1:$1048576,6,FALSE)</f>
        <v>WS-Sh-I</v>
      </c>
      <c r="R234" s="24" t="str">
        <f>VLOOKUP(T234,'[2]01 - Employees'!$1:$1048576,2,FALSE)</f>
        <v>Condé</v>
      </c>
      <c r="S234" s="21" t="str">
        <f>VLOOKUP(T234,'[2]01 - Employees'!$1:$1048576,3,FALSE)</f>
        <v>Harouna</v>
      </c>
      <c r="T234" s="21">
        <v>64</v>
      </c>
      <c r="V234" s="26">
        <f t="shared" si="38"/>
        <v>2</v>
      </c>
      <c r="W234" t="str">
        <f t="shared" si="39"/>
        <v>2TY705</v>
      </c>
      <c r="X234" t="str">
        <f t="shared" si="35"/>
        <v>2</v>
      </c>
    </row>
    <row r="235" spans="1:24" x14ac:dyDescent="0.25">
      <c r="A235" s="27">
        <f t="shared" si="42"/>
        <v>43405</v>
      </c>
      <c r="B235" s="19">
        <f t="shared" si="42"/>
        <v>2</v>
      </c>
      <c r="C235" s="20" t="s">
        <v>277</v>
      </c>
      <c r="D235" s="21" t="s">
        <v>53</v>
      </c>
      <c r="E235" s="22">
        <v>0.15972222222222199</v>
      </c>
      <c r="F235" s="23">
        <f t="shared" si="40"/>
        <v>2588268</v>
      </c>
      <c r="G235" s="23">
        <v>2588957</v>
      </c>
      <c r="H235" s="28">
        <v>61930</v>
      </c>
      <c r="I235" s="28"/>
      <c r="J235" s="28"/>
      <c r="K235" s="24"/>
      <c r="L235" s="25">
        <f t="shared" si="33"/>
        <v>689</v>
      </c>
      <c r="M235" s="25">
        <f t="shared" si="37"/>
        <v>733.78499999999997</v>
      </c>
      <c r="N235" s="25">
        <f t="shared" si="34"/>
        <v>44.785000000000004</v>
      </c>
      <c r="O235" s="25">
        <v>6.5000000000000002E-2</v>
      </c>
      <c r="P235" s="24" t="str">
        <f>VLOOKUP(E235,'[1]Lookup 2'!A:B,2,FALSE)</f>
        <v>Post 3</v>
      </c>
      <c r="Q235" s="24" t="str">
        <f>VLOOKUP(T235,'[2]01 - Employees'!$1:$1048576,6,FALSE)</f>
        <v>P-A</v>
      </c>
      <c r="R235" s="24" t="str">
        <f>VLOOKUP(T235,'[2]01 - Employees'!$1:$1048576,2,FALSE)</f>
        <v>Camara</v>
      </c>
      <c r="S235" s="21" t="str">
        <f>VLOOKUP(T235,'[2]01 - Employees'!$1:$1048576,3,FALSE)</f>
        <v>Mamady</v>
      </c>
      <c r="T235" s="21">
        <v>226</v>
      </c>
      <c r="V235" s="26">
        <f t="shared" si="38"/>
        <v>2</v>
      </c>
      <c r="W235" t="str">
        <f t="shared" si="39"/>
        <v>2DT095</v>
      </c>
      <c r="X235" t="str">
        <f t="shared" si="35"/>
        <v>2</v>
      </c>
    </row>
    <row r="236" spans="1:24" x14ac:dyDescent="0.25">
      <c r="A236" s="27">
        <f t="shared" si="42"/>
        <v>43405</v>
      </c>
      <c r="B236" s="19">
        <f t="shared" si="42"/>
        <v>2</v>
      </c>
      <c r="C236" s="20" t="s">
        <v>278</v>
      </c>
      <c r="D236" s="21" t="s">
        <v>17</v>
      </c>
      <c r="E236" s="22">
        <v>0.18333333333333299</v>
      </c>
      <c r="F236" s="23">
        <f t="shared" si="40"/>
        <v>2588957</v>
      </c>
      <c r="G236" s="23">
        <v>2591203</v>
      </c>
      <c r="H236" s="28">
        <v>35000.9</v>
      </c>
      <c r="I236" s="28"/>
      <c r="J236" s="28"/>
      <c r="K236" s="24"/>
      <c r="L236" s="25">
        <f t="shared" si="33"/>
        <v>2246</v>
      </c>
      <c r="M236" s="25">
        <f t="shared" si="37"/>
        <v>2391.9899999999998</v>
      </c>
      <c r="N236" s="25">
        <f t="shared" si="34"/>
        <v>145.99</v>
      </c>
      <c r="O236" s="25">
        <v>6.5000000000000002E-2</v>
      </c>
      <c r="P236" s="24" t="str">
        <f>VLOOKUP(E236,'[1]Lookup 2'!A:B,2,FALSE)</f>
        <v>Post 3</v>
      </c>
      <c r="Q236" s="24" t="str">
        <f>VLOOKUP(T236,'[2]01 - Employees'!$1:$1048576,6,FALSE)</f>
        <v>P-A</v>
      </c>
      <c r="R236" s="24" t="str">
        <f>VLOOKUP(T236,'[2]01 - Employees'!$1:$1048576,2,FALSE)</f>
        <v>Keita</v>
      </c>
      <c r="S236" s="21" t="str">
        <f>VLOOKUP(T236,'[2]01 - Employees'!$1:$1048576,3,FALSE)</f>
        <v>Mamady</v>
      </c>
      <c r="T236" s="21">
        <v>251</v>
      </c>
      <c r="V236" s="26">
        <f t="shared" si="38"/>
        <v>2</v>
      </c>
      <c r="W236" t="str">
        <f t="shared" si="39"/>
        <v>2EXC41</v>
      </c>
      <c r="X236" t="str">
        <f t="shared" si="35"/>
        <v>2</v>
      </c>
    </row>
    <row r="237" spans="1:24" x14ac:dyDescent="0.25">
      <c r="A237" s="27">
        <f t="shared" si="42"/>
        <v>43405</v>
      </c>
      <c r="B237" s="19">
        <f t="shared" si="42"/>
        <v>2</v>
      </c>
      <c r="C237" s="20" t="s">
        <v>279</v>
      </c>
      <c r="D237" s="21" t="s">
        <v>21</v>
      </c>
      <c r="E237" s="22">
        <v>0.204166666666666</v>
      </c>
      <c r="F237" s="23">
        <f t="shared" si="40"/>
        <v>2591203</v>
      </c>
      <c r="G237" s="23">
        <v>2592611</v>
      </c>
      <c r="H237" s="28">
        <v>50753</v>
      </c>
      <c r="I237" s="28"/>
      <c r="J237" s="28"/>
      <c r="K237" s="24"/>
      <c r="L237" s="25">
        <f t="shared" si="33"/>
        <v>1408</v>
      </c>
      <c r="M237" s="25">
        <f t="shared" si="37"/>
        <v>1499.52</v>
      </c>
      <c r="N237" s="25">
        <f t="shared" si="34"/>
        <v>91.52000000000001</v>
      </c>
      <c r="O237" s="25">
        <v>6.5000000000000002E-2</v>
      </c>
      <c r="P237" s="24" t="str">
        <f>VLOOKUP(E237,'[1]Lookup 2'!A:B,2,FALSE)</f>
        <v>Post 3</v>
      </c>
      <c r="Q237" s="24" t="str">
        <f>VLOOKUP(T237,'[2]01 - Employees'!$1:$1048576,6,FALSE)</f>
        <v>P-B</v>
      </c>
      <c r="R237" s="24" t="str">
        <f>VLOOKUP(T237,'[2]01 - Employees'!$1:$1048576,2,FALSE)</f>
        <v>Bah</v>
      </c>
      <c r="S237" s="21" t="str">
        <f>VLOOKUP(T237,'[2]01 - Employees'!$1:$1048576,3,FALSE)</f>
        <v>Alhassane</v>
      </c>
      <c r="T237" s="21">
        <v>157</v>
      </c>
      <c r="V237" s="26">
        <f t="shared" si="38"/>
        <v>2</v>
      </c>
      <c r="W237" t="str">
        <f t="shared" si="39"/>
        <v>2EXC64</v>
      </c>
      <c r="X237" t="str">
        <f t="shared" si="35"/>
        <v>2</v>
      </c>
    </row>
    <row r="238" spans="1:24" x14ac:dyDescent="0.25">
      <c r="A238" s="27">
        <f t="shared" si="42"/>
        <v>43405</v>
      </c>
      <c r="B238" s="19">
        <f t="shared" si="42"/>
        <v>2</v>
      </c>
      <c r="C238" s="20" t="s">
        <v>280</v>
      </c>
      <c r="D238" s="21" t="s">
        <v>55</v>
      </c>
      <c r="E238" s="22">
        <v>0.209722222222222</v>
      </c>
      <c r="F238" s="23">
        <f t="shared" si="40"/>
        <v>2592611</v>
      </c>
      <c r="G238" s="23">
        <v>2593324</v>
      </c>
      <c r="H238" s="28">
        <v>10163.299999999999</v>
      </c>
      <c r="I238" s="28"/>
      <c r="J238" s="28"/>
      <c r="K238" s="24"/>
      <c r="L238" s="25">
        <f t="shared" si="33"/>
        <v>713</v>
      </c>
      <c r="M238" s="25">
        <f t="shared" si="37"/>
        <v>759.34500000000003</v>
      </c>
      <c r="N238" s="25">
        <f t="shared" si="34"/>
        <v>46.344999999999999</v>
      </c>
      <c r="O238" s="25">
        <v>6.5000000000000002E-2</v>
      </c>
      <c r="P238" s="24" t="str">
        <f>VLOOKUP(E238,'[1]Lookup 2'!A:B,2,FALSE)</f>
        <v>Post 3</v>
      </c>
      <c r="Q238" s="24" t="str">
        <f>VLOOKUP(T238,'[2]01 - Employees'!$1:$1048576,6,FALSE)</f>
        <v>P-A</v>
      </c>
      <c r="R238" s="24" t="str">
        <f>VLOOKUP(T238,'[2]01 - Employees'!$1:$1048576,2,FALSE)</f>
        <v>Camara</v>
      </c>
      <c r="S238" s="21" t="str">
        <f>VLOOKUP(T238,'[2]01 - Employees'!$1:$1048576,3,FALSE)</f>
        <v>Mamadou</v>
      </c>
      <c r="T238" s="21">
        <v>204</v>
      </c>
      <c r="V238" s="26">
        <f t="shared" si="38"/>
        <v>2</v>
      </c>
      <c r="W238" t="str">
        <f t="shared" si="39"/>
        <v>2DT317</v>
      </c>
      <c r="X238" t="str">
        <f t="shared" si="35"/>
        <v>2</v>
      </c>
    </row>
    <row r="239" spans="1:24" x14ac:dyDescent="0.25">
      <c r="A239" s="27">
        <f t="shared" si="42"/>
        <v>43405</v>
      </c>
      <c r="B239" s="19">
        <f t="shared" si="42"/>
        <v>2</v>
      </c>
      <c r="C239" s="20" t="s">
        <v>281</v>
      </c>
      <c r="D239" s="21" t="s">
        <v>45</v>
      </c>
      <c r="E239" s="22">
        <v>0.22430555555555501</v>
      </c>
      <c r="F239" s="23">
        <f t="shared" si="40"/>
        <v>2593324</v>
      </c>
      <c r="G239" s="23">
        <v>2594121</v>
      </c>
      <c r="H239" s="28">
        <v>31390.7</v>
      </c>
      <c r="I239" s="28"/>
      <c r="J239" s="28"/>
      <c r="K239" s="24"/>
      <c r="L239" s="25">
        <f t="shared" si="33"/>
        <v>797</v>
      </c>
      <c r="M239" s="25">
        <f t="shared" si="37"/>
        <v>848.80499999999995</v>
      </c>
      <c r="N239" s="25">
        <f t="shared" si="34"/>
        <v>51.805</v>
      </c>
      <c r="O239" s="25">
        <v>6.5000000000000002E-2</v>
      </c>
      <c r="P239" s="24" t="str">
        <f>VLOOKUP(E239,'[1]Lookup 2'!A:B,2,FALSE)</f>
        <v>Post 3</v>
      </c>
      <c r="Q239" s="24" t="str">
        <f>VLOOKUP(T239,'[2]01 - Employees'!$1:$1048576,6,FALSE)</f>
        <v>P-A</v>
      </c>
      <c r="R239" s="24" t="str">
        <f>VLOOKUP(T239,'[2]01 - Employees'!$1:$1048576,2,FALSE)</f>
        <v>Keita</v>
      </c>
      <c r="S239" s="21" t="str">
        <f>VLOOKUP(T239,'[2]01 - Employees'!$1:$1048576,3,FALSE)</f>
        <v>Aboubacar</v>
      </c>
      <c r="T239" s="21">
        <v>11</v>
      </c>
      <c r="V239" s="26">
        <f t="shared" si="38"/>
        <v>2</v>
      </c>
      <c r="W239" t="str">
        <f t="shared" si="39"/>
        <v>2DT087</v>
      </c>
      <c r="X239" t="str">
        <f t="shared" si="35"/>
        <v>2</v>
      </c>
    </row>
    <row r="240" spans="1:24" x14ac:dyDescent="0.25">
      <c r="A240" s="27">
        <f t="shared" si="42"/>
        <v>43405</v>
      </c>
      <c r="B240" s="19">
        <f t="shared" si="42"/>
        <v>2</v>
      </c>
      <c r="C240" s="20" t="s">
        <v>282</v>
      </c>
      <c r="D240" s="21" t="s">
        <v>51</v>
      </c>
      <c r="E240" s="22">
        <v>0.234027777777777</v>
      </c>
      <c r="F240" s="23">
        <f t="shared" si="40"/>
        <v>2594121</v>
      </c>
      <c r="G240" s="23">
        <v>2594940</v>
      </c>
      <c r="H240" s="28">
        <v>55328.3</v>
      </c>
      <c r="I240" s="28"/>
      <c r="J240" s="28"/>
      <c r="K240" s="24"/>
      <c r="L240" s="25">
        <f t="shared" si="33"/>
        <v>819</v>
      </c>
      <c r="M240" s="25">
        <f t="shared" si="37"/>
        <v>872.23500000000001</v>
      </c>
      <c r="N240" s="25">
        <f t="shared" si="34"/>
        <v>53.234999999999999</v>
      </c>
      <c r="O240" s="25">
        <v>6.5000000000000002E-2</v>
      </c>
      <c r="P240" s="24" t="str">
        <f>VLOOKUP(E240,'[1]Lookup 2'!A:B,2,FALSE)</f>
        <v>Post 3</v>
      </c>
      <c r="Q240" s="24" t="str">
        <f>VLOOKUP(T240,'[2]01 - Employees'!$1:$1048576,6,FALSE)</f>
        <v>P-A</v>
      </c>
      <c r="R240" s="24" t="str">
        <f>VLOOKUP(T240,'[2]01 - Employees'!$1:$1048576,2,FALSE)</f>
        <v>Camara</v>
      </c>
      <c r="S240" s="21" t="str">
        <f>VLOOKUP(T240,'[2]01 - Employees'!$1:$1048576,3,FALSE)</f>
        <v>Mamady</v>
      </c>
      <c r="T240" s="21">
        <v>111</v>
      </c>
      <c r="V240" s="26">
        <f t="shared" si="38"/>
        <v>2</v>
      </c>
      <c r="W240" t="str">
        <f t="shared" si="39"/>
        <v>2DT093</v>
      </c>
      <c r="X240" t="str">
        <f t="shared" si="35"/>
        <v>2</v>
      </c>
    </row>
    <row r="241" spans="1:24" x14ac:dyDescent="0.25">
      <c r="A241" s="27">
        <f t="shared" si="42"/>
        <v>43405</v>
      </c>
      <c r="B241" s="19">
        <f t="shared" si="42"/>
        <v>2</v>
      </c>
      <c r="C241" s="20" t="s">
        <v>283</v>
      </c>
      <c r="D241" s="21" t="s">
        <v>29</v>
      </c>
      <c r="E241" s="22">
        <v>0.24722222222222201</v>
      </c>
      <c r="F241" s="23">
        <f t="shared" si="40"/>
        <v>2594940</v>
      </c>
      <c r="G241" s="23">
        <v>2595693</v>
      </c>
      <c r="H241" s="28">
        <v>34735.699999999997</v>
      </c>
      <c r="I241" s="28"/>
      <c r="J241" s="28"/>
      <c r="K241" s="24"/>
      <c r="L241" s="25">
        <f t="shared" si="33"/>
        <v>753</v>
      </c>
      <c r="M241" s="25">
        <f t="shared" si="37"/>
        <v>801.94500000000005</v>
      </c>
      <c r="N241" s="25">
        <f t="shared" si="34"/>
        <v>48.945</v>
      </c>
      <c r="O241" s="25">
        <v>6.5000000000000002E-2</v>
      </c>
      <c r="P241" s="24" t="str">
        <f>VLOOKUP(E241,'[1]Lookup 2'!A:B,2,FALSE)</f>
        <v>Post 3</v>
      </c>
      <c r="Q241" s="24" t="str">
        <f>VLOOKUP(T241,'[2]01 - Employees'!$1:$1048576,6,FALSE)</f>
        <v>P-A</v>
      </c>
      <c r="R241" s="24" t="str">
        <f>VLOOKUP(T241,'[2]01 - Employees'!$1:$1048576,2,FALSE)</f>
        <v xml:space="preserve">Sow </v>
      </c>
      <c r="S241" s="21" t="str">
        <f>VLOOKUP(T241,'[2]01 - Employees'!$1:$1048576,3,FALSE)</f>
        <v>Saliou</v>
      </c>
      <c r="T241" s="21">
        <v>168</v>
      </c>
      <c r="V241" s="26">
        <f t="shared" si="38"/>
        <v>2</v>
      </c>
      <c r="W241" t="str">
        <f t="shared" si="39"/>
        <v>2DT094</v>
      </c>
      <c r="X241" t="str">
        <f t="shared" si="35"/>
        <v>2</v>
      </c>
    </row>
    <row r="242" spans="1:24" x14ac:dyDescent="0.25">
      <c r="A242" s="27">
        <f t="shared" si="42"/>
        <v>43405</v>
      </c>
      <c r="B242" s="19">
        <f t="shared" si="42"/>
        <v>2</v>
      </c>
      <c r="C242" s="20" t="s">
        <v>284</v>
      </c>
      <c r="D242" s="21" t="s">
        <v>57</v>
      </c>
      <c r="E242" s="22">
        <v>0.25277777777777699</v>
      </c>
      <c r="F242" s="23">
        <f t="shared" si="40"/>
        <v>2595693</v>
      </c>
      <c r="G242" s="23">
        <v>2596387</v>
      </c>
      <c r="H242" s="28">
        <v>20121.7</v>
      </c>
      <c r="I242" s="28"/>
      <c r="J242" s="28"/>
      <c r="K242" s="24"/>
      <c r="L242" s="25">
        <f t="shared" si="33"/>
        <v>694</v>
      </c>
      <c r="M242" s="25">
        <f t="shared" si="37"/>
        <v>739.11</v>
      </c>
      <c r="N242" s="25">
        <f t="shared" si="34"/>
        <v>45.11</v>
      </c>
      <c r="O242" s="25">
        <v>6.5000000000000002E-2</v>
      </c>
      <c r="P242" s="24" t="str">
        <f>VLOOKUP(E242,'[1]Lookup 2'!A:B,2,FALSE)</f>
        <v>Post 3</v>
      </c>
      <c r="Q242" s="24" t="str">
        <f>VLOOKUP(T242,'[2]01 - Employees'!$1:$1048576,6,FALSE)</f>
        <v>P-A</v>
      </c>
      <c r="R242" s="24" t="str">
        <f>VLOOKUP(T242,'[2]01 - Employees'!$1:$1048576,2,FALSE)</f>
        <v>Kandé</v>
      </c>
      <c r="S242" s="21" t="str">
        <f>VLOOKUP(T242,'[2]01 - Employees'!$1:$1048576,3,FALSE)</f>
        <v>Mamady</v>
      </c>
      <c r="T242" s="21">
        <v>151</v>
      </c>
      <c r="V242" s="26">
        <f t="shared" si="38"/>
        <v>2</v>
      </c>
      <c r="W242" t="str">
        <f t="shared" si="39"/>
        <v>2DT344</v>
      </c>
      <c r="X242" t="str">
        <f t="shared" si="35"/>
        <v>2</v>
      </c>
    </row>
    <row r="243" spans="1:24" x14ac:dyDescent="0.25">
      <c r="A243" s="27">
        <f t="shared" si="42"/>
        <v>43405</v>
      </c>
      <c r="B243" s="19">
        <f t="shared" si="42"/>
        <v>2</v>
      </c>
      <c r="C243" s="20" t="s">
        <v>285</v>
      </c>
      <c r="D243" s="21" t="s">
        <v>68</v>
      </c>
      <c r="E243" s="22">
        <v>0.25972222222222202</v>
      </c>
      <c r="F243" s="23">
        <f t="shared" si="40"/>
        <v>2596387</v>
      </c>
      <c r="G243" s="23">
        <v>2597402</v>
      </c>
      <c r="H243" s="28">
        <v>10358.6</v>
      </c>
      <c r="I243" s="28"/>
      <c r="J243" s="28"/>
      <c r="K243" s="24"/>
      <c r="L243" s="25">
        <f t="shared" si="33"/>
        <v>1015</v>
      </c>
      <c r="M243" s="25">
        <f t="shared" si="37"/>
        <v>1080.9749999999999</v>
      </c>
      <c r="N243" s="25">
        <f t="shared" si="34"/>
        <v>65.975000000000009</v>
      </c>
      <c r="O243" s="25">
        <v>6.5000000000000002E-2</v>
      </c>
      <c r="P243" s="24" t="str">
        <f>VLOOKUP(E243,'[1]Lookup 2'!A:B,2,FALSE)</f>
        <v>Post 3</v>
      </c>
      <c r="Q243" s="24" t="str">
        <f>VLOOKUP(T243,'[2]01 - Employees'!$1:$1048576,6,FALSE)</f>
        <v>P-A</v>
      </c>
      <c r="R243" s="24" t="str">
        <f>VLOOKUP(T243,'[2]01 - Employees'!$1:$1048576,2,FALSE)</f>
        <v>Sidimè</v>
      </c>
      <c r="S243" s="21" t="str">
        <f>VLOOKUP(T243,'[2]01 - Employees'!$1:$1048576,3,FALSE)</f>
        <v>Ibrahima Sory</v>
      </c>
      <c r="T243" s="21">
        <v>227</v>
      </c>
      <c r="V243" s="26">
        <f t="shared" si="38"/>
        <v>2</v>
      </c>
      <c r="W243" t="str">
        <f t="shared" si="39"/>
        <v>2DT318</v>
      </c>
      <c r="X243" t="str">
        <f t="shared" si="35"/>
        <v>2</v>
      </c>
    </row>
    <row r="244" spans="1:24" x14ac:dyDescent="0.25">
      <c r="A244" s="27">
        <f t="shared" si="42"/>
        <v>43405</v>
      </c>
      <c r="B244" s="19">
        <f t="shared" si="42"/>
        <v>2</v>
      </c>
      <c r="C244" s="20" t="s">
        <v>286</v>
      </c>
      <c r="D244" s="21" t="s">
        <v>19</v>
      </c>
      <c r="E244" s="22">
        <v>0.27569444444444402</v>
      </c>
      <c r="F244" s="23">
        <f t="shared" si="40"/>
        <v>2597402</v>
      </c>
      <c r="G244" s="23">
        <v>2598062</v>
      </c>
      <c r="H244" s="28">
        <v>2015</v>
      </c>
      <c r="I244" s="28"/>
      <c r="J244" s="28"/>
      <c r="K244" s="24"/>
      <c r="L244" s="25">
        <f t="shared" si="33"/>
        <v>660</v>
      </c>
      <c r="M244" s="25">
        <f t="shared" si="37"/>
        <v>702.9</v>
      </c>
      <c r="N244" s="25">
        <f t="shared" si="34"/>
        <v>42.9</v>
      </c>
      <c r="O244" s="25">
        <v>6.5000000000000002E-2</v>
      </c>
      <c r="P244" s="24" t="str">
        <f>VLOOKUP(E244,'[1]Lookup 2'!A:B,2,FALSE)</f>
        <v>Post 3</v>
      </c>
      <c r="Q244" s="24" t="str">
        <f>VLOOKUP(T244,'[2]01 - Employees'!$1:$1048576,6,FALSE)</f>
        <v>P-A</v>
      </c>
      <c r="R244" s="24" t="str">
        <f>VLOOKUP(T244,'[2]01 - Employees'!$1:$1048576,2,FALSE)</f>
        <v>Balde</v>
      </c>
      <c r="S244" s="21" t="str">
        <f>VLOOKUP(T244,'[2]01 - Employees'!$1:$1048576,3,FALSE)</f>
        <v>Aliou</v>
      </c>
      <c r="T244" s="21">
        <v>217</v>
      </c>
      <c r="V244" s="26">
        <f t="shared" si="38"/>
        <v>2</v>
      </c>
      <c r="W244" t="str">
        <f t="shared" si="39"/>
        <v>2DT211</v>
      </c>
      <c r="X244" t="str">
        <f t="shared" si="35"/>
        <v>2</v>
      </c>
    </row>
    <row r="245" spans="1:24" x14ac:dyDescent="0.25">
      <c r="A245" s="27">
        <f t="shared" si="42"/>
        <v>43405</v>
      </c>
      <c r="B245" s="19">
        <v>3</v>
      </c>
      <c r="C245" s="20" t="s">
        <v>287</v>
      </c>
      <c r="D245" s="21" t="s">
        <v>288</v>
      </c>
      <c r="E245" s="22">
        <v>0.39513888888888798</v>
      </c>
      <c r="F245" s="23">
        <f t="shared" si="40"/>
        <v>2598062</v>
      </c>
      <c r="G245" s="23">
        <v>2598094</v>
      </c>
      <c r="H245" s="28">
        <v>1958.1</v>
      </c>
      <c r="I245" s="28"/>
      <c r="J245" s="28"/>
      <c r="K245" s="24"/>
      <c r="L245" s="25">
        <f t="shared" si="33"/>
        <v>32</v>
      </c>
      <c r="M245" s="25">
        <f t="shared" si="37"/>
        <v>34.08</v>
      </c>
      <c r="N245" s="25">
        <f t="shared" si="34"/>
        <v>2.08</v>
      </c>
      <c r="O245" s="25">
        <v>6.5000000000000002E-2</v>
      </c>
      <c r="P245" s="24" t="str">
        <f>VLOOKUP(E245,'[1]Lookup 2'!A:B,2,FALSE)</f>
        <v>Post 1</v>
      </c>
      <c r="Q245" s="24" t="str">
        <f>VLOOKUP(T245,'[2]01 - Employees'!$1:$1048576,6,FALSE)</f>
        <v>WS-Sh-I</v>
      </c>
      <c r="R245" s="24" t="str">
        <f>VLOOKUP(T245,'[2]01 - Employees'!$1:$1048576,2,FALSE)</f>
        <v>Mazagalo</v>
      </c>
      <c r="S245" s="21" t="str">
        <f>VLOOKUP(T245,'[2]01 - Employees'!$1:$1048576,3,FALSE)</f>
        <v>Jacques</v>
      </c>
      <c r="T245" s="21">
        <v>258</v>
      </c>
      <c r="V245" s="26">
        <f t="shared" si="38"/>
        <v>3</v>
      </c>
      <c r="W245" t="str">
        <f t="shared" si="39"/>
        <v>3TYH13</v>
      </c>
      <c r="X245" t="str">
        <f t="shared" si="35"/>
        <v>3</v>
      </c>
    </row>
    <row r="246" spans="1:24" x14ac:dyDescent="0.25">
      <c r="A246" s="27">
        <f t="shared" ref="A246:B261" si="43">+A245</f>
        <v>43405</v>
      </c>
      <c r="B246" s="19">
        <f t="shared" si="43"/>
        <v>3</v>
      </c>
      <c r="C246" s="20" t="s">
        <v>289</v>
      </c>
      <c r="D246" s="21" t="s">
        <v>83</v>
      </c>
      <c r="E246" s="22">
        <v>0.40347222222222201</v>
      </c>
      <c r="F246" s="23">
        <f t="shared" si="40"/>
        <v>2598094</v>
      </c>
      <c r="G246" s="23">
        <v>2598189</v>
      </c>
      <c r="H246" s="28">
        <v>235160</v>
      </c>
      <c r="I246" s="28"/>
      <c r="J246" s="28"/>
      <c r="K246" s="24"/>
      <c r="L246" s="25">
        <f t="shared" si="33"/>
        <v>95</v>
      </c>
      <c r="M246" s="25">
        <f t="shared" si="37"/>
        <v>101.175</v>
      </c>
      <c r="N246" s="25">
        <f t="shared" si="34"/>
        <v>6.1749999999999998</v>
      </c>
      <c r="O246" s="25">
        <v>6.5000000000000002E-2</v>
      </c>
      <c r="P246" s="24" t="str">
        <f>VLOOKUP(E246,'[1]Lookup 2'!A:B,2,FALSE)</f>
        <v>Post 1</v>
      </c>
      <c r="Q246" s="24" t="str">
        <f>VLOOKUP(T246,'[2]01 - Employees'!$1:$1048576,6,FALSE)</f>
        <v>St-Per</v>
      </c>
      <c r="R246" s="24" t="str">
        <f>VLOOKUP(T246,'[2]01 - Employees'!$1:$1048576,2,FALSE)</f>
        <v>Cherif</v>
      </c>
      <c r="S246" s="21" t="str">
        <f>VLOOKUP(T246,'[2]01 - Employees'!$1:$1048576,3,FALSE)</f>
        <v>Laye Aboubacar</v>
      </c>
      <c r="T246" s="21">
        <v>135</v>
      </c>
      <c r="V246" s="26">
        <f t="shared" si="38"/>
        <v>3</v>
      </c>
      <c r="W246" t="str">
        <f t="shared" si="39"/>
        <v>3TY068</v>
      </c>
      <c r="X246" t="str">
        <f t="shared" si="35"/>
        <v>3</v>
      </c>
    </row>
    <row r="247" spans="1:24" x14ac:dyDescent="0.25">
      <c r="A247" s="27">
        <f>+A246+30</f>
        <v>43435</v>
      </c>
      <c r="B247" s="19">
        <f t="shared" si="43"/>
        <v>3</v>
      </c>
      <c r="C247" s="20" t="s">
        <v>290</v>
      </c>
      <c r="D247" s="21" t="s">
        <v>35</v>
      </c>
      <c r="E247" s="22">
        <v>0.42499999999999999</v>
      </c>
      <c r="F247" s="23">
        <f t="shared" si="40"/>
        <v>2598189</v>
      </c>
      <c r="G247" s="23">
        <v>2598463</v>
      </c>
      <c r="H247" s="28">
        <v>20317.3</v>
      </c>
      <c r="I247" s="28"/>
      <c r="J247" s="28"/>
      <c r="K247" s="24"/>
      <c r="L247" s="25">
        <f t="shared" si="33"/>
        <v>274</v>
      </c>
      <c r="M247" s="25">
        <f t="shared" si="37"/>
        <v>291.81</v>
      </c>
      <c r="N247" s="25">
        <f t="shared" si="34"/>
        <v>17.810000000000002</v>
      </c>
      <c r="O247" s="25">
        <v>6.5000000000000002E-2</v>
      </c>
      <c r="P247" s="24" t="str">
        <f>VLOOKUP(E247,'[1]Lookup 2'!A:B,2,FALSE)</f>
        <v>Post 1</v>
      </c>
      <c r="Q247" s="24" t="str">
        <f>VLOOKUP(T247,'[2]01 - Employees'!$1:$1048576,6,FALSE)</f>
        <v>P-C</v>
      </c>
      <c r="R247" s="24" t="str">
        <f>VLOOKUP(T247,'[2]01 - Employees'!$1:$1048576,2,FALSE)</f>
        <v>Sow</v>
      </c>
      <c r="S247" s="21" t="str">
        <f>VLOOKUP(T247,'[2]01 - Employees'!$1:$1048576,3,FALSE)</f>
        <v>Yaya</v>
      </c>
      <c r="T247" s="21">
        <v>197</v>
      </c>
      <c r="V247" s="26">
        <f t="shared" si="38"/>
        <v>3</v>
      </c>
      <c r="W247" t="str">
        <f t="shared" si="39"/>
        <v>3D7004</v>
      </c>
      <c r="X247" t="str">
        <f t="shared" si="35"/>
        <v>3</v>
      </c>
    </row>
    <row r="248" spans="1:24" x14ac:dyDescent="0.25">
      <c r="A248" s="27">
        <f t="shared" ref="A248:B263" si="44">+A247</f>
        <v>43435</v>
      </c>
      <c r="B248" s="19">
        <f t="shared" si="43"/>
        <v>3</v>
      </c>
      <c r="C248" s="20" t="s">
        <v>291</v>
      </c>
      <c r="D248" s="21" t="s">
        <v>288</v>
      </c>
      <c r="E248" s="22">
        <v>0.42847222222222198</v>
      </c>
      <c r="F248" s="23">
        <f t="shared" si="40"/>
        <v>2598463</v>
      </c>
      <c r="G248" s="23">
        <v>2598495</v>
      </c>
      <c r="H248" s="28">
        <v>281930</v>
      </c>
      <c r="I248" s="28"/>
      <c r="J248" s="28"/>
      <c r="K248" s="24"/>
      <c r="L248" s="25">
        <f t="shared" si="33"/>
        <v>32</v>
      </c>
      <c r="M248" s="25">
        <f t="shared" si="37"/>
        <v>34.08</v>
      </c>
      <c r="N248" s="25">
        <f t="shared" si="34"/>
        <v>2.08</v>
      </c>
      <c r="O248" s="25">
        <v>6.5000000000000002E-2</v>
      </c>
      <c r="P248" s="24" t="str">
        <f>VLOOKUP(E248,'[1]Lookup 2'!A:B,2,FALSE)</f>
        <v>Post 1</v>
      </c>
      <c r="Q248" s="24" t="str">
        <f>VLOOKUP(T248,'[2]01 - Employees'!$1:$1048576,6,FALSE)</f>
        <v>P-A</v>
      </c>
      <c r="R248" s="24" t="str">
        <f>VLOOKUP(T248,'[2]01 - Employees'!$1:$1048576,2,FALSE)</f>
        <v>Condé</v>
      </c>
      <c r="S248" s="21" t="str">
        <f>VLOOKUP(T248,'[2]01 - Employees'!$1:$1048576,3,FALSE)</f>
        <v>Aboubacar Sidiki</v>
      </c>
      <c r="T248" s="21">
        <v>24</v>
      </c>
      <c r="V248" s="26">
        <f t="shared" si="38"/>
        <v>3</v>
      </c>
      <c r="W248" t="str">
        <f t="shared" si="39"/>
        <v>3TYH13</v>
      </c>
      <c r="X248" t="str">
        <f t="shared" si="35"/>
        <v>3</v>
      </c>
    </row>
    <row r="249" spans="1:24" x14ac:dyDescent="0.25">
      <c r="A249" s="27">
        <f t="shared" si="44"/>
        <v>43435</v>
      </c>
      <c r="B249" s="19">
        <f t="shared" si="43"/>
        <v>3</v>
      </c>
      <c r="C249" s="20" t="s">
        <v>292</v>
      </c>
      <c r="D249" s="21" t="s">
        <v>61</v>
      </c>
      <c r="E249" s="22">
        <v>0.50902777777777697</v>
      </c>
      <c r="F249" s="23">
        <f t="shared" si="40"/>
        <v>2598495</v>
      </c>
      <c r="G249" s="23">
        <v>2598992</v>
      </c>
      <c r="H249" s="28">
        <v>1111.0999999999999</v>
      </c>
      <c r="I249" s="28"/>
      <c r="J249" s="28"/>
      <c r="K249" s="24"/>
      <c r="L249" s="25">
        <f t="shared" si="33"/>
        <v>497</v>
      </c>
      <c r="M249" s="25">
        <f t="shared" si="37"/>
        <v>529.30499999999995</v>
      </c>
      <c r="N249" s="25">
        <f t="shared" si="34"/>
        <v>32.305</v>
      </c>
      <c r="O249" s="25">
        <v>6.5000000000000002E-2</v>
      </c>
      <c r="P249" s="24" t="str">
        <f>VLOOKUP(E249,'[1]Lookup 2'!A:B,2,FALSE)</f>
        <v>Post 1</v>
      </c>
      <c r="Q249" s="24" t="e">
        <f>VLOOKUP(T249,'[2]01 - Employees'!$1:$1048576,6,FALSE)</f>
        <v>#N/A</v>
      </c>
      <c r="R249" s="24" t="e">
        <f>VLOOKUP(T249,'[2]01 - Employees'!$1:$1048576,2,FALSE)</f>
        <v>#N/A</v>
      </c>
      <c r="S249" s="21" t="e">
        <f>VLOOKUP(T249,'[2]01 - Employees'!$1:$1048576,3,FALSE)</f>
        <v>#N/A</v>
      </c>
      <c r="T249" s="21">
        <v>2272</v>
      </c>
      <c r="V249" s="26">
        <f t="shared" si="38"/>
        <v>3</v>
      </c>
      <c r="W249" t="str">
        <f t="shared" si="39"/>
        <v>3EXC-330</v>
      </c>
      <c r="X249" t="str">
        <f t="shared" si="35"/>
        <v>3</v>
      </c>
    </row>
    <row r="250" spans="1:24" x14ac:dyDescent="0.25">
      <c r="A250" s="27">
        <f t="shared" si="44"/>
        <v>43435</v>
      </c>
      <c r="B250" s="19">
        <f t="shared" si="43"/>
        <v>3</v>
      </c>
      <c r="C250" s="20" t="s">
        <v>293</v>
      </c>
      <c r="D250" s="21" t="s">
        <v>121</v>
      </c>
      <c r="E250" s="22">
        <v>0.51249999999999996</v>
      </c>
      <c r="F250" s="23">
        <f t="shared" si="40"/>
        <v>2598992</v>
      </c>
      <c r="G250" s="23">
        <v>2599191</v>
      </c>
      <c r="H250" s="28">
        <v>115954.2</v>
      </c>
      <c r="I250" s="28"/>
      <c r="J250" s="28"/>
      <c r="K250" s="24"/>
      <c r="L250" s="25">
        <f t="shared" si="33"/>
        <v>199</v>
      </c>
      <c r="M250" s="25">
        <f t="shared" si="37"/>
        <v>211.935</v>
      </c>
      <c r="N250" s="25">
        <f t="shared" si="34"/>
        <v>12.935</v>
      </c>
      <c r="O250" s="25">
        <v>6.5000000000000002E-2</v>
      </c>
      <c r="P250" s="24" t="str">
        <f>VLOOKUP(E250,'[1]Lookup 2'!A:B,2,FALSE)</f>
        <v>Post 1</v>
      </c>
      <c r="Q250" s="24" t="str">
        <f>VLOOKUP(T250,'[2]01 - Employees'!$1:$1048576,6,FALSE)</f>
        <v>P-C</v>
      </c>
      <c r="R250" s="24" t="str">
        <f>VLOOKUP(T250,'[2]01 - Employees'!$1:$1048576,2,FALSE)</f>
        <v>Kouyaté</v>
      </c>
      <c r="S250" s="21" t="str">
        <f>VLOOKUP(T250,'[2]01 - Employees'!$1:$1048576,3,FALSE)</f>
        <v>Ibrahima Sory</v>
      </c>
      <c r="T250" s="21">
        <v>219</v>
      </c>
      <c r="V250" s="26">
        <f t="shared" si="38"/>
        <v>3</v>
      </c>
      <c r="W250" t="str">
        <f t="shared" si="39"/>
        <v>3DB031</v>
      </c>
      <c r="X250" t="str">
        <f t="shared" si="35"/>
        <v>3</v>
      </c>
    </row>
    <row r="251" spans="1:24" x14ac:dyDescent="0.25">
      <c r="A251" s="27">
        <f t="shared" si="44"/>
        <v>43435</v>
      </c>
      <c r="B251" s="19">
        <f t="shared" si="43"/>
        <v>3</v>
      </c>
      <c r="C251" s="20" t="s">
        <v>294</v>
      </c>
      <c r="D251" s="21" t="s">
        <v>33</v>
      </c>
      <c r="E251" s="22">
        <v>0.53472222222222199</v>
      </c>
      <c r="F251" s="23">
        <f t="shared" si="40"/>
        <v>2599191</v>
      </c>
      <c r="G251" s="23">
        <v>2599899</v>
      </c>
      <c r="H251" s="28">
        <v>6646</v>
      </c>
      <c r="I251" s="28"/>
      <c r="J251" s="28"/>
      <c r="K251" s="24"/>
      <c r="L251" s="25">
        <f t="shared" si="33"/>
        <v>708</v>
      </c>
      <c r="M251" s="25">
        <f t="shared" si="37"/>
        <v>754.02</v>
      </c>
      <c r="N251" s="25">
        <f t="shared" si="34"/>
        <v>46.02</v>
      </c>
      <c r="O251" s="25">
        <v>6.5000000000000002E-2</v>
      </c>
      <c r="P251" s="24" t="str">
        <f>VLOOKUP(E251,'[1]Lookup 2'!A:B,2,FALSE)</f>
        <v>Post 1</v>
      </c>
      <c r="Q251" s="24" t="str">
        <f>VLOOKUP(T251,'[2]01 - Employees'!$1:$1048576,6,FALSE)</f>
        <v>P-C</v>
      </c>
      <c r="R251" s="24" t="str">
        <f>VLOOKUP(T251,'[2]01 - Employees'!$1:$1048576,2,FALSE)</f>
        <v>Keita</v>
      </c>
      <c r="S251" s="21" t="str">
        <f>VLOOKUP(T251,'[2]01 - Employees'!$1:$1048576,3,FALSE)</f>
        <v>Naman</v>
      </c>
      <c r="T251" s="21">
        <v>108</v>
      </c>
      <c r="V251" s="26">
        <f t="shared" si="38"/>
        <v>3</v>
      </c>
      <c r="W251" t="str">
        <f t="shared" si="39"/>
        <v>3DT209</v>
      </c>
      <c r="X251" t="str">
        <f t="shared" si="35"/>
        <v>3</v>
      </c>
    </row>
    <row r="252" spans="1:24" x14ac:dyDescent="0.25">
      <c r="A252" s="27">
        <f t="shared" si="44"/>
        <v>43435</v>
      </c>
      <c r="B252" s="19">
        <f t="shared" si="43"/>
        <v>3</v>
      </c>
      <c r="C252" s="20" t="s">
        <v>295</v>
      </c>
      <c r="D252" s="21" t="s">
        <v>104</v>
      </c>
      <c r="E252" s="22"/>
      <c r="F252" s="23">
        <f t="shared" si="40"/>
        <v>2599899</v>
      </c>
      <c r="G252" s="23">
        <v>2599899</v>
      </c>
      <c r="H252" s="28"/>
      <c r="I252" s="28"/>
      <c r="J252" s="28"/>
      <c r="K252" s="24"/>
      <c r="L252" s="25">
        <f t="shared" si="33"/>
        <v>0</v>
      </c>
      <c r="M252" s="25">
        <f t="shared" si="37"/>
        <v>0</v>
      </c>
      <c r="N252" s="25">
        <f t="shared" si="34"/>
        <v>0</v>
      </c>
      <c r="O252" s="25">
        <v>6.5000000000000002E-2</v>
      </c>
      <c r="P252" s="24" t="str">
        <f>VLOOKUP(E252,'[1]Lookup 2'!A:B,2,FALSE)</f>
        <v>Post 3</v>
      </c>
      <c r="Q252" s="24" t="e">
        <f>VLOOKUP(T252,'[2]01 - Employees'!$1:$1048576,6,FALSE)</f>
        <v>#N/A</v>
      </c>
      <c r="R252" s="24" t="e">
        <f>VLOOKUP(T252,'[2]01 - Employees'!$1:$1048576,2,FALSE)</f>
        <v>#N/A</v>
      </c>
      <c r="S252" s="21" t="e">
        <f>VLOOKUP(T252,'[2]01 - Employees'!$1:$1048576,3,FALSE)</f>
        <v>#N/A</v>
      </c>
      <c r="T252" s="21"/>
      <c r="V252" s="26">
        <f t="shared" si="38"/>
        <v>3</v>
      </c>
      <c r="W252" t="str">
        <f t="shared" si="39"/>
        <v>3CANCELLED</v>
      </c>
      <c r="X252" t="str">
        <f t="shared" si="35"/>
        <v>3</v>
      </c>
    </row>
    <row r="253" spans="1:24" x14ac:dyDescent="0.25">
      <c r="A253" s="27">
        <f t="shared" si="44"/>
        <v>43435</v>
      </c>
      <c r="B253" s="19">
        <f t="shared" si="43"/>
        <v>3</v>
      </c>
      <c r="C253" s="20" t="s">
        <v>296</v>
      </c>
      <c r="D253" s="21" t="s">
        <v>59</v>
      </c>
      <c r="E253" s="22">
        <v>0.55625000000000002</v>
      </c>
      <c r="F253" s="23">
        <f t="shared" si="40"/>
        <v>2599899</v>
      </c>
      <c r="G253" s="23">
        <v>2600872</v>
      </c>
      <c r="H253" s="28">
        <v>8748.7000000000007</v>
      </c>
      <c r="I253" s="28"/>
      <c r="J253" s="28"/>
      <c r="K253" s="24"/>
      <c r="L253" s="25">
        <f t="shared" si="33"/>
        <v>973</v>
      </c>
      <c r="M253" s="25">
        <f t="shared" si="37"/>
        <v>1036.2449999999999</v>
      </c>
      <c r="N253" s="25">
        <f t="shared" si="34"/>
        <v>63.245000000000005</v>
      </c>
      <c r="O253" s="25">
        <v>6.5000000000000002E-2</v>
      </c>
      <c r="P253" s="24" t="str">
        <f>VLOOKUP(E253,'[1]Lookup 2'!A:B,2,FALSE)</f>
        <v>Post 1</v>
      </c>
      <c r="Q253" s="24" t="str">
        <f>VLOOKUP(T253,'[2]01 - Employees'!$1:$1048576,6,FALSE)</f>
        <v>P-C</v>
      </c>
      <c r="R253" s="24" t="str">
        <f>VLOOKUP(T253,'[2]01 - Employees'!$1:$1048576,2,FALSE)</f>
        <v>Bah</v>
      </c>
      <c r="S253" s="21" t="str">
        <f>VLOOKUP(T253,'[2]01 - Employees'!$1:$1048576,3,FALSE)</f>
        <v>Mamadou</v>
      </c>
      <c r="T253" s="21">
        <v>41</v>
      </c>
      <c r="V253" s="26">
        <f t="shared" si="38"/>
        <v>3</v>
      </c>
      <c r="W253" t="str">
        <f t="shared" si="39"/>
        <v>3DT320</v>
      </c>
      <c r="X253" t="str">
        <f t="shared" si="35"/>
        <v>3</v>
      </c>
    </row>
    <row r="254" spans="1:24" x14ac:dyDescent="0.25">
      <c r="A254" s="27">
        <f t="shared" si="44"/>
        <v>43435</v>
      </c>
      <c r="B254" s="19">
        <f t="shared" si="43"/>
        <v>3</v>
      </c>
      <c r="C254" s="20" t="s">
        <v>297</v>
      </c>
      <c r="D254" s="21" t="s">
        <v>138</v>
      </c>
      <c r="E254" s="22">
        <v>0.57986111111111105</v>
      </c>
      <c r="F254" s="23">
        <f t="shared" si="40"/>
        <v>2600872</v>
      </c>
      <c r="G254" s="23">
        <v>2601536</v>
      </c>
      <c r="H254" s="28">
        <v>11482.7</v>
      </c>
      <c r="I254" s="28"/>
      <c r="J254" s="28"/>
      <c r="K254" s="24"/>
      <c r="L254" s="25">
        <f t="shared" si="33"/>
        <v>664</v>
      </c>
      <c r="M254" s="25">
        <f t="shared" si="37"/>
        <v>707.16</v>
      </c>
      <c r="N254" s="25">
        <f t="shared" si="34"/>
        <v>43.160000000000004</v>
      </c>
      <c r="O254" s="25">
        <v>6.5000000000000002E-2</v>
      </c>
      <c r="P254" s="24" t="str">
        <f>VLOOKUP(E254,'[1]Lookup 2'!A:B,2,FALSE)</f>
        <v>Post 1</v>
      </c>
      <c r="Q254" s="24" t="str">
        <f>VLOOKUP(T254,'[2]01 - Employees'!$1:$1048576,6,FALSE)</f>
        <v>P-C</v>
      </c>
      <c r="R254" s="24" t="str">
        <f>VLOOKUP(T254,'[2]01 - Employees'!$1:$1048576,2,FALSE)</f>
        <v>Doumbouya</v>
      </c>
      <c r="S254" s="21" t="str">
        <f>VLOOKUP(T254,'[2]01 - Employees'!$1:$1048576,3,FALSE)</f>
        <v>Hassane</v>
      </c>
      <c r="T254" s="21">
        <v>232</v>
      </c>
      <c r="V254" s="26">
        <f t="shared" si="38"/>
        <v>3</v>
      </c>
      <c r="W254" t="str">
        <f t="shared" si="39"/>
        <v>3DT088</v>
      </c>
      <c r="X254" t="str">
        <f t="shared" si="35"/>
        <v>3</v>
      </c>
    </row>
    <row r="255" spans="1:24" x14ac:dyDescent="0.25">
      <c r="A255" s="27">
        <f t="shared" si="44"/>
        <v>43435</v>
      </c>
      <c r="B255" s="19">
        <f t="shared" si="43"/>
        <v>3</v>
      </c>
      <c r="C255" s="20" t="s">
        <v>298</v>
      </c>
      <c r="D255" s="21" t="s">
        <v>45</v>
      </c>
      <c r="E255" s="22">
        <v>0.58750000000000002</v>
      </c>
      <c r="F255" s="23">
        <f t="shared" si="40"/>
        <v>2601536</v>
      </c>
      <c r="G255" s="23">
        <v>2601855</v>
      </c>
      <c r="H255" s="28">
        <v>31396.7</v>
      </c>
      <c r="I255" s="28"/>
      <c r="J255" s="28"/>
      <c r="K255" s="24"/>
      <c r="L255" s="25">
        <f t="shared" si="33"/>
        <v>319</v>
      </c>
      <c r="M255" s="25">
        <f t="shared" si="37"/>
        <v>339.73500000000001</v>
      </c>
      <c r="N255" s="25">
        <f t="shared" si="34"/>
        <v>20.734999999999999</v>
      </c>
      <c r="O255" s="25">
        <v>6.5000000000000002E-2</v>
      </c>
      <c r="P255" s="24" t="str">
        <f>VLOOKUP(E255,'[1]Lookup 2'!A:B,2,FALSE)</f>
        <v>Post 1</v>
      </c>
      <c r="Q255" s="24" t="str">
        <f>VLOOKUP(T255,'[2]01 - Employees'!$1:$1048576,6,FALSE)</f>
        <v>P-C</v>
      </c>
      <c r="R255" s="24" t="str">
        <f>VLOOKUP(T255,'[2]01 - Employees'!$1:$1048576,2,FALSE)</f>
        <v>Keita</v>
      </c>
      <c r="S255" s="21" t="str">
        <f>VLOOKUP(T255,'[2]01 - Employees'!$1:$1048576,3,FALSE)</f>
        <v>Adama</v>
      </c>
      <c r="T255" s="21">
        <v>220</v>
      </c>
      <c r="V255" s="26">
        <f t="shared" si="38"/>
        <v>3</v>
      </c>
      <c r="W255" t="str">
        <f t="shared" si="39"/>
        <v>3DT087</v>
      </c>
      <c r="X255" t="str">
        <f t="shared" si="35"/>
        <v>3</v>
      </c>
    </row>
    <row r="256" spans="1:24" x14ac:dyDescent="0.25">
      <c r="A256" s="27">
        <f t="shared" si="44"/>
        <v>43435</v>
      </c>
      <c r="B256" s="19">
        <f t="shared" si="43"/>
        <v>3</v>
      </c>
      <c r="C256" s="20" t="s">
        <v>299</v>
      </c>
      <c r="D256" s="21" t="s">
        <v>31</v>
      </c>
      <c r="E256" s="22">
        <v>0.59027777777777701</v>
      </c>
      <c r="F256" s="23">
        <f t="shared" si="40"/>
        <v>2601855</v>
      </c>
      <c r="G256" s="23">
        <v>2602085</v>
      </c>
      <c r="H256" s="28">
        <v>24424.6</v>
      </c>
      <c r="I256" s="28"/>
      <c r="J256" s="28"/>
      <c r="K256" s="24"/>
      <c r="L256" s="25">
        <f t="shared" si="33"/>
        <v>230</v>
      </c>
      <c r="M256" s="25">
        <f t="shared" si="37"/>
        <v>244.95</v>
      </c>
      <c r="N256" s="25">
        <f t="shared" si="34"/>
        <v>14.950000000000001</v>
      </c>
      <c r="O256" s="25">
        <v>6.5000000000000002E-2</v>
      </c>
      <c r="P256" s="24" t="str">
        <f>VLOOKUP(E256,'[1]Lookup 2'!A:B,2,FALSE)</f>
        <v>Post 1</v>
      </c>
      <c r="Q256" s="24" t="str">
        <f>VLOOKUP(T256,'[2]01 - Employees'!$1:$1048576,6,FALSE)</f>
        <v>P-C</v>
      </c>
      <c r="R256" s="24" t="str">
        <f>VLOOKUP(T256,'[2]01 - Employees'!$1:$1048576,2,FALSE)</f>
        <v>Keita</v>
      </c>
      <c r="S256" s="21" t="str">
        <f>VLOOKUP(T256,'[2]01 - Employees'!$1:$1048576,3,FALSE)</f>
        <v>Lancei</v>
      </c>
      <c r="T256" s="21">
        <v>17</v>
      </c>
      <c r="V256" s="26">
        <f t="shared" si="38"/>
        <v>3</v>
      </c>
      <c r="W256" t="str">
        <f t="shared" si="39"/>
        <v>3G0079</v>
      </c>
      <c r="X256" t="str">
        <f t="shared" si="35"/>
        <v>3</v>
      </c>
    </row>
    <row r="257" spans="1:24" x14ac:dyDescent="0.25">
      <c r="A257" s="27">
        <f t="shared" si="44"/>
        <v>43435</v>
      </c>
      <c r="B257" s="19">
        <f t="shared" si="43"/>
        <v>3</v>
      </c>
      <c r="C257" s="20" t="s">
        <v>300</v>
      </c>
      <c r="D257" s="21" t="s">
        <v>29</v>
      </c>
      <c r="E257" s="22">
        <v>0.594444444444444</v>
      </c>
      <c r="F257" s="23">
        <f t="shared" si="40"/>
        <v>2602085</v>
      </c>
      <c r="G257" s="23">
        <v>2602518</v>
      </c>
      <c r="H257" s="28">
        <v>34734.300000000003</v>
      </c>
      <c r="I257" s="28"/>
      <c r="J257" s="28"/>
      <c r="K257" s="24"/>
      <c r="L257" s="25">
        <f t="shared" si="33"/>
        <v>433</v>
      </c>
      <c r="M257" s="25">
        <f t="shared" si="37"/>
        <v>461.14499999999998</v>
      </c>
      <c r="N257" s="25">
        <f t="shared" si="34"/>
        <v>28.145</v>
      </c>
      <c r="O257" s="25">
        <v>6.5000000000000002E-2</v>
      </c>
      <c r="P257" s="24" t="str">
        <f>VLOOKUP(E257,'[1]Lookup 2'!A:B,2,FALSE)</f>
        <v>Post 1</v>
      </c>
      <c r="Q257" s="24" t="str">
        <f>VLOOKUP(T257,'[2]01 - Employees'!$1:$1048576,6,FALSE)</f>
        <v>P-D</v>
      </c>
      <c r="R257" s="24" t="str">
        <f>VLOOKUP(T257,'[2]01 - Employees'!$1:$1048576,2,FALSE)</f>
        <v>Kouyaté</v>
      </c>
      <c r="S257" s="21" t="str">
        <f>VLOOKUP(T257,'[2]01 - Employees'!$1:$1048576,3,FALSE)</f>
        <v>Amadou</v>
      </c>
      <c r="T257" s="21">
        <v>166</v>
      </c>
      <c r="V257" s="26">
        <f t="shared" si="38"/>
        <v>3</v>
      </c>
      <c r="W257" t="str">
        <f t="shared" si="39"/>
        <v>3DT094</v>
      </c>
      <c r="X257" t="str">
        <f t="shared" si="35"/>
        <v>3</v>
      </c>
    </row>
    <row r="258" spans="1:24" x14ac:dyDescent="0.25">
      <c r="A258" s="27">
        <f t="shared" si="44"/>
        <v>43435</v>
      </c>
      <c r="B258" s="19">
        <f t="shared" si="43"/>
        <v>3</v>
      </c>
      <c r="C258" s="20" t="s">
        <v>301</v>
      </c>
      <c r="D258" s="21" t="s">
        <v>43</v>
      </c>
      <c r="E258" s="22">
        <v>0.63541666666666596</v>
      </c>
      <c r="F258" s="23">
        <f t="shared" si="40"/>
        <v>2602518</v>
      </c>
      <c r="G258" s="23">
        <v>2603076</v>
      </c>
      <c r="H258" s="28">
        <v>18724.400000000001</v>
      </c>
      <c r="I258" s="28"/>
      <c r="J258" s="28"/>
      <c r="K258" s="24"/>
      <c r="L258" s="25">
        <f t="shared" si="33"/>
        <v>558</v>
      </c>
      <c r="M258" s="25">
        <f t="shared" si="37"/>
        <v>594.27</v>
      </c>
      <c r="N258" s="25">
        <f t="shared" si="34"/>
        <v>36.270000000000003</v>
      </c>
      <c r="O258" s="25">
        <v>6.5000000000000002E-2</v>
      </c>
      <c r="P258" s="24" t="str">
        <f>VLOOKUP(E258,'[1]Lookup 2'!A:B,2,FALSE)</f>
        <v>Post 2</v>
      </c>
      <c r="Q258" s="24" t="str">
        <f>VLOOKUP(T258,'[2]01 - Employees'!$1:$1048576,6,FALSE)</f>
        <v>P-B</v>
      </c>
      <c r="R258" s="24" t="str">
        <f>VLOOKUP(T258,'[2]01 - Employees'!$1:$1048576,2,FALSE)</f>
        <v>Sylla</v>
      </c>
      <c r="S258" s="21" t="str">
        <f>VLOOKUP(T258,'[2]01 - Employees'!$1:$1048576,3,FALSE)</f>
        <v>Sara Boye</v>
      </c>
      <c r="T258" s="21">
        <v>165</v>
      </c>
      <c r="V258" s="26">
        <f t="shared" si="38"/>
        <v>3</v>
      </c>
      <c r="W258" t="str">
        <f t="shared" si="39"/>
        <v>3WB013</v>
      </c>
      <c r="X258" t="str">
        <f t="shared" si="35"/>
        <v>3</v>
      </c>
    </row>
    <row r="259" spans="1:24" x14ac:dyDescent="0.25">
      <c r="A259" s="27">
        <f t="shared" si="44"/>
        <v>43435</v>
      </c>
      <c r="B259" s="19">
        <f t="shared" si="43"/>
        <v>3</v>
      </c>
      <c r="C259" s="20" t="s">
        <v>302</v>
      </c>
      <c r="D259" s="21" t="s">
        <v>57</v>
      </c>
      <c r="E259" s="22">
        <v>0.63958333333333295</v>
      </c>
      <c r="F259" s="23">
        <f t="shared" si="40"/>
        <v>2603076</v>
      </c>
      <c r="G259" s="23">
        <v>2603291</v>
      </c>
      <c r="H259" s="28">
        <v>20126.2</v>
      </c>
      <c r="I259" s="28"/>
      <c r="J259" s="28"/>
      <c r="K259" s="24"/>
      <c r="L259" s="25">
        <f t="shared" si="33"/>
        <v>215</v>
      </c>
      <c r="M259" s="25">
        <f t="shared" si="37"/>
        <v>228.97499999999999</v>
      </c>
      <c r="N259" s="25">
        <f t="shared" si="34"/>
        <v>13.975</v>
      </c>
      <c r="O259" s="25">
        <v>6.5000000000000002E-2</v>
      </c>
      <c r="P259" s="24" t="str">
        <f>VLOOKUP(E259,'[1]Lookup 2'!A:B,2,FALSE)</f>
        <v>Post 2</v>
      </c>
      <c r="Q259" s="24" t="str">
        <f>VLOOKUP(T259,'[2]01 - Employees'!$1:$1048576,6,FALSE)</f>
        <v>P-B</v>
      </c>
      <c r="R259" s="24" t="str">
        <f>VLOOKUP(T259,'[2]01 - Employees'!$1:$1048576,2,FALSE)</f>
        <v>Sangaré</v>
      </c>
      <c r="S259" s="21" t="str">
        <f>VLOOKUP(T259,'[2]01 - Employees'!$1:$1048576,3,FALSE)</f>
        <v>Gnama</v>
      </c>
      <c r="T259" s="21">
        <v>103</v>
      </c>
      <c r="V259" s="26">
        <f t="shared" si="38"/>
        <v>3</v>
      </c>
      <c r="W259" t="str">
        <f t="shared" si="39"/>
        <v>3DT344</v>
      </c>
      <c r="X259" t="str">
        <f t="shared" si="35"/>
        <v>3</v>
      </c>
    </row>
    <row r="260" spans="1:24" x14ac:dyDescent="0.25">
      <c r="A260" s="27">
        <f t="shared" si="44"/>
        <v>43435</v>
      </c>
      <c r="B260" s="19">
        <f t="shared" si="43"/>
        <v>3</v>
      </c>
      <c r="C260" s="20" t="s">
        <v>303</v>
      </c>
      <c r="D260" s="21" t="s">
        <v>55</v>
      </c>
      <c r="E260" s="22">
        <v>0.64236111111111105</v>
      </c>
      <c r="F260" s="23">
        <f t="shared" si="40"/>
        <v>2603291</v>
      </c>
      <c r="G260" s="23">
        <v>2603641</v>
      </c>
      <c r="H260" s="28">
        <v>10168.700000000001</v>
      </c>
      <c r="I260" s="28"/>
      <c r="J260" s="28"/>
      <c r="K260" s="24"/>
      <c r="L260" s="25">
        <f t="shared" si="33"/>
        <v>350</v>
      </c>
      <c r="M260" s="25">
        <f t="shared" si="37"/>
        <v>372.75</v>
      </c>
      <c r="N260" s="25">
        <f t="shared" si="34"/>
        <v>22.75</v>
      </c>
      <c r="O260" s="25">
        <v>6.5000000000000002E-2</v>
      </c>
      <c r="P260" s="24" t="str">
        <f>VLOOKUP(E260,'[1]Lookup 2'!A:B,2,FALSE)</f>
        <v>Post 2</v>
      </c>
      <c r="Q260" s="24" t="str">
        <f>VLOOKUP(T260,'[2]01 - Employees'!$1:$1048576,6,FALSE)</f>
        <v>P-B</v>
      </c>
      <c r="R260" s="24" t="str">
        <f>VLOOKUP(T260,'[2]01 - Employees'!$1:$1048576,2,FALSE)</f>
        <v>Kaba</v>
      </c>
      <c r="S260" s="21" t="str">
        <f>VLOOKUP(T260,'[2]01 - Employees'!$1:$1048576,3,FALSE)</f>
        <v>Mamadi</v>
      </c>
      <c r="T260" s="21">
        <v>155</v>
      </c>
      <c r="V260" s="26">
        <f t="shared" si="38"/>
        <v>3</v>
      </c>
      <c r="W260" t="str">
        <f t="shared" si="39"/>
        <v>3DT317</v>
      </c>
      <c r="X260" t="str">
        <f t="shared" si="35"/>
        <v>3</v>
      </c>
    </row>
    <row r="261" spans="1:24" x14ac:dyDescent="0.25">
      <c r="A261" s="27">
        <f t="shared" si="44"/>
        <v>43435</v>
      </c>
      <c r="B261" s="19">
        <f t="shared" si="43"/>
        <v>3</v>
      </c>
      <c r="C261" s="20" t="s">
        <v>304</v>
      </c>
      <c r="D261" s="21" t="s">
        <v>35</v>
      </c>
      <c r="E261" s="22">
        <v>0.65277777777777701</v>
      </c>
      <c r="F261" s="23">
        <f t="shared" si="40"/>
        <v>2603641</v>
      </c>
      <c r="G261" s="23">
        <v>2603749</v>
      </c>
      <c r="H261" s="28">
        <v>20321.8</v>
      </c>
      <c r="I261" s="28"/>
      <c r="J261" s="28"/>
      <c r="K261" s="24"/>
      <c r="L261" s="25">
        <f t="shared" si="33"/>
        <v>108</v>
      </c>
      <c r="M261" s="25">
        <f t="shared" si="37"/>
        <v>115.02</v>
      </c>
      <c r="N261" s="25">
        <f t="shared" si="34"/>
        <v>7.0200000000000005</v>
      </c>
      <c r="O261" s="25">
        <v>6.5000000000000002E-2</v>
      </c>
      <c r="P261" s="24" t="str">
        <f>VLOOKUP(E261,'[1]Lookup 2'!A:B,2,FALSE)</f>
        <v>Post 2</v>
      </c>
      <c r="Q261" s="24" t="str">
        <f>VLOOKUP(T261,'[2]01 - Employees'!$1:$1048576,6,FALSE)</f>
        <v>P-B</v>
      </c>
      <c r="R261" s="24" t="str">
        <f>VLOOKUP(T261,'[2]01 - Employees'!$1:$1048576,2,FALSE)</f>
        <v>Keita</v>
      </c>
      <c r="S261" s="21" t="str">
        <f>VLOOKUP(T261,'[2]01 - Employees'!$1:$1048576,3,FALSE)</f>
        <v>Sekou</v>
      </c>
      <c r="T261" s="21">
        <v>265</v>
      </c>
      <c r="V261" s="26">
        <f t="shared" si="38"/>
        <v>3</v>
      </c>
      <c r="W261" t="str">
        <f t="shared" si="39"/>
        <v>3D7004</v>
      </c>
      <c r="X261" t="str">
        <f t="shared" si="35"/>
        <v>3</v>
      </c>
    </row>
    <row r="262" spans="1:24" x14ac:dyDescent="0.25">
      <c r="A262" s="27">
        <f t="shared" si="44"/>
        <v>43435</v>
      </c>
      <c r="B262" s="19">
        <f t="shared" si="44"/>
        <v>3</v>
      </c>
      <c r="C262" s="20" t="s">
        <v>305</v>
      </c>
      <c r="D262" s="21" t="s">
        <v>39</v>
      </c>
      <c r="E262" s="22">
        <v>0.66111111111111098</v>
      </c>
      <c r="F262" s="23">
        <f t="shared" si="40"/>
        <v>2603749</v>
      </c>
      <c r="G262" s="23">
        <v>2604428</v>
      </c>
      <c r="H262" s="28">
        <v>25387</v>
      </c>
      <c r="I262" s="28"/>
      <c r="J262" s="28"/>
      <c r="K262" s="24"/>
      <c r="L262" s="25">
        <f t="shared" si="33"/>
        <v>679</v>
      </c>
      <c r="M262" s="25">
        <f t="shared" si="37"/>
        <v>723.13499999999999</v>
      </c>
      <c r="N262" s="25">
        <f t="shared" si="34"/>
        <v>44.134999999999998</v>
      </c>
      <c r="O262" s="25">
        <v>6.5000000000000002E-2</v>
      </c>
      <c r="P262" s="24" t="str">
        <f>VLOOKUP(E262,'[1]Lookup 2'!A:B,2,FALSE)</f>
        <v>Post 2</v>
      </c>
      <c r="Q262" s="24" t="str">
        <f>VLOOKUP(T262,'[2]01 - Employees'!$1:$1048576,6,FALSE)</f>
        <v>P-B</v>
      </c>
      <c r="R262" s="24" t="str">
        <f>VLOOKUP(T262,'[2]01 - Employees'!$1:$1048576,2,FALSE)</f>
        <v>Camara</v>
      </c>
      <c r="S262" s="21" t="str">
        <f>VLOOKUP(T262,'[2]01 - Employees'!$1:$1048576,3,FALSE)</f>
        <v>Ibrahima Sory</v>
      </c>
      <c r="T262" s="21">
        <v>198</v>
      </c>
      <c r="V262" s="26">
        <f t="shared" ref="V262:V335" si="45">+B262</f>
        <v>3</v>
      </c>
      <c r="W262" t="str">
        <f t="shared" ref="W262:W335" si="46">CONCATENATE(B262,D262)</f>
        <v>3TD069</v>
      </c>
      <c r="X262" t="str">
        <f t="shared" si="35"/>
        <v>3</v>
      </c>
    </row>
    <row r="263" spans="1:24" x14ac:dyDescent="0.25">
      <c r="A263" s="27">
        <f t="shared" si="44"/>
        <v>43435</v>
      </c>
      <c r="B263" s="19">
        <f t="shared" si="44"/>
        <v>3</v>
      </c>
      <c r="C263" s="20" t="s">
        <v>306</v>
      </c>
      <c r="D263" s="21" t="s">
        <v>49</v>
      </c>
      <c r="E263" s="22">
        <v>0.66597222222222197</v>
      </c>
      <c r="F263" s="23">
        <f t="shared" si="40"/>
        <v>2604428</v>
      </c>
      <c r="G263" s="23">
        <v>2604436</v>
      </c>
      <c r="H263" s="28">
        <v>140.16999999999999</v>
      </c>
      <c r="I263" s="28"/>
      <c r="J263" s="28"/>
      <c r="K263" s="24"/>
      <c r="L263" s="25">
        <f t="shared" si="33"/>
        <v>8</v>
      </c>
      <c r="M263" s="25">
        <f t="shared" si="37"/>
        <v>8.52</v>
      </c>
      <c r="N263" s="25">
        <f t="shared" si="34"/>
        <v>0.52</v>
      </c>
      <c r="O263" s="25">
        <v>6.5000000000000002E-2</v>
      </c>
      <c r="P263" s="24" t="str">
        <f>VLOOKUP(E263,'[1]Lookup 2'!A:B,2,FALSE)</f>
        <v>Post 2</v>
      </c>
      <c r="Q263" s="24" t="str">
        <f>VLOOKUP(T263,'[2]01 - Employees'!$1:$1048576,6,FALSE)</f>
        <v>P-B</v>
      </c>
      <c r="R263" s="24" t="str">
        <f>VLOOKUP(T263,'[2]01 - Employees'!$1:$1048576,2,FALSE)</f>
        <v>Laye</v>
      </c>
      <c r="S263" s="21" t="str">
        <f>VLOOKUP(T263,'[2]01 - Employees'!$1:$1048576,3,FALSE)</f>
        <v>Cisse</v>
      </c>
      <c r="T263" s="21">
        <v>117</v>
      </c>
      <c r="V263" s="26">
        <f t="shared" si="45"/>
        <v>3</v>
      </c>
      <c r="W263" t="str">
        <f t="shared" si="46"/>
        <v>3LTP222</v>
      </c>
      <c r="X263" t="str">
        <f t="shared" si="35"/>
        <v>3</v>
      </c>
    </row>
    <row r="264" spans="1:24" x14ac:dyDescent="0.25">
      <c r="A264" s="27">
        <f t="shared" ref="A264:B279" si="47">+A263</f>
        <v>43435</v>
      </c>
      <c r="B264" s="19">
        <f t="shared" si="47"/>
        <v>3</v>
      </c>
      <c r="C264" s="20" t="s">
        <v>307</v>
      </c>
      <c r="D264" s="21" t="s">
        <v>19</v>
      </c>
      <c r="E264" s="22">
        <v>0.67916666666666603</v>
      </c>
      <c r="F264" s="23">
        <f t="shared" si="40"/>
        <v>2604436</v>
      </c>
      <c r="G264" s="23">
        <v>2604934</v>
      </c>
      <c r="H264" s="28">
        <v>2024</v>
      </c>
      <c r="I264" s="28"/>
      <c r="J264" s="28"/>
      <c r="K264" s="24"/>
      <c r="L264" s="25">
        <f t="shared" si="33"/>
        <v>498</v>
      </c>
      <c r="M264" s="25">
        <f t="shared" si="37"/>
        <v>530.37</v>
      </c>
      <c r="N264" s="25">
        <f t="shared" si="34"/>
        <v>32.370000000000005</v>
      </c>
      <c r="O264" s="25">
        <v>6.5000000000000002E-2</v>
      </c>
      <c r="P264" s="24" t="str">
        <f>VLOOKUP(E264,'[1]Lookup 2'!A:B,2,FALSE)</f>
        <v>Post 2</v>
      </c>
      <c r="Q264" s="24" t="str">
        <f>VLOOKUP(T264,'[2]01 - Employees'!$1:$1048576,6,FALSE)</f>
        <v>P-B</v>
      </c>
      <c r="R264" s="24" t="str">
        <f>VLOOKUP(T264,'[2]01 - Employees'!$1:$1048576,2,FALSE)</f>
        <v>Camara</v>
      </c>
      <c r="S264" s="21" t="str">
        <f>VLOOKUP(T264,'[2]01 - Employees'!$1:$1048576,3,FALSE)</f>
        <v>Toumany Kankou</v>
      </c>
      <c r="T264" s="21">
        <v>240</v>
      </c>
      <c r="V264" s="26">
        <f t="shared" si="45"/>
        <v>3</v>
      </c>
      <c r="W264" t="str">
        <f t="shared" si="46"/>
        <v>3DT211</v>
      </c>
      <c r="X264" t="str">
        <f t="shared" si="35"/>
        <v>3</v>
      </c>
    </row>
    <row r="265" spans="1:24" x14ac:dyDescent="0.25">
      <c r="A265" s="27">
        <f t="shared" si="47"/>
        <v>43435</v>
      </c>
      <c r="B265" s="19">
        <f t="shared" si="47"/>
        <v>3</v>
      </c>
      <c r="C265" s="20" t="s">
        <v>308</v>
      </c>
      <c r="D265" s="21" t="s">
        <v>37</v>
      </c>
      <c r="E265" s="22">
        <v>0.68333333333333302</v>
      </c>
      <c r="F265" s="23">
        <f t="shared" si="40"/>
        <v>2604934</v>
      </c>
      <c r="G265" s="23">
        <v>2605459</v>
      </c>
      <c r="H265" s="28">
        <v>26418.2</v>
      </c>
      <c r="I265" s="28"/>
      <c r="J265" s="28"/>
      <c r="K265" s="24"/>
      <c r="L265" s="25">
        <f t="shared" si="33"/>
        <v>525</v>
      </c>
      <c r="M265" s="25">
        <f t="shared" si="37"/>
        <v>559.125</v>
      </c>
      <c r="N265" s="25">
        <f t="shared" si="34"/>
        <v>34.125</v>
      </c>
      <c r="O265" s="25">
        <v>6.5000000000000002E-2</v>
      </c>
      <c r="P265" s="24" t="str">
        <f>VLOOKUP(E265,'[1]Lookup 2'!A:B,2,FALSE)</f>
        <v>Post 2</v>
      </c>
      <c r="Q265" s="24" t="str">
        <f>VLOOKUP(T265,'[2]01 - Employees'!$1:$1048576,6,FALSE)</f>
        <v>P-B</v>
      </c>
      <c r="R265" s="24" t="str">
        <f>VLOOKUP(T265,'[2]01 - Employees'!$1:$1048576,2,FALSE)</f>
        <v>Diaby</v>
      </c>
      <c r="S265" s="21" t="str">
        <f>VLOOKUP(T265,'[2]01 - Employees'!$1:$1048576,3,FALSE)</f>
        <v>Abdoulaye</v>
      </c>
      <c r="T265" s="21">
        <v>104</v>
      </c>
      <c r="V265" s="26">
        <f t="shared" si="45"/>
        <v>3</v>
      </c>
      <c r="W265" t="str">
        <f t="shared" si="46"/>
        <v>3TD066</v>
      </c>
      <c r="X265" t="str">
        <f t="shared" si="35"/>
        <v>3</v>
      </c>
    </row>
    <row r="266" spans="1:24" x14ac:dyDescent="0.25">
      <c r="A266" s="27">
        <f t="shared" si="47"/>
        <v>43435</v>
      </c>
      <c r="B266" s="19">
        <f t="shared" si="47"/>
        <v>3</v>
      </c>
      <c r="C266" s="20" t="s">
        <v>309</v>
      </c>
      <c r="D266" s="21" t="s">
        <v>51</v>
      </c>
      <c r="E266" s="22">
        <v>0.688888888888888</v>
      </c>
      <c r="F266" s="23">
        <f t="shared" si="40"/>
        <v>2605459</v>
      </c>
      <c r="G266" s="23">
        <v>2606032</v>
      </c>
      <c r="H266" s="28">
        <v>55337.599999999999</v>
      </c>
      <c r="I266" s="28"/>
      <c r="J266" s="28"/>
      <c r="K266" s="24"/>
      <c r="L266" s="25">
        <f t="shared" si="33"/>
        <v>573</v>
      </c>
      <c r="M266" s="25">
        <f t="shared" si="37"/>
        <v>610.245</v>
      </c>
      <c r="N266" s="25">
        <f t="shared" si="34"/>
        <v>37.245000000000005</v>
      </c>
      <c r="O266" s="25">
        <v>6.5000000000000002E-2</v>
      </c>
      <c r="P266" s="24" t="str">
        <f>VLOOKUP(E266,'[1]Lookup 2'!A:B,2,FALSE)</f>
        <v>Post 2</v>
      </c>
      <c r="Q266" s="24" t="str">
        <f>VLOOKUP(T266,'[2]01 - Employees'!$1:$1048576,6,FALSE)</f>
        <v>P-B</v>
      </c>
      <c r="R266" s="24" t="str">
        <f>VLOOKUP(T266,'[2]01 - Employees'!$1:$1048576,2,FALSE)</f>
        <v>Doumbouya</v>
      </c>
      <c r="S266" s="21" t="str">
        <f>VLOOKUP(T266,'[2]01 - Employees'!$1:$1048576,3,FALSE)</f>
        <v>Frantoma</v>
      </c>
      <c r="T266" s="21">
        <v>228</v>
      </c>
      <c r="V266" s="26">
        <f t="shared" si="45"/>
        <v>3</v>
      </c>
      <c r="W266" t="str">
        <f t="shared" si="46"/>
        <v>3DT093</v>
      </c>
      <c r="X266" t="str">
        <f t="shared" si="35"/>
        <v>3</v>
      </c>
    </row>
    <row r="267" spans="1:24" x14ac:dyDescent="0.25">
      <c r="A267" s="27">
        <f t="shared" si="47"/>
        <v>43435</v>
      </c>
      <c r="B267" s="19">
        <f t="shared" si="47"/>
        <v>3</v>
      </c>
      <c r="C267" s="20" t="s">
        <v>310</v>
      </c>
      <c r="D267" s="21" t="s">
        <v>53</v>
      </c>
      <c r="E267" s="22">
        <v>0.69652777777777697</v>
      </c>
      <c r="F267" s="23">
        <f t="shared" si="40"/>
        <v>2606032</v>
      </c>
      <c r="G267" s="23">
        <v>2606691</v>
      </c>
      <c r="H267" s="28">
        <v>61941</v>
      </c>
      <c r="I267" s="28"/>
      <c r="J267" s="28"/>
      <c r="K267" s="24"/>
      <c r="L267" s="25">
        <f t="shared" si="33"/>
        <v>659</v>
      </c>
      <c r="M267" s="25">
        <f t="shared" si="37"/>
        <v>701.83500000000004</v>
      </c>
      <c r="N267" s="25">
        <f t="shared" si="34"/>
        <v>42.835000000000001</v>
      </c>
      <c r="O267" s="25">
        <v>6.5000000000000002E-2</v>
      </c>
      <c r="P267" s="24" t="str">
        <f>VLOOKUP(E267,'[1]Lookup 2'!A:B,2,FALSE)</f>
        <v>Post 2</v>
      </c>
      <c r="Q267" s="24" t="str">
        <f>VLOOKUP(T267,'[2]01 - Employees'!$1:$1048576,6,FALSE)</f>
        <v>P-D</v>
      </c>
      <c r="R267" s="24" t="str">
        <f>VLOOKUP(T267,'[2]01 - Employees'!$1:$1048576,2,FALSE)</f>
        <v>Camara</v>
      </c>
      <c r="S267" s="21" t="str">
        <f>VLOOKUP(T267,'[2]01 - Employees'!$1:$1048576,3,FALSE)</f>
        <v>Moussa</v>
      </c>
      <c r="T267" s="21">
        <v>221</v>
      </c>
      <c r="V267" s="26">
        <f t="shared" si="45"/>
        <v>3</v>
      </c>
      <c r="W267" t="str">
        <f t="shared" si="46"/>
        <v>3DT095</v>
      </c>
      <c r="X267" t="str">
        <f t="shared" si="35"/>
        <v>3</v>
      </c>
    </row>
    <row r="268" spans="1:24" x14ac:dyDescent="0.25">
      <c r="A268" s="27">
        <f t="shared" si="47"/>
        <v>43435</v>
      </c>
      <c r="B268" s="19">
        <f t="shared" si="47"/>
        <v>3</v>
      </c>
      <c r="C268" s="20" t="s">
        <v>311</v>
      </c>
      <c r="D268" s="21" t="s">
        <v>68</v>
      </c>
      <c r="E268" s="22">
        <v>0.70277777777777695</v>
      </c>
      <c r="F268" s="23">
        <f t="shared" si="40"/>
        <v>2606691</v>
      </c>
      <c r="G268" s="23">
        <v>2607180</v>
      </c>
      <c r="H268" s="28">
        <v>10337.200000000001</v>
      </c>
      <c r="I268" s="28"/>
      <c r="J268" s="28"/>
      <c r="K268" s="24"/>
      <c r="L268" s="25">
        <f t="shared" si="33"/>
        <v>489</v>
      </c>
      <c r="M268" s="25">
        <f t="shared" si="37"/>
        <v>520.78499999999997</v>
      </c>
      <c r="N268" s="25">
        <f t="shared" si="34"/>
        <v>31.785</v>
      </c>
      <c r="O268" s="25">
        <v>6.5000000000000002E-2</v>
      </c>
      <c r="P268" s="24" t="str">
        <f>VLOOKUP(E268,'[1]Lookup 2'!A:B,2,FALSE)</f>
        <v>Post 2</v>
      </c>
      <c r="Q268" s="24" t="str">
        <f>VLOOKUP(T268,'[2]01 - Employees'!$1:$1048576,6,FALSE)</f>
        <v>P-B</v>
      </c>
      <c r="R268" s="24" t="str">
        <f>VLOOKUP(T268,'[2]01 - Employees'!$1:$1048576,2,FALSE)</f>
        <v>Condé</v>
      </c>
      <c r="S268" s="21" t="str">
        <f>VLOOKUP(T268,'[2]01 - Employees'!$1:$1048576,3,FALSE)</f>
        <v>Bandia</v>
      </c>
      <c r="T268" s="21">
        <v>38</v>
      </c>
      <c r="V268" s="26">
        <f t="shared" si="45"/>
        <v>3</v>
      </c>
      <c r="W268" t="str">
        <f t="shared" si="46"/>
        <v>3DT318</v>
      </c>
      <c r="X268" t="str">
        <f t="shared" si="35"/>
        <v>3</v>
      </c>
    </row>
    <row r="269" spans="1:24" x14ac:dyDescent="0.25">
      <c r="A269" s="27">
        <f t="shared" si="47"/>
        <v>43435</v>
      </c>
      <c r="B269" s="19">
        <f t="shared" si="47"/>
        <v>3</v>
      </c>
      <c r="C269" s="20" t="s">
        <v>312</v>
      </c>
      <c r="D269" s="21" t="s">
        <v>23</v>
      </c>
      <c r="E269" s="22">
        <v>0.71388888888888802</v>
      </c>
      <c r="F269" s="23">
        <f t="shared" si="40"/>
        <v>2607180</v>
      </c>
      <c r="G269" s="23">
        <v>2608120</v>
      </c>
      <c r="H269" s="28">
        <v>10438.799999999999</v>
      </c>
      <c r="I269" s="28"/>
      <c r="J269" s="28"/>
      <c r="K269" s="24"/>
      <c r="L269" s="25">
        <f t="shared" si="33"/>
        <v>940</v>
      </c>
      <c r="M269" s="25">
        <f t="shared" si="37"/>
        <v>1001.1</v>
      </c>
      <c r="N269" s="25">
        <f t="shared" si="34"/>
        <v>61.1</v>
      </c>
      <c r="O269" s="25">
        <v>6.5000000000000002E-2</v>
      </c>
      <c r="P269" s="24" t="str">
        <f>VLOOKUP(E269,'[1]Lookup 2'!A:B,2,FALSE)</f>
        <v>Post 2</v>
      </c>
      <c r="Q269" s="24" t="str">
        <f>VLOOKUP(T269,'[2]01 - Employees'!$1:$1048576,6,FALSE)</f>
        <v>P-B</v>
      </c>
      <c r="R269" s="24" t="str">
        <f>VLOOKUP(T269,'[2]01 - Employees'!$1:$1048576,2,FALSE)</f>
        <v>Bereté</v>
      </c>
      <c r="S269" s="21" t="str">
        <f>VLOOKUP(T269,'[2]01 - Employees'!$1:$1048576,3,FALSE)</f>
        <v>Oumar</v>
      </c>
      <c r="T269" s="21">
        <v>102</v>
      </c>
      <c r="V269" s="26">
        <f t="shared" si="45"/>
        <v>3</v>
      </c>
      <c r="W269" t="str">
        <f t="shared" si="46"/>
        <v>3DT319</v>
      </c>
      <c r="X269" t="str">
        <f t="shared" si="35"/>
        <v>3</v>
      </c>
    </row>
    <row r="270" spans="1:24" x14ac:dyDescent="0.25">
      <c r="A270" s="27">
        <f t="shared" si="47"/>
        <v>43435</v>
      </c>
      <c r="B270" s="19">
        <f t="shared" si="47"/>
        <v>3</v>
      </c>
      <c r="C270" s="20" t="s">
        <v>313</v>
      </c>
      <c r="D270" s="21" t="s">
        <v>29</v>
      </c>
      <c r="E270" s="22">
        <v>0.98333333333333295</v>
      </c>
      <c r="F270" s="23">
        <f t="shared" si="40"/>
        <v>2608120</v>
      </c>
      <c r="G270" s="23">
        <v>2608659</v>
      </c>
      <c r="H270" s="28">
        <v>34752.1</v>
      </c>
      <c r="I270" s="28"/>
      <c r="J270" s="28"/>
      <c r="K270" s="24"/>
      <c r="L270" s="25">
        <f t="shared" si="33"/>
        <v>539</v>
      </c>
      <c r="M270" s="25">
        <f t="shared" si="37"/>
        <v>574.03499999999997</v>
      </c>
      <c r="N270" s="25">
        <f t="shared" si="34"/>
        <v>35.035000000000004</v>
      </c>
      <c r="O270" s="25">
        <v>6.5000000000000002E-2</v>
      </c>
      <c r="P270" s="24" t="str">
        <f>VLOOKUP(E270,'[1]Lookup 2'!A:B,2,FALSE)</f>
        <v>Post 3</v>
      </c>
      <c r="Q270" s="24" t="str">
        <f>VLOOKUP(T270,'[2]01 - Employees'!$1:$1048576,6,FALSE)</f>
        <v>P-A</v>
      </c>
      <c r="R270" s="24" t="str">
        <f>VLOOKUP(T270,'[2]01 - Employees'!$1:$1048576,2,FALSE)</f>
        <v xml:space="preserve">Sow </v>
      </c>
      <c r="S270" s="21" t="str">
        <f>VLOOKUP(T270,'[2]01 - Employees'!$1:$1048576,3,FALSE)</f>
        <v>Saliou</v>
      </c>
      <c r="T270" s="21">
        <v>168</v>
      </c>
      <c r="V270" s="26">
        <f t="shared" si="45"/>
        <v>3</v>
      </c>
      <c r="W270" t="str">
        <f t="shared" si="46"/>
        <v>3DT094</v>
      </c>
      <c r="X270" t="str">
        <f t="shared" si="35"/>
        <v>3</v>
      </c>
    </row>
    <row r="271" spans="1:24" x14ac:dyDescent="0.25">
      <c r="A271" s="27">
        <f t="shared" si="47"/>
        <v>43435</v>
      </c>
      <c r="B271" s="19">
        <f t="shared" si="47"/>
        <v>3</v>
      </c>
      <c r="C271" s="20" t="s">
        <v>314</v>
      </c>
      <c r="D271" s="21" t="s">
        <v>33</v>
      </c>
      <c r="E271" s="22">
        <v>5.90277777777777E-2</v>
      </c>
      <c r="F271" s="23">
        <f t="shared" si="40"/>
        <v>2608659</v>
      </c>
      <c r="G271" s="23">
        <v>2609385</v>
      </c>
      <c r="H271" s="28">
        <v>6658</v>
      </c>
      <c r="I271" s="28"/>
      <c r="J271" s="28"/>
      <c r="K271" s="24"/>
      <c r="L271" s="25">
        <f t="shared" ref="L271:L334" si="48">+G271-F271</f>
        <v>726</v>
      </c>
      <c r="M271" s="25">
        <f t="shared" si="37"/>
        <v>773.19</v>
      </c>
      <c r="N271" s="25">
        <f t="shared" ref="N271:N334" si="49">IF(K271="",L271*O271,0)</f>
        <v>47.190000000000005</v>
      </c>
      <c r="O271" s="25">
        <v>6.5000000000000002E-2</v>
      </c>
      <c r="P271" s="24" t="str">
        <f>VLOOKUP(E271,'[1]Lookup 2'!A:B,2,FALSE)</f>
        <v>Post 3</v>
      </c>
      <c r="Q271" s="24" t="str">
        <f>VLOOKUP(T271,'[2]01 - Employees'!$1:$1048576,6,FALSE)</f>
        <v>P-A</v>
      </c>
      <c r="R271" s="24" t="str">
        <f>VLOOKUP(T271,'[2]01 - Employees'!$1:$1048576,2,FALSE)</f>
        <v>Conde</v>
      </c>
      <c r="S271" s="21" t="str">
        <f>VLOOKUP(T271,'[2]01 - Employees'!$1:$1048576,3,FALSE)</f>
        <v>Sandaly</v>
      </c>
      <c r="T271" s="21">
        <v>160</v>
      </c>
      <c r="V271" s="26">
        <f t="shared" si="45"/>
        <v>3</v>
      </c>
      <c r="W271" t="str">
        <f t="shared" si="46"/>
        <v>3DT209</v>
      </c>
      <c r="X271" t="str">
        <f t="shared" ref="X271:X334" si="50">CONCATENATE(B271,K271)</f>
        <v>3</v>
      </c>
    </row>
    <row r="272" spans="1:24" x14ac:dyDescent="0.25">
      <c r="A272" s="27">
        <f t="shared" si="47"/>
        <v>43435</v>
      </c>
      <c r="B272" s="19">
        <f t="shared" si="47"/>
        <v>3</v>
      </c>
      <c r="C272" s="20" t="s">
        <v>315</v>
      </c>
      <c r="D272" s="21" t="s">
        <v>138</v>
      </c>
      <c r="E272" s="22">
        <v>7.8472222222222193E-2</v>
      </c>
      <c r="F272" s="23">
        <f t="shared" si="40"/>
        <v>2609385</v>
      </c>
      <c r="G272" s="23">
        <v>2609751</v>
      </c>
      <c r="H272" s="28">
        <v>11488.7</v>
      </c>
      <c r="I272" s="28"/>
      <c r="J272" s="28"/>
      <c r="K272" s="24"/>
      <c r="L272" s="25">
        <f t="shared" si="48"/>
        <v>366</v>
      </c>
      <c r="M272" s="25">
        <f t="shared" ref="M272:M335" si="51">+L272+N272</f>
        <v>389.79</v>
      </c>
      <c r="N272" s="25">
        <f t="shared" si="49"/>
        <v>23.79</v>
      </c>
      <c r="O272" s="25">
        <v>6.5000000000000002E-2</v>
      </c>
      <c r="P272" s="24" t="str">
        <f>VLOOKUP(E272,'[1]Lookup 2'!A:B,2,FALSE)</f>
        <v>Post 3</v>
      </c>
      <c r="Q272" s="24" t="str">
        <f>VLOOKUP(T272,'[2]01 - Employees'!$1:$1048576,6,FALSE)</f>
        <v>P-A</v>
      </c>
      <c r="R272" s="24" t="str">
        <f>VLOOKUP(T272,'[2]01 - Employees'!$1:$1048576,2,FALSE)</f>
        <v xml:space="preserve">Conde </v>
      </c>
      <c r="S272" s="21" t="str">
        <f>VLOOKUP(T272,'[2]01 - Employees'!$1:$1048576,3,FALSE)</f>
        <v>Youssouf</v>
      </c>
      <c r="T272" s="21">
        <v>194</v>
      </c>
      <c r="V272" s="26">
        <f t="shared" si="45"/>
        <v>3</v>
      </c>
      <c r="W272" t="str">
        <f t="shared" si="46"/>
        <v>3DT088</v>
      </c>
      <c r="X272" t="str">
        <f t="shared" si="50"/>
        <v>3</v>
      </c>
    </row>
    <row r="273" spans="1:24" x14ac:dyDescent="0.25">
      <c r="A273" s="27">
        <f t="shared" si="47"/>
        <v>43435</v>
      </c>
      <c r="B273" s="19">
        <f t="shared" si="47"/>
        <v>3</v>
      </c>
      <c r="C273" s="20" t="s">
        <v>316</v>
      </c>
      <c r="D273" s="21" t="s">
        <v>37</v>
      </c>
      <c r="E273" s="22">
        <v>9.1666666666666605E-2</v>
      </c>
      <c r="F273" s="23">
        <f t="shared" si="40"/>
        <v>2609751</v>
      </c>
      <c r="G273" s="23">
        <v>2610191</v>
      </c>
      <c r="H273" s="28">
        <v>26427.1</v>
      </c>
      <c r="I273" s="28"/>
      <c r="J273" s="28"/>
      <c r="K273" s="24"/>
      <c r="L273" s="25">
        <f t="shared" si="48"/>
        <v>440</v>
      </c>
      <c r="M273" s="25">
        <f t="shared" si="51"/>
        <v>468.6</v>
      </c>
      <c r="N273" s="25">
        <f t="shared" si="49"/>
        <v>28.6</v>
      </c>
      <c r="O273" s="25">
        <v>6.5000000000000002E-2</v>
      </c>
      <c r="P273" s="24" t="str">
        <f>VLOOKUP(E273,'[1]Lookup 2'!A:B,2,FALSE)</f>
        <v>Post 3</v>
      </c>
      <c r="Q273" s="24" t="str">
        <f>VLOOKUP(T273,'[2]01 - Employees'!$1:$1048576,6,FALSE)</f>
        <v>P-A</v>
      </c>
      <c r="R273" s="24" t="str">
        <f>VLOOKUP(T273,'[2]01 - Employees'!$1:$1048576,2,FALSE)</f>
        <v>Bangoura</v>
      </c>
      <c r="S273" s="21" t="str">
        <f>VLOOKUP(T273,'[2]01 - Employees'!$1:$1048576,3,FALSE)</f>
        <v>Yamoussa</v>
      </c>
      <c r="T273" s="21">
        <v>153</v>
      </c>
      <c r="V273" s="26">
        <f t="shared" si="45"/>
        <v>3</v>
      </c>
      <c r="W273" t="str">
        <f t="shared" si="46"/>
        <v>3TD066</v>
      </c>
      <c r="X273" t="str">
        <f t="shared" si="50"/>
        <v>3</v>
      </c>
    </row>
    <row r="274" spans="1:24" x14ac:dyDescent="0.25">
      <c r="A274" s="27">
        <f t="shared" si="47"/>
        <v>43435</v>
      </c>
      <c r="B274" s="19">
        <f t="shared" si="47"/>
        <v>3</v>
      </c>
      <c r="C274" s="20" t="s">
        <v>317</v>
      </c>
      <c r="D274" s="21" t="s">
        <v>17</v>
      </c>
      <c r="E274" s="22">
        <v>0.19166666666666601</v>
      </c>
      <c r="F274" s="23">
        <f t="shared" ref="F274:F337" si="52">G273</f>
        <v>2610191</v>
      </c>
      <c r="G274" s="23">
        <v>2611191</v>
      </c>
      <c r="H274" s="28">
        <v>35023.300000000003</v>
      </c>
      <c r="I274" s="28"/>
      <c r="J274" s="28"/>
      <c r="K274" s="24"/>
      <c r="L274" s="25">
        <f t="shared" si="48"/>
        <v>1000</v>
      </c>
      <c r="M274" s="25">
        <f t="shared" si="51"/>
        <v>1065</v>
      </c>
      <c r="N274" s="25">
        <f t="shared" si="49"/>
        <v>65</v>
      </c>
      <c r="O274" s="25">
        <v>6.5000000000000002E-2</v>
      </c>
      <c r="P274" s="24" t="str">
        <f>VLOOKUP(E274,'[1]Lookup 2'!A:B,2,FALSE)</f>
        <v>Post 3</v>
      </c>
      <c r="Q274" s="24" t="str">
        <f>VLOOKUP(T274,'[2]01 - Employees'!$1:$1048576,6,FALSE)</f>
        <v>P-A</v>
      </c>
      <c r="R274" s="24" t="str">
        <f>VLOOKUP(T274,'[2]01 - Employees'!$1:$1048576,2,FALSE)</f>
        <v>Keita</v>
      </c>
      <c r="S274" s="21" t="str">
        <f>VLOOKUP(T274,'[2]01 - Employees'!$1:$1048576,3,FALSE)</f>
        <v>Mamady</v>
      </c>
      <c r="T274" s="21">
        <v>251</v>
      </c>
      <c r="V274" s="26">
        <f t="shared" si="45"/>
        <v>3</v>
      </c>
      <c r="W274" t="str">
        <f t="shared" si="46"/>
        <v>3EXC41</v>
      </c>
      <c r="X274" t="str">
        <f t="shared" si="50"/>
        <v>3</v>
      </c>
    </row>
    <row r="275" spans="1:24" x14ac:dyDescent="0.25">
      <c r="A275" s="27">
        <f t="shared" si="47"/>
        <v>43435</v>
      </c>
      <c r="B275" s="19">
        <f t="shared" si="47"/>
        <v>3</v>
      </c>
      <c r="C275" s="20" t="s">
        <v>318</v>
      </c>
      <c r="D275" s="21" t="s">
        <v>49</v>
      </c>
      <c r="E275" s="22">
        <v>0.19791666666666599</v>
      </c>
      <c r="F275" s="23">
        <f t="shared" si="52"/>
        <v>2611191</v>
      </c>
      <c r="G275" s="23">
        <v>2611196</v>
      </c>
      <c r="H275" s="28">
        <v>150.47999999999999</v>
      </c>
      <c r="I275" s="28"/>
      <c r="J275" s="28"/>
      <c r="K275" s="24"/>
      <c r="L275" s="25">
        <f t="shared" si="48"/>
        <v>5</v>
      </c>
      <c r="M275" s="25">
        <f t="shared" si="51"/>
        <v>5.3250000000000002</v>
      </c>
      <c r="N275" s="25">
        <f t="shared" si="49"/>
        <v>0.32500000000000001</v>
      </c>
      <c r="O275" s="25">
        <v>6.5000000000000002E-2</v>
      </c>
      <c r="P275" s="24" t="str">
        <f>VLOOKUP(E275,'[1]Lookup 2'!A:B,2,FALSE)</f>
        <v>Post 3</v>
      </c>
      <c r="Q275" s="24" t="str">
        <f>VLOOKUP(T275,'[2]01 - Employees'!$1:$1048576,6,FALSE)</f>
        <v>P-B</v>
      </c>
      <c r="R275" s="24" t="str">
        <f>VLOOKUP(T275,'[2]01 - Employees'!$1:$1048576,2,FALSE)</f>
        <v>Kouyate</v>
      </c>
      <c r="S275" s="21" t="str">
        <f>VLOOKUP(T275,'[2]01 - Employees'!$1:$1048576,3,FALSE)</f>
        <v>Habib</v>
      </c>
      <c r="T275" s="21">
        <v>113</v>
      </c>
      <c r="V275" s="26">
        <f t="shared" si="45"/>
        <v>3</v>
      </c>
      <c r="W275" t="str">
        <f t="shared" si="46"/>
        <v>3LTP222</v>
      </c>
      <c r="X275" t="str">
        <f t="shared" si="50"/>
        <v>3</v>
      </c>
    </row>
    <row r="276" spans="1:24" x14ac:dyDescent="0.25">
      <c r="A276" s="27">
        <f t="shared" si="47"/>
        <v>43435</v>
      </c>
      <c r="B276" s="19">
        <f t="shared" si="47"/>
        <v>3</v>
      </c>
      <c r="C276" s="20" t="s">
        <v>319</v>
      </c>
      <c r="D276" s="21" t="s">
        <v>55</v>
      </c>
      <c r="E276" s="22">
        <v>0.20694444444444399</v>
      </c>
      <c r="F276" s="23">
        <f t="shared" si="52"/>
        <v>2611196</v>
      </c>
      <c r="G276" s="23">
        <v>2612306</v>
      </c>
      <c r="H276" s="28">
        <v>10180.799999999999</v>
      </c>
      <c r="I276" s="28"/>
      <c r="J276" s="28"/>
      <c r="K276" s="24"/>
      <c r="L276" s="25">
        <f t="shared" si="48"/>
        <v>1110</v>
      </c>
      <c r="M276" s="25">
        <f t="shared" si="51"/>
        <v>1182.1500000000001</v>
      </c>
      <c r="N276" s="25">
        <f t="shared" si="49"/>
        <v>72.150000000000006</v>
      </c>
      <c r="O276" s="25">
        <v>6.5000000000000002E-2</v>
      </c>
      <c r="P276" s="24" t="str">
        <f>VLOOKUP(E276,'[1]Lookup 2'!A:B,2,FALSE)</f>
        <v>Post 3</v>
      </c>
      <c r="Q276" s="24" t="str">
        <f>VLOOKUP(T276,'[2]01 - Employees'!$1:$1048576,6,FALSE)</f>
        <v>P-A</v>
      </c>
      <c r="R276" s="24" t="str">
        <f>VLOOKUP(T276,'[2]01 - Employees'!$1:$1048576,2,FALSE)</f>
        <v>Camara</v>
      </c>
      <c r="S276" s="21" t="str">
        <f>VLOOKUP(T276,'[2]01 - Employees'!$1:$1048576,3,FALSE)</f>
        <v>Mamadou</v>
      </c>
      <c r="T276" s="21">
        <v>204</v>
      </c>
      <c r="V276" s="26">
        <f t="shared" si="45"/>
        <v>3</v>
      </c>
      <c r="W276" t="str">
        <f t="shared" si="46"/>
        <v>3DT317</v>
      </c>
      <c r="X276" t="str">
        <f t="shared" si="50"/>
        <v>3</v>
      </c>
    </row>
    <row r="277" spans="1:24" x14ac:dyDescent="0.25">
      <c r="A277" s="27">
        <f t="shared" si="47"/>
        <v>43435</v>
      </c>
      <c r="B277" s="19">
        <f t="shared" si="47"/>
        <v>3</v>
      </c>
      <c r="C277" s="20" t="s">
        <v>320</v>
      </c>
      <c r="D277" s="21" t="s">
        <v>53</v>
      </c>
      <c r="E277" s="22">
        <v>0.226388888888888</v>
      </c>
      <c r="F277" s="23">
        <f t="shared" si="52"/>
        <v>2612306</v>
      </c>
      <c r="G277" s="23">
        <v>2613002</v>
      </c>
      <c r="H277" s="28">
        <v>61952.800000000003</v>
      </c>
      <c r="I277" s="28"/>
      <c r="J277" s="28"/>
      <c r="K277" s="24"/>
      <c r="L277" s="25">
        <f t="shared" si="48"/>
        <v>696</v>
      </c>
      <c r="M277" s="25">
        <f t="shared" si="51"/>
        <v>741.24</v>
      </c>
      <c r="N277" s="25">
        <f t="shared" si="49"/>
        <v>45.24</v>
      </c>
      <c r="O277" s="25">
        <v>6.5000000000000002E-2</v>
      </c>
      <c r="P277" s="24" t="str">
        <f>VLOOKUP(E277,'[1]Lookup 2'!A:B,2,FALSE)</f>
        <v>Post 3</v>
      </c>
      <c r="Q277" s="24" t="str">
        <f>VLOOKUP(T277,'[2]01 - Employees'!$1:$1048576,6,FALSE)</f>
        <v>P-A</v>
      </c>
      <c r="R277" s="24" t="str">
        <f>VLOOKUP(T277,'[2]01 - Employees'!$1:$1048576,2,FALSE)</f>
        <v>Camara</v>
      </c>
      <c r="S277" s="21" t="str">
        <f>VLOOKUP(T277,'[2]01 - Employees'!$1:$1048576,3,FALSE)</f>
        <v>Mamady</v>
      </c>
      <c r="T277" s="21">
        <v>226</v>
      </c>
      <c r="V277" s="26">
        <f t="shared" si="45"/>
        <v>3</v>
      </c>
      <c r="W277" t="str">
        <f t="shared" si="46"/>
        <v>3DT095</v>
      </c>
      <c r="X277" t="str">
        <f t="shared" si="50"/>
        <v>3</v>
      </c>
    </row>
    <row r="278" spans="1:24" x14ac:dyDescent="0.25">
      <c r="A278" s="27">
        <f t="shared" si="47"/>
        <v>43435</v>
      </c>
      <c r="B278" s="19">
        <f t="shared" si="47"/>
        <v>3</v>
      </c>
      <c r="C278" s="20" t="s">
        <v>321</v>
      </c>
      <c r="D278" s="21" t="s">
        <v>21</v>
      </c>
      <c r="E278" s="22">
        <v>0.27083333333333298</v>
      </c>
      <c r="F278" s="23">
        <f t="shared" si="52"/>
        <v>2613002</v>
      </c>
      <c r="G278" s="23">
        <v>2615891</v>
      </c>
      <c r="H278" s="28">
        <v>50777</v>
      </c>
      <c r="I278" s="28"/>
      <c r="J278" s="28"/>
      <c r="K278" s="24"/>
      <c r="L278" s="25">
        <f t="shared" si="48"/>
        <v>2889</v>
      </c>
      <c r="M278" s="25">
        <f t="shared" si="51"/>
        <v>3076.7849999999999</v>
      </c>
      <c r="N278" s="25">
        <f t="shared" si="49"/>
        <v>187.785</v>
      </c>
      <c r="O278" s="25">
        <v>6.5000000000000002E-2</v>
      </c>
      <c r="P278" s="24" t="str">
        <f>VLOOKUP(E278,'[1]Lookup 2'!A:B,2,FALSE)</f>
        <v>Post 3</v>
      </c>
      <c r="Q278" s="24" t="str">
        <f>VLOOKUP(T278,'[2]01 - Employees'!$1:$1048576,6,FALSE)</f>
        <v>P-A</v>
      </c>
      <c r="R278" s="24" t="str">
        <f>VLOOKUP(T278,'[2]01 - Employees'!$1:$1048576,2,FALSE)</f>
        <v>Cissé</v>
      </c>
      <c r="S278" s="21" t="str">
        <f>VLOOKUP(T278,'[2]01 - Employees'!$1:$1048576,3,FALSE)</f>
        <v>Mory</v>
      </c>
      <c r="T278" s="21">
        <v>10</v>
      </c>
      <c r="V278" s="26">
        <f t="shared" si="45"/>
        <v>3</v>
      </c>
      <c r="W278" t="str">
        <f t="shared" si="46"/>
        <v>3EXC64</v>
      </c>
      <c r="X278" t="str">
        <f t="shared" si="50"/>
        <v>3</v>
      </c>
    </row>
    <row r="279" spans="1:24" x14ac:dyDescent="0.25">
      <c r="A279" s="27">
        <f t="shared" si="47"/>
        <v>43435</v>
      </c>
      <c r="B279" s="19">
        <v>4</v>
      </c>
      <c r="C279" s="20" t="s">
        <v>322</v>
      </c>
      <c r="D279" s="21" t="s">
        <v>57</v>
      </c>
      <c r="E279" s="22">
        <v>0.33541666666666597</v>
      </c>
      <c r="F279" s="23">
        <f t="shared" si="52"/>
        <v>2615891</v>
      </c>
      <c r="G279" s="23">
        <v>2616797</v>
      </c>
      <c r="H279" s="23">
        <v>20140.900000000001</v>
      </c>
      <c r="I279" s="23"/>
      <c r="J279" s="23"/>
      <c r="K279" s="24"/>
      <c r="L279" s="25">
        <f t="shared" si="48"/>
        <v>906</v>
      </c>
      <c r="M279" s="25">
        <f t="shared" si="51"/>
        <v>964.89</v>
      </c>
      <c r="N279" s="25">
        <f t="shared" si="49"/>
        <v>58.89</v>
      </c>
      <c r="O279" s="25">
        <v>6.5000000000000002E-2</v>
      </c>
      <c r="P279" s="24" t="str">
        <f>VLOOKUP(E279,'[1]Lookup 2'!A:B,2,FALSE)</f>
        <v>Post 1</v>
      </c>
      <c r="Q279" s="24" t="str">
        <f>VLOOKUP(T279,'[2]01 - Employees'!$1:$1048576,6,FALSE)</f>
        <v>P-D</v>
      </c>
      <c r="R279" s="24" t="str">
        <f>VLOOKUP(T279,'[2]01 - Employees'!$1:$1048576,2,FALSE)</f>
        <v>Cherif</v>
      </c>
      <c r="S279" s="21" t="str">
        <f>VLOOKUP(T279,'[2]01 - Employees'!$1:$1048576,3,FALSE)</f>
        <v>Allassane</v>
      </c>
      <c r="T279" s="21">
        <v>20</v>
      </c>
      <c r="V279" s="26">
        <f t="shared" si="45"/>
        <v>4</v>
      </c>
      <c r="W279" t="str">
        <f t="shared" si="46"/>
        <v>4DT344</v>
      </c>
      <c r="X279" t="str">
        <f t="shared" si="50"/>
        <v>4</v>
      </c>
    </row>
    <row r="280" spans="1:24" x14ac:dyDescent="0.25">
      <c r="A280" s="27">
        <f t="shared" ref="A280:B295" si="53">+A279</f>
        <v>43435</v>
      </c>
      <c r="B280" s="19">
        <f t="shared" si="53"/>
        <v>4</v>
      </c>
      <c r="C280" s="20" t="s">
        <v>323</v>
      </c>
      <c r="D280" s="21" t="s">
        <v>31</v>
      </c>
      <c r="E280" s="22">
        <v>0.34236111111111101</v>
      </c>
      <c r="F280" s="23">
        <f t="shared" si="52"/>
        <v>2616797</v>
      </c>
      <c r="G280" s="23">
        <v>2616975</v>
      </c>
      <c r="H280" s="28">
        <v>24432</v>
      </c>
      <c r="I280" s="28"/>
      <c r="J280" s="28"/>
      <c r="K280" s="24"/>
      <c r="L280" s="25">
        <f t="shared" si="48"/>
        <v>178</v>
      </c>
      <c r="M280" s="25">
        <f t="shared" si="51"/>
        <v>189.57</v>
      </c>
      <c r="N280" s="25">
        <f t="shared" si="49"/>
        <v>11.57</v>
      </c>
      <c r="O280" s="25">
        <v>6.5000000000000002E-2</v>
      </c>
      <c r="P280" s="24" t="str">
        <f>VLOOKUP(E280,'[1]Lookup 2'!A:B,2,FALSE)</f>
        <v>Post 1</v>
      </c>
      <c r="Q280" s="24" t="str">
        <f>VLOOKUP(T280,'[2]01 - Employees'!$1:$1048576,6,FALSE)</f>
        <v>P-D</v>
      </c>
      <c r="R280" s="24" t="str">
        <f>VLOOKUP(T280,'[2]01 - Employees'!$1:$1048576,2,FALSE)</f>
        <v>Diarra</v>
      </c>
      <c r="S280" s="21" t="str">
        <f>VLOOKUP(T280,'[2]01 - Employees'!$1:$1048576,3,FALSE)</f>
        <v>Saidou</v>
      </c>
      <c r="T280" s="21">
        <v>246</v>
      </c>
      <c r="V280" s="26">
        <f t="shared" si="45"/>
        <v>4</v>
      </c>
      <c r="W280" t="str">
        <f t="shared" si="46"/>
        <v>4G0079</v>
      </c>
      <c r="X280" t="str">
        <f t="shared" si="50"/>
        <v>4</v>
      </c>
    </row>
    <row r="281" spans="1:24" x14ac:dyDescent="0.25">
      <c r="A281" s="27">
        <f t="shared" si="53"/>
        <v>43435</v>
      </c>
      <c r="B281" s="19">
        <f t="shared" si="53"/>
        <v>4</v>
      </c>
      <c r="C281" s="20" t="s">
        <v>324</v>
      </c>
      <c r="D281" s="21" t="s">
        <v>19</v>
      </c>
      <c r="E281" s="22">
        <v>0.35208333333333303</v>
      </c>
      <c r="F281" s="23">
        <f t="shared" si="52"/>
        <v>2616975</v>
      </c>
      <c r="G281" s="23">
        <v>2617759</v>
      </c>
      <c r="H281" s="28">
        <v>2037</v>
      </c>
      <c r="I281" s="28"/>
      <c r="J281" s="28"/>
      <c r="K281" s="24"/>
      <c r="L281" s="25">
        <f t="shared" si="48"/>
        <v>784</v>
      </c>
      <c r="M281" s="25">
        <f t="shared" si="51"/>
        <v>834.96</v>
      </c>
      <c r="N281" s="25">
        <f t="shared" si="49"/>
        <v>50.96</v>
      </c>
      <c r="O281" s="25">
        <v>6.5000000000000002E-2</v>
      </c>
      <c r="P281" s="24" t="str">
        <f>VLOOKUP(E281,'[1]Lookup 2'!A:B,2,FALSE)</f>
        <v>Post 1</v>
      </c>
      <c r="Q281" s="24" t="str">
        <f>VLOOKUP(T281,'[2]01 - Employees'!$1:$1048576,6,FALSE)</f>
        <v>P-D</v>
      </c>
      <c r="R281" s="24" t="str">
        <f>VLOOKUP(T281,'[2]01 - Employees'!$1:$1048576,2,FALSE)</f>
        <v>Magassouba</v>
      </c>
      <c r="S281" s="21" t="str">
        <f>VLOOKUP(T281,'[2]01 - Employees'!$1:$1048576,3,FALSE)</f>
        <v>Lamine</v>
      </c>
      <c r="T281" s="21">
        <v>169</v>
      </c>
      <c r="V281" s="26">
        <f t="shared" si="45"/>
        <v>4</v>
      </c>
      <c r="W281" t="str">
        <f t="shared" si="46"/>
        <v>4DT211</v>
      </c>
      <c r="X281" t="str">
        <f t="shared" si="50"/>
        <v>4</v>
      </c>
    </row>
    <row r="282" spans="1:24" x14ac:dyDescent="0.25">
      <c r="A282" s="27">
        <f t="shared" si="53"/>
        <v>43435</v>
      </c>
      <c r="B282" s="19">
        <f t="shared" si="53"/>
        <v>4</v>
      </c>
      <c r="C282" s="20" t="s">
        <v>325</v>
      </c>
      <c r="D282" s="21" t="s">
        <v>17</v>
      </c>
      <c r="E282" s="22">
        <v>0.37152777777777701</v>
      </c>
      <c r="F282" s="23">
        <f t="shared" si="52"/>
        <v>2617759</v>
      </c>
      <c r="G282" s="23">
        <v>2619930</v>
      </c>
      <c r="H282" s="28">
        <v>35026.400000000001</v>
      </c>
      <c r="I282" s="28"/>
      <c r="J282" s="28"/>
      <c r="K282" s="24"/>
      <c r="L282" s="25">
        <f t="shared" si="48"/>
        <v>2171</v>
      </c>
      <c r="M282" s="25">
        <f t="shared" si="51"/>
        <v>2312.1149999999998</v>
      </c>
      <c r="N282" s="25">
        <f t="shared" si="49"/>
        <v>141.11500000000001</v>
      </c>
      <c r="O282" s="25">
        <v>6.5000000000000002E-2</v>
      </c>
      <c r="P282" s="24" t="str">
        <f>VLOOKUP(E282,'[1]Lookup 2'!A:B,2,FALSE)</f>
        <v>Post 1</v>
      </c>
      <c r="Q282" s="24" t="str">
        <f>VLOOKUP(T282,'[2]01 - Employees'!$1:$1048576,6,FALSE)</f>
        <v>P-B</v>
      </c>
      <c r="R282" s="24" t="str">
        <f>VLOOKUP(T282,'[2]01 - Employees'!$1:$1048576,2,FALSE)</f>
        <v>Camara</v>
      </c>
      <c r="S282" s="21" t="str">
        <f>VLOOKUP(T282,'[2]01 - Employees'!$1:$1048576,3,FALSE)</f>
        <v>Mamoudou</v>
      </c>
      <c r="T282" s="21">
        <v>88</v>
      </c>
      <c r="V282" s="26">
        <f t="shared" si="45"/>
        <v>4</v>
      </c>
      <c r="W282" t="str">
        <f t="shared" si="46"/>
        <v>4EXC41</v>
      </c>
      <c r="X282" t="str">
        <f t="shared" si="50"/>
        <v>4</v>
      </c>
    </row>
    <row r="283" spans="1:24" x14ac:dyDescent="0.25">
      <c r="A283" s="27">
        <f t="shared" si="53"/>
        <v>43435</v>
      </c>
      <c r="B283" s="19">
        <f t="shared" si="53"/>
        <v>4</v>
      </c>
      <c r="C283" s="20" t="s">
        <v>326</v>
      </c>
      <c r="D283" s="21" t="s">
        <v>51</v>
      </c>
      <c r="E283" s="22">
        <v>0.37777777777777699</v>
      </c>
      <c r="F283" s="23">
        <f t="shared" si="52"/>
        <v>2619930</v>
      </c>
      <c r="G283" s="23">
        <v>2620431</v>
      </c>
      <c r="H283" s="28">
        <v>55351.7</v>
      </c>
      <c r="I283" s="28"/>
      <c r="J283" s="28"/>
      <c r="K283" s="24"/>
      <c r="L283" s="25">
        <f t="shared" si="48"/>
        <v>501</v>
      </c>
      <c r="M283" s="25">
        <f t="shared" si="51"/>
        <v>533.56500000000005</v>
      </c>
      <c r="N283" s="25">
        <f t="shared" si="49"/>
        <v>32.564999999999998</v>
      </c>
      <c r="O283" s="25">
        <v>6.5000000000000002E-2</v>
      </c>
      <c r="P283" s="24" t="str">
        <f>VLOOKUP(E283,'[1]Lookup 2'!A:B,2,FALSE)</f>
        <v>Post 1</v>
      </c>
      <c r="Q283" s="24" t="str">
        <f>VLOOKUP(T283,'[2]01 - Employees'!$1:$1048576,6,FALSE)</f>
        <v>P-D</v>
      </c>
      <c r="R283" s="24" t="str">
        <f>VLOOKUP(T283,'[2]01 - Employees'!$1:$1048576,2,FALSE)</f>
        <v>Conde</v>
      </c>
      <c r="S283" s="21" t="str">
        <f>VLOOKUP(T283,'[2]01 - Employees'!$1:$1048576,3,FALSE)</f>
        <v>Lancine</v>
      </c>
      <c r="T283" s="21">
        <v>247</v>
      </c>
      <c r="V283" s="26">
        <f t="shared" si="45"/>
        <v>4</v>
      </c>
      <c r="W283" t="str">
        <f t="shared" si="46"/>
        <v>4DT093</v>
      </c>
      <c r="X283" t="str">
        <f t="shared" si="50"/>
        <v>4</v>
      </c>
    </row>
    <row r="284" spans="1:24" x14ac:dyDescent="0.25">
      <c r="A284" s="27">
        <f t="shared" si="53"/>
        <v>43435</v>
      </c>
      <c r="B284" s="19">
        <f t="shared" si="53"/>
        <v>4</v>
      </c>
      <c r="C284" s="20" t="s">
        <v>327</v>
      </c>
      <c r="D284" s="21" t="s">
        <v>59</v>
      </c>
      <c r="E284" s="22">
        <v>0.38333333333333303</v>
      </c>
      <c r="F284" s="23">
        <f t="shared" si="52"/>
        <v>2620431</v>
      </c>
      <c r="G284" s="23">
        <v>2620932</v>
      </c>
      <c r="H284" s="28">
        <v>2766</v>
      </c>
      <c r="I284" s="28"/>
      <c r="J284" s="28"/>
      <c r="K284" s="24"/>
      <c r="L284" s="25">
        <f t="shared" si="48"/>
        <v>501</v>
      </c>
      <c r="M284" s="25">
        <f t="shared" si="51"/>
        <v>533.56500000000005</v>
      </c>
      <c r="N284" s="25">
        <f t="shared" si="49"/>
        <v>32.564999999999998</v>
      </c>
      <c r="O284" s="25">
        <v>6.5000000000000002E-2</v>
      </c>
      <c r="P284" s="24" t="str">
        <f>VLOOKUP(E284,'[1]Lookup 2'!A:B,2,FALSE)</f>
        <v>Post 1</v>
      </c>
      <c r="Q284" s="24" t="str">
        <f>VLOOKUP(T284,'[2]01 - Employees'!$1:$1048576,6,FALSE)</f>
        <v>P-D</v>
      </c>
      <c r="R284" s="24" t="str">
        <f>VLOOKUP(T284,'[2]01 - Employees'!$1:$1048576,2,FALSE)</f>
        <v xml:space="preserve">Sow </v>
      </c>
      <c r="S284" s="21" t="str">
        <f>VLOOKUP(T284,'[2]01 - Employees'!$1:$1048576,3,FALSE)</f>
        <v>Ibrahim</v>
      </c>
      <c r="T284" s="21">
        <v>86</v>
      </c>
      <c r="V284" s="26">
        <f t="shared" si="45"/>
        <v>4</v>
      </c>
      <c r="W284" t="str">
        <f t="shared" si="46"/>
        <v>4DT320</v>
      </c>
      <c r="X284" t="str">
        <f t="shared" si="50"/>
        <v>4</v>
      </c>
    </row>
    <row r="285" spans="1:24" x14ac:dyDescent="0.25">
      <c r="A285" s="27">
        <f t="shared" si="53"/>
        <v>43435</v>
      </c>
      <c r="B285" s="19">
        <f t="shared" si="53"/>
        <v>4</v>
      </c>
      <c r="C285" s="20" t="s">
        <v>328</v>
      </c>
      <c r="D285" s="21" t="s">
        <v>23</v>
      </c>
      <c r="E285" s="22">
        <v>0.390972222222222</v>
      </c>
      <c r="F285" s="23">
        <f t="shared" si="52"/>
        <v>2620932</v>
      </c>
      <c r="G285" s="23">
        <v>2621495</v>
      </c>
      <c r="H285" s="28">
        <v>10452.4</v>
      </c>
      <c r="I285" s="28"/>
      <c r="J285" s="28"/>
      <c r="K285" s="24"/>
      <c r="L285" s="25">
        <f t="shared" si="48"/>
        <v>563</v>
      </c>
      <c r="M285" s="25">
        <f t="shared" si="51"/>
        <v>599.59500000000003</v>
      </c>
      <c r="N285" s="25">
        <f t="shared" si="49"/>
        <v>36.594999999999999</v>
      </c>
      <c r="O285" s="25">
        <v>6.5000000000000002E-2</v>
      </c>
      <c r="P285" s="24" t="str">
        <f>VLOOKUP(E285,'[1]Lookup 2'!A:B,2,FALSE)</f>
        <v>Post 1</v>
      </c>
      <c r="Q285" s="24" t="str">
        <f>VLOOKUP(T285,'[2]01 - Employees'!$1:$1048576,6,FALSE)</f>
        <v>P-D</v>
      </c>
      <c r="R285" s="24" t="str">
        <f>VLOOKUP(T285,'[2]01 - Employees'!$1:$1048576,2,FALSE)</f>
        <v>Camara</v>
      </c>
      <c r="S285" s="21" t="str">
        <f>VLOOKUP(T285,'[2]01 - Employees'!$1:$1048576,3,FALSE)</f>
        <v>Abdoulaye</v>
      </c>
      <c r="T285" s="21">
        <v>159</v>
      </c>
      <c r="V285" s="26">
        <f t="shared" si="45"/>
        <v>4</v>
      </c>
      <c r="W285" t="str">
        <f t="shared" si="46"/>
        <v>4DT319</v>
      </c>
      <c r="X285" t="str">
        <f t="shared" si="50"/>
        <v>4</v>
      </c>
    </row>
    <row r="286" spans="1:24" x14ac:dyDescent="0.25">
      <c r="A286" s="27">
        <f t="shared" si="53"/>
        <v>43435</v>
      </c>
      <c r="B286" s="19">
        <f t="shared" si="53"/>
        <v>4</v>
      </c>
      <c r="C286" s="20" t="s">
        <v>329</v>
      </c>
      <c r="D286" s="21" t="s">
        <v>45</v>
      </c>
      <c r="E286" s="22">
        <v>0.45624999999999999</v>
      </c>
      <c r="F286" s="23">
        <f t="shared" si="52"/>
        <v>2621495</v>
      </c>
      <c r="G286" s="23">
        <v>2622193</v>
      </c>
      <c r="H286" s="28">
        <v>31408.7</v>
      </c>
      <c r="I286" s="28"/>
      <c r="J286" s="28"/>
      <c r="K286" s="24"/>
      <c r="L286" s="25">
        <f t="shared" si="48"/>
        <v>698</v>
      </c>
      <c r="M286" s="25">
        <f t="shared" si="51"/>
        <v>743.37</v>
      </c>
      <c r="N286" s="25">
        <f t="shared" si="49"/>
        <v>45.370000000000005</v>
      </c>
      <c r="O286" s="25">
        <v>6.5000000000000002E-2</v>
      </c>
      <c r="P286" s="24" t="str">
        <f>VLOOKUP(E286,'[1]Lookup 2'!A:B,2,FALSE)</f>
        <v>Post 1</v>
      </c>
      <c r="Q286" s="24" t="str">
        <f>VLOOKUP(T286,'[2]01 - Employees'!$1:$1048576,6,FALSE)</f>
        <v>P-D</v>
      </c>
      <c r="R286" s="24" t="str">
        <f>VLOOKUP(T286,'[2]01 - Employees'!$1:$1048576,2,FALSE)</f>
        <v>Sacko</v>
      </c>
      <c r="S286" s="21" t="str">
        <f>VLOOKUP(T286,'[2]01 - Employees'!$1:$1048576,3,FALSE)</f>
        <v>Mamoudou</v>
      </c>
      <c r="T286" s="21">
        <v>184</v>
      </c>
      <c r="V286" s="26">
        <f t="shared" si="45"/>
        <v>4</v>
      </c>
      <c r="W286" t="str">
        <f t="shared" si="46"/>
        <v>4DT087</v>
      </c>
      <c r="X286" t="str">
        <f t="shared" si="50"/>
        <v>4</v>
      </c>
    </row>
    <row r="287" spans="1:24" x14ac:dyDescent="0.25">
      <c r="A287" s="27">
        <f t="shared" si="53"/>
        <v>43435</v>
      </c>
      <c r="B287" s="19">
        <f t="shared" si="53"/>
        <v>4</v>
      </c>
      <c r="C287" s="20" t="s">
        <v>330</v>
      </c>
      <c r="D287" s="21" t="s">
        <v>39</v>
      </c>
      <c r="E287" s="22">
        <v>0.46736111111111101</v>
      </c>
      <c r="F287" s="23">
        <f t="shared" si="52"/>
        <v>2622193</v>
      </c>
      <c r="G287" s="23">
        <v>2622946</v>
      </c>
      <c r="H287" s="28">
        <v>25404.5</v>
      </c>
      <c r="I287" s="28"/>
      <c r="J287" s="28"/>
      <c r="K287" s="24"/>
      <c r="L287" s="25">
        <f t="shared" si="48"/>
        <v>753</v>
      </c>
      <c r="M287" s="25">
        <f t="shared" si="51"/>
        <v>801.94500000000005</v>
      </c>
      <c r="N287" s="25">
        <f t="shared" si="49"/>
        <v>48.945</v>
      </c>
      <c r="O287" s="25">
        <v>6.5000000000000002E-2</v>
      </c>
      <c r="P287" s="24" t="str">
        <f>VLOOKUP(E287,'[1]Lookup 2'!A:B,2,FALSE)</f>
        <v>Post 1</v>
      </c>
      <c r="Q287" s="24" t="str">
        <f>VLOOKUP(T287,'[2]01 - Employees'!$1:$1048576,6,FALSE)</f>
        <v>P-D</v>
      </c>
      <c r="R287" s="24" t="str">
        <f>VLOOKUP(T287,'[2]01 - Employees'!$1:$1048576,2,FALSE)</f>
        <v>Oulare</v>
      </c>
      <c r="S287" s="21" t="str">
        <f>VLOOKUP(T287,'[2]01 - Employees'!$1:$1048576,3,FALSE)</f>
        <v>Mamady</v>
      </c>
      <c r="T287" s="21">
        <v>244</v>
      </c>
      <c r="V287" s="26">
        <f t="shared" si="45"/>
        <v>4</v>
      </c>
      <c r="W287" t="str">
        <f t="shared" si="46"/>
        <v>4TD069</v>
      </c>
      <c r="X287" t="str">
        <f t="shared" si="50"/>
        <v>4</v>
      </c>
    </row>
    <row r="288" spans="1:24" x14ac:dyDescent="0.25">
      <c r="A288" s="27">
        <f t="shared" si="53"/>
        <v>43435</v>
      </c>
      <c r="B288" s="19">
        <f t="shared" si="53"/>
        <v>4</v>
      </c>
      <c r="C288" s="20" t="s">
        <v>331</v>
      </c>
      <c r="D288" s="21" t="s">
        <v>61</v>
      </c>
      <c r="E288" s="22">
        <v>0.47569444444444398</v>
      </c>
      <c r="F288" s="23">
        <f t="shared" si="52"/>
        <v>2622946</v>
      </c>
      <c r="G288" s="23">
        <v>2623452</v>
      </c>
      <c r="H288" s="28">
        <v>1121</v>
      </c>
      <c r="I288" s="28"/>
      <c r="J288" s="28"/>
      <c r="K288" s="24"/>
      <c r="L288" s="25">
        <f t="shared" si="48"/>
        <v>506</v>
      </c>
      <c r="M288" s="25">
        <f t="shared" si="51"/>
        <v>538.89</v>
      </c>
      <c r="N288" s="25">
        <f t="shared" si="49"/>
        <v>32.89</v>
      </c>
      <c r="O288" s="25">
        <v>6.5000000000000002E-2</v>
      </c>
      <c r="P288" s="24" t="str">
        <f>VLOOKUP(E288,'[1]Lookup 2'!A:B,2,FALSE)</f>
        <v>Post 1</v>
      </c>
      <c r="Q288" s="24" t="e">
        <f>VLOOKUP(T288,'[2]01 - Employees'!$1:$1048576,6,FALSE)</f>
        <v>#N/A</v>
      </c>
      <c r="R288" s="24" t="e">
        <f>VLOOKUP(T288,'[2]01 - Employees'!$1:$1048576,2,FALSE)</f>
        <v>#N/A</v>
      </c>
      <c r="S288" s="21" t="e">
        <f>VLOOKUP(T288,'[2]01 - Employees'!$1:$1048576,3,FALSE)</f>
        <v>#N/A</v>
      </c>
      <c r="T288" s="21"/>
      <c r="V288" s="26">
        <f t="shared" si="45"/>
        <v>4</v>
      </c>
      <c r="W288" t="str">
        <f t="shared" si="46"/>
        <v>4EXC-330</v>
      </c>
      <c r="X288" t="str">
        <f t="shared" si="50"/>
        <v>4</v>
      </c>
    </row>
    <row r="289" spans="1:24" x14ac:dyDescent="0.25">
      <c r="A289" s="27">
        <f t="shared" si="53"/>
        <v>43435</v>
      </c>
      <c r="B289" s="19">
        <f t="shared" si="53"/>
        <v>4</v>
      </c>
      <c r="C289" s="20" t="s">
        <v>332</v>
      </c>
      <c r="D289" s="21" t="s">
        <v>68</v>
      </c>
      <c r="E289" s="22">
        <v>0.48680555555555499</v>
      </c>
      <c r="F289" s="23">
        <f t="shared" si="52"/>
        <v>2623452</v>
      </c>
      <c r="G289" s="23">
        <v>2624471</v>
      </c>
      <c r="H289" s="28">
        <v>10383.5</v>
      </c>
      <c r="I289" s="28"/>
      <c r="J289" s="28"/>
      <c r="K289" s="24"/>
      <c r="L289" s="25">
        <f t="shared" si="48"/>
        <v>1019</v>
      </c>
      <c r="M289" s="25">
        <f t="shared" si="51"/>
        <v>1085.2349999999999</v>
      </c>
      <c r="N289" s="25">
        <f t="shared" si="49"/>
        <v>66.234999999999999</v>
      </c>
      <c r="O289" s="25">
        <v>6.5000000000000002E-2</v>
      </c>
      <c r="P289" s="24" t="str">
        <f>VLOOKUP(E289,'[1]Lookup 2'!A:B,2,FALSE)</f>
        <v>Post 1</v>
      </c>
      <c r="Q289" s="24" t="str">
        <f>VLOOKUP(T289,'[2]01 - Employees'!$1:$1048576,6,FALSE)</f>
        <v>P-D</v>
      </c>
      <c r="R289" s="24" t="str">
        <f>VLOOKUP(T289,'[2]01 - Employees'!$1:$1048576,2,FALSE)</f>
        <v>Camara</v>
      </c>
      <c r="S289" s="21" t="str">
        <f>VLOOKUP(T289,'[2]01 - Employees'!$1:$1048576,3,FALSE)</f>
        <v>Moussa</v>
      </c>
      <c r="T289" s="21">
        <v>40</v>
      </c>
      <c r="V289" s="26">
        <f t="shared" si="45"/>
        <v>4</v>
      </c>
      <c r="W289" t="str">
        <f t="shared" si="46"/>
        <v>4DT318</v>
      </c>
      <c r="X289" t="str">
        <f t="shared" si="50"/>
        <v>4</v>
      </c>
    </row>
    <row r="290" spans="1:24" x14ac:dyDescent="0.25">
      <c r="A290" s="27">
        <f t="shared" si="53"/>
        <v>43435</v>
      </c>
      <c r="B290" s="19">
        <f t="shared" si="53"/>
        <v>4</v>
      </c>
      <c r="C290" s="20" t="s">
        <v>333</v>
      </c>
      <c r="D290" s="21" t="s">
        <v>29</v>
      </c>
      <c r="E290" s="22">
        <v>0.49652777777777701</v>
      </c>
      <c r="F290" s="23">
        <f t="shared" si="52"/>
        <v>2624471</v>
      </c>
      <c r="G290" s="23">
        <v>2625044</v>
      </c>
      <c r="H290" s="28">
        <v>34761.800000000003</v>
      </c>
      <c r="I290" s="28"/>
      <c r="J290" s="28"/>
      <c r="K290" s="24"/>
      <c r="L290" s="25">
        <f t="shared" si="48"/>
        <v>573</v>
      </c>
      <c r="M290" s="25">
        <f t="shared" si="51"/>
        <v>610.245</v>
      </c>
      <c r="N290" s="25">
        <f t="shared" si="49"/>
        <v>37.245000000000005</v>
      </c>
      <c r="O290" s="25">
        <v>6.5000000000000002E-2</v>
      </c>
      <c r="P290" s="24" t="str">
        <f>VLOOKUP(E290,'[1]Lookup 2'!A:B,2,FALSE)</f>
        <v>Post 1</v>
      </c>
      <c r="Q290" s="24" t="str">
        <f>VLOOKUP(T290,'[2]01 - Employees'!$1:$1048576,6,FALSE)</f>
        <v>P-D</v>
      </c>
      <c r="R290" s="24" t="str">
        <f>VLOOKUP(T290,'[2]01 - Employees'!$1:$1048576,2,FALSE)</f>
        <v>Keita</v>
      </c>
      <c r="S290" s="21" t="str">
        <f>VLOOKUP(T290,'[2]01 - Employees'!$1:$1048576,3,FALSE)</f>
        <v>Ibrahima II</v>
      </c>
      <c r="T290" s="21">
        <v>252</v>
      </c>
      <c r="V290" s="26">
        <f t="shared" si="45"/>
        <v>4</v>
      </c>
      <c r="W290" t="str">
        <f t="shared" si="46"/>
        <v>4DT094</v>
      </c>
      <c r="X290" t="str">
        <f t="shared" si="50"/>
        <v>4</v>
      </c>
    </row>
    <row r="291" spans="1:24" x14ac:dyDescent="0.25">
      <c r="A291" s="27">
        <f t="shared" si="53"/>
        <v>43435</v>
      </c>
      <c r="B291" s="19">
        <f t="shared" si="53"/>
        <v>4</v>
      </c>
      <c r="C291" s="20" t="s">
        <v>334</v>
      </c>
      <c r="D291" s="21" t="s">
        <v>37</v>
      </c>
      <c r="E291" s="22">
        <v>0.50972222222222197</v>
      </c>
      <c r="F291" s="23">
        <f t="shared" si="52"/>
        <v>2625044</v>
      </c>
      <c r="G291" s="23">
        <v>2625708</v>
      </c>
      <c r="H291" s="28">
        <v>26435.7</v>
      </c>
      <c r="I291" s="28"/>
      <c r="J291" s="28"/>
      <c r="K291" s="24"/>
      <c r="L291" s="25">
        <f t="shared" si="48"/>
        <v>664</v>
      </c>
      <c r="M291" s="25">
        <f t="shared" si="51"/>
        <v>707.16</v>
      </c>
      <c r="N291" s="25">
        <f t="shared" si="49"/>
        <v>43.160000000000004</v>
      </c>
      <c r="O291" s="25">
        <v>6.5000000000000002E-2</v>
      </c>
      <c r="P291" s="24" t="str">
        <f>VLOOKUP(E291,'[1]Lookup 2'!A:B,2,FALSE)</f>
        <v>Post 1</v>
      </c>
      <c r="Q291" s="24" t="str">
        <f>VLOOKUP(T291,'[2]01 - Employees'!$1:$1048576,6,FALSE)</f>
        <v>P-D</v>
      </c>
      <c r="R291" s="24" t="str">
        <f>VLOOKUP(T291,'[2]01 - Employees'!$1:$1048576,2,FALSE)</f>
        <v>Camara</v>
      </c>
      <c r="S291" s="21" t="str">
        <f>VLOOKUP(T291,'[2]01 - Employees'!$1:$1048576,3,FALSE)</f>
        <v>Lancine</v>
      </c>
      <c r="T291" s="21">
        <v>266</v>
      </c>
      <c r="V291" s="26">
        <f t="shared" si="45"/>
        <v>4</v>
      </c>
      <c r="W291" t="str">
        <f t="shared" si="46"/>
        <v>4TD066</v>
      </c>
      <c r="X291" t="str">
        <f t="shared" si="50"/>
        <v>4</v>
      </c>
    </row>
    <row r="292" spans="1:24" x14ac:dyDescent="0.25">
      <c r="A292" s="27">
        <f t="shared" si="53"/>
        <v>43435</v>
      </c>
      <c r="B292" s="19">
        <f t="shared" si="53"/>
        <v>4</v>
      </c>
      <c r="C292" s="20" t="s">
        <v>335</v>
      </c>
      <c r="D292" s="21" t="s">
        <v>336</v>
      </c>
      <c r="E292" s="22">
        <v>0.52430555555555503</v>
      </c>
      <c r="F292" s="23">
        <f t="shared" si="52"/>
        <v>2625708</v>
      </c>
      <c r="G292" s="23">
        <v>2625773</v>
      </c>
      <c r="H292" s="28">
        <v>32694</v>
      </c>
      <c r="I292" s="28"/>
      <c r="J292" s="28"/>
      <c r="K292" s="24"/>
      <c r="L292" s="25">
        <f t="shared" si="48"/>
        <v>65</v>
      </c>
      <c r="M292" s="25">
        <f t="shared" si="51"/>
        <v>69.224999999999994</v>
      </c>
      <c r="N292" s="25">
        <f t="shared" si="49"/>
        <v>4.2250000000000005</v>
      </c>
      <c r="O292" s="25">
        <v>6.5000000000000002E-2</v>
      </c>
      <c r="P292" s="24" t="str">
        <f>VLOOKUP(E292,'[1]Lookup 2'!A:B,2,FALSE)</f>
        <v>Post 1</v>
      </c>
      <c r="Q292" s="24" t="e">
        <f>VLOOKUP(T292,'[2]01 - Employees'!$1:$1048576,6,FALSE)</f>
        <v>#N/A</v>
      </c>
      <c r="R292" s="24" t="e">
        <f>VLOOKUP(T292,'[2]01 - Employees'!$1:$1048576,2,FALSE)</f>
        <v>#N/A</v>
      </c>
      <c r="S292" s="21" t="e">
        <f>VLOOKUP(T292,'[2]01 - Employees'!$1:$1048576,3,FALSE)</f>
        <v>#N/A</v>
      </c>
      <c r="T292" s="21"/>
      <c r="V292" s="26">
        <f t="shared" si="45"/>
        <v>4</v>
      </c>
      <c r="W292" t="str">
        <f t="shared" si="46"/>
        <v>4AV-1964-MD</v>
      </c>
      <c r="X292" t="str">
        <f t="shared" si="50"/>
        <v>4</v>
      </c>
    </row>
    <row r="293" spans="1:24" x14ac:dyDescent="0.25">
      <c r="A293" s="27">
        <f t="shared" si="53"/>
        <v>43435</v>
      </c>
      <c r="B293" s="19">
        <f t="shared" si="53"/>
        <v>4</v>
      </c>
      <c r="C293" s="20" t="s">
        <v>337</v>
      </c>
      <c r="D293" s="21" t="s">
        <v>35</v>
      </c>
      <c r="E293" s="22">
        <v>0.54097222222222197</v>
      </c>
      <c r="F293" s="23">
        <f t="shared" si="52"/>
        <v>2625773</v>
      </c>
      <c r="G293" s="23">
        <v>2626142</v>
      </c>
      <c r="H293" s="28">
        <v>20337.400000000001</v>
      </c>
      <c r="I293" s="28"/>
      <c r="J293" s="28"/>
      <c r="K293" s="24"/>
      <c r="L293" s="25">
        <f t="shared" si="48"/>
        <v>369</v>
      </c>
      <c r="M293" s="25">
        <f t="shared" si="51"/>
        <v>392.98500000000001</v>
      </c>
      <c r="N293" s="25">
        <f t="shared" si="49"/>
        <v>23.984999999999999</v>
      </c>
      <c r="O293" s="25">
        <v>6.5000000000000002E-2</v>
      </c>
      <c r="P293" s="24" t="str">
        <f>VLOOKUP(E293,'[1]Lookup 2'!A:B,2,FALSE)</f>
        <v>Post 1</v>
      </c>
      <c r="Q293" s="24" t="str">
        <f>VLOOKUP(T293,'[2]01 - Employees'!$1:$1048576,6,FALSE)</f>
        <v>P-D</v>
      </c>
      <c r="R293" s="24" t="str">
        <f>VLOOKUP(T293,'[2]01 - Employees'!$1:$1048576,2,FALSE)</f>
        <v>Keita</v>
      </c>
      <c r="S293" s="21" t="str">
        <f>VLOOKUP(T293,'[2]01 - Employees'!$1:$1048576,3,FALSE)</f>
        <v>Souleymane</v>
      </c>
      <c r="T293" s="21">
        <v>13</v>
      </c>
      <c r="V293" s="26">
        <f t="shared" si="45"/>
        <v>4</v>
      </c>
      <c r="W293" t="str">
        <f t="shared" si="46"/>
        <v>4D7004</v>
      </c>
      <c r="X293" t="str">
        <f t="shared" si="50"/>
        <v>4</v>
      </c>
    </row>
    <row r="294" spans="1:24" x14ac:dyDescent="0.25">
      <c r="A294" s="27">
        <f t="shared" si="53"/>
        <v>43435</v>
      </c>
      <c r="B294" s="19">
        <f t="shared" si="53"/>
        <v>4</v>
      </c>
      <c r="C294" s="20" t="s">
        <v>338</v>
      </c>
      <c r="D294" s="21" t="s">
        <v>27</v>
      </c>
      <c r="E294" s="22">
        <v>0.55902777777777701</v>
      </c>
      <c r="F294" s="23">
        <f t="shared" si="52"/>
        <v>2626142</v>
      </c>
      <c r="G294" s="23">
        <v>2626177</v>
      </c>
      <c r="H294" s="28">
        <v>282116</v>
      </c>
      <c r="I294" s="28"/>
      <c r="J294" s="28"/>
      <c r="K294" s="24"/>
      <c r="L294" s="25">
        <f t="shared" si="48"/>
        <v>35</v>
      </c>
      <c r="M294" s="25">
        <f t="shared" si="51"/>
        <v>37.274999999999999</v>
      </c>
      <c r="N294" s="25">
        <f t="shared" si="49"/>
        <v>2.2749999999999999</v>
      </c>
      <c r="O294" s="25">
        <v>6.5000000000000002E-2</v>
      </c>
      <c r="P294" s="24" t="str">
        <f>VLOOKUP(E294,'[1]Lookup 2'!A:B,2,FALSE)</f>
        <v>Post 1</v>
      </c>
      <c r="Q294" s="24" t="str">
        <f>VLOOKUP(T294,'[2]01 - Employees'!$1:$1048576,6,FALSE)</f>
        <v>P-C</v>
      </c>
      <c r="R294" s="24" t="str">
        <f>VLOOKUP(T294,'[2]01 - Employees'!$1:$1048576,2,FALSE)</f>
        <v>Bereté</v>
      </c>
      <c r="S294" s="21" t="str">
        <f>VLOOKUP(T294,'[2]01 - Employees'!$1:$1048576,3,FALSE)</f>
        <v>Djogo</v>
      </c>
      <c r="T294" s="21">
        <v>94</v>
      </c>
      <c r="V294" s="26">
        <f t="shared" si="45"/>
        <v>4</v>
      </c>
      <c r="W294" t="str">
        <f t="shared" si="46"/>
        <v>4TY713</v>
      </c>
      <c r="X294" t="str">
        <f t="shared" si="50"/>
        <v>4</v>
      </c>
    </row>
    <row r="295" spans="1:24" x14ac:dyDescent="0.25">
      <c r="A295" s="27">
        <f t="shared" si="53"/>
        <v>43435</v>
      </c>
      <c r="B295" s="19">
        <f t="shared" si="53"/>
        <v>4</v>
      </c>
      <c r="C295" s="20" t="s">
        <v>339</v>
      </c>
      <c r="D295" s="21" t="s">
        <v>43</v>
      </c>
      <c r="E295" s="22">
        <v>0.57361111111111096</v>
      </c>
      <c r="F295" s="23">
        <f t="shared" si="52"/>
        <v>2626177</v>
      </c>
      <c r="G295" s="23">
        <v>2626573</v>
      </c>
      <c r="H295" s="28">
        <v>18735.7</v>
      </c>
      <c r="I295" s="28"/>
      <c r="J295" s="28"/>
      <c r="K295" s="24"/>
      <c r="L295" s="25">
        <f t="shared" si="48"/>
        <v>396</v>
      </c>
      <c r="M295" s="25">
        <f t="shared" si="51"/>
        <v>421.74</v>
      </c>
      <c r="N295" s="25">
        <f t="shared" si="49"/>
        <v>25.740000000000002</v>
      </c>
      <c r="O295" s="25">
        <v>6.5000000000000002E-2</v>
      </c>
      <c r="P295" s="24" t="str">
        <f>VLOOKUP(E295,'[1]Lookup 2'!A:B,2,FALSE)</f>
        <v>Post 1</v>
      </c>
      <c r="Q295" s="24" t="str">
        <f>VLOOKUP(T295,'[2]01 - Employees'!$1:$1048576,6,FALSE)</f>
        <v>P-D</v>
      </c>
      <c r="R295" s="24" t="str">
        <f>VLOOKUP(T295,'[2]01 - Employees'!$1:$1048576,2,FALSE)</f>
        <v>Keita</v>
      </c>
      <c r="S295" s="21" t="str">
        <f>VLOOKUP(T295,'[2]01 - Employees'!$1:$1048576,3,FALSE)</f>
        <v>Kibily Demba</v>
      </c>
      <c r="T295" s="21">
        <v>30</v>
      </c>
      <c r="V295" s="26">
        <f t="shared" si="45"/>
        <v>4</v>
      </c>
      <c r="W295" t="str">
        <f t="shared" si="46"/>
        <v>4WB013</v>
      </c>
      <c r="X295" t="str">
        <f t="shared" si="50"/>
        <v>4</v>
      </c>
    </row>
    <row r="296" spans="1:24" x14ac:dyDescent="0.25">
      <c r="A296" s="27">
        <f t="shared" ref="A296:B311" si="54">+A295</f>
        <v>43435</v>
      </c>
      <c r="B296" s="19">
        <f t="shared" si="54"/>
        <v>4</v>
      </c>
      <c r="C296" s="20" t="s">
        <v>340</v>
      </c>
      <c r="D296" s="21" t="s">
        <v>33</v>
      </c>
      <c r="E296" s="22">
        <v>0.67083333333333295</v>
      </c>
      <c r="F296" s="23">
        <f t="shared" si="52"/>
        <v>2626573</v>
      </c>
      <c r="G296" s="23">
        <v>2627196</v>
      </c>
      <c r="H296" s="28">
        <v>6669</v>
      </c>
      <c r="I296" s="28"/>
      <c r="J296" s="28"/>
      <c r="K296" s="24"/>
      <c r="L296" s="25">
        <f t="shared" si="48"/>
        <v>623</v>
      </c>
      <c r="M296" s="25">
        <f t="shared" si="51"/>
        <v>663.495</v>
      </c>
      <c r="N296" s="25">
        <f t="shared" si="49"/>
        <v>40.495000000000005</v>
      </c>
      <c r="O296" s="25">
        <v>6.5000000000000002E-2</v>
      </c>
      <c r="P296" s="24" t="str">
        <f>VLOOKUP(E296,'[1]Lookup 2'!A:B,2,FALSE)</f>
        <v>Post 2</v>
      </c>
      <c r="Q296" s="24" t="str">
        <f>VLOOKUP(T296,'[2]01 - Employees'!$1:$1048576,6,FALSE)</f>
        <v>P-C</v>
      </c>
      <c r="R296" s="24" t="str">
        <f>VLOOKUP(T296,'[2]01 - Employees'!$1:$1048576,2,FALSE)</f>
        <v>Keita</v>
      </c>
      <c r="S296" s="21" t="str">
        <f>VLOOKUP(T296,'[2]01 - Employees'!$1:$1048576,3,FALSE)</f>
        <v>Naman</v>
      </c>
      <c r="T296" s="21">
        <v>108</v>
      </c>
      <c r="V296" s="26">
        <f t="shared" si="45"/>
        <v>4</v>
      </c>
      <c r="W296" t="str">
        <f t="shared" si="46"/>
        <v>4DT209</v>
      </c>
      <c r="X296" t="str">
        <f t="shared" si="50"/>
        <v>4</v>
      </c>
    </row>
    <row r="297" spans="1:24" x14ac:dyDescent="0.25">
      <c r="A297" s="27">
        <f t="shared" si="54"/>
        <v>43435</v>
      </c>
      <c r="B297" s="19">
        <f t="shared" si="54"/>
        <v>4</v>
      </c>
      <c r="C297" s="20" t="s">
        <v>341</v>
      </c>
      <c r="D297" s="21" t="s">
        <v>59</v>
      </c>
      <c r="E297" s="22">
        <v>0.67847222222222203</v>
      </c>
      <c r="F297" s="23">
        <f t="shared" si="52"/>
        <v>2627196</v>
      </c>
      <c r="G297" s="23">
        <v>2628157</v>
      </c>
      <c r="H297" s="28">
        <v>8772.4</v>
      </c>
      <c r="I297" s="28"/>
      <c r="J297" s="28"/>
      <c r="K297" s="24"/>
      <c r="L297" s="25">
        <f t="shared" si="48"/>
        <v>961</v>
      </c>
      <c r="M297" s="25">
        <f t="shared" si="51"/>
        <v>1023.465</v>
      </c>
      <c r="N297" s="25">
        <f t="shared" si="49"/>
        <v>62.465000000000003</v>
      </c>
      <c r="O297" s="25">
        <v>6.5000000000000002E-2</v>
      </c>
      <c r="P297" s="24" t="str">
        <f>VLOOKUP(E297,'[1]Lookup 2'!A:B,2,FALSE)</f>
        <v>Post 2</v>
      </c>
      <c r="Q297" s="24" t="str">
        <f>VLOOKUP(T297,'[2]01 - Employees'!$1:$1048576,6,FALSE)</f>
        <v>P-C</v>
      </c>
      <c r="R297" s="24" t="str">
        <f>VLOOKUP(T297,'[2]01 - Employees'!$1:$1048576,2,FALSE)</f>
        <v>Bah</v>
      </c>
      <c r="S297" s="21" t="str">
        <f>VLOOKUP(T297,'[2]01 - Employees'!$1:$1048576,3,FALSE)</f>
        <v>Mamadou</v>
      </c>
      <c r="T297" s="21">
        <v>41</v>
      </c>
      <c r="V297" s="26">
        <f t="shared" si="45"/>
        <v>4</v>
      </c>
      <c r="W297" t="str">
        <f t="shared" si="46"/>
        <v>4DT320</v>
      </c>
      <c r="X297" t="str">
        <f t="shared" si="50"/>
        <v>4</v>
      </c>
    </row>
    <row r="298" spans="1:24" x14ac:dyDescent="0.25">
      <c r="A298" s="27">
        <f t="shared" si="54"/>
        <v>43435</v>
      </c>
      <c r="B298" s="19">
        <f t="shared" si="54"/>
        <v>4</v>
      </c>
      <c r="C298" s="20" t="s">
        <v>342</v>
      </c>
      <c r="D298" s="21" t="s">
        <v>51</v>
      </c>
      <c r="E298" s="22">
        <v>0.688194444444444</v>
      </c>
      <c r="F298" s="23">
        <f t="shared" si="52"/>
        <v>2628157</v>
      </c>
      <c r="G298" s="23">
        <v>2628886</v>
      </c>
      <c r="H298" s="28">
        <v>55358.2</v>
      </c>
      <c r="I298" s="28"/>
      <c r="J298" s="28"/>
      <c r="K298" s="24"/>
      <c r="L298" s="25">
        <f t="shared" si="48"/>
        <v>729</v>
      </c>
      <c r="M298" s="25">
        <f t="shared" si="51"/>
        <v>776.38499999999999</v>
      </c>
      <c r="N298" s="25">
        <f t="shared" si="49"/>
        <v>47.385000000000005</v>
      </c>
      <c r="O298" s="25">
        <v>6.5000000000000002E-2</v>
      </c>
      <c r="P298" s="24" t="str">
        <f>VLOOKUP(E298,'[1]Lookup 2'!A:B,2,FALSE)</f>
        <v>Post 2</v>
      </c>
      <c r="Q298" s="24" t="str">
        <f>VLOOKUP(T298,'[2]01 - Employees'!$1:$1048576,6,FALSE)</f>
        <v>P-C</v>
      </c>
      <c r="R298" s="24" t="str">
        <f>VLOOKUP(T298,'[2]01 - Employees'!$1:$1048576,2,FALSE)</f>
        <v xml:space="preserve">Thiam </v>
      </c>
      <c r="S298" s="21" t="str">
        <f>VLOOKUP(T298,'[2]01 - Employees'!$1:$1048576,3,FALSE)</f>
        <v>Aboubacar</v>
      </c>
      <c r="T298" s="21">
        <v>167</v>
      </c>
      <c r="V298" s="26">
        <f t="shared" si="45"/>
        <v>4</v>
      </c>
      <c r="W298" t="str">
        <f t="shared" si="46"/>
        <v>4DT093</v>
      </c>
      <c r="X298" t="str">
        <f t="shared" si="50"/>
        <v>4</v>
      </c>
    </row>
    <row r="299" spans="1:24" x14ac:dyDescent="0.25">
      <c r="A299" s="27">
        <f t="shared" si="54"/>
        <v>43435</v>
      </c>
      <c r="B299" s="19">
        <f t="shared" si="54"/>
        <v>4</v>
      </c>
      <c r="C299" s="20" t="s">
        <v>343</v>
      </c>
      <c r="D299" s="21" t="s">
        <v>53</v>
      </c>
      <c r="E299" s="22">
        <v>0.69791666666666596</v>
      </c>
      <c r="F299" s="23">
        <f t="shared" si="52"/>
        <v>2628886</v>
      </c>
      <c r="G299" s="23">
        <v>2629414</v>
      </c>
      <c r="H299" s="28">
        <v>61962</v>
      </c>
      <c r="I299" s="28"/>
      <c r="J299" s="28"/>
      <c r="K299" s="24"/>
      <c r="L299" s="25">
        <f t="shared" si="48"/>
        <v>528</v>
      </c>
      <c r="M299" s="25">
        <f t="shared" si="51"/>
        <v>562.32000000000005</v>
      </c>
      <c r="N299" s="25">
        <f t="shared" si="49"/>
        <v>34.32</v>
      </c>
      <c r="O299" s="25">
        <v>6.5000000000000002E-2</v>
      </c>
      <c r="P299" s="24" t="str">
        <f>VLOOKUP(E299,'[1]Lookup 2'!A:B,2,FALSE)</f>
        <v>Post 2</v>
      </c>
      <c r="Q299" s="24" t="str">
        <f>VLOOKUP(T299,'[2]01 - Employees'!$1:$1048576,6,FALSE)</f>
        <v>P-C</v>
      </c>
      <c r="R299" s="24" t="str">
        <f>VLOOKUP(T299,'[2]01 - Employees'!$1:$1048576,2,FALSE)</f>
        <v>Saoromou</v>
      </c>
      <c r="S299" s="21" t="str">
        <f>VLOOKUP(T299,'[2]01 - Employees'!$1:$1048576,3,FALSE)</f>
        <v>Alain</v>
      </c>
      <c r="T299" s="21">
        <v>14</v>
      </c>
      <c r="V299" s="26">
        <f t="shared" si="45"/>
        <v>4</v>
      </c>
      <c r="W299" t="str">
        <f t="shared" si="46"/>
        <v>4DT095</v>
      </c>
      <c r="X299" t="str">
        <f t="shared" si="50"/>
        <v>4</v>
      </c>
    </row>
    <row r="300" spans="1:24" x14ac:dyDescent="0.25">
      <c r="A300" s="27">
        <f t="shared" si="54"/>
        <v>43435</v>
      </c>
      <c r="B300" s="19">
        <f t="shared" si="54"/>
        <v>4</v>
      </c>
      <c r="C300" s="20" t="s">
        <v>344</v>
      </c>
      <c r="D300" s="21" t="s">
        <v>110</v>
      </c>
      <c r="E300" s="22">
        <v>0.70902777777777704</v>
      </c>
      <c r="F300" s="23">
        <f t="shared" si="52"/>
        <v>2629414</v>
      </c>
      <c r="G300" s="23">
        <v>2629428</v>
      </c>
      <c r="H300" s="28">
        <v>102.33</v>
      </c>
      <c r="I300" s="28"/>
      <c r="J300" s="28"/>
      <c r="K300" s="24"/>
      <c r="L300" s="25">
        <f t="shared" si="48"/>
        <v>14</v>
      </c>
      <c r="M300" s="25">
        <f t="shared" si="51"/>
        <v>14.91</v>
      </c>
      <c r="N300" s="25">
        <f t="shared" si="49"/>
        <v>0.91</v>
      </c>
      <c r="O300" s="25">
        <v>6.5000000000000002E-2</v>
      </c>
      <c r="P300" s="24" t="str">
        <f>VLOOKUP(E300,'[1]Lookup 2'!A:B,2,FALSE)</f>
        <v>Post 2</v>
      </c>
      <c r="Q300" s="24" t="str">
        <f>VLOOKUP(T300,'[2]01 - Employees'!$1:$1048576,6,FALSE)</f>
        <v>P-A</v>
      </c>
      <c r="R300" s="24" t="str">
        <f>VLOOKUP(T300,'[2]01 - Employees'!$1:$1048576,2,FALSE)</f>
        <v>Condé</v>
      </c>
      <c r="S300" s="21" t="str">
        <f>VLOOKUP(T300,'[2]01 - Employees'!$1:$1048576,3,FALSE)</f>
        <v>Aboubacar Sidiki</v>
      </c>
      <c r="T300" s="21">
        <v>24</v>
      </c>
      <c r="V300" s="26">
        <f t="shared" si="45"/>
        <v>4</v>
      </c>
      <c r="W300" t="str">
        <f t="shared" si="46"/>
        <v>4LTP223</v>
      </c>
      <c r="X300" t="str">
        <f t="shared" si="50"/>
        <v>4</v>
      </c>
    </row>
    <row r="301" spans="1:24" x14ac:dyDescent="0.25">
      <c r="A301" s="27">
        <f t="shared" si="54"/>
        <v>43435</v>
      </c>
      <c r="B301" s="19">
        <f t="shared" si="54"/>
        <v>4</v>
      </c>
      <c r="C301" s="20" t="s">
        <v>345</v>
      </c>
      <c r="D301" s="21" t="s">
        <v>37</v>
      </c>
      <c r="E301" s="22">
        <v>0.71458333333333302</v>
      </c>
      <c r="F301" s="23">
        <f t="shared" si="52"/>
        <v>2629428</v>
      </c>
      <c r="G301" s="23">
        <v>2629612</v>
      </c>
      <c r="H301" s="28">
        <v>26440.6</v>
      </c>
      <c r="I301" s="28"/>
      <c r="J301" s="28"/>
      <c r="K301" s="24"/>
      <c r="L301" s="25">
        <f t="shared" si="48"/>
        <v>184</v>
      </c>
      <c r="M301" s="25">
        <f t="shared" si="51"/>
        <v>195.96</v>
      </c>
      <c r="N301" s="25">
        <f t="shared" si="49"/>
        <v>11.96</v>
      </c>
      <c r="O301" s="25">
        <v>6.5000000000000002E-2</v>
      </c>
      <c r="P301" s="24" t="str">
        <f>VLOOKUP(E301,'[1]Lookup 2'!A:B,2,FALSE)</f>
        <v>Post 2</v>
      </c>
      <c r="Q301" s="24" t="str">
        <f>VLOOKUP(T301,'[2]01 - Employees'!$1:$1048576,6,FALSE)</f>
        <v>P-C</v>
      </c>
      <c r="R301" s="24" t="str">
        <f>VLOOKUP(T301,'[2]01 - Employees'!$1:$1048576,2,FALSE)</f>
        <v>Bah</v>
      </c>
      <c r="S301" s="21" t="str">
        <f>VLOOKUP(T301,'[2]01 - Employees'!$1:$1048576,3,FALSE)</f>
        <v>Saidou</v>
      </c>
      <c r="T301" s="21">
        <v>243</v>
      </c>
      <c r="V301" s="26">
        <f t="shared" si="45"/>
        <v>4</v>
      </c>
      <c r="W301" t="str">
        <f t="shared" si="46"/>
        <v>4TD066</v>
      </c>
      <c r="X301" t="str">
        <f t="shared" si="50"/>
        <v>4</v>
      </c>
    </row>
    <row r="302" spans="1:24" x14ac:dyDescent="0.25">
      <c r="A302" s="27">
        <f t="shared" si="54"/>
        <v>43435</v>
      </c>
      <c r="B302" s="19">
        <f t="shared" si="54"/>
        <v>4</v>
      </c>
      <c r="C302" s="20" t="s">
        <v>346</v>
      </c>
      <c r="D302" s="21" t="s">
        <v>47</v>
      </c>
      <c r="E302" s="22">
        <v>0.72430555555555498</v>
      </c>
      <c r="F302" s="23">
        <f t="shared" si="52"/>
        <v>2629612</v>
      </c>
      <c r="G302" s="23">
        <v>2629646</v>
      </c>
      <c r="H302" s="28">
        <v>5201.43</v>
      </c>
      <c r="I302" s="28"/>
      <c r="J302" s="28"/>
      <c r="K302" s="24"/>
      <c r="L302" s="25">
        <f t="shared" si="48"/>
        <v>34</v>
      </c>
      <c r="M302" s="25">
        <f t="shared" si="51"/>
        <v>36.21</v>
      </c>
      <c r="N302" s="25">
        <f t="shared" si="49"/>
        <v>2.21</v>
      </c>
      <c r="O302" s="25">
        <v>6.5000000000000002E-2</v>
      </c>
      <c r="P302" s="24" t="str">
        <f>VLOOKUP(E302,'[1]Lookup 2'!A:B,2,FALSE)</f>
        <v>Post 2</v>
      </c>
      <c r="Q302" s="24" t="str">
        <f>VLOOKUP(T302,'[2]01 - Employees'!$1:$1048576,6,FALSE)</f>
        <v>P-A</v>
      </c>
      <c r="R302" s="24" t="str">
        <f>VLOOKUP(T302,'[2]01 - Employees'!$1:$1048576,2,FALSE)</f>
        <v>Condé</v>
      </c>
      <c r="S302" s="21" t="str">
        <f>VLOOKUP(T302,'[2]01 - Employees'!$1:$1048576,3,FALSE)</f>
        <v>Aboubacar Sidiki</v>
      </c>
      <c r="T302" s="21">
        <v>24</v>
      </c>
      <c r="V302" s="26">
        <f t="shared" si="45"/>
        <v>4</v>
      </c>
      <c r="W302" t="str">
        <f t="shared" si="46"/>
        <v>4LP221</v>
      </c>
      <c r="X302" t="str">
        <f t="shared" si="50"/>
        <v>4</v>
      </c>
    </row>
    <row r="303" spans="1:24" x14ac:dyDescent="0.25">
      <c r="A303" s="27">
        <f t="shared" si="54"/>
        <v>43435</v>
      </c>
      <c r="B303" s="19">
        <f t="shared" si="54"/>
        <v>4</v>
      </c>
      <c r="C303" s="20" t="s">
        <v>347</v>
      </c>
      <c r="D303" s="21" t="s">
        <v>23</v>
      </c>
      <c r="E303" s="22">
        <v>0.84097222222222201</v>
      </c>
      <c r="F303" s="23">
        <f t="shared" si="52"/>
        <v>2629646</v>
      </c>
      <c r="G303" s="23">
        <v>2630477</v>
      </c>
      <c r="H303" s="28">
        <v>10461.6</v>
      </c>
      <c r="I303" s="28"/>
      <c r="J303" s="28"/>
      <c r="K303" s="24"/>
      <c r="L303" s="25">
        <f t="shared" si="48"/>
        <v>831</v>
      </c>
      <c r="M303" s="25">
        <f t="shared" si="51"/>
        <v>885.01499999999999</v>
      </c>
      <c r="N303" s="25">
        <f t="shared" si="49"/>
        <v>54.015000000000001</v>
      </c>
      <c r="O303" s="25">
        <v>6.5000000000000002E-2</v>
      </c>
      <c r="P303" s="24" t="str">
        <f>VLOOKUP(E303,'[1]Lookup 2'!A:B,2,FALSE)</f>
        <v>Post 2</v>
      </c>
      <c r="Q303" s="24" t="str">
        <f>VLOOKUP(T303,'[2]01 - Employees'!$1:$1048576,6,FALSE)</f>
        <v>P-C</v>
      </c>
      <c r="R303" s="24" t="str">
        <f>VLOOKUP(T303,'[2]01 - Employees'!$1:$1048576,2,FALSE)</f>
        <v>Doumbouya</v>
      </c>
      <c r="S303" s="21" t="str">
        <f>VLOOKUP(T303,'[2]01 - Employees'!$1:$1048576,3,FALSE)</f>
        <v>Sekou</v>
      </c>
      <c r="T303" s="21">
        <v>43</v>
      </c>
      <c r="V303" s="26">
        <f t="shared" si="45"/>
        <v>4</v>
      </c>
      <c r="W303" t="str">
        <f t="shared" si="46"/>
        <v>4DT319</v>
      </c>
      <c r="X303" t="str">
        <f t="shared" si="50"/>
        <v>4</v>
      </c>
    </row>
    <row r="304" spans="1:24" x14ac:dyDescent="0.25">
      <c r="A304" s="27">
        <f t="shared" si="54"/>
        <v>43435</v>
      </c>
      <c r="B304" s="19">
        <f t="shared" si="54"/>
        <v>4</v>
      </c>
      <c r="C304" s="20" t="s">
        <v>348</v>
      </c>
      <c r="D304" s="21" t="s">
        <v>19</v>
      </c>
      <c r="E304" s="22">
        <v>0.85486111111111096</v>
      </c>
      <c r="F304" s="23">
        <f t="shared" si="52"/>
        <v>2630477</v>
      </c>
      <c r="G304" s="23">
        <v>2631049</v>
      </c>
      <c r="H304" s="28">
        <v>2047</v>
      </c>
      <c r="I304" s="28"/>
      <c r="J304" s="28"/>
      <c r="K304" s="24"/>
      <c r="L304" s="25">
        <f t="shared" si="48"/>
        <v>572</v>
      </c>
      <c r="M304" s="25">
        <f t="shared" si="51"/>
        <v>609.17999999999995</v>
      </c>
      <c r="N304" s="25">
        <f t="shared" si="49"/>
        <v>37.18</v>
      </c>
      <c r="O304" s="25">
        <v>6.5000000000000002E-2</v>
      </c>
      <c r="P304" s="24" t="str">
        <f>VLOOKUP(E304,'[1]Lookup 2'!A:B,2,FALSE)</f>
        <v>Post 2</v>
      </c>
      <c r="Q304" s="24" t="str">
        <f>VLOOKUP(T304,'[2]01 - Employees'!$1:$1048576,6,FALSE)</f>
        <v>P-C</v>
      </c>
      <c r="R304" s="24" t="str">
        <f>VLOOKUP(T304,'[2]01 - Employees'!$1:$1048576,2,FALSE)</f>
        <v>Sangare</v>
      </c>
      <c r="S304" s="21" t="str">
        <f>VLOOKUP(T304,'[2]01 - Employees'!$1:$1048576,3,FALSE)</f>
        <v>Salif</v>
      </c>
      <c r="T304" s="21">
        <v>162</v>
      </c>
      <c r="V304" s="26">
        <f t="shared" si="45"/>
        <v>4</v>
      </c>
      <c r="W304" t="str">
        <f t="shared" si="46"/>
        <v>4DT211</v>
      </c>
      <c r="X304" t="str">
        <f t="shared" si="50"/>
        <v>4</v>
      </c>
    </row>
    <row r="305" spans="1:24" x14ac:dyDescent="0.25">
      <c r="A305" s="27">
        <f t="shared" si="54"/>
        <v>43435</v>
      </c>
      <c r="B305" s="19">
        <f t="shared" si="54"/>
        <v>4</v>
      </c>
      <c r="C305" s="20" t="s">
        <v>349</v>
      </c>
      <c r="D305" s="21" t="s">
        <v>61</v>
      </c>
      <c r="E305" s="22">
        <v>0.88194444444444398</v>
      </c>
      <c r="F305" s="23">
        <f t="shared" si="52"/>
        <v>2631049</v>
      </c>
      <c r="G305" s="23">
        <v>2631315</v>
      </c>
      <c r="H305" s="28"/>
      <c r="I305" s="28"/>
      <c r="J305" s="28"/>
      <c r="K305" s="24"/>
      <c r="L305" s="25">
        <f t="shared" si="48"/>
        <v>266</v>
      </c>
      <c r="M305" s="25">
        <f t="shared" si="51"/>
        <v>283.29000000000002</v>
      </c>
      <c r="N305" s="25">
        <f t="shared" si="49"/>
        <v>17.29</v>
      </c>
      <c r="O305" s="25">
        <v>6.5000000000000002E-2</v>
      </c>
      <c r="P305" s="24" t="str">
        <f>VLOOKUP(E305,'[1]Lookup 2'!A:B,2,FALSE)</f>
        <v>Post 2</v>
      </c>
      <c r="Q305" s="24" t="e">
        <f>VLOOKUP(T305,'[2]01 - Employees'!$1:$1048576,6,FALSE)</f>
        <v>#N/A</v>
      </c>
      <c r="R305" s="24" t="e">
        <f>VLOOKUP(T305,'[2]01 - Employees'!$1:$1048576,2,FALSE)</f>
        <v>#N/A</v>
      </c>
      <c r="S305" s="21" t="e">
        <f>VLOOKUP(T305,'[2]01 - Employees'!$1:$1048576,3,FALSE)</f>
        <v>#N/A</v>
      </c>
      <c r="T305" s="21"/>
      <c r="V305" s="26">
        <f t="shared" si="45"/>
        <v>4</v>
      </c>
      <c r="W305" t="str">
        <f t="shared" si="46"/>
        <v>4EXC-330</v>
      </c>
      <c r="X305" t="str">
        <f t="shared" si="50"/>
        <v>4</v>
      </c>
    </row>
    <row r="306" spans="1:24" x14ac:dyDescent="0.25">
      <c r="A306" s="27">
        <f t="shared" si="54"/>
        <v>43435</v>
      </c>
      <c r="B306" s="19">
        <f t="shared" si="54"/>
        <v>4</v>
      </c>
      <c r="C306" s="20" t="s">
        <v>350</v>
      </c>
      <c r="D306" s="21" t="s">
        <v>104</v>
      </c>
      <c r="E306" s="22"/>
      <c r="F306" s="23">
        <f t="shared" si="52"/>
        <v>2631315</v>
      </c>
      <c r="G306" s="23">
        <v>2631315</v>
      </c>
      <c r="H306" s="28"/>
      <c r="I306" s="28"/>
      <c r="J306" s="28"/>
      <c r="K306" s="24"/>
      <c r="L306" s="25">
        <f t="shared" si="48"/>
        <v>0</v>
      </c>
      <c r="M306" s="25">
        <f t="shared" si="51"/>
        <v>0</v>
      </c>
      <c r="N306" s="25">
        <f t="shared" si="49"/>
        <v>0</v>
      </c>
      <c r="O306" s="25">
        <v>6.5000000000000002E-2</v>
      </c>
      <c r="P306" s="24" t="str">
        <f>VLOOKUP(E306,'[1]Lookup 2'!A:B,2,FALSE)</f>
        <v>Post 3</v>
      </c>
      <c r="Q306" s="24" t="e">
        <f>VLOOKUP(T306,'[2]01 - Employees'!$1:$1048576,6,FALSE)</f>
        <v>#N/A</v>
      </c>
      <c r="R306" s="24" t="e">
        <f>VLOOKUP(T306,'[2]01 - Employees'!$1:$1048576,2,FALSE)</f>
        <v>#N/A</v>
      </c>
      <c r="S306" s="21" t="e">
        <f>VLOOKUP(T306,'[2]01 - Employees'!$1:$1048576,3,FALSE)</f>
        <v>#N/A</v>
      </c>
      <c r="T306" s="21"/>
      <c r="V306" s="26">
        <f t="shared" si="45"/>
        <v>4</v>
      </c>
      <c r="W306" t="str">
        <f t="shared" si="46"/>
        <v>4CANCELLED</v>
      </c>
      <c r="X306" t="str">
        <f t="shared" si="50"/>
        <v>4</v>
      </c>
    </row>
    <row r="307" spans="1:24" x14ac:dyDescent="0.25">
      <c r="A307" s="27">
        <f t="shared" si="54"/>
        <v>43435</v>
      </c>
      <c r="B307" s="19">
        <f t="shared" si="54"/>
        <v>4</v>
      </c>
      <c r="C307" s="20" t="s">
        <v>351</v>
      </c>
      <c r="D307" s="21" t="s">
        <v>55</v>
      </c>
      <c r="E307" s="22">
        <v>0.90347222222222201</v>
      </c>
      <c r="F307" s="23">
        <f t="shared" si="52"/>
        <v>2631315</v>
      </c>
      <c r="G307" s="23">
        <v>2632224</v>
      </c>
      <c r="H307" s="28">
        <v>10196</v>
      </c>
      <c r="I307" s="28"/>
      <c r="J307" s="28"/>
      <c r="K307" s="24"/>
      <c r="L307" s="25">
        <f t="shared" si="48"/>
        <v>909</v>
      </c>
      <c r="M307" s="25">
        <f t="shared" si="51"/>
        <v>968.08500000000004</v>
      </c>
      <c r="N307" s="25">
        <f t="shared" si="49"/>
        <v>59.085000000000001</v>
      </c>
      <c r="O307" s="25">
        <v>6.5000000000000002E-2</v>
      </c>
      <c r="P307" s="24" t="str">
        <f>VLOOKUP(E307,'[1]Lookup 2'!A:B,2,FALSE)</f>
        <v>Post 2</v>
      </c>
      <c r="Q307" s="24" t="str">
        <f>VLOOKUP(T307,'[2]01 - Employees'!$1:$1048576,6,FALSE)</f>
        <v>P-C</v>
      </c>
      <c r="R307" s="24" t="str">
        <f>VLOOKUP(T307,'[2]01 - Employees'!$1:$1048576,2,FALSE)</f>
        <v>Camara</v>
      </c>
      <c r="S307" s="21" t="str">
        <f>VLOOKUP(T307,'[2]01 - Employees'!$1:$1048576,3,FALSE)</f>
        <v>Fodé</v>
      </c>
      <c r="T307" s="21">
        <v>44</v>
      </c>
      <c r="V307" s="26">
        <f t="shared" si="45"/>
        <v>4</v>
      </c>
      <c r="W307" t="str">
        <f t="shared" si="46"/>
        <v>4DT317</v>
      </c>
      <c r="X307" t="str">
        <f t="shared" si="50"/>
        <v>4</v>
      </c>
    </row>
    <row r="308" spans="1:24" x14ac:dyDescent="0.25">
      <c r="A308" s="27">
        <f t="shared" si="54"/>
        <v>43435</v>
      </c>
      <c r="B308" s="19">
        <f t="shared" si="54"/>
        <v>4</v>
      </c>
      <c r="C308" s="20" t="s">
        <v>352</v>
      </c>
      <c r="D308" s="21" t="s">
        <v>57</v>
      </c>
      <c r="E308" s="22">
        <v>0.91666666666666596</v>
      </c>
      <c r="F308" s="23">
        <f t="shared" si="52"/>
        <v>2632224</v>
      </c>
      <c r="G308" s="23">
        <v>2632915</v>
      </c>
      <c r="H308" s="28">
        <v>20152.900000000001</v>
      </c>
      <c r="I308" s="28"/>
      <c r="J308" s="28"/>
      <c r="K308" s="24"/>
      <c r="L308" s="25">
        <f t="shared" si="48"/>
        <v>691</v>
      </c>
      <c r="M308" s="25">
        <f t="shared" si="51"/>
        <v>735.91499999999996</v>
      </c>
      <c r="N308" s="25">
        <f t="shared" si="49"/>
        <v>44.914999999999999</v>
      </c>
      <c r="O308" s="25">
        <v>6.5000000000000002E-2</v>
      </c>
      <c r="P308" s="24" t="str">
        <f>VLOOKUP(E308,'[1]Lookup 2'!A:B,2,FALSE)</f>
        <v>Post 2</v>
      </c>
      <c r="Q308" s="24" t="str">
        <f>VLOOKUP(T308,'[2]01 - Employees'!$1:$1048576,6,FALSE)</f>
        <v>P-C</v>
      </c>
      <c r="R308" s="24" t="str">
        <f>VLOOKUP(T308,'[2]01 - Employees'!$1:$1048576,2,FALSE)</f>
        <v>Kaba</v>
      </c>
      <c r="S308" s="21" t="str">
        <f>VLOOKUP(T308,'[2]01 - Employees'!$1:$1048576,3,FALSE)</f>
        <v>Abdourahamane</v>
      </c>
      <c r="T308" s="21">
        <v>230</v>
      </c>
      <c r="V308" s="26">
        <f t="shared" si="45"/>
        <v>4</v>
      </c>
      <c r="W308" t="str">
        <f t="shared" si="46"/>
        <v>4DT344</v>
      </c>
      <c r="X308" t="str">
        <f t="shared" si="50"/>
        <v>4</v>
      </c>
    </row>
    <row r="309" spans="1:24" x14ac:dyDescent="0.25">
      <c r="A309" s="27">
        <f t="shared" si="54"/>
        <v>43435</v>
      </c>
      <c r="B309" s="19">
        <f t="shared" si="54"/>
        <v>4</v>
      </c>
      <c r="C309" s="20" t="s">
        <v>353</v>
      </c>
      <c r="D309" s="21" t="s">
        <v>138</v>
      </c>
      <c r="E309" s="22">
        <v>0.844444444444444</v>
      </c>
      <c r="F309" s="23">
        <f t="shared" si="52"/>
        <v>2632915</v>
      </c>
      <c r="G309" s="23">
        <v>2632923</v>
      </c>
      <c r="H309" s="28">
        <v>11502.9</v>
      </c>
      <c r="I309" s="28"/>
      <c r="J309" s="28"/>
      <c r="K309" s="24"/>
      <c r="L309" s="25">
        <f t="shared" si="48"/>
        <v>8</v>
      </c>
      <c r="M309" s="25">
        <f t="shared" si="51"/>
        <v>8.52</v>
      </c>
      <c r="N309" s="25">
        <f t="shared" si="49"/>
        <v>0.52</v>
      </c>
      <c r="O309" s="25">
        <v>6.5000000000000002E-2</v>
      </c>
      <c r="P309" s="24" t="str">
        <f>VLOOKUP(E309,'[1]Lookup 2'!A:B,2,FALSE)</f>
        <v>Post 2</v>
      </c>
      <c r="Q309" s="24" t="str">
        <f>VLOOKUP(T309,'[2]01 - Employees'!$1:$1048576,6,FALSE)</f>
        <v>P-C</v>
      </c>
      <c r="R309" s="24" t="str">
        <f>VLOOKUP(T309,'[2]01 - Employees'!$1:$1048576,2,FALSE)</f>
        <v>Doumbouya</v>
      </c>
      <c r="S309" s="21" t="str">
        <f>VLOOKUP(T309,'[2]01 - Employees'!$1:$1048576,3,FALSE)</f>
        <v>Hassane</v>
      </c>
      <c r="T309" s="21">
        <v>232</v>
      </c>
      <c r="V309" s="26">
        <f t="shared" si="45"/>
        <v>4</v>
      </c>
      <c r="W309" t="str">
        <f t="shared" si="46"/>
        <v>4DT088</v>
      </c>
      <c r="X309" t="str">
        <f t="shared" si="50"/>
        <v>4</v>
      </c>
    </row>
    <row r="310" spans="1:24" x14ac:dyDescent="0.25">
      <c r="A310" s="27">
        <f t="shared" si="54"/>
        <v>43435</v>
      </c>
      <c r="B310" s="19">
        <f t="shared" si="54"/>
        <v>4</v>
      </c>
      <c r="C310" s="20" t="s">
        <v>354</v>
      </c>
      <c r="D310" s="21" t="s">
        <v>138</v>
      </c>
      <c r="E310" s="22">
        <v>2.8472222222222201E-2</v>
      </c>
      <c r="F310" s="23">
        <f t="shared" si="52"/>
        <v>2632923</v>
      </c>
      <c r="G310" s="23">
        <v>2633699</v>
      </c>
      <c r="H310" s="28">
        <v>11503.4</v>
      </c>
      <c r="I310" s="28"/>
      <c r="J310" s="28"/>
      <c r="K310" s="24"/>
      <c r="L310" s="25">
        <f t="shared" si="48"/>
        <v>776</v>
      </c>
      <c r="M310" s="25">
        <f t="shared" si="51"/>
        <v>826.44</v>
      </c>
      <c r="N310" s="25">
        <f t="shared" si="49"/>
        <v>50.440000000000005</v>
      </c>
      <c r="O310" s="25">
        <v>6.5000000000000002E-2</v>
      </c>
      <c r="P310" s="24" t="str">
        <f>VLOOKUP(E310,'[1]Lookup 2'!A:B,2,FALSE)</f>
        <v>Post 3</v>
      </c>
      <c r="Q310" s="24" t="e">
        <f>VLOOKUP(T310,'[2]01 - Employees'!$1:$1048576,6,FALSE)</f>
        <v>#N/A</v>
      </c>
      <c r="R310" s="24" t="e">
        <f>VLOOKUP(T310,'[2]01 - Employees'!$1:$1048576,2,FALSE)</f>
        <v>#N/A</v>
      </c>
      <c r="S310" s="21" t="e">
        <f>VLOOKUP(T310,'[2]01 - Employees'!$1:$1048576,3,FALSE)</f>
        <v>#N/A</v>
      </c>
      <c r="T310" s="21">
        <v>267</v>
      </c>
      <c r="V310" s="26">
        <f t="shared" si="45"/>
        <v>4</v>
      </c>
      <c r="W310" t="str">
        <f t="shared" si="46"/>
        <v>4DT088</v>
      </c>
      <c r="X310" t="str">
        <f t="shared" si="50"/>
        <v>4</v>
      </c>
    </row>
    <row r="311" spans="1:24" x14ac:dyDescent="0.25">
      <c r="A311" s="27">
        <f t="shared" si="54"/>
        <v>43435</v>
      </c>
      <c r="B311" s="19">
        <f t="shared" si="54"/>
        <v>4</v>
      </c>
      <c r="C311" s="20" t="s">
        <v>355</v>
      </c>
      <c r="D311" s="21" t="s">
        <v>45</v>
      </c>
      <c r="E311" s="22">
        <v>3.8888888888888799E-2</v>
      </c>
      <c r="F311" s="23">
        <f t="shared" si="52"/>
        <v>2633699</v>
      </c>
      <c r="G311" s="23">
        <v>2634385</v>
      </c>
      <c r="H311" s="28">
        <v>31421</v>
      </c>
      <c r="I311" s="28"/>
      <c r="J311" s="28"/>
      <c r="K311" s="24"/>
      <c r="L311" s="25">
        <f t="shared" si="48"/>
        <v>686</v>
      </c>
      <c r="M311" s="25">
        <f t="shared" si="51"/>
        <v>730.59</v>
      </c>
      <c r="N311" s="25">
        <f t="shared" si="49"/>
        <v>44.59</v>
      </c>
      <c r="O311" s="25">
        <v>6.5000000000000002E-2</v>
      </c>
      <c r="P311" s="24" t="str">
        <f>VLOOKUP(E311,'[1]Lookup 2'!A:B,2,FALSE)</f>
        <v>Post 3</v>
      </c>
      <c r="Q311" s="24" t="str">
        <f>VLOOKUP(T311,'[2]01 - Employees'!$1:$1048576,6,FALSE)</f>
        <v>P-D</v>
      </c>
      <c r="R311" s="24" t="str">
        <f>VLOOKUP(T311,'[2]01 - Employees'!$1:$1048576,2,FALSE)</f>
        <v>Diabaté</v>
      </c>
      <c r="S311" s="21" t="str">
        <f>VLOOKUP(T311,'[2]01 - Employees'!$1:$1048576,3,FALSE)</f>
        <v>Lancine</v>
      </c>
      <c r="T311" s="21">
        <v>241</v>
      </c>
      <c r="V311" s="26">
        <f t="shared" si="45"/>
        <v>4</v>
      </c>
      <c r="W311" t="str">
        <f t="shared" si="46"/>
        <v>4DT087</v>
      </c>
      <c r="X311" t="str">
        <f t="shared" si="50"/>
        <v>4</v>
      </c>
    </row>
    <row r="312" spans="1:24" x14ac:dyDescent="0.25">
      <c r="A312" s="27">
        <f t="shared" ref="A312:B327" si="55">+A311</f>
        <v>43435</v>
      </c>
      <c r="B312" s="19">
        <f t="shared" si="55"/>
        <v>4</v>
      </c>
      <c r="C312" s="20" t="s">
        <v>356</v>
      </c>
      <c r="D312" s="21" t="s">
        <v>39</v>
      </c>
      <c r="E312" s="22">
        <v>4.2361111111111099E-2</v>
      </c>
      <c r="F312" s="23">
        <f t="shared" si="52"/>
        <v>2634385</v>
      </c>
      <c r="G312" s="23">
        <v>2634918</v>
      </c>
      <c r="H312" s="28">
        <v>25416.7</v>
      </c>
      <c r="I312" s="28"/>
      <c r="J312" s="28"/>
      <c r="K312" s="24"/>
      <c r="L312" s="25">
        <f t="shared" si="48"/>
        <v>533</v>
      </c>
      <c r="M312" s="25">
        <f t="shared" si="51"/>
        <v>567.64499999999998</v>
      </c>
      <c r="N312" s="25">
        <f t="shared" si="49"/>
        <v>34.645000000000003</v>
      </c>
      <c r="O312" s="25">
        <v>6.5000000000000002E-2</v>
      </c>
      <c r="P312" s="24" t="str">
        <f>VLOOKUP(E312,'[1]Lookup 2'!A:B,2,FALSE)</f>
        <v>Post 3</v>
      </c>
      <c r="Q312" s="24" t="str">
        <f>VLOOKUP(T312,'[2]01 - Employees'!$1:$1048576,6,FALSE)</f>
        <v>P-B</v>
      </c>
      <c r="R312" s="24" t="str">
        <f>VLOOKUP(T312,'[2]01 - Employees'!$1:$1048576,2,FALSE)</f>
        <v>Camara</v>
      </c>
      <c r="S312" s="21" t="str">
        <f>VLOOKUP(T312,'[2]01 - Employees'!$1:$1048576,3,FALSE)</f>
        <v>Ibrahima Sory</v>
      </c>
      <c r="T312" s="21">
        <v>198</v>
      </c>
      <c r="V312" s="26">
        <f t="shared" si="45"/>
        <v>4</v>
      </c>
      <c r="W312" t="str">
        <f t="shared" si="46"/>
        <v>4TD069</v>
      </c>
      <c r="X312" t="str">
        <f t="shared" si="50"/>
        <v>4</v>
      </c>
    </row>
    <row r="313" spans="1:24" x14ac:dyDescent="0.25">
      <c r="A313" s="27">
        <f t="shared" si="55"/>
        <v>43435</v>
      </c>
      <c r="B313" s="19">
        <f t="shared" si="55"/>
        <v>4</v>
      </c>
      <c r="C313" s="20" t="s">
        <v>357</v>
      </c>
      <c r="D313" s="21" t="s">
        <v>37</v>
      </c>
      <c r="E313" s="22">
        <v>4.8611111111111098E-2</v>
      </c>
      <c r="F313" s="23">
        <f t="shared" si="52"/>
        <v>2634918</v>
      </c>
      <c r="G313" s="23">
        <v>2635228</v>
      </c>
      <c r="H313" s="28">
        <v>26447.9</v>
      </c>
      <c r="I313" s="28"/>
      <c r="J313" s="28"/>
      <c r="K313" s="24"/>
      <c r="L313" s="25">
        <f t="shared" si="48"/>
        <v>310</v>
      </c>
      <c r="M313" s="25">
        <f t="shared" si="51"/>
        <v>330.15</v>
      </c>
      <c r="N313" s="25">
        <f t="shared" si="49"/>
        <v>20.150000000000002</v>
      </c>
      <c r="O313" s="25">
        <v>6.5000000000000002E-2</v>
      </c>
      <c r="P313" s="24" t="str">
        <f>VLOOKUP(E313,'[1]Lookup 2'!A:B,2,FALSE)</f>
        <v>Post 3</v>
      </c>
      <c r="Q313" s="24" t="str">
        <f>VLOOKUP(T313,'[2]01 - Employees'!$1:$1048576,6,FALSE)</f>
        <v>P-B</v>
      </c>
      <c r="R313" s="24" t="str">
        <f>VLOOKUP(T313,'[2]01 - Employees'!$1:$1048576,2,FALSE)</f>
        <v>Diaby</v>
      </c>
      <c r="S313" s="21" t="str">
        <f>VLOOKUP(T313,'[2]01 - Employees'!$1:$1048576,3,FALSE)</f>
        <v>Abdoulaye</v>
      </c>
      <c r="T313" s="21">
        <v>104</v>
      </c>
      <c r="V313" s="26">
        <f t="shared" si="45"/>
        <v>4</v>
      </c>
      <c r="W313" t="str">
        <f t="shared" si="46"/>
        <v>4TD066</v>
      </c>
      <c r="X313" t="str">
        <f t="shared" si="50"/>
        <v>4</v>
      </c>
    </row>
    <row r="314" spans="1:24" x14ac:dyDescent="0.25">
      <c r="A314" s="27">
        <f t="shared" si="55"/>
        <v>43435</v>
      </c>
      <c r="B314" s="19">
        <f t="shared" si="55"/>
        <v>4</v>
      </c>
      <c r="C314" s="20" t="s">
        <v>358</v>
      </c>
      <c r="D314" s="21" t="s">
        <v>35</v>
      </c>
      <c r="E314" s="22">
        <v>6.7361111111111094E-2</v>
      </c>
      <c r="F314" s="23">
        <f t="shared" si="52"/>
        <v>2635228</v>
      </c>
      <c r="G314" s="23">
        <v>2635623</v>
      </c>
      <c r="H314" s="28">
        <v>20348.2</v>
      </c>
      <c r="I314" s="28"/>
      <c r="J314" s="28"/>
      <c r="K314" s="24"/>
      <c r="L314" s="25">
        <f t="shared" si="48"/>
        <v>395</v>
      </c>
      <c r="M314" s="25">
        <f t="shared" si="51"/>
        <v>420.67500000000001</v>
      </c>
      <c r="N314" s="25">
        <f t="shared" si="49"/>
        <v>25.675000000000001</v>
      </c>
      <c r="O314" s="25">
        <v>6.5000000000000002E-2</v>
      </c>
      <c r="P314" s="24" t="str">
        <f>VLOOKUP(E314,'[1]Lookup 2'!A:B,2,FALSE)</f>
        <v>Post 3</v>
      </c>
      <c r="Q314" s="24" t="str">
        <f>VLOOKUP(T314,'[2]01 - Employees'!$1:$1048576,6,FALSE)</f>
        <v>P-B</v>
      </c>
      <c r="R314" s="24" t="str">
        <f>VLOOKUP(T314,'[2]01 - Employees'!$1:$1048576,2,FALSE)</f>
        <v>Keita</v>
      </c>
      <c r="S314" s="21" t="str">
        <f>VLOOKUP(T314,'[2]01 - Employees'!$1:$1048576,3,FALSE)</f>
        <v>Sekou</v>
      </c>
      <c r="T314" s="21">
        <v>265</v>
      </c>
      <c r="V314" s="26">
        <f t="shared" si="45"/>
        <v>4</v>
      </c>
      <c r="W314" t="str">
        <f t="shared" si="46"/>
        <v>4D7004</v>
      </c>
      <c r="X314" t="str">
        <f t="shared" si="50"/>
        <v>4</v>
      </c>
    </row>
    <row r="315" spans="1:24" x14ac:dyDescent="0.25">
      <c r="A315" s="27">
        <f t="shared" si="55"/>
        <v>43435</v>
      </c>
      <c r="B315" s="19">
        <f t="shared" si="55"/>
        <v>4</v>
      </c>
      <c r="C315" s="20" t="s">
        <v>359</v>
      </c>
      <c r="D315" s="21" t="s">
        <v>29</v>
      </c>
      <c r="E315" s="22">
        <v>7.9861111111111105E-2</v>
      </c>
      <c r="F315" s="23">
        <f t="shared" si="52"/>
        <v>2635623</v>
      </c>
      <c r="G315" s="23">
        <v>2636151</v>
      </c>
      <c r="H315" s="28">
        <v>34771.4</v>
      </c>
      <c r="I315" s="28"/>
      <c r="J315" s="28"/>
      <c r="K315" s="24"/>
      <c r="L315" s="25">
        <f t="shared" si="48"/>
        <v>528</v>
      </c>
      <c r="M315" s="25">
        <f t="shared" si="51"/>
        <v>562.32000000000005</v>
      </c>
      <c r="N315" s="25">
        <f t="shared" si="49"/>
        <v>34.32</v>
      </c>
      <c r="O315" s="25">
        <v>6.5000000000000002E-2</v>
      </c>
      <c r="P315" s="24" t="str">
        <f>VLOOKUP(E315,'[1]Lookup 2'!A:B,2,FALSE)</f>
        <v>Post 3</v>
      </c>
      <c r="Q315" s="24" t="str">
        <f>VLOOKUP(T315,'[2]01 - Employees'!$1:$1048576,6,FALSE)</f>
        <v>P-B</v>
      </c>
      <c r="R315" s="24" t="str">
        <f>VLOOKUP(T315,'[2]01 - Employees'!$1:$1048576,2,FALSE)</f>
        <v>Camara</v>
      </c>
      <c r="S315" s="21" t="str">
        <f>VLOOKUP(T315,'[2]01 - Employees'!$1:$1048576,3,FALSE)</f>
        <v>Kerfala</v>
      </c>
      <c r="T315" s="21">
        <v>229</v>
      </c>
      <c r="V315" s="26">
        <f t="shared" si="45"/>
        <v>4</v>
      </c>
      <c r="W315" t="str">
        <f t="shared" si="46"/>
        <v>4DT094</v>
      </c>
      <c r="X315" t="str">
        <f t="shared" si="50"/>
        <v>4</v>
      </c>
    </row>
    <row r="316" spans="1:24" x14ac:dyDescent="0.25">
      <c r="A316" s="27">
        <f t="shared" si="55"/>
        <v>43435</v>
      </c>
      <c r="B316" s="19">
        <f t="shared" si="55"/>
        <v>4</v>
      </c>
      <c r="C316" s="20" t="s">
        <v>360</v>
      </c>
      <c r="D316" s="21" t="s">
        <v>27</v>
      </c>
      <c r="E316" s="22">
        <v>0.18402777777777701</v>
      </c>
      <c r="F316" s="23">
        <f t="shared" si="52"/>
        <v>2636151</v>
      </c>
      <c r="G316" s="23">
        <v>2636179</v>
      </c>
      <c r="H316" s="28">
        <v>282277</v>
      </c>
      <c r="I316" s="28"/>
      <c r="J316" s="28"/>
      <c r="K316" s="24"/>
      <c r="L316" s="25">
        <f t="shared" si="48"/>
        <v>28</v>
      </c>
      <c r="M316" s="25">
        <f t="shared" si="51"/>
        <v>29.82</v>
      </c>
      <c r="N316" s="25">
        <f t="shared" si="49"/>
        <v>1.82</v>
      </c>
      <c r="O316" s="25">
        <v>6.5000000000000002E-2</v>
      </c>
      <c r="P316" s="24" t="str">
        <f>VLOOKUP(E316,'[1]Lookup 2'!A:B,2,FALSE)</f>
        <v>Post 3</v>
      </c>
      <c r="Q316" s="24" t="str">
        <f>VLOOKUP(T316,'[2]01 - Employees'!$1:$1048576,6,FALSE)</f>
        <v>P-B</v>
      </c>
      <c r="R316" s="24" t="str">
        <f>VLOOKUP(T316,'[2]01 - Employees'!$1:$1048576,2,FALSE)</f>
        <v>Laye</v>
      </c>
      <c r="S316" s="21" t="str">
        <f>VLOOKUP(T316,'[2]01 - Employees'!$1:$1048576,3,FALSE)</f>
        <v>Cisse</v>
      </c>
      <c r="T316" s="21">
        <v>117</v>
      </c>
      <c r="V316" s="26">
        <f t="shared" si="45"/>
        <v>4</v>
      </c>
      <c r="W316" t="str">
        <f t="shared" si="46"/>
        <v>4TY713</v>
      </c>
      <c r="X316" t="str">
        <f t="shared" si="50"/>
        <v>4</v>
      </c>
    </row>
    <row r="317" spans="1:24" x14ac:dyDescent="0.25">
      <c r="A317" s="27">
        <f t="shared" si="55"/>
        <v>43435</v>
      </c>
      <c r="B317" s="19">
        <f t="shared" si="55"/>
        <v>4</v>
      </c>
      <c r="C317" s="20" t="s">
        <v>361</v>
      </c>
      <c r="D317" s="21" t="s">
        <v>68</v>
      </c>
      <c r="E317" s="22">
        <v>0.19097222222222199</v>
      </c>
      <c r="F317" s="23">
        <f t="shared" si="52"/>
        <v>2636179</v>
      </c>
      <c r="G317" s="23">
        <v>2637134</v>
      </c>
      <c r="H317" s="28">
        <v>10399.5</v>
      </c>
      <c r="I317" s="28"/>
      <c r="J317" s="28"/>
      <c r="K317" s="24"/>
      <c r="L317" s="25">
        <f t="shared" si="48"/>
        <v>955</v>
      </c>
      <c r="M317" s="25">
        <f t="shared" si="51"/>
        <v>1017.075</v>
      </c>
      <c r="N317" s="25">
        <f t="shared" si="49"/>
        <v>62.075000000000003</v>
      </c>
      <c r="O317" s="25">
        <v>6.5000000000000002E-2</v>
      </c>
      <c r="P317" s="24" t="str">
        <f>VLOOKUP(E317,'[1]Lookup 2'!A:B,2,FALSE)</f>
        <v>Post 3</v>
      </c>
      <c r="Q317" s="24" t="str">
        <f>VLOOKUP(T317,'[2]01 - Employees'!$1:$1048576,6,FALSE)</f>
        <v>P-B</v>
      </c>
      <c r="R317" s="24" t="str">
        <f>VLOOKUP(T317,'[2]01 - Employees'!$1:$1048576,2,FALSE)</f>
        <v>Condé</v>
      </c>
      <c r="S317" s="21" t="str">
        <f>VLOOKUP(T317,'[2]01 - Employees'!$1:$1048576,3,FALSE)</f>
        <v>Bandia</v>
      </c>
      <c r="T317" s="21">
        <v>38</v>
      </c>
      <c r="V317" s="26">
        <f t="shared" si="45"/>
        <v>4</v>
      </c>
      <c r="W317" t="str">
        <f t="shared" si="46"/>
        <v>4DT318</v>
      </c>
      <c r="X317" t="str">
        <f t="shared" si="50"/>
        <v>4</v>
      </c>
    </row>
    <row r="318" spans="1:24" x14ac:dyDescent="0.25">
      <c r="A318" s="27">
        <f t="shared" si="55"/>
        <v>43435</v>
      </c>
      <c r="B318" s="19">
        <f t="shared" si="55"/>
        <v>4</v>
      </c>
      <c r="C318" s="20" t="s">
        <v>362</v>
      </c>
      <c r="D318" s="21" t="s">
        <v>51</v>
      </c>
      <c r="E318" s="22">
        <v>0.20624999999999999</v>
      </c>
      <c r="F318" s="23">
        <f t="shared" si="52"/>
        <v>2637134</v>
      </c>
      <c r="G318" s="23">
        <v>2637852</v>
      </c>
      <c r="H318" s="28">
        <v>55370</v>
      </c>
      <c r="I318" s="28"/>
      <c r="J318" s="28"/>
      <c r="K318" s="24"/>
      <c r="L318" s="25">
        <f t="shared" si="48"/>
        <v>718</v>
      </c>
      <c r="M318" s="25">
        <f t="shared" si="51"/>
        <v>764.67</v>
      </c>
      <c r="N318" s="25">
        <f t="shared" si="49"/>
        <v>46.67</v>
      </c>
      <c r="O318" s="25">
        <v>6.5000000000000002E-2</v>
      </c>
      <c r="P318" s="24" t="str">
        <f>VLOOKUP(E318,'[1]Lookup 2'!A:B,2,FALSE)</f>
        <v>Post 3</v>
      </c>
      <c r="Q318" s="24" t="str">
        <f>VLOOKUP(T318,'[2]01 - Employees'!$1:$1048576,6,FALSE)</f>
        <v>P-B</v>
      </c>
      <c r="R318" s="24" t="str">
        <f>VLOOKUP(T318,'[2]01 - Employees'!$1:$1048576,2,FALSE)</f>
        <v>Doumbouya</v>
      </c>
      <c r="S318" s="21" t="str">
        <f>VLOOKUP(T318,'[2]01 - Employees'!$1:$1048576,3,FALSE)</f>
        <v>Frantoma</v>
      </c>
      <c r="T318" s="21">
        <v>228</v>
      </c>
      <c r="V318" s="26">
        <f t="shared" si="45"/>
        <v>4</v>
      </c>
      <c r="W318" t="str">
        <f t="shared" si="46"/>
        <v>4DT093</v>
      </c>
      <c r="X318" t="str">
        <f t="shared" si="50"/>
        <v>4</v>
      </c>
    </row>
    <row r="319" spans="1:24" x14ac:dyDescent="0.25">
      <c r="A319" s="27">
        <f t="shared" si="55"/>
        <v>43435</v>
      </c>
      <c r="B319" s="19">
        <f t="shared" si="55"/>
        <v>4</v>
      </c>
      <c r="C319" s="20" t="s">
        <v>363</v>
      </c>
      <c r="D319" s="21" t="s">
        <v>31</v>
      </c>
      <c r="E319" s="22">
        <v>0.22291666666666601</v>
      </c>
      <c r="F319" s="23">
        <f t="shared" si="52"/>
        <v>2637852</v>
      </c>
      <c r="G319" s="23">
        <v>2638093</v>
      </c>
      <c r="H319" s="28">
        <v>24447.3</v>
      </c>
      <c r="I319" s="28"/>
      <c r="J319" s="28"/>
      <c r="K319" s="24"/>
      <c r="L319" s="25">
        <f t="shared" si="48"/>
        <v>241</v>
      </c>
      <c r="M319" s="25">
        <f t="shared" si="51"/>
        <v>256.66500000000002</v>
      </c>
      <c r="N319" s="25">
        <f t="shared" si="49"/>
        <v>15.665000000000001</v>
      </c>
      <c r="O319" s="25">
        <v>6.5000000000000002E-2</v>
      </c>
      <c r="P319" s="24" t="str">
        <f>VLOOKUP(E319,'[1]Lookup 2'!A:B,2,FALSE)</f>
        <v>Post 3</v>
      </c>
      <c r="Q319" s="24" t="str">
        <f>VLOOKUP(T319,'[2]01 - Employees'!$1:$1048576,6,FALSE)</f>
        <v>P-B</v>
      </c>
      <c r="R319" s="24" t="str">
        <f>VLOOKUP(T319,'[2]01 - Employees'!$1:$1048576,2,FALSE)</f>
        <v>Diallo</v>
      </c>
      <c r="S319" s="21" t="str">
        <f>VLOOKUP(T319,'[2]01 - Employees'!$1:$1048576,3,FALSE)</f>
        <v>Sounounou</v>
      </c>
      <c r="T319" s="21">
        <v>19</v>
      </c>
      <c r="V319" s="26">
        <f t="shared" si="45"/>
        <v>4</v>
      </c>
      <c r="W319" t="str">
        <f t="shared" si="46"/>
        <v>4G0079</v>
      </c>
      <c r="X319" t="str">
        <f t="shared" si="50"/>
        <v>4</v>
      </c>
    </row>
    <row r="320" spans="1:24" x14ac:dyDescent="0.25">
      <c r="A320" s="27">
        <f t="shared" si="55"/>
        <v>43435</v>
      </c>
      <c r="B320" s="19">
        <f t="shared" si="55"/>
        <v>4</v>
      </c>
      <c r="C320" s="20" t="s">
        <v>364</v>
      </c>
      <c r="D320" s="21" t="s">
        <v>59</v>
      </c>
      <c r="E320" s="22">
        <v>0.240972222222222</v>
      </c>
      <c r="F320" s="23">
        <f t="shared" si="52"/>
        <v>2638093</v>
      </c>
      <c r="G320" s="23">
        <v>2638936</v>
      </c>
      <c r="H320" s="28">
        <v>8784.9</v>
      </c>
      <c r="I320" s="28"/>
      <c r="J320" s="28"/>
      <c r="K320" s="24"/>
      <c r="L320" s="25">
        <f t="shared" si="48"/>
        <v>843</v>
      </c>
      <c r="M320" s="25">
        <f t="shared" si="51"/>
        <v>897.79499999999996</v>
      </c>
      <c r="N320" s="25">
        <f t="shared" si="49"/>
        <v>54.795000000000002</v>
      </c>
      <c r="O320" s="25">
        <v>6.5000000000000002E-2</v>
      </c>
      <c r="P320" s="24" t="str">
        <f>VLOOKUP(E320,'[1]Lookup 2'!A:B,2,FALSE)</f>
        <v>Post 3</v>
      </c>
      <c r="Q320" s="24" t="str">
        <f>VLOOKUP(T320,'[2]01 - Employees'!$1:$1048576,6,FALSE)</f>
        <v>P-B</v>
      </c>
      <c r="R320" s="24" t="str">
        <f>VLOOKUP(T320,'[2]01 - Employees'!$1:$1048576,2,FALSE)</f>
        <v>Traoré</v>
      </c>
      <c r="S320" s="21" t="str">
        <f>VLOOKUP(T320,'[2]01 - Employees'!$1:$1048576,3,FALSE)</f>
        <v>Dramane</v>
      </c>
      <c r="T320" s="21">
        <v>42</v>
      </c>
      <c r="V320" s="26">
        <f t="shared" si="45"/>
        <v>4</v>
      </c>
      <c r="W320" t="str">
        <f t="shared" si="46"/>
        <v>4DT320</v>
      </c>
      <c r="X320" t="str">
        <f t="shared" si="50"/>
        <v>4</v>
      </c>
    </row>
    <row r="321" spans="1:24" x14ac:dyDescent="0.25">
      <c r="A321" s="27">
        <f t="shared" si="55"/>
        <v>43435</v>
      </c>
      <c r="B321" s="19">
        <v>5</v>
      </c>
      <c r="C321" s="20" t="s">
        <v>365</v>
      </c>
      <c r="D321" s="21" t="s">
        <v>41</v>
      </c>
      <c r="E321" s="22">
        <v>0.328472222222222</v>
      </c>
      <c r="F321" s="23">
        <f t="shared" si="52"/>
        <v>2638936</v>
      </c>
      <c r="G321" s="23">
        <v>2639174</v>
      </c>
      <c r="H321" s="28">
        <v>73815.199999999997</v>
      </c>
      <c r="I321" s="28"/>
      <c r="J321" s="28"/>
      <c r="K321" s="24"/>
      <c r="L321" s="25">
        <f t="shared" si="48"/>
        <v>238</v>
      </c>
      <c r="M321" s="25">
        <f t="shared" si="51"/>
        <v>253.47</v>
      </c>
      <c r="N321" s="25">
        <f t="shared" si="49"/>
        <v>15.47</v>
      </c>
      <c r="O321" s="25">
        <v>6.5000000000000002E-2</v>
      </c>
      <c r="P321" s="24" t="str">
        <f>VLOOKUP(E321,'[1]Lookup 2'!A:B,2,FALSE)</f>
        <v>Post 1</v>
      </c>
      <c r="Q321" s="24" t="str">
        <f>VLOOKUP(T321,'[2]01 - Employees'!$1:$1048576,6,FALSE)</f>
        <v>WS-KOM</v>
      </c>
      <c r="R321" s="24" t="str">
        <f>VLOOKUP(T321,'[2]01 - Employees'!$1:$1048576,2,FALSE)</f>
        <v>Camara</v>
      </c>
      <c r="S321" s="21" t="str">
        <f>VLOOKUP(T321,'[2]01 - Employees'!$1:$1048576,3,FALSE)</f>
        <v>Adama</v>
      </c>
      <c r="T321" s="21">
        <v>63</v>
      </c>
      <c r="V321" s="26">
        <f t="shared" si="45"/>
        <v>5</v>
      </c>
      <c r="W321" t="str">
        <f t="shared" si="46"/>
        <v>5SERV49</v>
      </c>
      <c r="X321" t="str">
        <f t="shared" si="50"/>
        <v>5</v>
      </c>
    </row>
    <row r="322" spans="1:24" x14ac:dyDescent="0.25">
      <c r="A322" s="27">
        <f t="shared" si="55"/>
        <v>43435</v>
      </c>
      <c r="B322" s="19">
        <f t="shared" si="55"/>
        <v>5</v>
      </c>
      <c r="C322" s="20" t="s">
        <v>366</v>
      </c>
      <c r="D322" s="21" t="s">
        <v>17</v>
      </c>
      <c r="E322" s="22">
        <v>0.35069444444444398</v>
      </c>
      <c r="F322" s="23">
        <f t="shared" si="52"/>
        <v>2639174</v>
      </c>
      <c r="G322" s="23">
        <v>2642043</v>
      </c>
      <c r="H322" s="28">
        <v>35048</v>
      </c>
      <c r="I322" s="28"/>
      <c r="J322" s="28"/>
      <c r="K322" s="24"/>
      <c r="L322" s="25">
        <f t="shared" si="48"/>
        <v>2869</v>
      </c>
      <c r="M322" s="25">
        <f t="shared" si="51"/>
        <v>3055.4850000000001</v>
      </c>
      <c r="N322" s="25">
        <f t="shared" si="49"/>
        <v>186.48500000000001</v>
      </c>
      <c r="O322" s="25">
        <v>6.5000000000000002E-2</v>
      </c>
      <c r="P322" s="24" t="str">
        <f>VLOOKUP(E322,'[1]Lookup 2'!A:B,2,FALSE)</f>
        <v>Post 1</v>
      </c>
      <c r="Q322" s="24" t="str">
        <f>VLOOKUP(T322,'[2]01 - Employees'!$1:$1048576,6,FALSE)</f>
        <v>P-D</v>
      </c>
      <c r="R322" s="24" t="str">
        <f>VLOOKUP(T322,'[2]01 - Employees'!$1:$1048576,2,FALSE)</f>
        <v xml:space="preserve">Fofana </v>
      </c>
      <c r="S322" s="21" t="str">
        <f>VLOOKUP(T322,'[2]01 - Employees'!$1:$1048576,3,FALSE)</f>
        <v>Ibrahim</v>
      </c>
      <c r="T322" s="21">
        <v>8</v>
      </c>
      <c r="V322" s="26">
        <f t="shared" si="45"/>
        <v>5</v>
      </c>
      <c r="W322" t="str">
        <f t="shared" si="46"/>
        <v>5EXC41</v>
      </c>
      <c r="X322" t="str">
        <f t="shared" si="50"/>
        <v>5</v>
      </c>
    </row>
    <row r="323" spans="1:24" x14ac:dyDescent="0.25">
      <c r="A323" s="27">
        <f t="shared" si="55"/>
        <v>43435</v>
      </c>
      <c r="B323" s="19">
        <f t="shared" si="55"/>
        <v>5</v>
      </c>
      <c r="C323" s="20" t="s">
        <v>367</v>
      </c>
      <c r="D323" s="21" t="s">
        <v>23</v>
      </c>
      <c r="E323" s="22">
        <v>0.36319444444444399</v>
      </c>
      <c r="F323" s="23">
        <f t="shared" si="52"/>
        <v>2642043</v>
      </c>
      <c r="G323" s="23">
        <v>2642783</v>
      </c>
      <c r="H323" s="28">
        <v>10472.799999999999</v>
      </c>
      <c r="I323" s="28"/>
      <c r="J323" s="28"/>
      <c r="K323" s="24"/>
      <c r="L323" s="25">
        <f t="shared" si="48"/>
        <v>740</v>
      </c>
      <c r="M323" s="25">
        <f t="shared" si="51"/>
        <v>788.1</v>
      </c>
      <c r="N323" s="25">
        <f t="shared" si="49"/>
        <v>48.1</v>
      </c>
      <c r="O323" s="25">
        <v>6.5000000000000002E-2</v>
      </c>
      <c r="P323" s="24" t="str">
        <f>VLOOKUP(E323,'[1]Lookup 2'!A:B,2,FALSE)</f>
        <v>Post 1</v>
      </c>
      <c r="Q323" s="24" t="str">
        <f>VLOOKUP(T323,'[2]01 - Employees'!$1:$1048576,6,FALSE)</f>
        <v>P-D</v>
      </c>
      <c r="R323" s="24" t="str">
        <f>VLOOKUP(T323,'[2]01 - Employees'!$1:$1048576,2,FALSE)</f>
        <v>Camara</v>
      </c>
      <c r="S323" s="21" t="str">
        <f>VLOOKUP(T323,'[2]01 - Employees'!$1:$1048576,3,FALSE)</f>
        <v>Abdoulaye</v>
      </c>
      <c r="T323" s="21">
        <v>159</v>
      </c>
      <c r="V323" s="26">
        <f t="shared" si="45"/>
        <v>5</v>
      </c>
      <c r="W323" t="str">
        <f t="shared" si="46"/>
        <v>5DT319</v>
      </c>
      <c r="X323" t="str">
        <f t="shared" si="50"/>
        <v>5</v>
      </c>
    </row>
    <row r="324" spans="1:24" x14ac:dyDescent="0.25">
      <c r="A324" s="27">
        <f t="shared" si="55"/>
        <v>43435</v>
      </c>
      <c r="B324" s="19">
        <f t="shared" si="55"/>
        <v>5</v>
      </c>
      <c r="C324" s="20" t="s">
        <v>368</v>
      </c>
      <c r="D324" s="21" t="s">
        <v>45</v>
      </c>
      <c r="E324" s="22">
        <v>0.36805555555555503</v>
      </c>
      <c r="F324" s="23">
        <f t="shared" si="52"/>
        <v>2642783</v>
      </c>
      <c r="G324" s="23">
        <v>2643225</v>
      </c>
      <c r="H324" s="28">
        <v>31427.8</v>
      </c>
      <c r="I324" s="28"/>
      <c r="J324" s="28"/>
      <c r="K324" s="24"/>
      <c r="L324" s="25">
        <f t="shared" si="48"/>
        <v>442</v>
      </c>
      <c r="M324" s="25">
        <f t="shared" si="51"/>
        <v>470.73</v>
      </c>
      <c r="N324" s="25">
        <f t="shared" si="49"/>
        <v>28.73</v>
      </c>
      <c r="O324" s="25">
        <v>6.5000000000000002E-2</v>
      </c>
      <c r="P324" s="24" t="str">
        <f>VLOOKUP(E324,'[1]Lookup 2'!A:B,2,FALSE)</f>
        <v>Post 1</v>
      </c>
      <c r="Q324" s="24" t="str">
        <f>VLOOKUP(T324,'[2]01 - Employees'!$1:$1048576,6,FALSE)</f>
        <v>P-D</v>
      </c>
      <c r="R324" s="24" t="str">
        <f>VLOOKUP(T324,'[2]01 - Employees'!$1:$1048576,2,FALSE)</f>
        <v>Sacko</v>
      </c>
      <c r="S324" s="21" t="str">
        <f>VLOOKUP(T324,'[2]01 - Employees'!$1:$1048576,3,FALSE)</f>
        <v>Mamoudou</v>
      </c>
      <c r="T324" s="21">
        <v>184</v>
      </c>
      <c r="V324" s="26">
        <f t="shared" si="45"/>
        <v>5</v>
      </c>
      <c r="W324" t="str">
        <f t="shared" si="46"/>
        <v>5DT087</v>
      </c>
      <c r="X324" t="str">
        <f t="shared" si="50"/>
        <v>5</v>
      </c>
    </row>
    <row r="325" spans="1:24" x14ac:dyDescent="0.25">
      <c r="A325" s="27">
        <f t="shared" si="55"/>
        <v>43435</v>
      </c>
      <c r="B325" s="19">
        <f t="shared" si="55"/>
        <v>5</v>
      </c>
      <c r="C325" s="20" t="s">
        <v>369</v>
      </c>
      <c r="D325" s="21" t="s">
        <v>55</v>
      </c>
      <c r="E325" s="22">
        <v>0.375</v>
      </c>
      <c r="F325" s="23">
        <f t="shared" si="52"/>
        <v>2643225</v>
      </c>
      <c r="G325" s="23">
        <v>2643826</v>
      </c>
      <c r="H325" s="28">
        <v>10205.799999999999</v>
      </c>
      <c r="I325" s="28"/>
      <c r="J325" s="28"/>
      <c r="K325" s="24"/>
      <c r="L325" s="25">
        <f t="shared" si="48"/>
        <v>601</v>
      </c>
      <c r="M325" s="25">
        <f t="shared" si="51"/>
        <v>640.06500000000005</v>
      </c>
      <c r="N325" s="25">
        <f t="shared" si="49"/>
        <v>39.065000000000005</v>
      </c>
      <c r="O325" s="25">
        <v>6.5000000000000002E-2</v>
      </c>
      <c r="P325" s="24" t="str">
        <f>VLOOKUP(E325,'[1]Lookup 2'!A:B,2,FALSE)</f>
        <v>Post 1</v>
      </c>
      <c r="Q325" s="24" t="str">
        <f>VLOOKUP(T325,'[2]01 - Employees'!$1:$1048576,6,FALSE)</f>
        <v>P-D</v>
      </c>
      <c r="R325" s="24" t="str">
        <f>VLOOKUP(T325,'[2]01 - Employees'!$1:$1048576,2,FALSE)</f>
        <v>Dansoko</v>
      </c>
      <c r="S325" s="21" t="str">
        <f>VLOOKUP(T325,'[2]01 - Employees'!$1:$1048576,3,FALSE)</f>
        <v>Famory</v>
      </c>
      <c r="T325" s="21">
        <v>39</v>
      </c>
      <c r="V325" s="26">
        <f t="shared" si="45"/>
        <v>5</v>
      </c>
      <c r="W325" t="str">
        <f t="shared" si="46"/>
        <v>5DT317</v>
      </c>
      <c r="X325" t="str">
        <f t="shared" si="50"/>
        <v>5</v>
      </c>
    </row>
    <row r="326" spans="1:24" x14ac:dyDescent="0.25">
      <c r="A326" s="27">
        <f t="shared" si="55"/>
        <v>43435</v>
      </c>
      <c r="B326" s="19">
        <f t="shared" si="55"/>
        <v>5</v>
      </c>
      <c r="C326" s="20" t="s">
        <v>370</v>
      </c>
      <c r="D326" s="21" t="s">
        <v>19</v>
      </c>
      <c r="E326" s="22">
        <v>0.38819444444444401</v>
      </c>
      <c r="F326" s="23">
        <f t="shared" si="52"/>
        <v>2643826</v>
      </c>
      <c r="G326" s="23">
        <v>2644284</v>
      </c>
      <c r="H326" s="28">
        <v>2059</v>
      </c>
      <c r="I326" s="28"/>
      <c r="J326" s="28"/>
      <c r="K326" s="24"/>
      <c r="L326" s="25">
        <f t="shared" si="48"/>
        <v>458</v>
      </c>
      <c r="M326" s="25">
        <f t="shared" si="51"/>
        <v>487.77</v>
      </c>
      <c r="N326" s="25">
        <f t="shared" si="49"/>
        <v>29.77</v>
      </c>
      <c r="O326" s="25">
        <v>6.5000000000000002E-2</v>
      </c>
      <c r="P326" s="24" t="str">
        <f>VLOOKUP(E327,'[1]Lookup 2'!A:B,2,FALSE)</f>
        <v>Post 1</v>
      </c>
      <c r="Q326" s="24" t="str">
        <f>VLOOKUP(T326,'[2]01 - Employees'!$1:$1048576,6,FALSE)</f>
        <v>P-D</v>
      </c>
      <c r="R326" s="24" t="str">
        <f>VLOOKUP(T326,'[2]01 - Employees'!$1:$1048576,2,FALSE)</f>
        <v>Magassouba</v>
      </c>
      <c r="S326" s="21" t="str">
        <f>VLOOKUP(T326,'[2]01 - Employees'!$1:$1048576,3,FALSE)</f>
        <v>Lamine</v>
      </c>
      <c r="T326" s="21">
        <v>169</v>
      </c>
      <c r="V326" s="26">
        <f t="shared" si="45"/>
        <v>5</v>
      </c>
      <c r="W326" t="str">
        <f t="shared" si="46"/>
        <v>5DT211</v>
      </c>
      <c r="X326" t="str">
        <f t="shared" si="50"/>
        <v>5</v>
      </c>
    </row>
    <row r="327" spans="1:24" x14ac:dyDescent="0.25">
      <c r="A327" s="27">
        <f t="shared" si="55"/>
        <v>43435</v>
      </c>
      <c r="B327" s="19">
        <f t="shared" si="55"/>
        <v>5</v>
      </c>
      <c r="C327" s="20" t="s">
        <v>371</v>
      </c>
      <c r="D327" s="21" t="s">
        <v>53</v>
      </c>
      <c r="E327" s="22">
        <v>0.45069444444444401</v>
      </c>
      <c r="F327" s="23">
        <f t="shared" si="52"/>
        <v>2644284</v>
      </c>
      <c r="G327" s="23">
        <v>2645093</v>
      </c>
      <c r="H327" s="28">
        <v>61975.6</v>
      </c>
      <c r="I327" s="28"/>
      <c r="J327" s="28"/>
      <c r="K327" s="24"/>
      <c r="L327" s="25">
        <f t="shared" si="48"/>
        <v>809</v>
      </c>
      <c r="M327" s="25">
        <f t="shared" si="51"/>
        <v>861.58500000000004</v>
      </c>
      <c r="N327" s="25">
        <f t="shared" si="49"/>
        <v>52.585000000000001</v>
      </c>
      <c r="O327" s="25">
        <v>6.5000000000000002E-2</v>
      </c>
      <c r="P327" s="24" t="str">
        <f>VLOOKUP(E328,'[1]Lookup 2'!A:B,2,FALSE)</f>
        <v>Post 1</v>
      </c>
      <c r="Q327" s="24" t="str">
        <f>VLOOKUP(T327,'[2]01 - Employees'!$1:$1048576,6,FALSE)</f>
        <v>P-D</v>
      </c>
      <c r="R327" s="24" t="str">
        <f>VLOOKUP(T327,'[2]01 - Employees'!$1:$1048576,2,FALSE)</f>
        <v>Kouyaté</v>
      </c>
      <c r="S327" s="21" t="str">
        <f>VLOOKUP(T327,'[2]01 - Employees'!$1:$1048576,3,FALSE)</f>
        <v>Ousmane</v>
      </c>
      <c r="T327" s="21">
        <v>25</v>
      </c>
      <c r="V327" s="26">
        <f t="shared" si="45"/>
        <v>5</v>
      </c>
      <c r="W327" t="str">
        <f t="shared" si="46"/>
        <v>5DT095</v>
      </c>
      <c r="X327" t="str">
        <f t="shared" si="50"/>
        <v>5</v>
      </c>
    </row>
    <row r="328" spans="1:24" x14ac:dyDescent="0.25">
      <c r="A328" s="27">
        <f t="shared" ref="A328:B343" si="56">+A327</f>
        <v>43435</v>
      </c>
      <c r="B328" s="19">
        <f t="shared" si="56"/>
        <v>5</v>
      </c>
      <c r="C328" s="20" t="s">
        <v>372</v>
      </c>
      <c r="D328" s="21" t="s">
        <v>21</v>
      </c>
      <c r="E328" s="22">
        <v>0.49444444444444402</v>
      </c>
      <c r="F328" s="23">
        <f t="shared" si="52"/>
        <v>2645093</v>
      </c>
      <c r="G328" s="23">
        <v>2648025</v>
      </c>
      <c r="H328" s="28">
        <v>50803</v>
      </c>
      <c r="I328" s="28"/>
      <c r="J328" s="28"/>
      <c r="K328" s="24"/>
      <c r="L328" s="25">
        <f t="shared" si="48"/>
        <v>2932</v>
      </c>
      <c r="M328" s="25">
        <f t="shared" si="51"/>
        <v>3122.58</v>
      </c>
      <c r="N328" s="25">
        <f t="shared" si="49"/>
        <v>190.58</v>
      </c>
      <c r="O328" s="25">
        <v>6.5000000000000002E-2</v>
      </c>
      <c r="P328" s="24" t="str">
        <f>VLOOKUP(E329,'[1]Lookup 2'!A:B,2,FALSE)</f>
        <v>Post 1</v>
      </c>
      <c r="Q328" s="24" t="str">
        <f>VLOOKUP(T328,'[2]01 - Employees'!$1:$1048576,6,FALSE)</f>
        <v>P-D</v>
      </c>
      <c r="R328" s="24" t="str">
        <f>VLOOKUP(T328,'[2]01 - Employees'!$1:$1048576,2,FALSE)</f>
        <v>Camara</v>
      </c>
      <c r="S328" s="21" t="str">
        <f>VLOOKUP(T328,'[2]01 - Employees'!$1:$1048576,3,FALSE)</f>
        <v>Fodé Oumar</v>
      </c>
      <c r="T328" s="21">
        <v>147</v>
      </c>
      <c r="V328" s="26">
        <f t="shared" si="45"/>
        <v>5</v>
      </c>
      <c r="W328" t="str">
        <f t="shared" si="46"/>
        <v>5EXC64</v>
      </c>
      <c r="X328" t="str">
        <f t="shared" si="50"/>
        <v>5</v>
      </c>
    </row>
    <row r="329" spans="1:24" x14ac:dyDescent="0.25">
      <c r="A329" s="27">
        <f t="shared" si="56"/>
        <v>43435</v>
      </c>
      <c r="B329" s="19">
        <f t="shared" si="56"/>
        <v>5</v>
      </c>
      <c r="C329" s="20" t="s">
        <v>373</v>
      </c>
      <c r="D329" s="21" t="s">
        <v>138</v>
      </c>
      <c r="E329" s="22">
        <v>0.53958333333333297</v>
      </c>
      <c r="F329" s="23">
        <f t="shared" si="52"/>
        <v>2648025</v>
      </c>
      <c r="G329" s="23">
        <v>2648534</v>
      </c>
      <c r="H329" s="28">
        <v>11511.9</v>
      </c>
      <c r="I329" s="28"/>
      <c r="J329" s="28"/>
      <c r="K329" s="24"/>
      <c r="L329" s="25">
        <f t="shared" si="48"/>
        <v>509</v>
      </c>
      <c r="M329" s="25">
        <f t="shared" si="51"/>
        <v>542.08500000000004</v>
      </c>
      <c r="N329" s="25">
        <f t="shared" si="49"/>
        <v>33.085000000000001</v>
      </c>
      <c r="O329" s="25">
        <v>6.5000000000000002E-2</v>
      </c>
      <c r="P329" s="24" t="str">
        <f>VLOOKUP(E330,'[1]Lookup 2'!A:B,2,FALSE)</f>
        <v>Post 1</v>
      </c>
      <c r="Q329" s="24" t="str">
        <f>VLOOKUP(T329,'[2]01 - Employees'!$1:$1048576,6,FALSE)</f>
        <v>P-D</v>
      </c>
      <c r="R329" s="24" t="str">
        <f>VLOOKUP(T329,'[2]01 - Employees'!$1:$1048576,2,FALSE)</f>
        <v>Traoré</v>
      </c>
      <c r="S329" s="21" t="str">
        <f>VLOOKUP(T329,'[2]01 - Employees'!$1:$1048576,3,FALSE)</f>
        <v>Dramane</v>
      </c>
      <c r="T329" s="21">
        <v>253</v>
      </c>
      <c r="V329" s="26">
        <f t="shared" si="45"/>
        <v>5</v>
      </c>
      <c r="W329" t="str">
        <f t="shared" si="46"/>
        <v>5DT088</v>
      </c>
      <c r="X329" t="str">
        <f t="shared" si="50"/>
        <v>5</v>
      </c>
    </row>
    <row r="330" spans="1:24" x14ac:dyDescent="0.25">
      <c r="A330" s="27">
        <f t="shared" si="56"/>
        <v>43435</v>
      </c>
      <c r="B330" s="19">
        <f t="shared" si="56"/>
        <v>5</v>
      </c>
      <c r="C330" s="20" t="s">
        <v>374</v>
      </c>
      <c r="D330" s="21" t="s">
        <v>57</v>
      </c>
      <c r="E330" s="22">
        <v>0.59097222222222201</v>
      </c>
      <c r="F330" s="23">
        <f t="shared" si="52"/>
        <v>2648534</v>
      </c>
      <c r="G330" s="23">
        <v>2649368</v>
      </c>
      <c r="H330" s="28">
        <v>20165.599999999999</v>
      </c>
      <c r="I330" s="28"/>
      <c r="J330" s="28"/>
      <c r="K330" s="24"/>
      <c r="L330" s="25">
        <f t="shared" si="48"/>
        <v>834</v>
      </c>
      <c r="M330" s="25">
        <f t="shared" si="51"/>
        <v>888.21</v>
      </c>
      <c r="N330" s="25">
        <f t="shared" si="49"/>
        <v>54.21</v>
      </c>
      <c r="O330" s="25">
        <v>6.5000000000000002E-2</v>
      </c>
      <c r="P330" s="24" t="str">
        <f>VLOOKUP(E330,'[1]Lookup 2'!A:B,2,FALSE)</f>
        <v>Post 1</v>
      </c>
      <c r="Q330" s="24" t="str">
        <f>VLOOKUP(T330,'[2]01 - Employees'!$1:$1048576,6,FALSE)</f>
        <v>P-D</v>
      </c>
      <c r="R330" s="24" t="str">
        <f>VLOOKUP(T330,'[2]01 - Employees'!$1:$1048576,2,FALSE)</f>
        <v>Cherif</v>
      </c>
      <c r="S330" s="21" t="str">
        <f>VLOOKUP(T330,'[2]01 - Employees'!$1:$1048576,3,FALSE)</f>
        <v>Allassane</v>
      </c>
      <c r="T330" s="21">
        <v>20</v>
      </c>
      <c r="V330" s="26">
        <f t="shared" si="45"/>
        <v>5</v>
      </c>
      <c r="W330" t="str">
        <f t="shared" si="46"/>
        <v>5DT344</v>
      </c>
      <c r="X330" t="str">
        <f t="shared" si="50"/>
        <v>5</v>
      </c>
    </row>
    <row r="331" spans="1:24" x14ac:dyDescent="0.25">
      <c r="A331" s="27">
        <f t="shared" si="56"/>
        <v>43435</v>
      </c>
      <c r="B331" s="19">
        <f t="shared" si="56"/>
        <v>5</v>
      </c>
      <c r="C331" s="20" t="s">
        <v>375</v>
      </c>
      <c r="D331" s="21" t="s">
        <v>61</v>
      </c>
      <c r="E331" s="22">
        <v>0.60694444444444395</v>
      </c>
      <c r="F331" s="23">
        <f t="shared" si="52"/>
        <v>2649368</v>
      </c>
      <c r="G331" s="23">
        <v>2649963</v>
      </c>
      <c r="H331" s="28">
        <v>1139</v>
      </c>
      <c r="I331" s="28"/>
      <c r="J331" s="28"/>
      <c r="K331" s="24"/>
      <c r="L331" s="25">
        <f t="shared" si="48"/>
        <v>595</v>
      </c>
      <c r="M331" s="25">
        <f t="shared" si="51"/>
        <v>633.67499999999995</v>
      </c>
      <c r="N331" s="25">
        <f t="shared" si="49"/>
        <v>38.675000000000004</v>
      </c>
      <c r="O331" s="25">
        <v>6.5000000000000002E-2</v>
      </c>
      <c r="P331" s="24" t="str">
        <f>VLOOKUP(E331,'[1]Lookup 2'!A:B,2,FALSE)</f>
        <v>Post 1</v>
      </c>
      <c r="Q331" s="24" t="e">
        <f>VLOOKUP(T331,'[2]01 - Employees'!$1:$1048576,6,FALSE)</f>
        <v>#N/A</v>
      </c>
      <c r="R331" s="24" t="e">
        <f>VLOOKUP(T331,'[2]01 - Employees'!$1:$1048576,2,FALSE)</f>
        <v>#N/A</v>
      </c>
      <c r="S331" s="21" t="e">
        <f>VLOOKUP(T331,'[2]01 - Employees'!$1:$1048576,3,FALSE)</f>
        <v>#N/A</v>
      </c>
      <c r="T331" s="21"/>
      <c r="V331" s="26">
        <f t="shared" si="45"/>
        <v>5</v>
      </c>
      <c r="W331" t="str">
        <f t="shared" si="46"/>
        <v>5EXC-330</v>
      </c>
      <c r="X331" t="str">
        <f t="shared" si="50"/>
        <v>5</v>
      </c>
    </row>
    <row r="332" spans="1:24" x14ac:dyDescent="0.25">
      <c r="A332" s="27">
        <f t="shared" si="56"/>
        <v>43435</v>
      </c>
      <c r="B332" s="19">
        <f t="shared" si="56"/>
        <v>5</v>
      </c>
      <c r="C332" s="20" t="s">
        <v>376</v>
      </c>
      <c r="D332" s="21" t="s">
        <v>35</v>
      </c>
      <c r="E332" s="22">
        <v>0.63819444444444395</v>
      </c>
      <c r="F332" s="23">
        <f t="shared" si="52"/>
        <v>2649963</v>
      </c>
      <c r="G332" s="23">
        <v>2650250</v>
      </c>
      <c r="H332" s="28">
        <v>20358.7</v>
      </c>
      <c r="I332" s="28"/>
      <c r="J332" s="28"/>
      <c r="K332" s="24"/>
      <c r="L332" s="25">
        <f t="shared" si="48"/>
        <v>287</v>
      </c>
      <c r="M332" s="25">
        <f t="shared" si="51"/>
        <v>305.65499999999997</v>
      </c>
      <c r="N332" s="25">
        <f t="shared" si="49"/>
        <v>18.655000000000001</v>
      </c>
      <c r="O332" s="25">
        <v>6.5000000000000002E-2</v>
      </c>
      <c r="P332" s="24" t="str">
        <f>VLOOKUP(E332,'[1]Lookup 2'!A:B,2,FALSE)</f>
        <v>Post 2</v>
      </c>
      <c r="Q332" s="24" t="str">
        <f>VLOOKUP(T332,'[2]01 - Employees'!$1:$1048576,6,FALSE)</f>
        <v>P-C</v>
      </c>
      <c r="R332" s="24" t="str">
        <f>VLOOKUP(T332,'[2]01 - Employees'!$1:$1048576,2,FALSE)</f>
        <v>Sow</v>
      </c>
      <c r="S332" s="21" t="str">
        <f>VLOOKUP(T332,'[2]01 - Employees'!$1:$1048576,3,FALSE)</f>
        <v>Yaya</v>
      </c>
      <c r="T332" s="21">
        <v>197</v>
      </c>
      <c r="V332" s="26">
        <f t="shared" si="45"/>
        <v>5</v>
      </c>
      <c r="W332" t="str">
        <f t="shared" si="46"/>
        <v>5D7004</v>
      </c>
      <c r="X332" t="str">
        <f t="shared" si="50"/>
        <v>5</v>
      </c>
    </row>
    <row r="333" spans="1:24" x14ac:dyDescent="0.25">
      <c r="A333" s="27">
        <f t="shared" si="56"/>
        <v>43435</v>
      </c>
      <c r="B333" s="19">
        <f t="shared" si="56"/>
        <v>5</v>
      </c>
      <c r="C333" s="20" t="s">
        <v>377</v>
      </c>
      <c r="D333" s="21" t="s">
        <v>37</v>
      </c>
      <c r="E333" s="22">
        <v>0.64930555555555503</v>
      </c>
      <c r="F333" s="23">
        <f t="shared" si="52"/>
        <v>2650250</v>
      </c>
      <c r="G333" s="23">
        <v>2650749</v>
      </c>
      <c r="H333" s="28">
        <v>26461</v>
      </c>
      <c r="I333" s="28"/>
      <c r="J333" s="28"/>
      <c r="K333" s="24"/>
      <c r="L333" s="25">
        <f t="shared" si="48"/>
        <v>499</v>
      </c>
      <c r="M333" s="25">
        <f t="shared" si="51"/>
        <v>531.43499999999995</v>
      </c>
      <c r="N333" s="25">
        <f t="shared" si="49"/>
        <v>32.435000000000002</v>
      </c>
      <c r="O333" s="25">
        <v>6.5000000000000002E-2</v>
      </c>
      <c r="P333" s="24" t="str">
        <f>VLOOKUP(E333,'[1]Lookup 2'!A:B,2,FALSE)</f>
        <v>Post 2</v>
      </c>
      <c r="Q333" s="24" t="str">
        <f>VLOOKUP(T333,'[2]01 - Employees'!$1:$1048576,6,FALSE)</f>
        <v>P-C</v>
      </c>
      <c r="R333" s="24" t="str">
        <f>VLOOKUP(T333,'[2]01 - Employees'!$1:$1048576,2,FALSE)</f>
        <v>Bah</v>
      </c>
      <c r="S333" s="21" t="str">
        <f>VLOOKUP(T333,'[2]01 - Employees'!$1:$1048576,3,FALSE)</f>
        <v>Saidou</v>
      </c>
      <c r="T333" s="21">
        <v>243</v>
      </c>
      <c r="V333" s="26">
        <f t="shared" si="45"/>
        <v>5</v>
      </c>
      <c r="W333" t="str">
        <f t="shared" si="46"/>
        <v>5TD066</v>
      </c>
      <c r="X333" t="str">
        <f t="shared" si="50"/>
        <v>5</v>
      </c>
    </row>
    <row r="334" spans="1:24" x14ac:dyDescent="0.25">
      <c r="A334" s="27">
        <f t="shared" si="56"/>
        <v>43435</v>
      </c>
      <c r="B334" s="19">
        <f t="shared" si="56"/>
        <v>5</v>
      </c>
      <c r="C334" s="20" t="s">
        <v>378</v>
      </c>
      <c r="D334" s="21" t="s">
        <v>379</v>
      </c>
      <c r="E334" s="22">
        <v>0.65347222222222201</v>
      </c>
      <c r="F334" s="23">
        <f t="shared" si="52"/>
        <v>2650749</v>
      </c>
      <c r="G334" s="23">
        <v>2650854</v>
      </c>
      <c r="H334" s="28">
        <v>100056</v>
      </c>
      <c r="I334" s="28"/>
      <c r="J334" s="28"/>
      <c r="K334" s="24"/>
      <c r="L334" s="25">
        <f t="shared" si="48"/>
        <v>105</v>
      </c>
      <c r="M334" s="25">
        <f t="shared" si="51"/>
        <v>111.825</v>
      </c>
      <c r="N334" s="25">
        <f t="shared" si="49"/>
        <v>6.8250000000000002</v>
      </c>
      <c r="O334" s="25">
        <v>6.5000000000000002E-2</v>
      </c>
      <c r="P334" s="24" t="str">
        <f>VLOOKUP(E334,'[1]Lookup 2'!A:B,2,FALSE)</f>
        <v>Post 2</v>
      </c>
      <c r="Q334" s="24" t="e">
        <f>VLOOKUP(T334,'[2]01 - Employees'!$1:$1048576,6,FALSE)</f>
        <v>#N/A</v>
      </c>
      <c r="R334" s="24" t="e">
        <f>VLOOKUP(T334,'[2]01 - Employees'!$1:$1048576,2,FALSE)</f>
        <v>#N/A</v>
      </c>
      <c r="S334" s="21" t="e">
        <f>VLOOKUP(T334,'[2]01 - Employees'!$1:$1048576,3,FALSE)</f>
        <v>#N/A</v>
      </c>
      <c r="T334" s="21"/>
      <c r="V334" s="26">
        <f t="shared" si="45"/>
        <v>5</v>
      </c>
      <c r="W334" t="str">
        <f t="shared" si="46"/>
        <v>5TY907</v>
      </c>
      <c r="X334" t="str">
        <f t="shared" si="50"/>
        <v>5</v>
      </c>
    </row>
    <row r="335" spans="1:24" x14ac:dyDescent="0.25">
      <c r="A335" s="27">
        <f t="shared" si="56"/>
        <v>43435</v>
      </c>
      <c r="B335" s="19">
        <f t="shared" si="56"/>
        <v>5</v>
      </c>
      <c r="C335" s="20" t="s">
        <v>380</v>
      </c>
      <c r="D335" s="21" t="s">
        <v>39</v>
      </c>
      <c r="E335" s="22">
        <v>0.66111111111111098</v>
      </c>
      <c r="F335" s="23">
        <f t="shared" si="52"/>
        <v>2650854</v>
      </c>
      <c r="G335" s="23">
        <v>2651338</v>
      </c>
      <c r="H335" s="28">
        <v>25430</v>
      </c>
      <c r="I335" s="28"/>
      <c r="J335" s="28"/>
      <c r="K335" s="24"/>
      <c r="L335" s="25">
        <f t="shared" ref="L335:L398" si="57">+G335-F335</f>
        <v>484</v>
      </c>
      <c r="M335" s="25">
        <f t="shared" si="51"/>
        <v>515.46</v>
      </c>
      <c r="N335" s="25">
        <f t="shared" ref="N335:N398" si="58">IF(K335="",L335*O335,0)</f>
        <v>31.46</v>
      </c>
      <c r="O335" s="25">
        <v>6.5000000000000002E-2</v>
      </c>
      <c r="P335" s="24" t="str">
        <f>VLOOKUP(E335,'[1]Lookup 2'!A:B,2,FALSE)</f>
        <v>Post 2</v>
      </c>
      <c r="Q335" s="24" t="str">
        <f>VLOOKUP(T335,'[2]01 - Employees'!$1:$1048576,6,FALSE)</f>
        <v>P-C</v>
      </c>
      <c r="R335" s="24" t="str">
        <f>VLOOKUP(T335,'[2]01 - Employees'!$1:$1048576,2,FALSE)</f>
        <v>Camara</v>
      </c>
      <c r="S335" s="21" t="str">
        <f>VLOOKUP(T335,'[2]01 - Employees'!$1:$1048576,3,FALSE)</f>
        <v>Djiba</v>
      </c>
      <c r="T335" s="21">
        <v>163</v>
      </c>
      <c r="V335" s="26">
        <f t="shared" si="45"/>
        <v>5</v>
      </c>
      <c r="W335" t="str">
        <f t="shared" si="46"/>
        <v>5TD069</v>
      </c>
      <c r="X335" t="str">
        <f t="shared" ref="X335:X398" si="59">CONCATENATE(B335,K335)</f>
        <v>5</v>
      </c>
    </row>
    <row r="336" spans="1:24" x14ac:dyDescent="0.25">
      <c r="A336" s="27">
        <f t="shared" si="56"/>
        <v>43435</v>
      </c>
      <c r="B336" s="19">
        <f t="shared" si="56"/>
        <v>5</v>
      </c>
      <c r="C336" s="20" t="s">
        <v>381</v>
      </c>
      <c r="D336" s="21" t="s">
        <v>29</v>
      </c>
      <c r="E336" s="22">
        <v>0.67291666666666605</v>
      </c>
      <c r="F336" s="23">
        <f t="shared" si="52"/>
        <v>2651338</v>
      </c>
      <c r="G336" s="23">
        <v>2652085</v>
      </c>
      <c r="H336" s="28">
        <v>34783.199999999997</v>
      </c>
      <c r="I336" s="28"/>
      <c r="J336" s="28"/>
      <c r="K336" s="24"/>
      <c r="L336" s="25">
        <f t="shared" si="57"/>
        <v>747</v>
      </c>
      <c r="M336" s="25">
        <f t="shared" ref="M336:M399" si="60">+L336+N336</f>
        <v>795.55499999999995</v>
      </c>
      <c r="N336" s="25">
        <f t="shared" si="58"/>
        <v>48.555</v>
      </c>
      <c r="O336" s="25">
        <v>6.5000000000000002E-2</v>
      </c>
      <c r="P336" s="24" t="str">
        <f>VLOOKUP(E336,'[1]Lookup 2'!A:B,2,FALSE)</f>
        <v>Post 2</v>
      </c>
      <c r="Q336" s="24" t="str">
        <f>VLOOKUP(T336,'[2]01 - Employees'!$1:$1048576,6,FALSE)</f>
        <v>P-D</v>
      </c>
      <c r="R336" s="24" t="str">
        <f>VLOOKUP(T336,'[2]01 - Employees'!$1:$1048576,2,FALSE)</f>
        <v>Kouyaté</v>
      </c>
      <c r="S336" s="21" t="str">
        <f>VLOOKUP(T336,'[2]01 - Employees'!$1:$1048576,3,FALSE)</f>
        <v>Amadou</v>
      </c>
      <c r="T336" s="21">
        <v>166</v>
      </c>
      <c r="V336" s="26">
        <f t="shared" ref="V336:V399" si="61">+B336</f>
        <v>5</v>
      </c>
      <c r="W336" t="str">
        <f t="shared" ref="W336:W399" si="62">CONCATENATE(B336,D336)</f>
        <v>5DT094</v>
      </c>
      <c r="X336" t="str">
        <f t="shared" si="59"/>
        <v>5</v>
      </c>
    </row>
    <row r="337" spans="1:24" x14ac:dyDescent="0.25">
      <c r="A337" s="27">
        <f t="shared" si="56"/>
        <v>43435</v>
      </c>
      <c r="B337" s="19">
        <f t="shared" si="56"/>
        <v>5</v>
      </c>
      <c r="C337" s="20" t="s">
        <v>382</v>
      </c>
      <c r="D337" s="21" t="s">
        <v>68</v>
      </c>
      <c r="E337" s="22">
        <v>0.72222222222222199</v>
      </c>
      <c r="F337" s="23">
        <f t="shared" si="52"/>
        <v>2652085</v>
      </c>
      <c r="G337" s="23">
        <v>2652823</v>
      </c>
      <c r="H337" s="28">
        <v>10410.700000000001</v>
      </c>
      <c r="I337" s="28"/>
      <c r="J337" s="28"/>
      <c r="K337" s="24"/>
      <c r="L337" s="25">
        <f t="shared" si="57"/>
        <v>738</v>
      </c>
      <c r="M337" s="25">
        <f t="shared" si="60"/>
        <v>785.97</v>
      </c>
      <c r="N337" s="25">
        <f t="shared" si="58"/>
        <v>47.97</v>
      </c>
      <c r="O337" s="25">
        <v>6.5000000000000002E-2</v>
      </c>
      <c r="P337" s="24" t="str">
        <f>VLOOKUP(E337,'[1]Lookup 2'!A:B,2,FALSE)</f>
        <v>Post 2</v>
      </c>
      <c r="Q337" s="24" t="str">
        <f>VLOOKUP(T337,'[2]01 - Employees'!$1:$1048576,6,FALSE)</f>
        <v>P-C</v>
      </c>
      <c r="R337" s="24" t="str">
        <f>VLOOKUP(T337,'[2]01 - Employees'!$1:$1048576,2,FALSE)</f>
        <v>Traoré</v>
      </c>
      <c r="S337" s="21" t="str">
        <f>VLOOKUP(T337,'[2]01 - Employees'!$1:$1048576,3,FALSE)</f>
        <v>Mohamed</v>
      </c>
      <c r="T337" s="21">
        <v>35</v>
      </c>
      <c r="V337" s="26">
        <f t="shared" si="61"/>
        <v>5</v>
      </c>
      <c r="W337" t="str">
        <f t="shared" si="62"/>
        <v>5DT318</v>
      </c>
      <c r="X337" t="str">
        <f t="shared" si="59"/>
        <v>5</v>
      </c>
    </row>
    <row r="338" spans="1:24" x14ac:dyDescent="0.25">
      <c r="A338" s="27">
        <f t="shared" si="56"/>
        <v>43435</v>
      </c>
      <c r="B338" s="19">
        <f t="shared" si="56"/>
        <v>5</v>
      </c>
      <c r="C338" s="20" t="s">
        <v>383</v>
      </c>
      <c r="D338" s="21" t="s">
        <v>43</v>
      </c>
      <c r="E338" s="22">
        <v>0.77152777777777704</v>
      </c>
      <c r="F338" s="23">
        <f t="shared" ref="F338:F401" si="63">G337</f>
        <v>2652823</v>
      </c>
      <c r="G338" s="23">
        <v>2653389</v>
      </c>
      <c r="H338" s="28">
        <v>18751.5</v>
      </c>
      <c r="I338" s="28"/>
      <c r="J338" s="28"/>
      <c r="K338" s="24"/>
      <c r="L338" s="25">
        <f t="shared" si="57"/>
        <v>566</v>
      </c>
      <c r="M338" s="25">
        <f t="shared" si="60"/>
        <v>602.79</v>
      </c>
      <c r="N338" s="25">
        <f t="shared" si="58"/>
        <v>36.79</v>
      </c>
      <c r="O338" s="25">
        <v>6.5000000000000002E-2</v>
      </c>
      <c r="P338" s="24" t="str">
        <f>VLOOKUP(E338,'[1]Lookup 2'!A:B,2,FALSE)</f>
        <v>Post 2</v>
      </c>
      <c r="Q338" s="24" t="str">
        <f>VLOOKUP(T338,'[2]01 - Employees'!$1:$1048576,6,FALSE)</f>
        <v>P-C</v>
      </c>
      <c r="R338" s="24" t="str">
        <f>VLOOKUP(T338,'[2]01 - Employees'!$1:$1048576,2,FALSE)</f>
        <v>Camara</v>
      </c>
      <c r="S338" s="21" t="str">
        <f>VLOOKUP(T338,'[2]01 - Employees'!$1:$1048576,3,FALSE)</f>
        <v>Ibrahima Sayako</v>
      </c>
      <c r="T338" s="21">
        <v>164</v>
      </c>
      <c r="V338" s="26">
        <f t="shared" si="61"/>
        <v>5</v>
      </c>
      <c r="W338" t="str">
        <f t="shared" si="62"/>
        <v>5WB013</v>
      </c>
      <c r="X338" t="str">
        <f t="shared" si="59"/>
        <v>5</v>
      </c>
    </row>
    <row r="339" spans="1:24" x14ac:dyDescent="0.25">
      <c r="A339" s="27">
        <f t="shared" si="56"/>
        <v>43435</v>
      </c>
      <c r="B339" s="19">
        <f t="shared" si="56"/>
        <v>5</v>
      </c>
      <c r="C339" s="20" t="s">
        <v>384</v>
      </c>
      <c r="D339" s="21" t="s">
        <v>19</v>
      </c>
      <c r="E339" s="22">
        <v>0.79513888888888895</v>
      </c>
      <c r="F339" s="23">
        <f t="shared" si="63"/>
        <v>2653389</v>
      </c>
      <c r="G339" s="23">
        <v>2654305</v>
      </c>
      <c r="H339" s="28">
        <v>2069</v>
      </c>
      <c r="I339" s="28"/>
      <c r="J339" s="28"/>
      <c r="K339" s="24"/>
      <c r="L339" s="25">
        <f t="shared" si="57"/>
        <v>916</v>
      </c>
      <c r="M339" s="25">
        <f t="shared" si="60"/>
        <v>975.54</v>
      </c>
      <c r="N339" s="25">
        <f t="shared" si="58"/>
        <v>59.54</v>
      </c>
      <c r="O339" s="25">
        <v>6.5000000000000002E-2</v>
      </c>
      <c r="P339" s="24" t="str">
        <f>VLOOKUP(E339,'[1]Lookup 2'!A:B,2,FALSE)</f>
        <v>Post 2</v>
      </c>
      <c r="Q339" s="24" t="str">
        <f>VLOOKUP(T339,'[2]01 - Employees'!$1:$1048576,6,FALSE)</f>
        <v>P-C</v>
      </c>
      <c r="R339" s="24" t="str">
        <f>VLOOKUP(T339,'[2]01 - Employees'!$1:$1048576,2,FALSE)</f>
        <v>Sangare</v>
      </c>
      <c r="S339" s="21" t="str">
        <f>VLOOKUP(T339,'[2]01 - Employees'!$1:$1048576,3,FALSE)</f>
        <v>Salif</v>
      </c>
      <c r="T339" s="21">
        <v>162</v>
      </c>
      <c r="V339" s="26">
        <f t="shared" si="61"/>
        <v>5</v>
      </c>
      <c r="W339" t="str">
        <f t="shared" si="62"/>
        <v>5DT211</v>
      </c>
      <c r="X339" t="str">
        <f t="shared" si="59"/>
        <v>5</v>
      </c>
    </row>
    <row r="340" spans="1:24" x14ac:dyDescent="0.25">
      <c r="A340" s="27">
        <f t="shared" si="56"/>
        <v>43435</v>
      </c>
      <c r="B340" s="19">
        <f t="shared" si="56"/>
        <v>5</v>
      </c>
      <c r="C340" s="20" t="s">
        <v>385</v>
      </c>
      <c r="D340" s="21" t="s">
        <v>31</v>
      </c>
      <c r="E340" s="22">
        <v>0.80069444444444404</v>
      </c>
      <c r="F340" s="23">
        <f t="shared" si="63"/>
        <v>2654305</v>
      </c>
      <c r="G340" s="30">
        <v>2654579</v>
      </c>
      <c r="H340" s="28">
        <v>24456.5</v>
      </c>
      <c r="I340" s="28"/>
      <c r="J340" s="28"/>
      <c r="K340" s="24"/>
      <c r="L340" s="25">
        <f t="shared" si="57"/>
        <v>274</v>
      </c>
      <c r="M340" s="25">
        <f t="shared" si="60"/>
        <v>291.81</v>
      </c>
      <c r="N340" s="25">
        <f t="shared" si="58"/>
        <v>17.810000000000002</v>
      </c>
      <c r="O340" s="25">
        <v>6.5000000000000002E-2</v>
      </c>
      <c r="P340" s="24" t="str">
        <f>VLOOKUP(E340,'[1]Lookup 2'!A:B,2,FALSE)</f>
        <v>Post 2</v>
      </c>
      <c r="Q340" s="24" t="str">
        <f>VLOOKUP(T340,'[2]01 - Employees'!$1:$1048576,6,FALSE)</f>
        <v>P-C</v>
      </c>
      <c r="R340" s="24" t="str">
        <f>VLOOKUP(T340,'[2]01 - Employees'!$1:$1048576,2,FALSE)</f>
        <v>Keita</v>
      </c>
      <c r="S340" s="21" t="str">
        <f>VLOOKUP(T340,'[2]01 - Employees'!$1:$1048576,3,FALSE)</f>
        <v>Lancei</v>
      </c>
      <c r="T340" s="21">
        <v>17</v>
      </c>
      <c r="V340" s="26">
        <f t="shared" si="61"/>
        <v>5</v>
      </c>
      <c r="W340" t="str">
        <f t="shared" si="62"/>
        <v>5G0079</v>
      </c>
      <c r="X340" t="str">
        <f t="shared" si="59"/>
        <v>5</v>
      </c>
    </row>
    <row r="341" spans="1:24" x14ac:dyDescent="0.25">
      <c r="A341" s="27">
        <f t="shared" si="56"/>
        <v>43435</v>
      </c>
      <c r="B341" s="19">
        <f t="shared" si="56"/>
        <v>5</v>
      </c>
      <c r="C341" s="20" t="s">
        <v>386</v>
      </c>
      <c r="D341" s="21" t="s">
        <v>59</v>
      </c>
      <c r="E341" s="22">
        <v>0.81527777777777699</v>
      </c>
      <c r="F341" s="23">
        <f t="shared" si="63"/>
        <v>2654579</v>
      </c>
      <c r="G341" s="23">
        <v>2655311</v>
      </c>
      <c r="H341" s="28">
        <v>8795.4</v>
      </c>
      <c r="I341" s="28"/>
      <c r="J341" s="28"/>
      <c r="K341" s="24"/>
      <c r="L341" s="25">
        <f t="shared" si="57"/>
        <v>732</v>
      </c>
      <c r="M341" s="25">
        <f t="shared" si="60"/>
        <v>779.58</v>
      </c>
      <c r="N341" s="25">
        <f t="shared" si="58"/>
        <v>47.58</v>
      </c>
      <c r="O341" s="25">
        <v>6.5000000000000002E-2</v>
      </c>
      <c r="P341" s="24" t="str">
        <f>VLOOKUP(E341,'[1]Lookup 2'!A:B,2,FALSE)</f>
        <v>Post 2</v>
      </c>
      <c r="Q341" s="24" t="str">
        <f>VLOOKUP(T341,'[2]01 - Employees'!$1:$1048576,6,FALSE)</f>
        <v>P-C</v>
      </c>
      <c r="R341" s="24" t="str">
        <f>VLOOKUP(T341,'[2]01 - Employees'!$1:$1048576,2,FALSE)</f>
        <v>Bah</v>
      </c>
      <c r="S341" s="21" t="str">
        <f>VLOOKUP(T341,'[2]01 - Employees'!$1:$1048576,3,FALSE)</f>
        <v>Mamadou</v>
      </c>
      <c r="T341" s="21">
        <v>41</v>
      </c>
      <c r="V341" s="26">
        <f t="shared" si="61"/>
        <v>5</v>
      </c>
      <c r="W341" t="str">
        <f t="shared" si="62"/>
        <v>5DT320</v>
      </c>
      <c r="X341" t="str">
        <f t="shared" si="59"/>
        <v>5</v>
      </c>
    </row>
    <row r="342" spans="1:24" x14ac:dyDescent="0.25">
      <c r="A342" s="27">
        <f t="shared" si="56"/>
        <v>43435</v>
      </c>
      <c r="B342" s="19">
        <f t="shared" si="56"/>
        <v>5</v>
      </c>
      <c r="C342" s="20" t="s">
        <v>387</v>
      </c>
      <c r="D342" s="21" t="s">
        <v>121</v>
      </c>
      <c r="E342" s="22">
        <v>0.81874999999999998</v>
      </c>
      <c r="F342" s="23">
        <f t="shared" si="63"/>
        <v>2655311</v>
      </c>
      <c r="G342" s="23">
        <v>2655404</v>
      </c>
      <c r="H342" s="28">
        <v>116105.2</v>
      </c>
      <c r="I342" s="28"/>
      <c r="J342" s="28"/>
      <c r="K342" s="24"/>
      <c r="L342" s="25">
        <f t="shared" si="57"/>
        <v>93</v>
      </c>
      <c r="M342" s="25">
        <f t="shared" si="60"/>
        <v>99.045000000000002</v>
      </c>
      <c r="N342" s="25">
        <f t="shared" si="58"/>
        <v>6.0449999999999999</v>
      </c>
      <c r="O342" s="25">
        <v>6.5000000000000002E-2</v>
      </c>
      <c r="P342" s="24" t="str">
        <f>VLOOKUP(E342,'[1]Lookup 2'!A:B,2,FALSE)</f>
        <v>Post 2</v>
      </c>
      <c r="Q342" s="24" t="str">
        <f>VLOOKUP(T342,'[2]01 - Employees'!$1:$1048576,6,FALSE)</f>
        <v>P-C</v>
      </c>
      <c r="R342" s="24" t="str">
        <f>VLOOKUP(T342,'[2]01 - Employees'!$1:$1048576,2,FALSE)</f>
        <v>Kouyaté</v>
      </c>
      <c r="S342" s="21" t="str">
        <f>VLOOKUP(T342,'[2]01 - Employees'!$1:$1048576,3,FALSE)</f>
        <v>Ibrahima Sory</v>
      </c>
      <c r="T342" s="21">
        <v>219</v>
      </c>
      <c r="V342" s="26">
        <f t="shared" si="61"/>
        <v>5</v>
      </c>
      <c r="W342" t="str">
        <f t="shared" si="62"/>
        <v>5DB031</v>
      </c>
      <c r="X342" t="str">
        <f t="shared" si="59"/>
        <v>5</v>
      </c>
    </row>
    <row r="343" spans="1:24" x14ac:dyDescent="0.25">
      <c r="A343" s="27">
        <f t="shared" si="56"/>
        <v>43435</v>
      </c>
      <c r="B343" s="19">
        <f t="shared" si="56"/>
        <v>5</v>
      </c>
      <c r="C343" s="20" t="s">
        <v>388</v>
      </c>
      <c r="D343" s="21" t="s">
        <v>23</v>
      </c>
      <c r="E343" s="22">
        <v>0.82569444444444395</v>
      </c>
      <c r="F343" s="23">
        <f t="shared" si="63"/>
        <v>2655404</v>
      </c>
      <c r="G343" s="23">
        <v>2655686</v>
      </c>
      <c r="H343" s="28">
        <v>10483.299999999999</v>
      </c>
      <c r="I343" s="28"/>
      <c r="J343" s="28"/>
      <c r="K343" s="24"/>
      <c r="L343" s="25">
        <f t="shared" si="57"/>
        <v>282</v>
      </c>
      <c r="M343" s="25">
        <f t="shared" si="60"/>
        <v>300.33</v>
      </c>
      <c r="N343" s="25">
        <f t="shared" si="58"/>
        <v>18.330000000000002</v>
      </c>
      <c r="O343" s="25">
        <v>6.5000000000000002E-2</v>
      </c>
      <c r="P343" s="24" t="str">
        <f>VLOOKUP(E343,'[1]Lookup 2'!A:B,2,FALSE)</f>
        <v>Post 2</v>
      </c>
      <c r="Q343" s="24" t="str">
        <f>VLOOKUP(T343,'[2]01 - Employees'!$1:$1048576,6,FALSE)</f>
        <v>P-C</v>
      </c>
      <c r="R343" s="24" t="str">
        <f>VLOOKUP(T343,'[2]01 - Employees'!$1:$1048576,2,FALSE)</f>
        <v>Doumbouya</v>
      </c>
      <c r="S343" s="21" t="str">
        <f>VLOOKUP(T343,'[2]01 - Employees'!$1:$1048576,3,FALSE)</f>
        <v>Sekou</v>
      </c>
      <c r="T343" s="21">
        <v>43</v>
      </c>
      <c r="V343" s="26">
        <f t="shared" si="61"/>
        <v>5</v>
      </c>
      <c r="W343" t="str">
        <f t="shared" si="62"/>
        <v>5DT319</v>
      </c>
      <c r="X343" t="str">
        <f t="shared" si="59"/>
        <v>5</v>
      </c>
    </row>
    <row r="344" spans="1:24" x14ac:dyDescent="0.25">
      <c r="A344" s="27">
        <f t="shared" ref="A344:B359" si="64">+A343</f>
        <v>43435</v>
      </c>
      <c r="B344" s="19">
        <f t="shared" si="64"/>
        <v>5</v>
      </c>
      <c r="C344" s="20" t="s">
        <v>389</v>
      </c>
      <c r="D344" s="21" t="s">
        <v>55</v>
      </c>
      <c r="E344" s="22">
        <v>0.97430555555555498</v>
      </c>
      <c r="F344" s="23">
        <f t="shared" si="63"/>
        <v>2655686</v>
      </c>
      <c r="G344" s="23">
        <v>2656654</v>
      </c>
      <c r="H344" s="28">
        <v>10219.6</v>
      </c>
      <c r="I344" s="28"/>
      <c r="J344" s="28"/>
      <c r="K344" s="24"/>
      <c r="L344" s="25">
        <f t="shared" si="57"/>
        <v>968</v>
      </c>
      <c r="M344" s="25">
        <f t="shared" si="60"/>
        <v>1030.92</v>
      </c>
      <c r="N344" s="25">
        <f t="shared" si="58"/>
        <v>62.92</v>
      </c>
      <c r="O344" s="25">
        <v>6.5000000000000002E-2</v>
      </c>
      <c r="P344" s="24" t="str">
        <f>VLOOKUP(E344,'[1]Lookup 2'!A:B,2,FALSE)</f>
        <v>Post 3</v>
      </c>
      <c r="Q344" s="24" t="str">
        <f>VLOOKUP(T344,'[2]01 - Employees'!$1:$1048576,6,FALSE)</f>
        <v>P-B</v>
      </c>
      <c r="R344" s="24" t="str">
        <f>VLOOKUP(T344,'[2]01 - Employees'!$1:$1048576,2,FALSE)</f>
        <v>Diallo</v>
      </c>
      <c r="S344" s="21" t="str">
        <f>VLOOKUP(T344,'[2]01 - Employees'!$1:$1048576,3,FALSE)</f>
        <v>Mamoudou Kalidou</v>
      </c>
      <c r="T344" s="21">
        <v>33</v>
      </c>
      <c r="V344" s="26">
        <f t="shared" si="61"/>
        <v>5</v>
      </c>
      <c r="W344" t="str">
        <f t="shared" si="62"/>
        <v>5DT317</v>
      </c>
      <c r="X344" t="str">
        <f t="shared" si="59"/>
        <v>5</v>
      </c>
    </row>
    <row r="345" spans="1:24" x14ac:dyDescent="0.25">
      <c r="A345" s="27">
        <f t="shared" si="64"/>
        <v>43435</v>
      </c>
      <c r="B345" s="19">
        <f t="shared" si="64"/>
        <v>5</v>
      </c>
      <c r="C345" s="20" t="s">
        <v>390</v>
      </c>
      <c r="D345" s="21" t="s">
        <v>138</v>
      </c>
      <c r="E345" s="22">
        <v>0.98124999999999996</v>
      </c>
      <c r="F345" s="23">
        <f t="shared" si="63"/>
        <v>2656654</v>
      </c>
      <c r="G345" s="23">
        <v>2657166</v>
      </c>
      <c r="H345" s="28">
        <v>11519.5</v>
      </c>
      <c r="I345" s="28"/>
      <c r="J345" s="28"/>
      <c r="K345" s="24"/>
      <c r="L345" s="25">
        <f t="shared" si="57"/>
        <v>512</v>
      </c>
      <c r="M345" s="25">
        <f t="shared" si="60"/>
        <v>545.28</v>
      </c>
      <c r="N345" s="25">
        <f t="shared" si="58"/>
        <v>33.28</v>
      </c>
      <c r="O345" s="25">
        <v>6.5000000000000002E-2</v>
      </c>
      <c r="P345" s="24" t="str">
        <f>VLOOKUP(E345,'[1]Lookup 2'!A:B,2,FALSE)</f>
        <v>Post 3</v>
      </c>
      <c r="Q345" s="24" t="str">
        <f>VLOOKUP(T345,'[2]01 - Employees'!$1:$1048576,6,FALSE)</f>
        <v>P-B</v>
      </c>
      <c r="R345" s="24" t="str">
        <f>VLOOKUP(T345,'[2]01 - Employees'!$1:$1048576,2,FALSE)</f>
        <v>Camara</v>
      </c>
      <c r="S345" s="21" t="str">
        <f>VLOOKUP(T345,'[2]01 - Employees'!$1:$1048576,3,FALSE)</f>
        <v>Kerfala</v>
      </c>
      <c r="T345" s="21">
        <v>229</v>
      </c>
      <c r="V345" s="26">
        <f t="shared" si="61"/>
        <v>5</v>
      </c>
      <c r="W345" t="str">
        <f t="shared" si="62"/>
        <v>5DT088</v>
      </c>
      <c r="X345" t="str">
        <f t="shared" si="59"/>
        <v>5</v>
      </c>
    </row>
    <row r="346" spans="1:24" x14ac:dyDescent="0.25">
      <c r="A346" s="27">
        <f t="shared" si="64"/>
        <v>43435</v>
      </c>
      <c r="B346" s="19">
        <f t="shared" si="64"/>
        <v>5</v>
      </c>
      <c r="C346" s="20" t="s">
        <v>391</v>
      </c>
      <c r="D346" s="21" t="s">
        <v>53</v>
      </c>
      <c r="E346" s="22">
        <v>0.99236111111111103</v>
      </c>
      <c r="F346" s="23">
        <f t="shared" si="63"/>
        <v>2657166</v>
      </c>
      <c r="G346" s="23">
        <v>2657882</v>
      </c>
      <c r="H346" s="28">
        <v>61987.4</v>
      </c>
      <c r="I346" s="28"/>
      <c r="J346" s="28"/>
      <c r="K346" s="24"/>
      <c r="L346" s="25">
        <f t="shared" si="57"/>
        <v>716</v>
      </c>
      <c r="M346" s="25">
        <f t="shared" si="60"/>
        <v>762.54</v>
      </c>
      <c r="N346" s="25">
        <f t="shared" si="58"/>
        <v>46.54</v>
      </c>
      <c r="O346" s="25">
        <v>6.5000000000000002E-2</v>
      </c>
      <c r="P346" s="24" t="str">
        <f>VLOOKUP(E346,'[1]Lookup 2'!A:B,2,FALSE)</f>
        <v>Post 3</v>
      </c>
      <c r="Q346" s="24" t="str">
        <f>VLOOKUP(T346,'[2]01 - Employees'!$1:$1048576,6,FALSE)</f>
        <v>P-D</v>
      </c>
      <c r="R346" s="24" t="str">
        <f>VLOOKUP(T346,'[2]01 - Employees'!$1:$1048576,2,FALSE)</f>
        <v>Camara</v>
      </c>
      <c r="S346" s="21" t="str">
        <f>VLOOKUP(T346,'[2]01 - Employees'!$1:$1048576,3,FALSE)</f>
        <v>Moussa</v>
      </c>
      <c r="T346" s="21">
        <v>221</v>
      </c>
      <c r="V346" s="26">
        <f t="shared" si="61"/>
        <v>5</v>
      </c>
      <c r="W346" t="str">
        <f t="shared" si="62"/>
        <v>5DT095</v>
      </c>
      <c r="X346" t="str">
        <f t="shared" si="59"/>
        <v>5</v>
      </c>
    </row>
    <row r="347" spans="1:24" x14ac:dyDescent="0.25">
      <c r="A347" s="27">
        <f t="shared" si="64"/>
        <v>43435</v>
      </c>
      <c r="B347" s="19">
        <f t="shared" si="64"/>
        <v>5</v>
      </c>
      <c r="C347" s="20" t="s">
        <v>392</v>
      </c>
      <c r="D347" s="21" t="s">
        <v>35</v>
      </c>
      <c r="E347" s="22">
        <v>4.1666666666666597E-3</v>
      </c>
      <c r="F347" s="23">
        <f t="shared" si="63"/>
        <v>2657882</v>
      </c>
      <c r="G347" s="23">
        <v>2658171</v>
      </c>
      <c r="H347" s="28">
        <v>20366.7</v>
      </c>
      <c r="I347" s="28"/>
      <c r="J347" s="28"/>
      <c r="K347" s="24"/>
      <c r="L347" s="25">
        <f t="shared" si="57"/>
        <v>289</v>
      </c>
      <c r="M347" s="25">
        <f t="shared" si="60"/>
        <v>307.78500000000003</v>
      </c>
      <c r="N347" s="25">
        <f t="shared" si="58"/>
        <v>18.785</v>
      </c>
      <c r="O347" s="25">
        <v>6.5000000000000002E-2</v>
      </c>
      <c r="P347" s="24" t="str">
        <f>VLOOKUP(E347,'[1]Lookup 2'!A:B,2,FALSE)</f>
        <v>Post 3</v>
      </c>
      <c r="Q347" s="24" t="str">
        <f>VLOOKUP(T347,'[2]01 - Employees'!$1:$1048576,6,FALSE)</f>
        <v>P-B</v>
      </c>
      <c r="R347" s="24" t="str">
        <f>VLOOKUP(T347,'[2]01 - Employees'!$1:$1048576,2,FALSE)</f>
        <v>Keita</v>
      </c>
      <c r="S347" s="21" t="str">
        <f>VLOOKUP(T347,'[2]01 - Employees'!$1:$1048576,3,FALSE)</f>
        <v>Sekou</v>
      </c>
      <c r="T347" s="21">
        <v>265</v>
      </c>
      <c r="V347" s="26">
        <f t="shared" si="61"/>
        <v>5</v>
      </c>
      <c r="W347" t="str">
        <f t="shared" si="62"/>
        <v>5D7004</v>
      </c>
      <c r="X347" t="str">
        <f t="shared" si="59"/>
        <v>5</v>
      </c>
    </row>
    <row r="348" spans="1:24" x14ac:dyDescent="0.25">
      <c r="A348" s="27">
        <f t="shared" si="64"/>
        <v>43435</v>
      </c>
      <c r="B348" s="19">
        <f t="shared" si="64"/>
        <v>5</v>
      </c>
      <c r="C348" s="20" t="s">
        <v>393</v>
      </c>
      <c r="D348" s="21" t="s">
        <v>39</v>
      </c>
      <c r="E348" s="22">
        <v>1.38888888888888E-2</v>
      </c>
      <c r="F348" s="23">
        <f t="shared" si="63"/>
        <v>2658171</v>
      </c>
      <c r="G348" s="23">
        <v>2658485</v>
      </c>
      <c r="H348" s="28">
        <v>25438</v>
      </c>
      <c r="I348" s="28"/>
      <c r="J348" s="28"/>
      <c r="K348" s="24"/>
      <c r="L348" s="25">
        <f t="shared" si="57"/>
        <v>314</v>
      </c>
      <c r="M348" s="25">
        <f t="shared" si="60"/>
        <v>334.41</v>
      </c>
      <c r="N348" s="25">
        <f t="shared" si="58"/>
        <v>20.41</v>
      </c>
      <c r="O348" s="25">
        <v>6.5000000000000002E-2</v>
      </c>
      <c r="P348" s="24" t="str">
        <f>VLOOKUP(E348,'[1]Lookup 2'!A:B,2,FALSE)</f>
        <v>Post 3</v>
      </c>
      <c r="Q348" s="24" t="str">
        <f>VLOOKUP(T348,'[2]01 - Employees'!$1:$1048576,6,FALSE)</f>
        <v>P-B</v>
      </c>
      <c r="R348" s="24" t="str">
        <f>VLOOKUP(T348,'[2]01 - Employees'!$1:$1048576,2,FALSE)</f>
        <v>Camara</v>
      </c>
      <c r="S348" s="21" t="str">
        <f>VLOOKUP(T348,'[2]01 - Employees'!$1:$1048576,3,FALSE)</f>
        <v>Ibrahima Sory</v>
      </c>
      <c r="T348" s="21">
        <v>198</v>
      </c>
      <c r="V348" s="26">
        <f t="shared" si="61"/>
        <v>5</v>
      </c>
      <c r="W348" t="str">
        <f t="shared" si="62"/>
        <v>5TD069</v>
      </c>
      <c r="X348" t="str">
        <f t="shared" si="59"/>
        <v>5</v>
      </c>
    </row>
    <row r="349" spans="1:24" x14ac:dyDescent="0.25">
      <c r="A349" s="27">
        <f t="shared" si="64"/>
        <v>43435</v>
      </c>
      <c r="B349" s="19">
        <f t="shared" si="64"/>
        <v>5</v>
      </c>
      <c r="C349" s="20" t="s">
        <v>394</v>
      </c>
      <c r="D349" s="21" t="s">
        <v>51</v>
      </c>
      <c r="E349" s="22">
        <v>1.8749999999999999E-2</v>
      </c>
      <c r="F349" s="23">
        <f t="shared" si="63"/>
        <v>2658485</v>
      </c>
      <c r="G349" s="23">
        <v>2659105</v>
      </c>
      <c r="H349" s="28">
        <v>55380.3</v>
      </c>
      <c r="I349" s="28"/>
      <c r="J349" s="28"/>
      <c r="K349" s="24"/>
      <c r="L349" s="25">
        <f t="shared" si="57"/>
        <v>620</v>
      </c>
      <c r="M349" s="25">
        <f t="shared" si="60"/>
        <v>660.3</v>
      </c>
      <c r="N349" s="25">
        <f t="shared" si="58"/>
        <v>40.300000000000004</v>
      </c>
      <c r="O349" s="25">
        <v>6.5000000000000002E-2</v>
      </c>
      <c r="P349" s="24" t="str">
        <f>VLOOKUP(E349,'[1]Lookup 2'!A:B,2,FALSE)</f>
        <v>Post 3</v>
      </c>
      <c r="Q349" s="24" t="str">
        <f>VLOOKUP(T349,'[2]01 - Employees'!$1:$1048576,6,FALSE)</f>
        <v>P-B</v>
      </c>
      <c r="R349" s="24" t="str">
        <f>VLOOKUP(T349,'[2]01 - Employees'!$1:$1048576,2,FALSE)</f>
        <v>Doumbouya</v>
      </c>
      <c r="S349" s="21" t="str">
        <f>VLOOKUP(T349,'[2]01 - Employees'!$1:$1048576,3,FALSE)</f>
        <v>Frantoma</v>
      </c>
      <c r="T349" s="21">
        <v>228</v>
      </c>
      <c r="V349" s="26">
        <f t="shared" si="61"/>
        <v>5</v>
      </c>
      <c r="W349" t="str">
        <f t="shared" si="62"/>
        <v>5DT093</v>
      </c>
      <c r="X349" t="str">
        <f t="shared" si="59"/>
        <v>5</v>
      </c>
    </row>
    <row r="350" spans="1:24" x14ac:dyDescent="0.25">
      <c r="A350" s="27">
        <f t="shared" si="64"/>
        <v>43435</v>
      </c>
      <c r="B350" s="19">
        <f t="shared" si="64"/>
        <v>5</v>
      </c>
      <c r="C350" s="20" t="s">
        <v>395</v>
      </c>
      <c r="D350" s="21" t="s">
        <v>37</v>
      </c>
      <c r="E350" s="22">
        <v>2.1527777777777701E-2</v>
      </c>
      <c r="F350" s="23">
        <f t="shared" si="63"/>
        <v>2659105</v>
      </c>
      <c r="G350" s="23">
        <v>2659474</v>
      </c>
      <c r="H350" s="28">
        <v>26468.400000000001</v>
      </c>
      <c r="I350" s="28"/>
      <c r="J350" s="28"/>
      <c r="K350" s="24"/>
      <c r="L350" s="25">
        <f t="shared" si="57"/>
        <v>369</v>
      </c>
      <c r="M350" s="25">
        <f t="shared" si="60"/>
        <v>392.98500000000001</v>
      </c>
      <c r="N350" s="25">
        <f t="shared" si="58"/>
        <v>23.984999999999999</v>
      </c>
      <c r="O350" s="25">
        <v>6.5000000000000002E-2</v>
      </c>
      <c r="P350" s="24" t="str">
        <f>VLOOKUP(E350,'[1]Lookup 2'!A:B,2,FALSE)</f>
        <v>Post 3</v>
      </c>
      <c r="Q350" s="24" t="str">
        <f>VLOOKUP(T350,'[2]01 - Employees'!$1:$1048576,6,FALSE)</f>
        <v>P-B</v>
      </c>
      <c r="R350" s="24" t="str">
        <f>VLOOKUP(T350,'[2]01 - Employees'!$1:$1048576,2,FALSE)</f>
        <v>Diaby</v>
      </c>
      <c r="S350" s="21" t="str">
        <f>VLOOKUP(T350,'[2]01 - Employees'!$1:$1048576,3,FALSE)</f>
        <v>Abdoulaye</v>
      </c>
      <c r="T350" s="21">
        <v>104</v>
      </c>
      <c r="V350" s="26">
        <f t="shared" si="61"/>
        <v>5</v>
      </c>
      <c r="W350" t="str">
        <f t="shared" si="62"/>
        <v>5TD066</v>
      </c>
      <c r="X350" t="str">
        <f t="shared" si="59"/>
        <v>5</v>
      </c>
    </row>
    <row r="351" spans="1:24" x14ac:dyDescent="0.25">
      <c r="A351" s="27">
        <f t="shared" si="64"/>
        <v>43435</v>
      </c>
      <c r="B351" s="19">
        <f t="shared" si="64"/>
        <v>5</v>
      </c>
      <c r="C351" s="20" t="s">
        <v>396</v>
      </c>
      <c r="D351" s="21" t="s">
        <v>45</v>
      </c>
      <c r="E351" s="22">
        <v>4.6527777777777703E-2</v>
      </c>
      <c r="F351" s="23">
        <f t="shared" si="63"/>
        <v>2659474</v>
      </c>
      <c r="G351" s="23">
        <v>2660395</v>
      </c>
      <c r="H351" s="28">
        <v>31443.200000000001</v>
      </c>
      <c r="I351" s="28"/>
      <c r="J351" s="28"/>
      <c r="K351" s="24"/>
      <c r="L351" s="25">
        <f t="shared" si="57"/>
        <v>921</v>
      </c>
      <c r="M351" s="25">
        <f t="shared" si="60"/>
        <v>980.86500000000001</v>
      </c>
      <c r="N351" s="25">
        <f t="shared" si="58"/>
        <v>59.865000000000002</v>
      </c>
      <c r="O351" s="25">
        <v>6.5000000000000002E-2</v>
      </c>
      <c r="P351" s="24" t="str">
        <f>VLOOKUP(E351,'[1]Lookup 2'!A:B,2,FALSE)</f>
        <v>Post 3</v>
      </c>
      <c r="Q351" s="24" t="str">
        <f>VLOOKUP(T351,'[2]01 - Employees'!$1:$1048576,6,FALSE)</f>
        <v>P-D</v>
      </c>
      <c r="R351" s="24" t="str">
        <f>VLOOKUP(T351,'[2]01 - Employees'!$1:$1048576,2,FALSE)</f>
        <v>Diabaté</v>
      </c>
      <c r="S351" s="21" t="str">
        <f>VLOOKUP(T351,'[2]01 - Employees'!$1:$1048576,3,FALSE)</f>
        <v>Lancine</v>
      </c>
      <c r="T351" s="21">
        <v>241</v>
      </c>
      <c r="V351" s="26">
        <f t="shared" si="61"/>
        <v>5</v>
      </c>
      <c r="W351" t="str">
        <f t="shared" si="62"/>
        <v>5DT087</v>
      </c>
      <c r="X351" t="str">
        <f t="shared" si="59"/>
        <v>5</v>
      </c>
    </row>
    <row r="352" spans="1:24" x14ac:dyDescent="0.25">
      <c r="A352" s="27">
        <f t="shared" si="64"/>
        <v>43435</v>
      </c>
      <c r="B352" s="19">
        <f t="shared" si="64"/>
        <v>5</v>
      </c>
      <c r="C352" s="20" t="s">
        <v>397</v>
      </c>
      <c r="D352" s="21" t="s">
        <v>23</v>
      </c>
      <c r="E352" s="22">
        <v>0.16041666666666601</v>
      </c>
      <c r="F352" s="23">
        <f t="shared" si="63"/>
        <v>2660395</v>
      </c>
      <c r="G352" s="23">
        <v>2661265</v>
      </c>
      <c r="H352" s="28">
        <v>10490.9</v>
      </c>
      <c r="I352" s="28"/>
      <c r="J352" s="28"/>
      <c r="K352" s="24"/>
      <c r="L352" s="25">
        <f t="shared" si="57"/>
        <v>870</v>
      </c>
      <c r="M352" s="25">
        <f t="shared" si="60"/>
        <v>926.55</v>
      </c>
      <c r="N352" s="25">
        <f t="shared" si="58"/>
        <v>56.550000000000004</v>
      </c>
      <c r="O352" s="25">
        <v>6.5000000000000002E-2</v>
      </c>
      <c r="P352" s="24" t="str">
        <f>VLOOKUP(E352,'[1]Lookup 2'!A:B,2,FALSE)</f>
        <v>Post 3</v>
      </c>
      <c r="Q352" s="24" t="str">
        <f>VLOOKUP(T352,'[2]01 - Employees'!$1:$1048576,6,FALSE)</f>
        <v>P-B</v>
      </c>
      <c r="R352" s="24" t="str">
        <f>VLOOKUP(T352,'[2]01 - Employees'!$1:$1048576,2,FALSE)</f>
        <v>Bereté</v>
      </c>
      <c r="S352" s="21" t="str">
        <f>VLOOKUP(T352,'[2]01 - Employees'!$1:$1048576,3,FALSE)</f>
        <v>Oumar</v>
      </c>
      <c r="T352" s="21">
        <v>102</v>
      </c>
      <c r="V352" s="26">
        <f t="shared" si="61"/>
        <v>5</v>
      </c>
      <c r="W352" t="str">
        <f t="shared" si="62"/>
        <v>5DT319</v>
      </c>
      <c r="X352" t="str">
        <f t="shared" si="59"/>
        <v>5</v>
      </c>
    </row>
    <row r="353" spans="1:24" x14ac:dyDescent="0.25">
      <c r="A353" s="27">
        <f t="shared" si="64"/>
        <v>43435</v>
      </c>
      <c r="B353" s="19">
        <f t="shared" si="64"/>
        <v>5</v>
      </c>
      <c r="C353" s="20" t="s">
        <v>398</v>
      </c>
      <c r="D353" s="21" t="s">
        <v>57</v>
      </c>
      <c r="E353" s="22">
        <v>0.17013888888888801</v>
      </c>
      <c r="F353" s="23">
        <f t="shared" si="63"/>
        <v>2661265</v>
      </c>
      <c r="G353" s="23">
        <v>2662065</v>
      </c>
      <c r="H353" s="28">
        <v>20179</v>
      </c>
      <c r="I353" s="28"/>
      <c r="J353" s="28"/>
      <c r="K353" s="24"/>
      <c r="L353" s="25">
        <f t="shared" si="57"/>
        <v>800</v>
      </c>
      <c r="M353" s="25">
        <f t="shared" si="60"/>
        <v>852</v>
      </c>
      <c r="N353" s="25">
        <f t="shared" si="58"/>
        <v>52</v>
      </c>
      <c r="O353" s="25">
        <v>6.5000000000000002E-2</v>
      </c>
      <c r="P353" s="24" t="str">
        <f>VLOOKUP(E353,'[1]Lookup 2'!A:B,2,FALSE)</f>
        <v>Post 3</v>
      </c>
      <c r="Q353" s="24" t="str">
        <f>VLOOKUP(T353,'[2]01 - Employees'!$1:$1048576,6,FALSE)</f>
        <v>P-B</v>
      </c>
      <c r="R353" s="24" t="str">
        <f>VLOOKUP(T353,'[2]01 - Employees'!$1:$1048576,2,FALSE)</f>
        <v>Sangaré</v>
      </c>
      <c r="S353" s="21" t="str">
        <f>VLOOKUP(T353,'[2]01 - Employees'!$1:$1048576,3,FALSE)</f>
        <v>Gnama</v>
      </c>
      <c r="T353" s="21">
        <v>103</v>
      </c>
      <c r="V353" s="26">
        <f t="shared" si="61"/>
        <v>5</v>
      </c>
      <c r="W353" t="str">
        <f t="shared" si="62"/>
        <v>5DT344</v>
      </c>
      <c r="X353" t="str">
        <f t="shared" si="59"/>
        <v>5</v>
      </c>
    </row>
    <row r="354" spans="1:24" x14ac:dyDescent="0.25">
      <c r="A354" s="27">
        <f t="shared" si="64"/>
        <v>43435</v>
      </c>
      <c r="B354" s="19">
        <f t="shared" si="64"/>
        <v>5</v>
      </c>
      <c r="C354" s="20" t="s">
        <v>399</v>
      </c>
      <c r="D354" s="21" t="s">
        <v>68</v>
      </c>
      <c r="E354" s="22">
        <v>0.19027777777777699</v>
      </c>
      <c r="F354" s="23">
        <f t="shared" si="63"/>
        <v>2662065</v>
      </c>
      <c r="G354" s="23">
        <v>2662765</v>
      </c>
      <c r="H354" s="28">
        <v>10421.6</v>
      </c>
      <c r="I354" s="28"/>
      <c r="J354" s="28"/>
      <c r="K354" s="24"/>
      <c r="L354" s="25">
        <f t="shared" si="57"/>
        <v>700</v>
      </c>
      <c r="M354" s="25">
        <f t="shared" si="60"/>
        <v>745.5</v>
      </c>
      <c r="N354" s="25">
        <f t="shared" si="58"/>
        <v>45.5</v>
      </c>
      <c r="O354" s="25">
        <v>6.5000000000000002E-2</v>
      </c>
      <c r="P354" s="24" t="str">
        <f>VLOOKUP(E354,'[1]Lookup 2'!A:B,2,FALSE)</f>
        <v>Post 3</v>
      </c>
      <c r="Q354" s="24" t="str">
        <f>VLOOKUP(T354,'[2]01 - Employees'!$1:$1048576,6,FALSE)</f>
        <v>P-B</v>
      </c>
      <c r="R354" s="24" t="str">
        <f>VLOOKUP(T354,'[2]01 - Employees'!$1:$1048576,2,FALSE)</f>
        <v>Condé</v>
      </c>
      <c r="S354" s="21" t="str">
        <f>VLOOKUP(T354,'[2]01 - Employees'!$1:$1048576,3,FALSE)</f>
        <v>Bandia</v>
      </c>
      <c r="T354" s="21">
        <v>38</v>
      </c>
      <c r="V354" s="26">
        <f t="shared" si="61"/>
        <v>5</v>
      </c>
      <c r="W354" t="str">
        <f t="shared" si="62"/>
        <v>5DT318</v>
      </c>
      <c r="X354" t="str">
        <f t="shared" si="59"/>
        <v>5</v>
      </c>
    </row>
    <row r="355" spans="1:24" x14ac:dyDescent="0.25">
      <c r="A355" s="27">
        <f t="shared" si="64"/>
        <v>43435</v>
      </c>
      <c r="B355" s="19">
        <f t="shared" si="64"/>
        <v>5</v>
      </c>
      <c r="C355" s="20" t="s">
        <v>400</v>
      </c>
      <c r="D355" s="21" t="s">
        <v>288</v>
      </c>
      <c r="E355" s="22">
        <v>0.19722222222222199</v>
      </c>
      <c r="F355" s="23">
        <f t="shared" si="63"/>
        <v>2662765</v>
      </c>
      <c r="G355" s="23">
        <v>2662810</v>
      </c>
      <c r="H355" s="28">
        <v>282539</v>
      </c>
      <c r="I355" s="28"/>
      <c r="J355" s="28"/>
      <c r="K355" s="24"/>
      <c r="L355" s="25">
        <f t="shared" si="57"/>
        <v>45</v>
      </c>
      <c r="M355" s="25">
        <f t="shared" si="60"/>
        <v>47.924999999999997</v>
      </c>
      <c r="N355" s="25">
        <f t="shared" si="58"/>
        <v>2.9250000000000003</v>
      </c>
      <c r="O355" s="25">
        <v>6.5000000000000002E-2</v>
      </c>
      <c r="P355" s="24" t="str">
        <f>VLOOKUP(E355,'[1]Lookup 2'!A:B,2,FALSE)</f>
        <v>Post 3</v>
      </c>
      <c r="Q355" s="24" t="str">
        <f>VLOOKUP(T355,'[2]01 - Employees'!$1:$1048576,6,FALSE)</f>
        <v>P-B</v>
      </c>
      <c r="R355" s="24" t="str">
        <f>VLOOKUP(T355,'[2]01 - Employees'!$1:$1048576,2,FALSE)</f>
        <v>Laye</v>
      </c>
      <c r="S355" s="21" t="str">
        <f>VLOOKUP(T355,'[2]01 - Employees'!$1:$1048576,3,FALSE)</f>
        <v>Cisse</v>
      </c>
      <c r="T355" s="21">
        <v>117</v>
      </c>
      <c r="V355" s="26">
        <f t="shared" si="61"/>
        <v>5</v>
      </c>
      <c r="W355" t="str">
        <f t="shared" si="62"/>
        <v>5TYH13</v>
      </c>
      <c r="X355" t="str">
        <f t="shared" si="59"/>
        <v>5</v>
      </c>
    </row>
    <row r="356" spans="1:24" x14ac:dyDescent="0.25">
      <c r="A356" s="27">
        <f t="shared" si="64"/>
        <v>43435</v>
      </c>
      <c r="B356" s="19">
        <f t="shared" si="64"/>
        <v>5</v>
      </c>
      <c r="C356" s="20" t="s">
        <v>401</v>
      </c>
      <c r="D356" s="21" t="s">
        <v>49</v>
      </c>
      <c r="E356" s="22"/>
      <c r="F356" s="23">
        <f t="shared" si="63"/>
        <v>2662810</v>
      </c>
      <c r="G356" s="23">
        <v>2662824</v>
      </c>
      <c r="H356" s="28">
        <v>174.1</v>
      </c>
      <c r="I356" s="28"/>
      <c r="J356" s="28"/>
      <c r="K356" s="24"/>
      <c r="L356" s="25">
        <f t="shared" si="57"/>
        <v>14</v>
      </c>
      <c r="M356" s="25">
        <f t="shared" si="60"/>
        <v>14.91</v>
      </c>
      <c r="N356" s="25">
        <f t="shared" si="58"/>
        <v>0.91</v>
      </c>
      <c r="O356" s="25">
        <v>6.5000000000000002E-2</v>
      </c>
      <c r="P356" s="24" t="str">
        <f>VLOOKUP(E356,'[1]Lookup 2'!A:B,2,FALSE)</f>
        <v>Post 3</v>
      </c>
      <c r="Q356" s="24" t="str">
        <f>VLOOKUP(T356,'[2]01 - Employees'!$1:$1048576,6,FALSE)</f>
        <v>P-B</v>
      </c>
      <c r="R356" s="24" t="str">
        <f>VLOOKUP(T356,'[2]01 - Employees'!$1:$1048576,2,FALSE)</f>
        <v>Laye</v>
      </c>
      <c r="S356" s="21" t="str">
        <f>VLOOKUP(T356,'[2]01 - Employees'!$1:$1048576,3,FALSE)</f>
        <v>Cisse</v>
      </c>
      <c r="T356" s="21">
        <v>117</v>
      </c>
      <c r="V356" s="26">
        <f t="shared" si="61"/>
        <v>5</v>
      </c>
      <c r="W356" t="str">
        <f t="shared" si="62"/>
        <v>5LTP222</v>
      </c>
      <c r="X356" t="str">
        <f t="shared" si="59"/>
        <v>5</v>
      </c>
    </row>
    <row r="357" spans="1:24" x14ac:dyDescent="0.25">
      <c r="A357" s="27">
        <f t="shared" si="64"/>
        <v>43435</v>
      </c>
      <c r="B357" s="19">
        <v>6</v>
      </c>
      <c r="C357" s="20" t="s">
        <v>402</v>
      </c>
      <c r="D357" s="21" t="s">
        <v>17</v>
      </c>
      <c r="E357" s="22">
        <v>0.36875000000000002</v>
      </c>
      <c r="F357" s="23">
        <f t="shared" si="63"/>
        <v>2662824</v>
      </c>
      <c r="G357" s="23">
        <v>2665746</v>
      </c>
      <c r="H357" s="28">
        <v>35071.4</v>
      </c>
      <c r="I357" s="28"/>
      <c r="J357" s="28"/>
      <c r="K357" s="24"/>
      <c r="L357" s="25">
        <f t="shared" si="57"/>
        <v>2922</v>
      </c>
      <c r="M357" s="25">
        <f t="shared" si="60"/>
        <v>3111.93</v>
      </c>
      <c r="N357" s="25">
        <f t="shared" si="58"/>
        <v>189.93</v>
      </c>
      <c r="O357" s="25">
        <v>6.5000000000000002E-2</v>
      </c>
      <c r="P357" s="24" t="str">
        <f>VLOOKUP(E357,'[1]Lookup 2'!A:B,2,FALSE)</f>
        <v>Post 1</v>
      </c>
      <c r="Q357" s="24" t="str">
        <f>VLOOKUP(T357,'[2]01 - Employees'!$1:$1048576,6,FALSE)</f>
        <v>P-A</v>
      </c>
      <c r="R357" s="24" t="str">
        <f>VLOOKUP(T357,'[2]01 - Employees'!$1:$1048576,2,FALSE)</f>
        <v>Keita</v>
      </c>
      <c r="S357" s="21" t="str">
        <f>VLOOKUP(T357,'[2]01 - Employees'!$1:$1048576,3,FALSE)</f>
        <v>Mamady</v>
      </c>
      <c r="T357" s="21">
        <v>251</v>
      </c>
      <c r="V357" s="26">
        <f t="shared" si="61"/>
        <v>6</v>
      </c>
      <c r="W357" t="str">
        <f t="shared" si="62"/>
        <v>6EXC41</v>
      </c>
      <c r="X357" t="str">
        <f t="shared" si="59"/>
        <v>6</v>
      </c>
    </row>
    <row r="358" spans="1:24" x14ac:dyDescent="0.25">
      <c r="A358" s="27">
        <f t="shared" si="64"/>
        <v>43435</v>
      </c>
      <c r="B358" s="19">
        <f t="shared" si="64"/>
        <v>6</v>
      </c>
      <c r="C358" s="20" t="s">
        <v>403</v>
      </c>
      <c r="D358" s="21" t="s">
        <v>21</v>
      </c>
      <c r="E358" s="22">
        <v>0.40416666666666601</v>
      </c>
      <c r="F358" s="23">
        <f t="shared" si="63"/>
        <v>2665746</v>
      </c>
      <c r="G358" s="23">
        <v>2666841</v>
      </c>
      <c r="H358" s="28">
        <v>50823</v>
      </c>
      <c r="I358" s="28"/>
      <c r="J358" s="28"/>
      <c r="K358" s="24"/>
      <c r="L358" s="25">
        <f t="shared" si="57"/>
        <v>1095</v>
      </c>
      <c r="M358" s="25">
        <f t="shared" si="60"/>
        <v>1166.175</v>
      </c>
      <c r="N358" s="25">
        <f t="shared" si="58"/>
        <v>71.174999999999997</v>
      </c>
      <c r="O358" s="25">
        <v>6.5000000000000002E-2</v>
      </c>
      <c r="P358" s="24" t="str">
        <f>VLOOKUP(E358,'[1]Lookup 2'!A:B,2,FALSE)</f>
        <v>Post 1</v>
      </c>
      <c r="Q358" s="24" t="str">
        <f>VLOOKUP(T358,'[2]01 - Employees'!$1:$1048576,6,FALSE)</f>
        <v>P-A</v>
      </c>
      <c r="R358" s="24" t="str">
        <f>VLOOKUP(T358,'[2]01 - Employees'!$1:$1048576,2,FALSE)</f>
        <v>Cissé</v>
      </c>
      <c r="S358" s="21" t="str">
        <f>VLOOKUP(T358,'[2]01 - Employees'!$1:$1048576,3,FALSE)</f>
        <v>Mory</v>
      </c>
      <c r="T358" s="21">
        <v>10</v>
      </c>
      <c r="V358" s="26">
        <f t="shared" si="61"/>
        <v>6</v>
      </c>
      <c r="W358" t="str">
        <f t="shared" si="62"/>
        <v>6EXC64</v>
      </c>
      <c r="X358" t="str">
        <f t="shared" si="59"/>
        <v>6</v>
      </c>
    </row>
    <row r="359" spans="1:24" x14ac:dyDescent="0.25">
      <c r="A359" s="27">
        <f t="shared" si="64"/>
        <v>43435</v>
      </c>
      <c r="B359" s="19">
        <f t="shared" si="64"/>
        <v>6</v>
      </c>
      <c r="C359" s="20" t="s">
        <v>404</v>
      </c>
      <c r="D359" s="21" t="s">
        <v>29</v>
      </c>
      <c r="E359" s="22">
        <v>0.49027777777777698</v>
      </c>
      <c r="F359" s="23">
        <f t="shared" si="63"/>
        <v>2666841</v>
      </c>
      <c r="G359" s="23">
        <v>2667733</v>
      </c>
      <c r="H359" s="28">
        <v>34798.1</v>
      </c>
      <c r="I359" s="28"/>
      <c r="J359" s="28"/>
      <c r="K359" s="24"/>
      <c r="L359" s="25">
        <f t="shared" si="57"/>
        <v>892</v>
      </c>
      <c r="M359" s="25">
        <f t="shared" si="60"/>
        <v>949.98</v>
      </c>
      <c r="N359" s="25">
        <f t="shared" si="58"/>
        <v>57.980000000000004</v>
      </c>
      <c r="O359" s="25">
        <v>6.5000000000000002E-2</v>
      </c>
      <c r="P359" s="24" t="str">
        <f>VLOOKUP(E359,'[1]Lookup 2'!A:B,2,FALSE)</f>
        <v>Post 1</v>
      </c>
      <c r="Q359" s="24" t="str">
        <f>VLOOKUP(T359,'[2]01 - Employees'!$1:$1048576,6,FALSE)</f>
        <v>P-A</v>
      </c>
      <c r="R359" s="24" t="str">
        <f>VLOOKUP(T359,'[2]01 - Employees'!$1:$1048576,2,FALSE)</f>
        <v xml:space="preserve">Sow </v>
      </c>
      <c r="S359" s="21" t="str">
        <f>VLOOKUP(T359,'[2]01 - Employees'!$1:$1048576,3,FALSE)</f>
        <v>Saliou</v>
      </c>
      <c r="T359" s="21">
        <v>168</v>
      </c>
      <c r="V359" s="26">
        <f t="shared" si="61"/>
        <v>6</v>
      </c>
      <c r="W359" t="str">
        <f t="shared" si="62"/>
        <v>6DT094</v>
      </c>
      <c r="X359" t="str">
        <f t="shared" si="59"/>
        <v>6</v>
      </c>
    </row>
    <row r="360" spans="1:24" x14ac:dyDescent="0.25">
      <c r="A360" s="27">
        <f t="shared" ref="A360:B375" si="65">+A359</f>
        <v>43435</v>
      </c>
      <c r="B360" s="19">
        <f t="shared" si="65"/>
        <v>6</v>
      </c>
      <c r="C360" s="20" t="s">
        <v>405</v>
      </c>
      <c r="D360" s="21" t="s">
        <v>59</v>
      </c>
      <c r="E360" s="22">
        <v>0.50763888888888797</v>
      </c>
      <c r="F360" s="23">
        <f t="shared" si="63"/>
        <v>2667733</v>
      </c>
      <c r="G360" s="23">
        <v>2668784</v>
      </c>
      <c r="H360" s="28">
        <v>8811.4</v>
      </c>
      <c r="I360" s="28"/>
      <c r="J360" s="28"/>
      <c r="K360" s="24"/>
      <c r="L360" s="25">
        <f t="shared" si="57"/>
        <v>1051</v>
      </c>
      <c r="M360" s="25">
        <f t="shared" si="60"/>
        <v>1119.3150000000001</v>
      </c>
      <c r="N360" s="25">
        <f t="shared" si="58"/>
        <v>68.314999999999998</v>
      </c>
      <c r="O360" s="25">
        <v>6.5000000000000002E-2</v>
      </c>
      <c r="P360" s="24" t="str">
        <f>VLOOKUP(E360,'[1]Lookup 2'!A:B,2,FALSE)</f>
        <v>Post 1</v>
      </c>
      <c r="Q360" s="24" t="str">
        <f>VLOOKUP(T360,'[2]01 - Employees'!$1:$1048576,6,FALSE)</f>
        <v>P-A</v>
      </c>
      <c r="R360" s="24" t="str">
        <f>VLOOKUP(T360,'[2]01 - Employees'!$1:$1048576,2,FALSE)</f>
        <v xml:space="preserve">Mara </v>
      </c>
      <c r="S360" s="21" t="str">
        <f>VLOOKUP(T360,'[2]01 - Employees'!$1:$1048576,3,FALSE)</f>
        <v>Fodé Bagaly</v>
      </c>
      <c r="T360" s="21">
        <v>31</v>
      </c>
      <c r="V360" s="26">
        <f t="shared" si="61"/>
        <v>6</v>
      </c>
      <c r="W360" t="str">
        <f t="shared" si="62"/>
        <v>6DT320</v>
      </c>
      <c r="X360" t="str">
        <f t="shared" si="59"/>
        <v>6</v>
      </c>
    </row>
    <row r="361" spans="1:24" x14ac:dyDescent="0.25">
      <c r="A361" s="27">
        <f t="shared" si="65"/>
        <v>43435</v>
      </c>
      <c r="B361" s="19">
        <f t="shared" si="65"/>
        <v>6</v>
      </c>
      <c r="C361" s="20" t="s">
        <v>406</v>
      </c>
      <c r="D361" s="21" t="s">
        <v>19</v>
      </c>
      <c r="E361" s="22">
        <v>0.52013888888888804</v>
      </c>
      <c r="F361" s="23">
        <f t="shared" si="63"/>
        <v>2668784</v>
      </c>
      <c r="G361" s="23">
        <v>2669789</v>
      </c>
      <c r="H361" s="28">
        <v>2085</v>
      </c>
      <c r="I361" s="28"/>
      <c r="J361" s="28"/>
      <c r="K361" s="24"/>
      <c r="L361" s="25">
        <f t="shared" si="57"/>
        <v>1005</v>
      </c>
      <c r="M361" s="25">
        <f t="shared" si="60"/>
        <v>1070.325</v>
      </c>
      <c r="N361" s="25">
        <f t="shared" si="58"/>
        <v>65.325000000000003</v>
      </c>
      <c r="O361" s="25">
        <v>6.5000000000000002E-2</v>
      </c>
      <c r="P361" s="24" t="str">
        <f>VLOOKUP(E361,'[1]Lookup 2'!A:B,2,FALSE)</f>
        <v>Post 1</v>
      </c>
      <c r="Q361" s="24" t="str">
        <f>VLOOKUP(T361,'[2]01 - Employees'!$1:$1048576,6,FALSE)</f>
        <v>P-A</v>
      </c>
      <c r="R361" s="24" t="str">
        <f>VLOOKUP(T361,'[2]01 - Employees'!$1:$1048576,2,FALSE)</f>
        <v>Balde</v>
      </c>
      <c r="S361" s="21" t="str">
        <f>VLOOKUP(T361,'[2]01 - Employees'!$1:$1048576,3,FALSE)</f>
        <v>Aliou</v>
      </c>
      <c r="T361" s="21">
        <v>217</v>
      </c>
      <c r="V361" s="26">
        <f t="shared" si="61"/>
        <v>6</v>
      </c>
      <c r="W361" t="str">
        <f t="shared" si="62"/>
        <v>6DT211</v>
      </c>
      <c r="X361" t="str">
        <f t="shared" si="59"/>
        <v>6</v>
      </c>
    </row>
    <row r="362" spans="1:24" x14ac:dyDescent="0.25">
      <c r="A362" s="27">
        <f t="shared" si="65"/>
        <v>43435</v>
      </c>
      <c r="B362" s="19">
        <f t="shared" si="65"/>
        <v>6</v>
      </c>
      <c r="C362" s="20" t="s">
        <v>407</v>
      </c>
      <c r="D362" s="21" t="s">
        <v>31</v>
      </c>
      <c r="E362" s="22">
        <v>0.530555555555555</v>
      </c>
      <c r="F362" s="23">
        <f t="shared" si="63"/>
        <v>2669789</v>
      </c>
      <c r="G362" s="23">
        <v>2670089</v>
      </c>
      <c r="H362" s="28">
        <v>24469.4</v>
      </c>
      <c r="I362" s="28"/>
      <c r="J362" s="28"/>
      <c r="K362" s="24"/>
      <c r="L362" s="25">
        <f t="shared" si="57"/>
        <v>300</v>
      </c>
      <c r="M362" s="25">
        <f t="shared" si="60"/>
        <v>319.5</v>
      </c>
      <c r="N362" s="25">
        <f t="shared" si="58"/>
        <v>19.5</v>
      </c>
      <c r="O362" s="25">
        <v>6.5000000000000002E-2</v>
      </c>
      <c r="P362" s="24" t="str">
        <f>VLOOKUP(E362,'[1]Lookup 2'!A:B,2,FALSE)</f>
        <v>Post 1</v>
      </c>
      <c r="Q362" s="24" t="str">
        <f>VLOOKUP(T362,'[2]01 - Employees'!$1:$1048576,6,FALSE)</f>
        <v>P-A</v>
      </c>
      <c r="R362" s="24" t="str">
        <f>VLOOKUP(T362,'[2]01 - Employees'!$1:$1048576,2,FALSE)</f>
        <v>Cissé</v>
      </c>
      <c r="S362" s="21" t="str">
        <f>VLOOKUP(T362,'[2]01 - Employees'!$1:$1048576,3,FALSE)</f>
        <v>Salif</v>
      </c>
      <c r="T362" s="21">
        <v>18</v>
      </c>
      <c r="V362" s="26">
        <f t="shared" si="61"/>
        <v>6</v>
      </c>
      <c r="W362" t="str">
        <f t="shared" si="62"/>
        <v>6G0079</v>
      </c>
      <c r="X362" t="str">
        <f t="shared" si="59"/>
        <v>6</v>
      </c>
    </row>
    <row r="363" spans="1:24" x14ac:dyDescent="0.25">
      <c r="A363" s="27">
        <f t="shared" si="65"/>
        <v>43435</v>
      </c>
      <c r="B363" s="19">
        <f t="shared" si="65"/>
        <v>6</v>
      </c>
      <c r="C363" s="20" t="s">
        <v>408</v>
      </c>
      <c r="D363" s="21" t="s">
        <v>91</v>
      </c>
      <c r="E363" s="22">
        <v>0.53541666666666599</v>
      </c>
      <c r="F363" s="23">
        <f t="shared" si="63"/>
        <v>2670089</v>
      </c>
      <c r="G363" s="23">
        <v>2670159</v>
      </c>
      <c r="H363" s="28">
        <v>185120</v>
      </c>
      <c r="I363" s="28"/>
      <c r="J363" s="28"/>
      <c r="K363" s="24"/>
      <c r="L363" s="25">
        <f t="shared" si="57"/>
        <v>70</v>
      </c>
      <c r="M363" s="25">
        <f t="shared" si="60"/>
        <v>74.55</v>
      </c>
      <c r="N363" s="25">
        <f t="shared" si="58"/>
        <v>4.55</v>
      </c>
      <c r="O363" s="25">
        <v>6.5000000000000002E-2</v>
      </c>
      <c r="P363" s="24" t="str">
        <f>VLOOKUP(E363,'[1]Lookup 2'!A:B,2,FALSE)</f>
        <v>Post 1</v>
      </c>
      <c r="Q363" s="24" t="str">
        <f>VLOOKUP(T363,'[2]01 - Employees'!$1:$1048576,6,FALSE)</f>
        <v>AD-HR</v>
      </c>
      <c r="R363" s="24" t="str">
        <f>VLOOKUP(T363,'[2]01 - Employees'!$1:$1048576,2,FALSE)</f>
        <v>Beavogui</v>
      </c>
      <c r="S363" s="21" t="str">
        <f>VLOOKUP(T363,'[2]01 - Employees'!$1:$1048576,3,FALSE)</f>
        <v>Simon</v>
      </c>
      <c r="T363" s="21">
        <v>150</v>
      </c>
      <c r="V363" s="26">
        <f t="shared" si="61"/>
        <v>6</v>
      </c>
      <c r="W363" t="str">
        <f t="shared" si="62"/>
        <v>6TY761</v>
      </c>
      <c r="X363" t="str">
        <f t="shared" si="59"/>
        <v>6</v>
      </c>
    </row>
    <row r="364" spans="1:24" x14ac:dyDescent="0.25">
      <c r="A364" s="27">
        <f t="shared" si="65"/>
        <v>43435</v>
      </c>
      <c r="B364" s="19">
        <f t="shared" si="65"/>
        <v>6</v>
      </c>
      <c r="C364" s="20" t="s">
        <v>409</v>
      </c>
      <c r="D364" s="21" t="s">
        <v>55</v>
      </c>
      <c r="E364" s="22">
        <v>0.54236111111111096</v>
      </c>
      <c r="F364" s="23">
        <f t="shared" si="63"/>
        <v>2670159</v>
      </c>
      <c r="G364" s="23">
        <v>2670987</v>
      </c>
      <c r="H364" s="28">
        <v>10232.6</v>
      </c>
      <c r="I364" s="28"/>
      <c r="J364" s="28"/>
      <c r="K364" s="24"/>
      <c r="L364" s="25">
        <f t="shared" si="57"/>
        <v>828</v>
      </c>
      <c r="M364" s="25">
        <f t="shared" si="60"/>
        <v>881.82</v>
      </c>
      <c r="N364" s="25">
        <f t="shared" si="58"/>
        <v>53.82</v>
      </c>
      <c r="O364" s="25">
        <v>6.5000000000000002E-2</v>
      </c>
      <c r="P364" s="24" t="str">
        <f>VLOOKUP(E364,'[1]Lookup 2'!A:B,2,FALSE)</f>
        <v>Post 1</v>
      </c>
      <c r="Q364" s="24" t="str">
        <f>VLOOKUP(T364,'[2]01 - Employees'!$1:$1048576,6,FALSE)</f>
        <v>P-A</v>
      </c>
      <c r="R364" s="24" t="str">
        <f>VLOOKUP(T364,'[2]01 - Employees'!$1:$1048576,2,FALSE)</f>
        <v>Camara</v>
      </c>
      <c r="S364" s="21" t="str">
        <f>VLOOKUP(T364,'[2]01 - Employees'!$1:$1048576,3,FALSE)</f>
        <v>Mamadou</v>
      </c>
      <c r="T364" s="21">
        <v>204</v>
      </c>
      <c r="V364" s="26">
        <f t="shared" si="61"/>
        <v>6</v>
      </c>
      <c r="W364" t="str">
        <f t="shared" si="62"/>
        <v>6DT317</v>
      </c>
      <c r="X364" t="str">
        <f t="shared" si="59"/>
        <v>6</v>
      </c>
    </row>
    <row r="365" spans="1:24" x14ac:dyDescent="0.25">
      <c r="A365" s="27">
        <f t="shared" si="65"/>
        <v>43435</v>
      </c>
      <c r="B365" s="19">
        <f t="shared" si="65"/>
        <v>6</v>
      </c>
      <c r="C365" s="20" t="s">
        <v>410</v>
      </c>
      <c r="D365" s="21" t="s">
        <v>35</v>
      </c>
      <c r="E365" s="22">
        <v>0.55555555555555503</v>
      </c>
      <c r="F365" s="23">
        <f t="shared" si="63"/>
        <v>2670987</v>
      </c>
      <c r="G365" s="23">
        <v>2671338</v>
      </c>
      <c r="H365" s="28">
        <v>20377</v>
      </c>
      <c r="I365" s="28"/>
      <c r="J365" s="28"/>
      <c r="K365" s="24"/>
      <c r="L365" s="25">
        <f t="shared" si="57"/>
        <v>351</v>
      </c>
      <c r="M365" s="25">
        <f t="shared" si="60"/>
        <v>373.815</v>
      </c>
      <c r="N365" s="25">
        <f t="shared" si="58"/>
        <v>22.815000000000001</v>
      </c>
      <c r="O365" s="25">
        <v>6.5000000000000002E-2</v>
      </c>
      <c r="P365" s="24" t="str">
        <f>VLOOKUP(E365,'[1]Lookup 2'!A:B,2,FALSE)</f>
        <v>Post 1</v>
      </c>
      <c r="Q365" s="24" t="str">
        <f>VLOOKUP(T365,'[2]01 - Employees'!$1:$1048576,6,FALSE)</f>
        <v>P-A</v>
      </c>
      <c r="R365" s="24" t="str">
        <f>VLOOKUP(T365,'[2]01 - Employees'!$1:$1048576,2,FALSE)</f>
        <v>Diawara</v>
      </c>
      <c r="S365" s="21" t="str">
        <f>VLOOKUP(T365,'[2]01 - Employees'!$1:$1048576,3,FALSE)</f>
        <v>Aly</v>
      </c>
      <c r="T365" s="21">
        <v>199</v>
      </c>
      <c r="V365" s="26">
        <f t="shared" si="61"/>
        <v>6</v>
      </c>
      <c r="W365" t="str">
        <f t="shared" si="62"/>
        <v>6D7004</v>
      </c>
      <c r="X365" t="str">
        <f t="shared" si="59"/>
        <v>6</v>
      </c>
    </row>
    <row r="366" spans="1:24" x14ac:dyDescent="0.25">
      <c r="A366" s="27">
        <f t="shared" si="65"/>
        <v>43435</v>
      </c>
      <c r="B366" s="19">
        <f t="shared" si="65"/>
        <v>6</v>
      </c>
      <c r="C366" s="20" t="s">
        <v>411</v>
      </c>
      <c r="D366" s="21" t="s">
        <v>53</v>
      </c>
      <c r="E366" s="22">
        <v>0.56041666666666601</v>
      </c>
      <c r="F366" s="23">
        <f t="shared" si="63"/>
        <v>2671338</v>
      </c>
      <c r="G366" s="23">
        <v>2672036</v>
      </c>
      <c r="H366" s="28">
        <v>61999.7</v>
      </c>
      <c r="I366" s="28"/>
      <c r="J366" s="28"/>
      <c r="K366" s="24"/>
      <c r="L366" s="25">
        <f t="shared" si="57"/>
        <v>698</v>
      </c>
      <c r="M366" s="25">
        <f t="shared" si="60"/>
        <v>743.37</v>
      </c>
      <c r="N366" s="25">
        <f t="shared" si="58"/>
        <v>45.370000000000005</v>
      </c>
      <c r="O366" s="25">
        <v>6.5000000000000002E-2</v>
      </c>
      <c r="P366" s="24" t="str">
        <f>VLOOKUP(E366,'[1]Lookup 2'!A:B,2,FALSE)</f>
        <v>Post 1</v>
      </c>
      <c r="Q366" s="24" t="str">
        <f>VLOOKUP(T366,'[2]01 - Employees'!$1:$1048576,6,FALSE)</f>
        <v>P-A</v>
      </c>
      <c r="R366" s="24" t="str">
        <f>VLOOKUP(T366,'[2]01 - Employees'!$1:$1048576,2,FALSE)</f>
        <v>Camara</v>
      </c>
      <c r="S366" s="21" t="str">
        <f>VLOOKUP(T366,'[2]01 - Employees'!$1:$1048576,3,FALSE)</f>
        <v>Mamady</v>
      </c>
      <c r="T366" s="21">
        <v>226</v>
      </c>
      <c r="V366" s="26">
        <f t="shared" si="61"/>
        <v>6</v>
      </c>
      <c r="W366" t="str">
        <f t="shared" si="62"/>
        <v>6DT095</v>
      </c>
      <c r="X366" t="str">
        <f t="shared" si="59"/>
        <v>6</v>
      </c>
    </row>
    <row r="367" spans="1:24" x14ac:dyDescent="0.25">
      <c r="A367" s="27">
        <f t="shared" si="65"/>
        <v>43435</v>
      </c>
      <c r="B367" s="19">
        <f t="shared" si="65"/>
        <v>6</v>
      </c>
      <c r="C367" s="20" t="s">
        <v>412</v>
      </c>
      <c r="D367" s="21" t="s">
        <v>51</v>
      </c>
      <c r="E367" s="22">
        <v>0.56944444444444398</v>
      </c>
      <c r="F367" s="23">
        <f t="shared" si="63"/>
        <v>2672036</v>
      </c>
      <c r="G367" s="23">
        <v>2672662</v>
      </c>
      <c r="H367" s="28">
        <v>5539.9</v>
      </c>
      <c r="I367" s="28"/>
      <c r="J367" s="28"/>
      <c r="K367" s="24"/>
      <c r="L367" s="25">
        <f t="shared" si="57"/>
        <v>626</v>
      </c>
      <c r="M367" s="25">
        <f t="shared" si="60"/>
        <v>666.69</v>
      </c>
      <c r="N367" s="25">
        <f t="shared" si="58"/>
        <v>40.690000000000005</v>
      </c>
      <c r="O367" s="25">
        <v>6.5000000000000002E-2</v>
      </c>
      <c r="P367" s="24" t="str">
        <f>VLOOKUP(E367,'[1]Lookup 2'!A:B,2,FALSE)</f>
        <v>Post 1</v>
      </c>
      <c r="Q367" s="24" t="str">
        <f>VLOOKUP(T367,'[2]01 - Employees'!$1:$1048576,6,FALSE)</f>
        <v>P-A</v>
      </c>
      <c r="R367" s="24" t="str">
        <f>VLOOKUP(T367,'[2]01 - Employees'!$1:$1048576,2,FALSE)</f>
        <v>Camara</v>
      </c>
      <c r="S367" s="21" t="str">
        <f>VLOOKUP(T367,'[2]01 - Employees'!$1:$1048576,3,FALSE)</f>
        <v>Mamady</v>
      </c>
      <c r="T367" s="21">
        <v>111</v>
      </c>
      <c r="V367" s="26">
        <f t="shared" si="61"/>
        <v>6</v>
      </c>
      <c r="W367" t="str">
        <f t="shared" si="62"/>
        <v>6DT093</v>
      </c>
      <c r="X367" t="str">
        <f t="shared" si="59"/>
        <v>6</v>
      </c>
    </row>
    <row r="368" spans="1:24" x14ac:dyDescent="0.25">
      <c r="A368" s="27">
        <f t="shared" si="65"/>
        <v>43435</v>
      </c>
      <c r="B368" s="19">
        <f t="shared" si="65"/>
        <v>6</v>
      </c>
      <c r="C368" s="20" t="s">
        <v>413</v>
      </c>
      <c r="D368" s="21" t="s">
        <v>138</v>
      </c>
      <c r="E368" s="22">
        <v>0.57986111111111105</v>
      </c>
      <c r="F368" s="23">
        <f t="shared" si="63"/>
        <v>2672662</v>
      </c>
      <c r="G368" s="23">
        <v>2673287</v>
      </c>
      <c r="H368" s="28">
        <v>11532.5</v>
      </c>
      <c r="I368" s="28"/>
      <c r="J368" s="28"/>
      <c r="K368" s="24"/>
      <c r="L368" s="25">
        <f t="shared" si="57"/>
        <v>625</v>
      </c>
      <c r="M368" s="25">
        <f t="shared" si="60"/>
        <v>665.625</v>
      </c>
      <c r="N368" s="25">
        <f t="shared" si="58"/>
        <v>40.625</v>
      </c>
      <c r="O368" s="25">
        <v>6.5000000000000002E-2</v>
      </c>
      <c r="P368" s="24" t="str">
        <f>VLOOKUP(E368,'[1]Lookup 2'!A:B,2,FALSE)</f>
        <v>Post 1</v>
      </c>
      <c r="Q368" s="24" t="str">
        <f>VLOOKUP(T368,'[2]01 - Employees'!$1:$1048576,6,FALSE)</f>
        <v>P-A</v>
      </c>
      <c r="R368" s="24" t="str">
        <f>VLOOKUP(T368,'[2]01 - Employees'!$1:$1048576,2,FALSE)</f>
        <v xml:space="preserve">Conde </v>
      </c>
      <c r="S368" s="21" t="str">
        <f>VLOOKUP(T368,'[2]01 - Employees'!$1:$1048576,3,FALSE)</f>
        <v>Youssouf</v>
      </c>
      <c r="T368" s="21">
        <v>194</v>
      </c>
      <c r="V368" s="26">
        <f t="shared" si="61"/>
        <v>6</v>
      </c>
      <c r="W368" t="str">
        <f t="shared" si="62"/>
        <v>6DT088</v>
      </c>
      <c r="X368" t="str">
        <f t="shared" si="59"/>
        <v>6</v>
      </c>
    </row>
    <row r="369" spans="1:24" x14ac:dyDescent="0.25">
      <c r="A369" s="27">
        <f t="shared" si="65"/>
        <v>43435</v>
      </c>
      <c r="B369" s="19">
        <f t="shared" si="65"/>
        <v>6</v>
      </c>
      <c r="C369" s="20" t="s">
        <v>414</v>
      </c>
      <c r="D369" s="21" t="s">
        <v>57</v>
      </c>
      <c r="E369" s="22">
        <v>0.58472222222222203</v>
      </c>
      <c r="F369" s="23">
        <f t="shared" si="63"/>
        <v>2673287</v>
      </c>
      <c r="G369" s="23">
        <v>2673716</v>
      </c>
      <c r="H369" s="28">
        <v>20187.2</v>
      </c>
      <c r="I369" s="28"/>
      <c r="J369" s="28"/>
      <c r="K369" s="24"/>
      <c r="L369" s="25">
        <f t="shared" si="57"/>
        <v>429</v>
      </c>
      <c r="M369" s="25">
        <f t="shared" si="60"/>
        <v>456.88499999999999</v>
      </c>
      <c r="N369" s="25">
        <f t="shared" si="58"/>
        <v>27.885000000000002</v>
      </c>
      <c r="O369" s="25">
        <v>6.5000000000000002E-2</v>
      </c>
      <c r="P369" s="24" t="str">
        <f>VLOOKUP(E369,'[1]Lookup 2'!A:B,2,FALSE)</f>
        <v>Post 1</v>
      </c>
      <c r="Q369" s="24" t="str">
        <f>VLOOKUP(T369,'[2]01 - Employees'!$1:$1048576,6,FALSE)</f>
        <v>P-A</v>
      </c>
      <c r="R369" s="24" t="str">
        <f>VLOOKUP(T369,'[2]01 - Employees'!$1:$1048576,2,FALSE)</f>
        <v>Kandé</v>
      </c>
      <c r="S369" s="21" t="str">
        <f>VLOOKUP(T369,'[2]01 - Employees'!$1:$1048576,3,FALSE)</f>
        <v>Mamady</v>
      </c>
      <c r="T369" s="21">
        <v>151</v>
      </c>
      <c r="V369" s="26">
        <f t="shared" si="61"/>
        <v>6</v>
      </c>
      <c r="W369" t="str">
        <f t="shared" si="62"/>
        <v>6DT344</v>
      </c>
      <c r="X369" t="str">
        <f t="shared" si="59"/>
        <v>6</v>
      </c>
    </row>
    <row r="370" spans="1:24" x14ac:dyDescent="0.25">
      <c r="A370" s="27">
        <f t="shared" si="65"/>
        <v>43435</v>
      </c>
      <c r="B370" s="19">
        <f t="shared" si="65"/>
        <v>6</v>
      </c>
      <c r="C370" s="20" t="s">
        <v>415</v>
      </c>
      <c r="D370" s="21" t="s">
        <v>39</v>
      </c>
      <c r="E370" s="22">
        <v>0.59375</v>
      </c>
      <c r="F370" s="23">
        <f t="shared" si="63"/>
        <v>2673716</v>
      </c>
      <c r="G370" s="23">
        <v>2674232</v>
      </c>
      <c r="H370" s="28">
        <v>25450.7</v>
      </c>
      <c r="I370" s="28"/>
      <c r="J370" s="28"/>
      <c r="K370" s="24"/>
      <c r="L370" s="25">
        <f t="shared" si="57"/>
        <v>516</v>
      </c>
      <c r="M370" s="25">
        <f t="shared" si="60"/>
        <v>549.54</v>
      </c>
      <c r="N370" s="25">
        <f t="shared" si="58"/>
        <v>33.54</v>
      </c>
      <c r="O370" s="25">
        <v>6.5000000000000002E-2</v>
      </c>
      <c r="P370" s="24" t="str">
        <f>VLOOKUP(E370,'[1]Lookup 2'!A:B,2,FALSE)</f>
        <v>Post 1</v>
      </c>
      <c r="Q370" s="24" t="str">
        <f>VLOOKUP(T370,'[2]01 - Employees'!$1:$1048576,6,FALSE)</f>
        <v>P-A</v>
      </c>
      <c r="R370" s="24" t="str">
        <f>VLOOKUP(T370,'[2]01 - Employees'!$1:$1048576,2,FALSE)</f>
        <v>Kamissoko</v>
      </c>
      <c r="S370" s="21" t="str">
        <f>VLOOKUP(T370,'[2]01 - Employees'!$1:$1048576,3,FALSE)</f>
        <v>Hamidou</v>
      </c>
      <c r="T370" s="21">
        <v>245</v>
      </c>
      <c r="V370" s="26">
        <f t="shared" si="61"/>
        <v>6</v>
      </c>
      <c r="W370" t="str">
        <f t="shared" si="62"/>
        <v>6TD069</v>
      </c>
      <c r="X370" t="str">
        <f t="shared" si="59"/>
        <v>6</v>
      </c>
    </row>
    <row r="371" spans="1:24" x14ac:dyDescent="0.25">
      <c r="A371" s="27">
        <f t="shared" si="65"/>
        <v>43435</v>
      </c>
      <c r="B371" s="19">
        <f t="shared" si="65"/>
        <v>6</v>
      </c>
      <c r="C371" s="20" t="s">
        <v>416</v>
      </c>
      <c r="D371" s="21" t="s">
        <v>110</v>
      </c>
      <c r="E371" s="22">
        <v>0.64861111111111103</v>
      </c>
      <c r="F371" s="23">
        <f t="shared" si="63"/>
        <v>2674232</v>
      </c>
      <c r="G371" s="23">
        <v>2674246</v>
      </c>
      <c r="H371" s="28">
        <v>126.05</v>
      </c>
      <c r="I371" s="28"/>
      <c r="J371" s="28"/>
      <c r="K371" s="24"/>
      <c r="L371" s="25">
        <f t="shared" si="57"/>
        <v>14</v>
      </c>
      <c r="M371" s="25">
        <f t="shared" si="60"/>
        <v>14.91</v>
      </c>
      <c r="N371" s="25">
        <f t="shared" si="58"/>
        <v>0.91</v>
      </c>
      <c r="O371" s="25">
        <v>6.5000000000000002E-2</v>
      </c>
      <c r="P371" s="24" t="str">
        <f>VLOOKUP(E371,'[1]Lookup 2'!A:B,2,FALSE)</f>
        <v>Post 2</v>
      </c>
      <c r="Q371" s="24" t="str">
        <f>VLOOKUP(T371,'[2]01 - Employees'!$1:$1048576,6,FALSE)</f>
        <v>P-C</v>
      </c>
      <c r="R371" s="24" t="str">
        <f>VLOOKUP(T371,'[2]01 - Employees'!$1:$1048576,2,FALSE)</f>
        <v>Bereté</v>
      </c>
      <c r="S371" s="21" t="str">
        <f>VLOOKUP(T371,'[2]01 - Employees'!$1:$1048576,3,FALSE)</f>
        <v>Djogo</v>
      </c>
      <c r="T371" s="21">
        <v>94</v>
      </c>
      <c r="V371" s="26">
        <f t="shared" si="61"/>
        <v>6</v>
      </c>
      <c r="W371" t="str">
        <f t="shared" si="62"/>
        <v>6LTP223</v>
      </c>
      <c r="X371" t="str">
        <f t="shared" si="59"/>
        <v>6</v>
      </c>
    </row>
    <row r="372" spans="1:24" x14ac:dyDescent="0.25">
      <c r="A372" s="27">
        <f t="shared" si="65"/>
        <v>43435</v>
      </c>
      <c r="B372" s="19">
        <f t="shared" si="65"/>
        <v>6</v>
      </c>
      <c r="C372" s="20" t="s">
        <v>417</v>
      </c>
      <c r="D372" s="21" t="s">
        <v>37</v>
      </c>
      <c r="E372" s="22">
        <v>0.656944444444444</v>
      </c>
      <c r="F372" s="23">
        <f t="shared" si="63"/>
        <v>2674246</v>
      </c>
      <c r="G372" s="23">
        <v>2674807</v>
      </c>
      <c r="H372" s="28">
        <v>26481.599999999999</v>
      </c>
      <c r="I372" s="28"/>
      <c r="J372" s="28"/>
      <c r="K372" s="24"/>
      <c r="L372" s="25">
        <f t="shared" si="57"/>
        <v>561</v>
      </c>
      <c r="M372" s="25">
        <f t="shared" si="60"/>
        <v>597.46500000000003</v>
      </c>
      <c r="N372" s="25">
        <f t="shared" si="58"/>
        <v>36.465000000000003</v>
      </c>
      <c r="O372" s="25">
        <v>6.5000000000000002E-2</v>
      </c>
      <c r="P372" s="24" t="str">
        <f>VLOOKUP(E372,'[1]Lookup 2'!A:B,2,FALSE)</f>
        <v>Post 2</v>
      </c>
      <c r="Q372" s="24" t="str">
        <f>VLOOKUP(T372,'[2]01 - Employees'!$1:$1048576,6,FALSE)</f>
        <v>P-D</v>
      </c>
      <c r="R372" s="24" t="str">
        <f>VLOOKUP(T372,'[2]01 - Employees'!$1:$1048576,2,FALSE)</f>
        <v>Camara</v>
      </c>
      <c r="S372" s="21" t="str">
        <f>VLOOKUP(T372,'[2]01 - Employees'!$1:$1048576,3,FALSE)</f>
        <v>Lancine</v>
      </c>
      <c r="T372" s="21">
        <v>266</v>
      </c>
      <c r="V372" s="26">
        <f t="shared" si="61"/>
        <v>6</v>
      </c>
      <c r="W372" t="str">
        <f t="shared" si="62"/>
        <v>6TD066</v>
      </c>
      <c r="X372" t="str">
        <f t="shared" si="59"/>
        <v>6</v>
      </c>
    </row>
    <row r="373" spans="1:24" x14ac:dyDescent="0.25">
      <c r="A373" s="27">
        <f t="shared" si="65"/>
        <v>43435</v>
      </c>
      <c r="B373" s="19">
        <f t="shared" si="65"/>
        <v>6</v>
      </c>
      <c r="C373" s="20" t="s">
        <v>418</v>
      </c>
      <c r="D373" s="21" t="s">
        <v>47</v>
      </c>
      <c r="E373" s="22">
        <v>0.66805555555555496</v>
      </c>
      <c r="F373" s="23">
        <f t="shared" si="63"/>
        <v>2674807</v>
      </c>
      <c r="G373" s="23">
        <v>2674841</v>
      </c>
      <c r="H373" s="28">
        <v>5227.42</v>
      </c>
      <c r="I373" s="28"/>
      <c r="J373" s="28"/>
      <c r="K373" s="24"/>
      <c r="L373" s="25">
        <f t="shared" si="57"/>
        <v>34</v>
      </c>
      <c r="M373" s="25">
        <f t="shared" si="60"/>
        <v>36.21</v>
      </c>
      <c r="N373" s="25">
        <f t="shared" si="58"/>
        <v>2.21</v>
      </c>
      <c r="O373" s="25">
        <v>6.5000000000000002E-2</v>
      </c>
      <c r="P373" s="24" t="str">
        <f>VLOOKUP(E373,'[1]Lookup 2'!A:B,2,FALSE)</f>
        <v>Post 2</v>
      </c>
      <c r="Q373" s="24" t="str">
        <f>VLOOKUP(T373,'[2]01 - Employees'!$1:$1048576,6,FALSE)</f>
        <v>P-C</v>
      </c>
      <c r="R373" s="24" t="str">
        <f>VLOOKUP(T373,'[2]01 - Employees'!$1:$1048576,2,FALSE)</f>
        <v>Bereté</v>
      </c>
      <c r="S373" s="21" t="str">
        <f>VLOOKUP(T373,'[2]01 - Employees'!$1:$1048576,3,FALSE)</f>
        <v>Djogo</v>
      </c>
      <c r="T373" s="21">
        <v>94</v>
      </c>
      <c r="V373" s="26">
        <f t="shared" si="61"/>
        <v>6</v>
      </c>
      <c r="W373" t="str">
        <f>CONCATENATE(B373,D374)</f>
        <v>6LTP222</v>
      </c>
      <c r="X373" t="str">
        <f t="shared" si="59"/>
        <v>6</v>
      </c>
    </row>
    <row r="374" spans="1:24" x14ac:dyDescent="0.25">
      <c r="A374" s="27">
        <f t="shared" si="65"/>
        <v>43435</v>
      </c>
      <c r="B374" s="19">
        <f t="shared" si="65"/>
        <v>6</v>
      </c>
      <c r="C374" s="20" t="s">
        <v>419</v>
      </c>
      <c r="D374" s="21" t="s">
        <v>49</v>
      </c>
      <c r="E374" s="22">
        <v>0.67500000000000004</v>
      </c>
      <c r="F374" s="23">
        <f t="shared" si="63"/>
        <v>2674841</v>
      </c>
      <c r="G374" s="23">
        <v>2674842</v>
      </c>
      <c r="H374" s="28">
        <v>175.72</v>
      </c>
      <c r="I374" s="28"/>
      <c r="J374" s="28"/>
      <c r="K374" s="24"/>
      <c r="L374" s="25">
        <f t="shared" si="57"/>
        <v>1</v>
      </c>
      <c r="M374" s="25">
        <f t="shared" si="60"/>
        <v>1.0649999999999999</v>
      </c>
      <c r="N374" s="25">
        <f t="shared" si="58"/>
        <v>6.5000000000000002E-2</v>
      </c>
      <c r="O374" s="25">
        <v>6.5000000000000002E-2</v>
      </c>
      <c r="P374" s="24" t="str">
        <f>VLOOKUP(E374,'[1]Lookup 2'!A:B,2,FALSE)</f>
        <v>Post 2</v>
      </c>
      <c r="Q374" s="24" t="str">
        <f>VLOOKUP(T374,'[2]01 - Employees'!$1:$1048576,6,FALSE)</f>
        <v>P-C</v>
      </c>
      <c r="R374" s="24" t="str">
        <f>VLOOKUP(T374,'[2]01 - Employees'!$1:$1048576,2,FALSE)</f>
        <v>Bereté</v>
      </c>
      <c r="S374" s="21" t="str">
        <f>VLOOKUP(T374,'[2]01 - Employees'!$1:$1048576,3,FALSE)</f>
        <v>Djogo</v>
      </c>
      <c r="T374" s="21">
        <v>94</v>
      </c>
      <c r="V374" s="26">
        <f t="shared" si="61"/>
        <v>6</v>
      </c>
      <c r="W374" t="e">
        <f>CONCATENATE(B374,#REF!)</f>
        <v>#REF!</v>
      </c>
      <c r="X374" t="str">
        <f t="shared" si="59"/>
        <v>6</v>
      </c>
    </row>
    <row r="375" spans="1:24" x14ac:dyDescent="0.25">
      <c r="A375" s="27">
        <f t="shared" si="65"/>
        <v>43435</v>
      </c>
      <c r="B375" s="19">
        <f t="shared" si="65"/>
        <v>6</v>
      </c>
      <c r="C375" s="20" t="s">
        <v>420</v>
      </c>
      <c r="D375" s="21" t="s">
        <v>45</v>
      </c>
      <c r="E375" s="22">
        <v>0.688888888888888</v>
      </c>
      <c r="F375" s="23">
        <f t="shared" si="63"/>
        <v>2674842</v>
      </c>
      <c r="G375" s="23">
        <v>2675436</v>
      </c>
      <c r="H375" s="28">
        <v>31452.400000000001</v>
      </c>
      <c r="I375" s="28"/>
      <c r="J375" s="28"/>
      <c r="K375" s="24"/>
      <c r="L375" s="25">
        <f t="shared" si="57"/>
        <v>594</v>
      </c>
      <c r="M375" s="25">
        <f t="shared" si="60"/>
        <v>632.61</v>
      </c>
      <c r="N375" s="25">
        <f t="shared" si="58"/>
        <v>38.61</v>
      </c>
      <c r="O375" s="25">
        <v>6.5000000000000002E-2</v>
      </c>
      <c r="P375" s="24" t="str">
        <f>VLOOKUP(E375,'[1]Lookup 2'!A:B,2,FALSE)</f>
        <v>Post 2</v>
      </c>
      <c r="Q375" s="24" t="str">
        <f>VLOOKUP(T375,'[2]01 - Employees'!$1:$1048576,6,FALSE)</f>
        <v>P-D</v>
      </c>
      <c r="R375" s="24" t="str">
        <f>VLOOKUP(T375,'[2]01 - Employees'!$1:$1048576,2,FALSE)</f>
        <v>Sacko</v>
      </c>
      <c r="S375" s="21" t="str">
        <f>VLOOKUP(T375,'[2]01 - Employees'!$1:$1048576,3,FALSE)</f>
        <v>Mamoudou</v>
      </c>
      <c r="T375" s="21">
        <v>184</v>
      </c>
      <c r="V375" s="26">
        <f t="shared" si="61"/>
        <v>6</v>
      </c>
      <c r="W375" t="str">
        <f t="shared" si="62"/>
        <v>6DT087</v>
      </c>
      <c r="X375" t="str">
        <f t="shared" si="59"/>
        <v>6</v>
      </c>
    </row>
    <row r="376" spans="1:24" x14ac:dyDescent="0.25">
      <c r="A376" s="27">
        <f t="shared" ref="A376:B391" si="66">+A375</f>
        <v>43435</v>
      </c>
      <c r="B376" s="19">
        <f t="shared" si="66"/>
        <v>6</v>
      </c>
      <c r="C376" s="20" t="s">
        <v>421</v>
      </c>
      <c r="D376" s="21" t="s">
        <v>43</v>
      </c>
      <c r="E376" s="22">
        <v>0.782638888888888</v>
      </c>
      <c r="F376" s="23">
        <f t="shared" si="63"/>
        <v>2675436</v>
      </c>
      <c r="G376" s="23">
        <v>2675930</v>
      </c>
      <c r="H376" s="28">
        <v>18765.2</v>
      </c>
      <c r="I376" s="28"/>
      <c r="J376" s="28"/>
      <c r="K376" s="24"/>
      <c r="L376" s="25">
        <f t="shared" si="57"/>
        <v>494</v>
      </c>
      <c r="M376" s="25">
        <f t="shared" si="60"/>
        <v>526.11</v>
      </c>
      <c r="N376" s="25">
        <f t="shared" si="58"/>
        <v>32.11</v>
      </c>
      <c r="O376" s="25">
        <v>6.5000000000000002E-2</v>
      </c>
      <c r="P376" s="24" t="str">
        <f>VLOOKUP(E376,'[1]Lookup 2'!A:B,2,FALSE)</f>
        <v>Post 2</v>
      </c>
      <c r="Q376" s="24" t="str">
        <f>VLOOKUP(T376,'[2]01 - Employees'!$1:$1048576,6,FALSE)</f>
        <v>P-D</v>
      </c>
      <c r="R376" s="24" t="str">
        <f>VLOOKUP(T376,'[2]01 - Employees'!$1:$1048576,2,FALSE)</f>
        <v>Keita</v>
      </c>
      <c r="S376" s="21" t="str">
        <f>VLOOKUP(T376,'[2]01 - Employees'!$1:$1048576,3,FALSE)</f>
        <v>Kibily Demba</v>
      </c>
      <c r="T376" s="21">
        <v>30</v>
      </c>
      <c r="V376" s="26">
        <f t="shared" si="61"/>
        <v>6</v>
      </c>
      <c r="W376" t="str">
        <f t="shared" si="62"/>
        <v>6WB013</v>
      </c>
      <c r="X376" t="str">
        <f t="shared" si="59"/>
        <v>6</v>
      </c>
    </row>
    <row r="377" spans="1:24" x14ac:dyDescent="0.25">
      <c r="A377" s="27">
        <f t="shared" si="66"/>
        <v>43435</v>
      </c>
      <c r="B377" s="19">
        <f t="shared" si="66"/>
        <v>6</v>
      </c>
      <c r="C377" s="20" t="s">
        <v>422</v>
      </c>
      <c r="D377" s="21" t="s">
        <v>121</v>
      </c>
      <c r="E377" s="22">
        <v>0.79583333333333295</v>
      </c>
      <c r="F377" s="23">
        <f t="shared" si="63"/>
        <v>2675930</v>
      </c>
      <c r="G377" s="23">
        <v>2676157</v>
      </c>
      <c r="H377" s="28">
        <v>116164.6</v>
      </c>
      <c r="I377" s="28"/>
      <c r="J377" s="28"/>
      <c r="K377" s="24"/>
      <c r="L377" s="25">
        <f t="shared" si="57"/>
        <v>227</v>
      </c>
      <c r="M377" s="25">
        <f t="shared" si="60"/>
        <v>241.755</v>
      </c>
      <c r="N377" s="25">
        <f t="shared" si="58"/>
        <v>14.755000000000001</v>
      </c>
      <c r="O377" s="25">
        <v>6.5000000000000002E-2</v>
      </c>
      <c r="P377" s="24" t="str">
        <f>VLOOKUP(E377,'[1]Lookup 2'!A:B,2,FALSE)</f>
        <v>Post 2</v>
      </c>
      <c r="Q377" s="24" t="str">
        <f>VLOOKUP(T377,'[2]01 - Employees'!$1:$1048576,6,FALSE)</f>
        <v>P-D</v>
      </c>
      <c r="R377" s="24" t="str">
        <f>VLOOKUP(T377,'[2]01 - Employees'!$1:$1048576,2,FALSE)</f>
        <v>Conde</v>
      </c>
      <c r="S377" s="21" t="str">
        <f>VLOOKUP(T377,'[2]01 - Employees'!$1:$1048576,3,FALSE)</f>
        <v xml:space="preserve">Moise </v>
      </c>
      <c r="T377" s="21">
        <v>249</v>
      </c>
      <c r="V377" s="26">
        <f t="shared" si="61"/>
        <v>6</v>
      </c>
      <c r="W377" t="str">
        <f t="shared" si="62"/>
        <v>6DB031</v>
      </c>
      <c r="X377" t="str">
        <f t="shared" si="59"/>
        <v>6</v>
      </c>
    </row>
    <row r="378" spans="1:24" x14ac:dyDescent="0.25">
      <c r="A378" s="27">
        <f t="shared" si="66"/>
        <v>43435</v>
      </c>
      <c r="B378" s="19">
        <f t="shared" si="66"/>
        <v>6</v>
      </c>
      <c r="C378" s="20" t="s">
        <v>423</v>
      </c>
      <c r="D378" s="21" t="s">
        <v>35</v>
      </c>
      <c r="E378" s="22">
        <v>0.80625000000000002</v>
      </c>
      <c r="F378" s="23">
        <f t="shared" si="63"/>
        <v>2676157</v>
      </c>
      <c r="G378" s="23">
        <v>2676294</v>
      </c>
      <c r="H378" s="28">
        <v>20382</v>
      </c>
      <c r="I378" s="28"/>
      <c r="J378" s="28"/>
      <c r="K378" s="24"/>
      <c r="L378" s="25">
        <f t="shared" si="57"/>
        <v>137</v>
      </c>
      <c r="M378" s="25">
        <f t="shared" si="60"/>
        <v>145.905</v>
      </c>
      <c r="N378" s="25">
        <f t="shared" si="58"/>
        <v>8.9050000000000011</v>
      </c>
      <c r="O378" s="25">
        <v>6.5000000000000002E-2</v>
      </c>
      <c r="P378" s="24" t="str">
        <f>VLOOKUP(E378,'[1]Lookup 2'!A:B,2,FALSE)</f>
        <v>Post 2</v>
      </c>
      <c r="Q378" s="24" t="str">
        <f>VLOOKUP(T378,'[2]01 - Employees'!$1:$1048576,6,FALSE)</f>
        <v>P-D</v>
      </c>
      <c r="R378" s="24" t="str">
        <f>VLOOKUP(T378,'[2]01 - Employees'!$1:$1048576,2,FALSE)</f>
        <v>Keita</v>
      </c>
      <c r="S378" s="21" t="str">
        <f>VLOOKUP(T378,'[2]01 - Employees'!$1:$1048576,3,FALSE)</f>
        <v>Souleymane</v>
      </c>
      <c r="T378" s="21">
        <v>13</v>
      </c>
      <c r="V378" s="26">
        <f t="shared" si="61"/>
        <v>6</v>
      </c>
      <c r="W378" t="str">
        <f t="shared" si="62"/>
        <v>6D7004</v>
      </c>
      <c r="X378" t="str">
        <f t="shared" si="59"/>
        <v>6</v>
      </c>
    </row>
    <row r="379" spans="1:24" x14ac:dyDescent="0.25">
      <c r="A379" s="27">
        <f t="shared" si="66"/>
        <v>43435</v>
      </c>
      <c r="B379" s="19">
        <f t="shared" si="66"/>
        <v>6</v>
      </c>
      <c r="C379" s="20" t="s">
        <v>424</v>
      </c>
      <c r="D379" s="21" t="s">
        <v>23</v>
      </c>
      <c r="E379" s="22">
        <v>0.82847222222222205</v>
      </c>
      <c r="F379" s="23">
        <f t="shared" si="63"/>
        <v>2676294</v>
      </c>
      <c r="G379" s="23">
        <v>2677225</v>
      </c>
      <c r="H379" s="28">
        <v>10550</v>
      </c>
      <c r="I379" s="28"/>
      <c r="J379" s="28"/>
      <c r="K379" s="24"/>
      <c r="L379" s="25">
        <f t="shared" si="57"/>
        <v>931</v>
      </c>
      <c r="M379" s="25">
        <f t="shared" si="60"/>
        <v>991.51499999999999</v>
      </c>
      <c r="N379" s="25">
        <f t="shared" si="58"/>
        <v>60.515000000000001</v>
      </c>
      <c r="O379" s="25">
        <v>6.5000000000000002E-2</v>
      </c>
      <c r="P379" s="24" t="str">
        <f>VLOOKUP(E379,'[1]Lookup 2'!A:B,2,FALSE)</f>
        <v>Post 2</v>
      </c>
      <c r="Q379" s="24" t="str">
        <f>VLOOKUP(T379,'[2]01 - Employees'!$1:$1048576,6,FALSE)</f>
        <v>P-D</v>
      </c>
      <c r="R379" s="24" t="str">
        <f>VLOOKUP(T379,'[2]01 - Employees'!$1:$1048576,2,FALSE)</f>
        <v>Camara</v>
      </c>
      <c r="S379" s="21" t="str">
        <f>VLOOKUP(T379,'[2]01 - Employees'!$1:$1048576,3,FALSE)</f>
        <v>Abdoulaye</v>
      </c>
      <c r="T379" s="21">
        <v>159</v>
      </c>
      <c r="V379" s="26">
        <f t="shared" si="61"/>
        <v>6</v>
      </c>
      <c r="W379" t="str">
        <f t="shared" si="62"/>
        <v>6DT319</v>
      </c>
      <c r="X379" t="str">
        <f t="shared" si="59"/>
        <v>6</v>
      </c>
    </row>
    <row r="380" spans="1:24" x14ac:dyDescent="0.25">
      <c r="A380" s="27">
        <f t="shared" si="66"/>
        <v>43435</v>
      </c>
      <c r="B380" s="19">
        <f t="shared" si="66"/>
        <v>6</v>
      </c>
      <c r="C380" s="20" t="s">
        <v>425</v>
      </c>
      <c r="D380" s="21" t="s">
        <v>68</v>
      </c>
      <c r="E380" s="22">
        <v>0.83958333333333302</v>
      </c>
      <c r="F380" s="23">
        <f t="shared" si="63"/>
        <v>2677225</v>
      </c>
      <c r="G380" s="23">
        <v>2678145</v>
      </c>
      <c r="H380" s="28">
        <v>10446.6</v>
      </c>
      <c r="I380" s="28"/>
      <c r="J380" s="28"/>
      <c r="K380" s="24"/>
      <c r="L380" s="25">
        <f t="shared" si="57"/>
        <v>920</v>
      </c>
      <c r="M380" s="25">
        <f t="shared" si="60"/>
        <v>979.8</v>
      </c>
      <c r="N380" s="25">
        <f t="shared" si="58"/>
        <v>59.800000000000004</v>
      </c>
      <c r="O380" s="25">
        <v>6.5000000000000002E-2</v>
      </c>
      <c r="P380" s="24" t="str">
        <f>VLOOKUP(E380,'[1]Lookup 2'!A:B,2,FALSE)</f>
        <v>Post 2</v>
      </c>
      <c r="Q380" s="24" t="str">
        <f>VLOOKUP(T380,'[2]01 - Employees'!$1:$1048576,6,FALSE)</f>
        <v>P-D</v>
      </c>
      <c r="R380" s="24" t="str">
        <f>VLOOKUP(T380,'[2]01 - Employees'!$1:$1048576,2,FALSE)</f>
        <v>Camara</v>
      </c>
      <c r="S380" s="21" t="str">
        <f>VLOOKUP(T380,'[2]01 - Employees'!$1:$1048576,3,FALSE)</f>
        <v>Moussa</v>
      </c>
      <c r="T380" s="21">
        <v>40</v>
      </c>
      <c r="V380" s="26">
        <f t="shared" si="61"/>
        <v>6</v>
      </c>
      <c r="W380" t="str">
        <f t="shared" si="62"/>
        <v>6DT318</v>
      </c>
      <c r="X380" t="str">
        <f t="shared" si="59"/>
        <v>6</v>
      </c>
    </row>
    <row r="381" spans="1:24" x14ac:dyDescent="0.25">
      <c r="A381" s="27">
        <f t="shared" si="66"/>
        <v>43435</v>
      </c>
      <c r="B381" s="19">
        <f t="shared" si="66"/>
        <v>6</v>
      </c>
      <c r="C381" s="20" t="s">
        <v>426</v>
      </c>
      <c r="D381" s="21" t="s">
        <v>29</v>
      </c>
      <c r="E381" s="22">
        <v>0.876388888888888</v>
      </c>
      <c r="F381" s="23">
        <f t="shared" si="63"/>
        <v>2678145</v>
      </c>
      <c r="G381" s="23">
        <v>2678476</v>
      </c>
      <c r="H381" s="28">
        <v>34206.9</v>
      </c>
      <c r="I381" s="28"/>
      <c r="J381" s="28"/>
      <c r="K381" s="24"/>
      <c r="L381" s="25">
        <f t="shared" si="57"/>
        <v>331</v>
      </c>
      <c r="M381" s="25">
        <f t="shared" si="60"/>
        <v>352.51499999999999</v>
      </c>
      <c r="N381" s="25">
        <f t="shared" si="58"/>
        <v>21.515000000000001</v>
      </c>
      <c r="O381" s="25">
        <v>6.5000000000000002E-2</v>
      </c>
      <c r="P381" s="24" t="str">
        <f>VLOOKUP(E381,'[1]Lookup 2'!A:B,2,FALSE)</f>
        <v>Post 2</v>
      </c>
      <c r="Q381" s="24" t="str">
        <f>VLOOKUP(T381,'[2]01 - Employees'!$1:$1048576,6,FALSE)</f>
        <v>P-D</v>
      </c>
      <c r="R381" s="24" t="str">
        <f>VLOOKUP(T381,'[2]01 - Employees'!$1:$1048576,2,FALSE)</f>
        <v>Keita</v>
      </c>
      <c r="S381" s="21" t="str">
        <f>VLOOKUP(T381,'[2]01 - Employees'!$1:$1048576,3,FALSE)</f>
        <v>Ibrahima II</v>
      </c>
      <c r="T381" s="21">
        <v>252</v>
      </c>
      <c r="V381" s="26">
        <f t="shared" si="61"/>
        <v>6</v>
      </c>
      <c r="W381" t="str">
        <f t="shared" si="62"/>
        <v>6DT094</v>
      </c>
      <c r="X381" t="str">
        <f t="shared" si="59"/>
        <v>6</v>
      </c>
    </row>
    <row r="382" spans="1:24" x14ac:dyDescent="0.25">
      <c r="A382" s="27">
        <f t="shared" si="66"/>
        <v>43435</v>
      </c>
      <c r="B382" s="19">
        <f t="shared" si="66"/>
        <v>6</v>
      </c>
      <c r="C382" s="20" t="s">
        <v>427</v>
      </c>
      <c r="D382" s="21" t="s">
        <v>37</v>
      </c>
      <c r="E382" s="22">
        <v>0.99097222222222203</v>
      </c>
      <c r="F382" s="23">
        <f t="shared" si="63"/>
        <v>2678476</v>
      </c>
      <c r="G382" s="23">
        <v>2678763</v>
      </c>
      <c r="H382" s="28">
        <v>26489.3</v>
      </c>
      <c r="I382" s="28"/>
      <c r="J382" s="28"/>
      <c r="K382" s="24"/>
      <c r="L382" s="25">
        <f t="shared" si="57"/>
        <v>287</v>
      </c>
      <c r="M382" s="25">
        <f t="shared" si="60"/>
        <v>305.65499999999997</v>
      </c>
      <c r="N382" s="25">
        <f t="shared" si="58"/>
        <v>18.655000000000001</v>
      </c>
      <c r="O382" s="25">
        <v>6.5000000000000002E-2</v>
      </c>
      <c r="P382" s="24" t="str">
        <f>VLOOKUP(E382,'[1]Lookup 2'!A:B,2,FALSE)</f>
        <v>Post 3</v>
      </c>
      <c r="Q382" s="24" t="str">
        <f>VLOOKUP(T382,'[2]01 - Employees'!$1:$1048576,6,FALSE)</f>
        <v>P-C</v>
      </c>
      <c r="R382" s="24" t="str">
        <f>VLOOKUP(T382,'[2]01 - Employees'!$1:$1048576,2,FALSE)</f>
        <v>Bah</v>
      </c>
      <c r="S382" s="21" t="str">
        <f>VLOOKUP(T382,'[2]01 - Employees'!$1:$1048576,3,FALSE)</f>
        <v>Saidou</v>
      </c>
      <c r="T382" s="21">
        <v>243</v>
      </c>
      <c r="V382" s="26">
        <f t="shared" si="61"/>
        <v>6</v>
      </c>
      <c r="W382" t="str">
        <f t="shared" si="62"/>
        <v>6TD066</v>
      </c>
      <c r="X382" t="str">
        <f t="shared" si="59"/>
        <v>6</v>
      </c>
    </row>
    <row r="383" spans="1:24" x14ac:dyDescent="0.25">
      <c r="A383" s="27">
        <f t="shared" si="66"/>
        <v>43435</v>
      </c>
      <c r="B383" s="19">
        <f t="shared" si="66"/>
        <v>6</v>
      </c>
      <c r="C383" s="20" t="s">
        <v>428</v>
      </c>
      <c r="D383" s="21" t="s">
        <v>35</v>
      </c>
      <c r="E383" s="22">
        <v>2.0833333333333298E-3</v>
      </c>
      <c r="F383" s="23">
        <f t="shared" si="63"/>
        <v>2678763</v>
      </c>
      <c r="G383" s="23">
        <v>2678842</v>
      </c>
      <c r="H383" s="28">
        <v>20385.2</v>
      </c>
      <c r="I383" s="28"/>
      <c r="J383" s="28"/>
      <c r="K383" s="24"/>
      <c r="L383" s="25">
        <f t="shared" si="57"/>
        <v>79</v>
      </c>
      <c r="M383" s="25">
        <f t="shared" si="60"/>
        <v>84.135000000000005</v>
      </c>
      <c r="N383" s="25">
        <f t="shared" si="58"/>
        <v>5.1349999999999998</v>
      </c>
      <c r="O383" s="25">
        <v>6.5000000000000002E-2</v>
      </c>
      <c r="P383" s="24" t="str">
        <f>VLOOKUP(E383,'[1]Lookup 2'!A:B,2,FALSE)</f>
        <v>Post 3</v>
      </c>
      <c r="Q383" s="24" t="str">
        <f>VLOOKUP(T383,'[2]01 - Employees'!$1:$1048576,6,FALSE)</f>
        <v>P-C</v>
      </c>
      <c r="R383" s="24" t="str">
        <f>VLOOKUP(T383,'[2]01 - Employees'!$1:$1048576,2,FALSE)</f>
        <v>Sow</v>
      </c>
      <c r="S383" s="21" t="str">
        <f>VLOOKUP(T383,'[2]01 - Employees'!$1:$1048576,3,FALSE)</f>
        <v>Yaya</v>
      </c>
      <c r="T383" s="21">
        <v>197</v>
      </c>
      <c r="V383" s="26">
        <f t="shared" si="61"/>
        <v>6</v>
      </c>
      <c r="W383" t="str">
        <f t="shared" si="62"/>
        <v>6D7004</v>
      </c>
      <c r="X383" t="str">
        <f t="shared" si="59"/>
        <v>6</v>
      </c>
    </row>
    <row r="384" spans="1:24" x14ac:dyDescent="0.25">
      <c r="A384" s="27">
        <f t="shared" si="66"/>
        <v>43435</v>
      </c>
      <c r="B384" s="19">
        <f t="shared" si="66"/>
        <v>6</v>
      </c>
      <c r="C384" s="20" t="s">
        <v>429</v>
      </c>
      <c r="D384" s="21" t="s">
        <v>53</v>
      </c>
      <c r="E384" s="22">
        <v>1.38888888888888E-2</v>
      </c>
      <c r="F384" s="23">
        <f t="shared" si="63"/>
        <v>2678842</v>
      </c>
      <c r="G384" s="23">
        <v>2679373</v>
      </c>
      <c r="H384" s="28">
        <v>62009.9</v>
      </c>
      <c r="I384" s="28"/>
      <c r="J384" s="28"/>
      <c r="K384" s="24"/>
      <c r="L384" s="25">
        <f t="shared" si="57"/>
        <v>531</v>
      </c>
      <c r="M384" s="25">
        <f t="shared" si="60"/>
        <v>565.51499999999999</v>
      </c>
      <c r="N384" s="25">
        <f t="shared" si="58"/>
        <v>34.515000000000001</v>
      </c>
      <c r="O384" s="25">
        <v>6.5000000000000002E-2</v>
      </c>
      <c r="P384" s="24" t="str">
        <f>VLOOKUP(E384,'[1]Lookup 2'!A:B,2,FALSE)</f>
        <v>Post 3</v>
      </c>
      <c r="Q384" s="24" t="str">
        <f>VLOOKUP(T384,'[2]01 - Employees'!$1:$1048576,6,FALSE)</f>
        <v>P-C</v>
      </c>
      <c r="R384" s="24" t="str">
        <f>VLOOKUP(T384,'[2]01 - Employees'!$1:$1048576,2,FALSE)</f>
        <v>Saoromou</v>
      </c>
      <c r="S384" s="21" t="str">
        <f>VLOOKUP(T384,'[2]01 - Employees'!$1:$1048576,3,FALSE)</f>
        <v>Alain</v>
      </c>
      <c r="T384" s="21">
        <v>14</v>
      </c>
      <c r="V384" s="26">
        <f t="shared" si="61"/>
        <v>6</v>
      </c>
      <c r="W384" t="str">
        <f t="shared" si="62"/>
        <v>6DT095</v>
      </c>
      <c r="X384" t="str">
        <f t="shared" si="59"/>
        <v>6</v>
      </c>
    </row>
    <row r="385" spans="1:24" x14ac:dyDescent="0.25">
      <c r="A385" s="27">
        <f t="shared" si="66"/>
        <v>43435</v>
      </c>
      <c r="B385" s="19">
        <f t="shared" si="66"/>
        <v>6</v>
      </c>
      <c r="C385" s="20" t="s">
        <v>430</v>
      </c>
      <c r="D385" s="21" t="s">
        <v>61</v>
      </c>
      <c r="E385" s="22">
        <v>6.4583333333333298E-2</v>
      </c>
      <c r="F385" s="23">
        <f t="shared" si="63"/>
        <v>2679373</v>
      </c>
      <c r="G385" s="23">
        <v>2679857</v>
      </c>
      <c r="H385" s="28">
        <v>1149.9000000000001</v>
      </c>
      <c r="I385" s="28"/>
      <c r="J385" s="28"/>
      <c r="K385" s="24"/>
      <c r="L385" s="25">
        <f t="shared" si="57"/>
        <v>484</v>
      </c>
      <c r="M385" s="25">
        <f t="shared" si="60"/>
        <v>515.46</v>
      </c>
      <c r="N385" s="25">
        <f t="shared" si="58"/>
        <v>31.46</v>
      </c>
      <c r="O385" s="25">
        <v>6.5000000000000002E-2</v>
      </c>
      <c r="P385" s="24" t="str">
        <f>VLOOKUP(E385,'[1]Lookup 2'!A:B,2,FALSE)</f>
        <v>Post 3</v>
      </c>
      <c r="Q385" s="24" t="e">
        <f>VLOOKUP(T385,'[2]01 - Employees'!$1:$1048576,6,FALSE)</f>
        <v>#N/A</v>
      </c>
      <c r="R385" s="24" t="e">
        <f>VLOOKUP(T385,'[2]01 - Employees'!$1:$1048576,2,FALSE)</f>
        <v>#N/A</v>
      </c>
      <c r="S385" s="21" t="e">
        <f>VLOOKUP(T385,'[2]01 - Employees'!$1:$1048576,3,FALSE)</f>
        <v>#N/A</v>
      </c>
      <c r="T385" s="21">
        <v>2344</v>
      </c>
      <c r="V385" s="26">
        <f t="shared" si="61"/>
        <v>6</v>
      </c>
      <c r="W385" t="str">
        <f t="shared" si="62"/>
        <v>6EXC-330</v>
      </c>
      <c r="X385" t="str">
        <f t="shared" si="59"/>
        <v>6</v>
      </c>
    </row>
    <row r="386" spans="1:24" x14ac:dyDescent="0.25">
      <c r="A386" s="27">
        <f t="shared" si="66"/>
        <v>43435</v>
      </c>
      <c r="B386" s="19">
        <f t="shared" si="66"/>
        <v>6</v>
      </c>
      <c r="C386" s="20" t="s">
        <v>431</v>
      </c>
      <c r="D386" s="21" t="s">
        <v>57</v>
      </c>
      <c r="E386" s="22">
        <v>0.108333333333333</v>
      </c>
      <c r="F386" s="23">
        <f t="shared" si="63"/>
        <v>2679857</v>
      </c>
      <c r="G386" s="23">
        <v>2680594</v>
      </c>
      <c r="H386" s="28">
        <v>20199.3</v>
      </c>
      <c r="I386" s="28"/>
      <c r="J386" s="28"/>
      <c r="K386" s="24"/>
      <c r="L386" s="25">
        <f t="shared" si="57"/>
        <v>737</v>
      </c>
      <c r="M386" s="25">
        <f t="shared" si="60"/>
        <v>784.90499999999997</v>
      </c>
      <c r="N386" s="25">
        <f t="shared" si="58"/>
        <v>47.905000000000001</v>
      </c>
      <c r="O386" s="25">
        <v>6.5000000000000002E-2</v>
      </c>
      <c r="P386" s="24" t="str">
        <f>VLOOKUP(E386,'[1]Lookup 2'!A:B,2,FALSE)</f>
        <v>Post 3</v>
      </c>
      <c r="Q386" s="24" t="str">
        <f>VLOOKUP(T386,'[2]01 - Employees'!$1:$1048576,6,FALSE)</f>
        <v>P-C</v>
      </c>
      <c r="R386" s="24" t="str">
        <f>VLOOKUP(T386,'[2]01 - Employees'!$1:$1048576,2,FALSE)</f>
        <v>Kaba</v>
      </c>
      <c r="S386" s="21" t="str">
        <f>VLOOKUP(T386,'[2]01 - Employees'!$1:$1048576,3,FALSE)</f>
        <v>Abdourahamane</v>
      </c>
      <c r="T386" s="21">
        <v>230</v>
      </c>
      <c r="V386" s="26">
        <f t="shared" si="61"/>
        <v>6</v>
      </c>
      <c r="W386" t="str">
        <f t="shared" si="62"/>
        <v>6DT344</v>
      </c>
      <c r="X386" t="str">
        <f t="shared" si="59"/>
        <v>6</v>
      </c>
    </row>
    <row r="387" spans="1:24" x14ac:dyDescent="0.25">
      <c r="A387" s="27">
        <f t="shared" si="66"/>
        <v>43435</v>
      </c>
      <c r="B387" s="19">
        <f t="shared" si="66"/>
        <v>6</v>
      </c>
      <c r="C387" s="20" t="s">
        <v>432</v>
      </c>
      <c r="D387" s="21" t="s">
        <v>138</v>
      </c>
      <c r="E387" s="22">
        <v>0.139583333333333</v>
      </c>
      <c r="F387" s="23">
        <f t="shared" si="63"/>
        <v>2680594</v>
      </c>
      <c r="G387" s="23">
        <v>2681311</v>
      </c>
      <c r="H387" s="28">
        <v>11545</v>
      </c>
      <c r="I387" s="28"/>
      <c r="J387" s="28"/>
      <c r="K387" s="24"/>
      <c r="L387" s="25">
        <f t="shared" si="57"/>
        <v>717</v>
      </c>
      <c r="M387" s="25">
        <f t="shared" si="60"/>
        <v>763.60500000000002</v>
      </c>
      <c r="N387" s="25">
        <f t="shared" si="58"/>
        <v>46.605000000000004</v>
      </c>
      <c r="O387" s="25">
        <v>6.5000000000000002E-2</v>
      </c>
      <c r="P387" s="24" t="str">
        <f>VLOOKUP(E387,'[1]Lookup 2'!A:B,2,FALSE)</f>
        <v>Post 3</v>
      </c>
      <c r="Q387" s="24" t="str">
        <f>VLOOKUP(T387,'[2]01 - Employees'!$1:$1048576,6,FALSE)</f>
        <v>P-C</v>
      </c>
      <c r="R387" s="24" t="str">
        <f>VLOOKUP(T387,'[2]01 - Employees'!$1:$1048576,2,FALSE)</f>
        <v>Doumbouya</v>
      </c>
      <c r="S387" s="21" t="str">
        <f>VLOOKUP(T387,'[2]01 - Employees'!$1:$1048576,3,FALSE)</f>
        <v>Hassane</v>
      </c>
      <c r="T387" s="21">
        <v>232</v>
      </c>
      <c r="V387" s="26">
        <f t="shared" si="61"/>
        <v>6</v>
      </c>
      <c r="W387" t="str">
        <f t="shared" si="62"/>
        <v>6DT088</v>
      </c>
      <c r="X387" t="str">
        <f t="shared" si="59"/>
        <v>6</v>
      </c>
    </row>
    <row r="388" spans="1:24" x14ac:dyDescent="0.25">
      <c r="A388" s="27">
        <f t="shared" si="66"/>
        <v>43435</v>
      </c>
      <c r="B388" s="19">
        <f t="shared" si="66"/>
        <v>6</v>
      </c>
      <c r="C388" s="20" t="s">
        <v>433</v>
      </c>
      <c r="D388" s="21" t="s">
        <v>55</v>
      </c>
      <c r="E388" s="22">
        <v>0.16041666666666601</v>
      </c>
      <c r="F388" s="23">
        <f t="shared" si="63"/>
        <v>2681311</v>
      </c>
      <c r="G388" s="23">
        <v>2682114</v>
      </c>
      <c r="H388" s="28">
        <v>10247.1</v>
      </c>
      <c r="I388" s="28"/>
      <c r="J388" s="28"/>
      <c r="K388" s="24"/>
      <c r="L388" s="25">
        <f t="shared" si="57"/>
        <v>803</v>
      </c>
      <c r="M388" s="25">
        <f t="shared" si="60"/>
        <v>855.19500000000005</v>
      </c>
      <c r="N388" s="25">
        <f t="shared" si="58"/>
        <v>52.195</v>
      </c>
      <c r="O388" s="25">
        <v>6.5000000000000002E-2</v>
      </c>
      <c r="P388" s="24" t="str">
        <f>VLOOKUP(E388,'[1]Lookup 2'!A:B,2,FALSE)</f>
        <v>Post 3</v>
      </c>
      <c r="Q388" s="24" t="str">
        <f>VLOOKUP(T388,'[2]01 - Employees'!$1:$1048576,6,FALSE)</f>
        <v>P-C</v>
      </c>
      <c r="R388" s="24" t="str">
        <f>VLOOKUP(T388,'[2]01 - Employees'!$1:$1048576,2,FALSE)</f>
        <v>Camara</v>
      </c>
      <c r="S388" s="21" t="str">
        <f>VLOOKUP(T388,'[2]01 - Employees'!$1:$1048576,3,FALSE)</f>
        <v>Fodé</v>
      </c>
      <c r="T388" s="21">
        <v>44</v>
      </c>
      <c r="V388" s="26">
        <f t="shared" si="61"/>
        <v>6</v>
      </c>
      <c r="W388" t="str">
        <f t="shared" si="62"/>
        <v>6DT317</v>
      </c>
      <c r="X388" t="str">
        <f t="shared" si="59"/>
        <v>6</v>
      </c>
    </row>
    <row r="389" spans="1:24" x14ac:dyDescent="0.25">
      <c r="A389" s="27">
        <f t="shared" si="66"/>
        <v>43435</v>
      </c>
      <c r="B389" s="19">
        <f t="shared" si="66"/>
        <v>6</v>
      </c>
      <c r="C389" s="20" t="s">
        <v>434</v>
      </c>
      <c r="D389" s="21" t="s">
        <v>27</v>
      </c>
      <c r="E389" s="22">
        <v>0.211111111111111</v>
      </c>
      <c r="F389" s="23">
        <f t="shared" si="63"/>
        <v>2682114</v>
      </c>
      <c r="G389" s="23">
        <v>2682159</v>
      </c>
      <c r="H389" s="28">
        <v>282816</v>
      </c>
      <c r="I389" s="28"/>
      <c r="J389" s="28"/>
      <c r="K389" s="24"/>
      <c r="L389" s="25">
        <f t="shared" si="57"/>
        <v>45</v>
      </c>
      <c r="M389" s="25">
        <f t="shared" si="60"/>
        <v>47.924999999999997</v>
      </c>
      <c r="N389" s="25">
        <f t="shared" si="58"/>
        <v>2.9250000000000003</v>
      </c>
      <c r="O389" s="25">
        <v>6.5000000000000002E-2</v>
      </c>
      <c r="P389" s="24" t="str">
        <f>VLOOKUP(E389,'[1]Lookup 2'!A:B,2,FALSE)</f>
        <v>Post 3</v>
      </c>
      <c r="Q389" s="24" t="str">
        <f>VLOOKUP(T389,'[2]01 - Employees'!$1:$1048576,6,FALSE)</f>
        <v>P-A</v>
      </c>
      <c r="R389" s="24" t="str">
        <f>VLOOKUP(T389,'[2]01 - Employees'!$1:$1048576,2,FALSE)</f>
        <v>Condé</v>
      </c>
      <c r="S389" s="21" t="str">
        <f>VLOOKUP(T389,'[2]01 - Employees'!$1:$1048576,3,FALSE)</f>
        <v>Aboubacar Sidiki</v>
      </c>
      <c r="T389" s="21">
        <v>24</v>
      </c>
      <c r="V389" s="26">
        <f t="shared" si="61"/>
        <v>6</v>
      </c>
      <c r="W389" t="str">
        <f t="shared" si="62"/>
        <v>6TY713</v>
      </c>
      <c r="X389" t="str">
        <f t="shared" si="59"/>
        <v>6</v>
      </c>
    </row>
    <row r="390" spans="1:24" x14ac:dyDescent="0.25">
      <c r="A390" s="27">
        <f t="shared" si="66"/>
        <v>43435</v>
      </c>
      <c r="B390" s="19">
        <f t="shared" si="66"/>
        <v>6</v>
      </c>
      <c r="C390" s="20" t="s">
        <v>435</v>
      </c>
      <c r="D390" s="21" t="s">
        <v>21</v>
      </c>
      <c r="E390" s="22">
        <v>0.22916666666666599</v>
      </c>
      <c r="F390" s="23">
        <f t="shared" si="63"/>
        <v>2682159</v>
      </c>
      <c r="G390" s="23">
        <v>2685151</v>
      </c>
      <c r="H390" s="28">
        <v>50843</v>
      </c>
      <c r="I390" s="28"/>
      <c r="J390" s="28"/>
      <c r="K390" s="24"/>
      <c r="L390" s="25">
        <f t="shared" si="57"/>
        <v>2992</v>
      </c>
      <c r="M390" s="25">
        <f t="shared" si="60"/>
        <v>3186.48</v>
      </c>
      <c r="N390" s="25">
        <f t="shared" si="58"/>
        <v>194.48000000000002</v>
      </c>
      <c r="O390" s="25">
        <v>6.5000000000000002E-2</v>
      </c>
      <c r="P390" s="24" t="str">
        <f>VLOOKUP(E390,'[1]Lookup 2'!A:B,2,FALSE)</f>
        <v>Post 3</v>
      </c>
      <c r="Q390" s="24" t="str">
        <f>VLOOKUP(T390,'[2]01 - Employees'!$1:$1048576,6,FALSE)</f>
        <v>P-C</v>
      </c>
      <c r="R390" s="24" t="str">
        <f>VLOOKUP(T390,'[2]01 - Employees'!$1:$1048576,2,FALSE)</f>
        <v>Diallo</v>
      </c>
      <c r="S390" s="21" t="str">
        <f>VLOOKUP(T390,'[2]01 - Employees'!$1:$1048576,3,FALSE)</f>
        <v>Mohamed</v>
      </c>
      <c r="T390" s="21">
        <v>148</v>
      </c>
      <c r="V390" s="26">
        <f t="shared" si="61"/>
        <v>6</v>
      </c>
      <c r="W390" t="str">
        <f t="shared" si="62"/>
        <v>6EXC64</v>
      </c>
      <c r="X390" t="str">
        <f t="shared" si="59"/>
        <v>6</v>
      </c>
    </row>
    <row r="391" spans="1:24" x14ac:dyDescent="0.25">
      <c r="A391" s="27">
        <f t="shared" si="66"/>
        <v>43435</v>
      </c>
      <c r="B391" s="19">
        <f t="shared" si="66"/>
        <v>6</v>
      </c>
      <c r="C391" s="20" t="s">
        <v>436</v>
      </c>
      <c r="D391" s="21" t="s">
        <v>17</v>
      </c>
      <c r="E391" s="22">
        <v>0.25902777777777702</v>
      </c>
      <c r="F391" s="23">
        <f t="shared" si="63"/>
        <v>2685151</v>
      </c>
      <c r="G391" s="23">
        <v>2687696</v>
      </c>
      <c r="H391" s="28">
        <v>3509.6</v>
      </c>
      <c r="I391" s="28"/>
      <c r="J391" s="28"/>
      <c r="K391" s="24"/>
      <c r="L391" s="25">
        <f t="shared" si="57"/>
        <v>2545</v>
      </c>
      <c r="M391" s="25">
        <f t="shared" si="60"/>
        <v>2710.4250000000002</v>
      </c>
      <c r="N391" s="25">
        <f t="shared" si="58"/>
        <v>165.42500000000001</v>
      </c>
      <c r="O391" s="25">
        <v>6.5000000000000002E-2</v>
      </c>
      <c r="P391" s="24" t="str">
        <f>VLOOKUP(E391,'[1]Lookup 2'!A:B,2,FALSE)</f>
        <v>Post 3</v>
      </c>
      <c r="Q391" s="24" t="str">
        <f>VLOOKUP(T391,'[2]01 - Employees'!$1:$1048576,6,FALSE)</f>
        <v>P-C</v>
      </c>
      <c r="R391" s="24" t="str">
        <f>VLOOKUP(T391,'[2]01 - Employees'!$1:$1048576,2,FALSE)</f>
        <v>Touré</v>
      </c>
      <c r="S391" s="21" t="str">
        <f>VLOOKUP(T391,'[2]01 - Employees'!$1:$1048576,3,FALSE)</f>
        <v>Ali</v>
      </c>
      <c r="T391" s="21">
        <v>264</v>
      </c>
      <c r="V391" s="26">
        <f t="shared" si="61"/>
        <v>6</v>
      </c>
      <c r="W391" t="str">
        <f t="shared" si="62"/>
        <v>6EXC41</v>
      </c>
      <c r="X391" t="str">
        <f t="shared" si="59"/>
        <v>6</v>
      </c>
    </row>
    <row r="392" spans="1:24" x14ac:dyDescent="0.25">
      <c r="A392" s="27">
        <f t="shared" ref="A392:B407" si="67">+A391</f>
        <v>43435</v>
      </c>
      <c r="B392" s="19">
        <f t="shared" si="67"/>
        <v>6</v>
      </c>
      <c r="C392" s="20" t="s">
        <v>437</v>
      </c>
      <c r="D392" s="21" t="s">
        <v>45</v>
      </c>
      <c r="E392" s="22">
        <v>0.264583333333333</v>
      </c>
      <c r="F392" s="23">
        <f t="shared" si="63"/>
        <v>2687696</v>
      </c>
      <c r="G392" s="23">
        <v>2688503</v>
      </c>
      <c r="H392" s="28">
        <v>31465.200000000001</v>
      </c>
      <c r="I392" s="28"/>
      <c r="J392" s="28"/>
      <c r="K392" s="24"/>
      <c r="L392" s="25">
        <f t="shared" si="57"/>
        <v>807</v>
      </c>
      <c r="M392" s="25">
        <f t="shared" si="60"/>
        <v>859.45500000000004</v>
      </c>
      <c r="N392" s="25">
        <f t="shared" si="58"/>
        <v>52.454999999999998</v>
      </c>
      <c r="O392" s="25">
        <v>6.5000000000000002E-2</v>
      </c>
      <c r="P392" s="24" t="str">
        <f>VLOOKUP(E392,'[1]Lookup 2'!A:B,2,FALSE)</f>
        <v>Post 3</v>
      </c>
      <c r="Q392" s="24" t="str">
        <f>VLOOKUP(T392,'[2]01 - Employees'!$1:$1048576,6,FALSE)</f>
        <v>P-C</v>
      </c>
      <c r="R392" s="24" t="str">
        <f>VLOOKUP(T392,'[2]01 - Employees'!$1:$1048576,2,FALSE)</f>
        <v>Keita</v>
      </c>
      <c r="S392" s="21" t="str">
        <f>VLOOKUP(T392,'[2]01 - Employees'!$1:$1048576,3,FALSE)</f>
        <v>Adama</v>
      </c>
      <c r="T392" s="21">
        <v>220</v>
      </c>
      <c r="V392" s="26">
        <f t="shared" si="61"/>
        <v>6</v>
      </c>
      <c r="W392" t="str">
        <f t="shared" si="62"/>
        <v>6DT087</v>
      </c>
      <c r="X392" t="str">
        <f t="shared" si="59"/>
        <v>6</v>
      </c>
    </row>
    <row r="393" spans="1:24" x14ac:dyDescent="0.25">
      <c r="A393" s="27">
        <f t="shared" si="67"/>
        <v>43435</v>
      </c>
      <c r="B393" s="19">
        <v>7</v>
      </c>
      <c r="C393" s="20" t="s">
        <v>438</v>
      </c>
      <c r="D393" s="21" t="s">
        <v>77</v>
      </c>
      <c r="E393" s="22">
        <v>0.32152777777777702</v>
      </c>
      <c r="F393" s="23">
        <f t="shared" si="63"/>
        <v>2688503</v>
      </c>
      <c r="G393" s="23">
        <v>2688565</v>
      </c>
      <c r="H393" s="28">
        <v>183078</v>
      </c>
      <c r="I393" s="28"/>
      <c r="J393" s="28"/>
      <c r="K393" s="24"/>
      <c r="L393" s="25">
        <f t="shared" si="57"/>
        <v>62</v>
      </c>
      <c r="M393" s="25">
        <f t="shared" si="60"/>
        <v>66.03</v>
      </c>
      <c r="N393" s="25">
        <f t="shared" si="58"/>
        <v>4.03</v>
      </c>
      <c r="O393" s="25">
        <v>6.5000000000000002E-2</v>
      </c>
      <c r="P393" s="24" t="str">
        <f>VLOOKUP(E393,'[1]Lookup 2'!A:B,2,FALSE)</f>
        <v>Post 1</v>
      </c>
      <c r="Q393" s="24" t="str">
        <f>VLOOKUP(T393,'[2]01 - Employees'!$1:$1048576,6,FALSE)</f>
        <v>WS-KOM</v>
      </c>
      <c r="R393" s="24" t="str">
        <f>VLOOKUP(T393,'[2]01 - Employees'!$1:$1048576,2,FALSE)</f>
        <v xml:space="preserve">Keita </v>
      </c>
      <c r="S393" s="21" t="str">
        <f>VLOOKUP(T393,'[2]01 - Employees'!$1:$1048576,3,FALSE)</f>
        <v>Mamadou</v>
      </c>
      <c r="T393" s="21">
        <v>76</v>
      </c>
      <c r="V393" s="26">
        <f t="shared" si="61"/>
        <v>7</v>
      </c>
      <c r="W393" t="str">
        <f t="shared" si="62"/>
        <v>7TY756</v>
      </c>
      <c r="X393" t="str">
        <f t="shared" si="59"/>
        <v>7</v>
      </c>
    </row>
    <row r="394" spans="1:24" x14ac:dyDescent="0.25">
      <c r="A394" s="27">
        <f t="shared" si="67"/>
        <v>43435</v>
      </c>
      <c r="B394" s="19">
        <f t="shared" si="67"/>
        <v>7</v>
      </c>
      <c r="C394" s="20" t="s">
        <v>439</v>
      </c>
      <c r="D394" s="21" t="s">
        <v>51</v>
      </c>
      <c r="E394" s="22">
        <v>0.34722222222222199</v>
      </c>
      <c r="F394" s="23">
        <f t="shared" si="63"/>
        <v>2688565</v>
      </c>
      <c r="G394" s="23">
        <v>2689353</v>
      </c>
      <c r="H394" s="28">
        <v>55404.800000000003</v>
      </c>
      <c r="I394" s="28"/>
      <c r="J394" s="28"/>
      <c r="K394" s="24"/>
      <c r="L394" s="25">
        <f t="shared" si="57"/>
        <v>788</v>
      </c>
      <c r="M394" s="25">
        <f t="shared" si="60"/>
        <v>839.22</v>
      </c>
      <c r="N394" s="25">
        <f t="shared" si="58"/>
        <v>51.22</v>
      </c>
      <c r="O394" s="25">
        <v>6.5000000000000002E-2</v>
      </c>
      <c r="P394" s="24" t="str">
        <f>VLOOKUP(E394,'[1]Lookup 2'!A:B,2,FALSE)</f>
        <v>Post 1</v>
      </c>
      <c r="Q394" s="24" t="str">
        <f>VLOOKUP(T394,'[2]01 - Employees'!$1:$1048576,6,FALSE)</f>
        <v>P-A</v>
      </c>
      <c r="R394" s="24" t="str">
        <f>VLOOKUP(T394,'[2]01 - Employees'!$1:$1048576,2,FALSE)</f>
        <v>Camara</v>
      </c>
      <c r="S394" s="21" t="str">
        <f>VLOOKUP(T394,'[2]01 - Employees'!$1:$1048576,3,FALSE)</f>
        <v>Mamady</v>
      </c>
      <c r="T394" s="21">
        <v>111</v>
      </c>
      <c r="V394" s="26">
        <f t="shared" si="61"/>
        <v>7</v>
      </c>
      <c r="W394" t="str">
        <f t="shared" si="62"/>
        <v>7DT093</v>
      </c>
      <c r="X394" t="str">
        <f t="shared" si="59"/>
        <v>7</v>
      </c>
    </row>
    <row r="395" spans="1:24" x14ac:dyDescent="0.25">
      <c r="A395" s="27">
        <f t="shared" si="67"/>
        <v>43435</v>
      </c>
      <c r="B395" s="19">
        <f t="shared" si="67"/>
        <v>7</v>
      </c>
      <c r="C395" s="20" t="s">
        <v>440</v>
      </c>
      <c r="D395" s="21" t="s">
        <v>59</v>
      </c>
      <c r="E395" s="22">
        <v>0.35555555555555501</v>
      </c>
      <c r="F395" s="23">
        <f t="shared" si="63"/>
        <v>2689353</v>
      </c>
      <c r="G395" s="23">
        <v>2689655</v>
      </c>
      <c r="H395" s="28">
        <v>8829.4</v>
      </c>
      <c r="I395" s="28"/>
      <c r="J395" s="28"/>
      <c r="K395" s="24"/>
      <c r="L395" s="25">
        <f t="shared" si="57"/>
        <v>302</v>
      </c>
      <c r="M395" s="25">
        <f t="shared" si="60"/>
        <v>321.63</v>
      </c>
      <c r="N395" s="25">
        <f t="shared" si="58"/>
        <v>19.63</v>
      </c>
      <c r="O395" s="25">
        <v>6.5000000000000002E-2</v>
      </c>
      <c r="P395" s="24" t="str">
        <f>VLOOKUP(E395,'[1]Lookup 2'!A:B,2,FALSE)</f>
        <v>Post 1</v>
      </c>
      <c r="Q395" s="24" t="e">
        <f>VLOOKUP(T395,'[2]01 - Employees'!$1:$1048576,6,FALSE)</f>
        <v>#N/A</v>
      </c>
      <c r="R395" s="24" t="e">
        <f>VLOOKUP(T395,'[2]01 - Employees'!$1:$1048576,2,FALSE)</f>
        <v>#N/A</v>
      </c>
      <c r="S395" s="21" t="e">
        <f>VLOOKUP(T395,'[2]01 - Employees'!$1:$1048576,3,FALSE)</f>
        <v>#N/A</v>
      </c>
      <c r="T395" s="21"/>
      <c r="V395" s="26">
        <f t="shared" si="61"/>
        <v>7</v>
      </c>
      <c r="W395" t="str">
        <f t="shared" si="62"/>
        <v>7DT320</v>
      </c>
      <c r="X395" t="str">
        <f t="shared" si="59"/>
        <v>7</v>
      </c>
    </row>
    <row r="396" spans="1:24" x14ac:dyDescent="0.25">
      <c r="A396" s="27">
        <f t="shared" si="67"/>
        <v>43435</v>
      </c>
      <c r="B396" s="19">
        <f t="shared" si="67"/>
        <v>7</v>
      </c>
      <c r="C396" s="20" t="s">
        <v>441</v>
      </c>
      <c r="D396" s="21" t="s">
        <v>31</v>
      </c>
      <c r="E396" s="22">
        <v>0.36249999999999999</v>
      </c>
      <c r="F396" s="23">
        <f t="shared" si="63"/>
        <v>2689655</v>
      </c>
      <c r="G396" s="23">
        <v>2689893</v>
      </c>
      <c r="H396" s="28">
        <v>24485.5</v>
      </c>
      <c r="I396" s="28"/>
      <c r="J396" s="28"/>
      <c r="K396" s="24"/>
      <c r="L396" s="25">
        <f t="shared" si="57"/>
        <v>238</v>
      </c>
      <c r="M396" s="25">
        <f t="shared" si="60"/>
        <v>253.47</v>
      </c>
      <c r="N396" s="25">
        <f t="shared" si="58"/>
        <v>15.47</v>
      </c>
      <c r="O396" s="25">
        <v>6.5000000000000002E-2</v>
      </c>
      <c r="P396" s="24" t="str">
        <f>VLOOKUP(E396,'[1]Lookup 2'!A:B,2,FALSE)</f>
        <v>Post 1</v>
      </c>
      <c r="Q396" s="24" t="str">
        <f>VLOOKUP(T396,'[2]01 - Employees'!$1:$1048576,6,FALSE)</f>
        <v>P-A</v>
      </c>
      <c r="R396" s="24" t="str">
        <f>VLOOKUP(T396,'[2]01 - Employees'!$1:$1048576,2,FALSE)</f>
        <v>Cissé</v>
      </c>
      <c r="S396" s="21" t="str">
        <f>VLOOKUP(T396,'[2]01 - Employees'!$1:$1048576,3,FALSE)</f>
        <v>Salif</v>
      </c>
      <c r="T396" s="21">
        <v>18</v>
      </c>
      <c r="V396" s="26">
        <f t="shared" si="61"/>
        <v>7</v>
      </c>
      <c r="W396" t="str">
        <f t="shared" si="62"/>
        <v>7G0079</v>
      </c>
      <c r="X396" t="str">
        <f t="shared" si="59"/>
        <v>7</v>
      </c>
    </row>
    <row r="397" spans="1:24" x14ac:dyDescent="0.25">
      <c r="A397" s="27">
        <f t="shared" si="67"/>
        <v>43435</v>
      </c>
      <c r="B397" s="19">
        <f t="shared" si="67"/>
        <v>7</v>
      </c>
      <c r="C397" s="20" t="s">
        <v>442</v>
      </c>
      <c r="D397" s="21" t="s">
        <v>59</v>
      </c>
      <c r="E397" s="22">
        <v>0.60138888888888797</v>
      </c>
      <c r="F397" s="23">
        <f t="shared" si="63"/>
        <v>2689893</v>
      </c>
      <c r="G397" s="23">
        <v>2691037</v>
      </c>
      <c r="H397" s="28">
        <v>8833.5</v>
      </c>
      <c r="I397" s="28"/>
      <c r="J397" s="28"/>
      <c r="K397" s="24"/>
      <c r="L397" s="25">
        <f t="shared" si="57"/>
        <v>1144</v>
      </c>
      <c r="M397" s="25">
        <f t="shared" si="60"/>
        <v>1218.3599999999999</v>
      </c>
      <c r="N397" s="25">
        <f t="shared" si="58"/>
        <v>74.36</v>
      </c>
      <c r="O397" s="25">
        <v>6.5000000000000002E-2</v>
      </c>
      <c r="P397" s="24" t="str">
        <f>VLOOKUP(E397,'[1]Lookup 2'!A:B,2,FALSE)</f>
        <v>Post 1</v>
      </c>
      <c r="Q397" s="24" t="str">
        <f>VLOOKUP(T397,'[2]01 - Employees'!$1:$1048576,6,FALSE)</f>
        <v>P-A</v>
      </c>
      <c r="R397" s="24" t="str">
        <f>VLOOKUP(T397,'[2]01 - Employees'!$1:$1048576,2,FALSE)</f>
        <v xml:space="preserve">Mara </v>
      </c>
      <c r="S397" s="21" t="str">
        <f>VLOOKUP(T397,'[2]01 - Employees'!$1:$1048576,3,FALSE)</f>
        <v>Fodé Bagaly</v>
      </c>
      <c r="T397" s="21">
        <v>31</v>
      </c>
      <c r="V397" s="26">
        <f t="shared" si="61"/>
        <v>7</v>
      </c>
      <c r="W397" t="str">
        <f t="shared" si="62"/>
        <v>7DT320</v>
      </c>
      <c r="X397" t="str">
        <f t="shared" si="59"/>
        <v>7</v>
      </c>
    </row>
    <row r="398" spans="1:24" x14ac:dyDescent="0.25">
      <c r="A398" s="27">
        <f t="shared" si="67"/>
        <v>43435</v>
      </c>
      <c r="B398" s="19">
        <f t="shared" si="67"/>
        <v>7</v>
      </c>
      <c r="C398" s="20" t="s">
        <v>443</v>
      </c>
      <c r="D398" s="21" t="s">
        <v>75</v>
      </c>
      <c r="E398" s="22">
        <v>0.63888888888888895</v>
      </c>
      <c r="F398" s="23">
        <f t="shared" si="63"/>
        <v>2691037</v>
      </c>
      <c r="G398" s="23">
        <v>2691093</v>
      </c>
      <c r="H398" s="28">
        <v>5686</v>
      </c>
      <c r="I398" s="28"/>
      <c r="J398" s="28"/>
      <c r="K398" s="24"/>
      <c r="L398" s="25">
        <f t="shared" si="57"/>
        <v>56</v>
      </c>
      <c r="M398" s="25">
        <f t="shared" si="60"/>
        <v>59.64</v>
      </c>
      <c r="N398" s="25">
        <f t="shared" si="58"/>
        <v>3.64</v>
      </c>
      <c r="O398" s="25">
        <v>6.5000000000000002E-2</v>
      </c>
      <c r="P398" s="24" t="str">
        <f>VLOOKUP(E398,'[1]Lookup 2'!A:B,2,FALSE)</f>
        <v>Post 2</v>
      </c>
      <c r="Q398" s="24" t="str">
        <f>VLOOKUP(T398,'[2]01 - Employees'!$1:$1048576,6,FALSE)</f>
        <v>WS-Sh-IV</v>
      </c>
      <c r="R398" s="24" t="str">
        <f>VLOOKUP(T398,'[2]01 - Employees'!$1:$1048576,2,FALSE)</f>
        <v>Doumbouya</v>
      </c>
      <c r="S398" s="21" t="str">
        <f>VLOOKUP(T398,'[2]01 - Employees'!$1:$1048576,3,FALSE)</f>
        <v>Moussa Seny</v>
      </c>
      <c r="T398" s="21">
        <v>125</v>
      </c>
      <c r="V398" s="26">
        <f t="shared" si="61"/>
        <v>7</v>
      </c>
      <c r="W398" t="str">
        <f t="shared" si="62"/>
        <v>7WEL56</v>
      </c>
      <c r="X398" t="str">
        <f t="shared" si="59"/>
        <v>7</v>
      </c>
    </row>
    <row r="399" spans="1:24" x14ac:dyDescent="0.25">
      <c r="A399" s="27">
        <f t="shared" si="67"/>
        <v>43435</v>
      </c>
      <c r="B399" s="19">
        <f t="shared" si="67"/>
        <v>7</v>
      </c>
      <c r="C399" s="20" t="s">
        <v>444</v>
      </c>
      <c r="D399" s="21" t="s">
        <v>53</v>
      </c>
      <c r="E399" s="22">
        <v>0.64305555555555505</v>
      </c>
      <c r="F399" s="23">
        <f t="shared" si="63"/>
        <v>2691093</v>
      </c>
      <c r="G399" s="23">
        <v>2691230</v>
      </c>
      <c r="H399" s="28">
        <v>62022.1</v>
      </c>
      <c r="I399" s="28"/>
      <c r="J399" s="28"/>
      <c r="K399" s="24"/>
      <c r="L399" s="25">
        <f t="shared" ref="L399:L465" si="68">+G399-F399</f>
        <v>137</v>
      </c>
      <c r="M399" s="25">
        <f t="shared" si="60"/>
        <v>145.905</v>
      </c>
      <c r="N399" s="25">
        <f t="shared" ref="N399:N465" si="69">IF(K399="",L399*O399,0)</f>
        <v>8.9050000000000011</v>
      </c>
      <c r="O399" s="25">
        <v>6.5000000000000002E-2</v>
      </c>
      <c r="P399" s="24" t="str">
        <f>VLOOKUP(E399,'[1]Lookup 2'!A:B,2,FALSE)</f>
        <v>Post 2</v>
      </c>
      <c r="Q399" s="24" t="str">
        <f>VLOOKUP(T399,'[2]01 - Employees'!$1:$1048576,6,FALSE)</f>
        <v>P-D</v>
      </c>
      <c r="R399" s="24" t="str">
        <f>VLOOKUP(T399,'[2]01 - Employees'!$1:$1048576,2,FALSE)</f>
        <v>Camara</v>
      </c>
      <c r="S399" s="21" t="str">
        <f>VLOOKUP(T399,'[2]01 - Employees'!$1:$1048576,3,FALSE)</f>
        <v>Tidiane</v>
      </c>
      <c r="T399" s="21">
        <v>161</v>
      </c>
      <c r="V399" s="26">
        <f t="shared" si="61"/>
        <v>7</v>
      </c>
      <c r="W399" t="str">
        <f t="shared" si="62"/>
        <v>7DT095</v>
      </c>
      <c r="X399" t="str">
        <f t="shared" ref="X399:X465" si="70">CONCATENATE(B399,K399)</f>
        <v>7</v>
      </c>
    </row>
    <row r="400" spans="1:24" x14ac:dyDescent="0.25">
      <c r="A400" s="27">
        <f t="shared" si="67"/>
        <v>43435</v>
      </c>
      <c r="B400" s="19">
        <f t="shared" si="67"/>
        <v>7</v>
      </c>
      <c r="C400" s="20" t="s">
        <v>445</v>
      </c>
      <c r="D400" s="21" t="s">
        <v>68</v>
      </c>
      <c r="E400" s="22">
        <v>0.64930555555555503</v>
      </c>
      <c r="F400" s="23">
        <f t="shared" si="63"/>
        <v>2691230</v>
      </c>
      <c r="G400" s="23">
        <v>2692265</v>
      </c>
      <c r="H400" s="28">
        <v>10452.299999999999</v>
      </c>
      <c r="I400" s="28"/>
      <c r="J400" s="28"/>
      <c r="K400" s="24"/>
      <c r="L400" s="25">
        <f t="shared" si="68"/>
        <v>1035</v>
      </c>
      <c r="M400" s="25">
        <f t="shared" ref="M400:M466" si="71">+L400+N400</f>
        <v>1102.2750000000001</v>
      </c>
      <c r="N400" s="25">
        <f t="shared" si="69"/>
        <v>67.275000000000006</v>
      </c>
      <c r="O400" s="25">
        <v>6.5000000000000002E-2</v>
      </c>
      <c r="P400" s="24" t="str">
        <f>VLOOKUP(E400,'[1]Lookup 2'!A:B,2,FALSE)</f>
        <v>Post 2</v>
      </c>
      <c r="Q400" s="24" t="str">
        <f>VLOOKUP(T400,'[2]01 - Employees'!$1:$1048576,6,FALSE)</f>
        <v>P-D</v>
      </c>
      <c r="R400" s="24" t="str">
        <f>VLOOKUP(T400,'[2]01 - Employees'!$1:$1048576,2,FALSE)</f>
        <v>Camara</v>
      </c>
      <c r="S400" s="21" t="str">
        <f>VLOOKUP(T400,'[2]01 - Employees'!$1:$1048576,3,FALSE)</f>
        <v>Moussa</v>
      </c>
      <c r="T400" s="21">
        <v>40</v>
      </c>
      <c r="V400" s="26">
        <f t="shared" ref="V400:V463" si="72">+B400</f>
        <v>7</v>
      </c>
      <c r="W400" t="str">
        <f t="shared" ref="W400:W463" si="73">CONCATENATE(B400,D400)</f>
        <v>7DT318</v>
      </c>
      <c r="X400" t="str">
        <f t="shared" si="70"/>
        <v>7</v>
      </c>
    </row>
    <row r="401" spans="1:24" x14ac:dyDescent="0.25">
      <c r="A401" s="27">
        <f t="shared" si="67"/>
        <v>43435</v>
      </c>
      <c r="B401" s="19">
        <f t="shared" si="67"/>
        <v>7</v>
      </c>
      <c r="C401" s="20" t="s">
        <v>446</v>
      </c>
      <c r="D401" s="21" t="s">
        <v>23</v>
      </c>
      <c r="E401" s="22">
        <v>0.657638888888888</v>
      </c>
      <c r="F401" s="23">
        <f t="shared" si="63"/>
        <v>2692265</v>
      </c>
      <c r="G401" s="23">
        <v>2693290</v>
      </c>
      <c r="H401" s="28">
        <v>10522.4</v>
      </c>
      <c r="I401" s="28"/>
      <c r="J401" s="28"/>
      <c r="K401" s="24"/>
      <c r="L401" s="25">
        <f t="shared" si="68"/>
        <v>1025</v>
      </c>
      <c r="M401" s="25">
        <f t="shared" si="71"/>
        <v>1091.625</v>
      </c>
      <c r="N401" s="25">
        <f t="shared" si="69"/>
        <v>66.625</v>
      </c>
      <c r="O401" s="25">
        <v>6.5000000000000002E-2</v>
      </c>
      <c r="P401" s="24" t="str">
        <f>VLOOKUP(E401,'[1]Lookup 2'!A:B,2,FALSE)</f>
        <v>Post 2</v>
      </c>
      <c r="Q401" s="24" t="str">
        <f>VLOOKUP(T401,'[2]01 - Employees'!$1:$1048576,6,FALSE)</f>
        <v>P-D</v>
      </c>
      <c r="R401" s="24" t="str">
        <f>VLOOKUP(T401,'[2]01 - Employees'!$1:$1048576,2,FALSE)</f>
        <v>Camara</v>
      </c>
      <c r="S401" s="21" t="str">
        <f>VLOOKUP(T401,'[2]01 - Employees'!$1:$1048576,3,FALSE)</f>
        <v>Abdoulaye</v>
      </c>
      <c r="T401" s="21">
        <v>159</v>
      </c>
      <c r="V401" s="26">
        <f t="shared" si="72"/>
        <v>7</v>
      </c>
      <c r="W401" t="str">
        <f t="shared" si="73"/>
        <v>7DT319</v>
      </c>
      <c r="X401" t="str">
        <f t="shared" si="70"/>
        <v>7</v>
      </c>
    </row>
    <row r="402" spans="1:24" x14ac:dyDescent="0.25">
      <c r="A402" s="27">
        <f t="shared" si="67"/>
        <v>43435</v>
      </c>
      <c r="B402" s="19">
        <f t="shared" si="67"/>
        <v>7</v>
      </c>
      <c r="C402" s="20" t="s">
        <v>447</v>
      </c>
      <c r="D402" s="21" t="s">
        <v>37</v>
      </c>
      <c r="E402" s="22"/>
      <c r="F402" s="23">
        <f t="shared" ref="F402:F468" si="74">G401</f>
        <v>2693290</v>
      </c>
      <c r="G402" s="23">
        <v>2693898</v>
      </c>
      <c r="H402" s="28">
        <v>26504.799999999999</v>
      </c>
      <c r="I402" s="28"/>
      <c r="J402" s="28"/>
      <c r="K402" s="24"/>
      <c r="L402" s="25">
        <f t="shared" si="68"/>
        <v>608</v>
      </c>
      <c r="M402" s="25">
        <f t="shared" si="71"/>
        <v>647.52</v>
      </c>
      <c r="N402" s="25">
        <f t="shared" si="69"/>
        <v>39.520000000000003</v>
      </c>
      <c r="O402" s="25">
        <v>6.5000000000000002E-2</v>
      </c>
      <c r="P402" s="24" t="str">
        <f>VLOOKUP(E402,'[1]Lookup 2'!A:B,2,FALSE)</f>
        <v>Post 3</v>
      </c>
      <c r="Q402" s="24" t="str">
        <f>VLOOKUP(T402,'[2]01 - Employees'!$1:$1048576,6,FALSE)</f>
        <v>P-D</v>
      </c>
      <c r="R402" s="24" t="str">
        <f>VLOOKUP(T402,'[2]01 - Employees'!$1:$1048576,2,FALSE)</f>
        <v>Camara</v>
      </c>
      <c r="S402" s="21" t="str">
        <f>VLOOKUP(T402,'[2]01 - Employees'!$1:$1048576,3,FALSE)</f>
        <v>Lancine</v>
      </c>
      <c r="T402" s="21">
        <v>266</v>
      </c>
      <c r="V402" s="26">
        <f t="shared" si="72"/>
        <v>7</v>
      </c>
      <c r="W402" t="str">
        <f t="shared" si="73"/>
        <v>7TD066</v>
      </c>
      <c r="X402" t="str">
        <f t="shared" si="70"/>
        <v>7</v>
      </c>
    </row>
    <row r="403" spans="1:24" x14ac:dyDescent="0.25">
      <c r="A403" s="27">
        <f t="shared" si="67"/>
        <v>43435</v>
      </c>
      <c r="B403" s="19">
        <f t="shared" si="67"/>
        <v>7</v>
      </c>
      <c r="C403" s="20" t="s">
        <v>448</v>
      </c>
      <c r="D403" s="21" t="s">
        <v>449</v>
      </c>
      <c r="E403" s="22">
        <v>0.6875</v>
      </c>
      <c r="F403" s="23">
        <v>2693898</v>
      </c>
      <c r="G403" s="23">
        <v>2694029</v>
      </c>
      <c r="H403" s="28"/>
      <c r="I403" s="28"/>
      <c r="J403" s="28"/>
      <c r="K403" s="24"/>
      <c r="L403" s="25">
        <f t="shared" si="68"/>
        <v>131</v>
      </c>
      <c r="M403" s="25">
        <f t="shared" si="71"/>
        <v>139.51499999999999</v>
      </c>
      <c r="N403" s="25">
        <f t="shared" si="69"/>
        <v>8.5150000000000006</v>
      </c>
      <c r="O403" s="25">
        <v>6.5000000000000002E-2</v>
      </c>
      <c r="P403" s="24" t="str">
        <f>VLOOKUP(E403,'[1]Lookup 2'!A:B,2,FALSE)</f>
        <v>Post 2</v>
      </c>
      <c r="Q403" s="24" t="e">
        <f>VLOOKUP(T403,'[2]01 - Employees'!$1:$1048576,6,FALSE)</f>
        <v>#N/A</v>
      </c>
      <c r="R403" s="24" t="e">
        <f>VLOOKUP(T403,'[2]01 - Employees'!$1:$1048576,2,FALSE)</f>
        <v>#N/A</v>
      </c>
      <c r="S403" s="21" t="e">
        <f>VLOOKUP(T403,'[2]01 - Employees'!$1:$1048576,3,FALSE)</f>
        <v>#N/A</v>
      </c>
      <c r="T403" s="21"/>
      <c r="V403" s="26">
        <f t="shared" si="72"/>
        <v>7</v>
      </c>
      <c r="W403" t="str">
        <f t="shared" si="73"/>
        <v>7TY755</v>
      </c>
      <c r="X403" t="str">
        <f t="shared" si="70"/>
        <v>7</v>
      </c>
    </row>
    <row r="404" spans="1:24" x14ac:dyDescent="0.25">
      <c r="A404" s="27">
        <f t="shared" si="67"/>
        <v>43435</v>
      </c>
      <c r="B404" s="19">
        <f t="shared" si="67"/>
        <v>7</v>
      </c>
      <c r="C404" s="20" t="s">
        <v>450</v>
      </c>
      <c r="D404" s="21" t="s">
        <v>35</v>
      </c>
      <c r="E404" s="22">
        <v>0.69166666666666599</v>
      </c>
      <c r="F404" s="23">
        <f t="shared" si="74"/>
        <v>2694029</v>
      </c>
      <c r="G404" s="23">
        <v>2694220</v>
      </c>
      <c r="H404" s="28">
        <v>20391.599999999999</v>
      </c>
      <c r="I404" s="28"/>
      <c r="J404" s="28"/>
      <c r="K404" s="24"/>
      <c r="L404" s="25">
        <f t="shared" si="68"/>
        <v>191</v>
      </c>
      <c r="M404" s="25">
        <f t="shared" si="71"/>
        <v>203.41499999999999</v>
      </c>
      <c r="N404" s="25">
        <f t="shared" si="69"/>
        <v>12.415000000000001</v>
      </c>
      <c r="O404" s="25">
        <v>6.5000000000000002E-2</v>
      </c>
      <c r="P404" s="24" t="str">
        <f>VLOOKUP(E404,'[1]Lookup 2'!A:B,2,FALSE)</f>
        <v>Post 2</v>
      </c>
      <c r="Q404" s="24" t="str">
        <f>VLOOKUP(T404,'[2]01 - Employees'!$1:$1048576,6,FALSE)</f>
        <v>P-D</v>
      </c>
      <c r="R404" s="24" t="str">
        <f>VLOOKUP(T404,'[2]01 - Employees'!$1:$1048576,2,FALSE)</f>
        <v>Keita</v>
      </c>
      <c r="S404" s="21" t="str">
        <f>VLOOKUP(T404,'[2]01 - Employees'!$1:$1048576,3,FALSE)</f>
        <v>Souleymane</v>
      </c>
      <c r="T404" s="21">
        <v>13</v>
      </c>
      <c r="V404" s="26">
        <f t="shared" si="72"/>
        <v>7</v>
      </c>
      <c r="W404" t="str">
        <f t="shared" si="73"/>
        <v>7D7004</v>
      </c>
      <c r="X404" t="str">
        <f t="shared" si="70"/>
        <v>7</v>
      </c>
    </row>
    <row r="405" spans="1:24" x14ac:dyDescent="0.25">
      <c r="A405" s="27">
        <f t="shared" si="67"/>
        <v>43435</v>
      </c>
      <c r="B405" s="19">
        <f t="shared" si="67"/>
        <v>7</v>
      </c>
      <c r="C405" s="20" t="s">
        <v>451</v>
      </c>
      <c r="D405" s="21" t="s">
        <v>31</v>
      </c>
      <c r="E405" s="22">
        <v>0.71041666666666603</v>
      </c>
      <c r="F405" s="23">
        <f t="shared" si="74"/>
        <v>2694220</v>
      </c>
      <c r="G405" s="23">
        <v>2694507</v>
      </c>
      <c r="H405" s="28">
        <v>24493.1</v>
      </c>
      <c r="I405" s="28"/>
      <c r="J405" s="28"/>
      <c r="K405" s="24"/>
      <c r="L405" s="25">
        <f t="shared" si="68"/>
        <v>287</v>
      </c>
      <c r="M405" s="25">
        <f t="shared" si="71"/>
        <v>305.65499999999997</v>
      </c>
      <c r="N405" s="25">
        <f t="shared" si="69"/>
        <v>18.655000000000001</v>
      </c>
      <c r="O405" s="25">
        <v>6.5000000000000002E-2</v>
      </c>
      <c r="P405" s="24" t="str">
        <f>VLOOKUP(E405,'[1]Lookup 2'!A:B,2,FALSE)</f>
        <v>Post 2</v>
      </c>
      <c r="Q405" s="24" t="str">
        <f>VLOOKUP(T405,'[2]01 - Employees'!$1:$1048576,6,FALSE)</f>
        <v>P-D</v>
      </c>
      <c r="R405" s="24" t="str">
        <f>VLOOKUP(T405,'[2]01 - Employees'!$1:$1048576,2,FALSE)</f>
        <v>Diarra</v>
      </c>
      <c r="S405" s="21" t="str">
        <f>VLOOKUP(T405,'[2]01 - Employees'!$1:$1048576,3,FALSE)</f>
        <v>Saidou</v>
      </c>
      <c r="T405" s="21">
        <v>246</v>
      </c>
      <c r="V405" s="26">
        <f t="shared" si="72"/>
        <v>7</v>
      </c>
      <c r="W405" t="str">
        <f t="shared" si="73"/>
        <v>7G0079</v>
      </c>
      <c r="X405" t="str">
        <f t="shared" si="70"/>
        <v>7</v>
      </c>
    </row>
    <row r="406" spans="1:24" x14ac:dyDescent="0.25">
      <c r="A406" s="27">
        <f t="shared" si="67"/>
        <v>43435</v>
      </c>
      <c r="B406" s="19">
        <f t="shared" si="67"/>
        <v>7</v>
      </c>
      <c r="C406" s="20" t="s">
        <v>452</v>
      </c>
      <c r="D406" s="21" t="s">
        <v>45</v>
      </c>
      <c r="E406" s="22">
        <v>0.72430555555555498</v>
      </c>
      <c r="F406" s="23">
        <f t="shared" si="74"/>
        <v>2694507</v>
      </c>
      <c r="G406" s="23">
        <v>2694721</v>
      </c>
      <c r="H406" s="28">
        <v>31469.1</v>
      </c>
      <c r="I406" s="28"/>
      <c r="J406" s="28"/>
      <c r="K406" s="24"/>
      <c r="L406" s="25">
        <f t="shared" si="68"/>
        <v>214</v>
      </c>
      <c r="M406" s="25">
        <f t="shared" si="71"/>
        <v>227.91</v>
      </c>
      <c r="N406" s="25">
        <f t="shared" si="69"/>
        <v>13.91</v>
      </c>
      <c r="O406" s="25">
        <v>6.5000000000000002E-2</v>
      </c>
      <c r="P406" s="24" t="str">
        <f>VLOOKUP(E406,'[1]Lookup 2'!A:B,2,FALSE)</f>
        <v>Post 2</v>
      </c>
      <c r="Q406" s="24" t="str">
        <f>VLOOKUP(T406,'[2]01 - Employees'!$1:$1048576,6,FALSE)</f>
        <v>P-D</v>
      </c>
      <c r="R406" s="24" t="str">
        <f>VLOOKUP(T406,'[2]01 - Employees'!$1:$1048576,2,FALSE)</f>
        <v>Sacko</v>
      </c>
      <c r="S406" s="21" t="str">
        <f>VLOOKUP(T406,'[2]01 - Employees'!$1:$1048576,3,FALSE)</f>
        <v>Mamoudou</v>
      </c>
      <c r="T406" s="21">
        <v>184</v>
      </c>
      <c r="V406" s="26">
        <f t="shared" si="72"/>
        <v>7</v>
      </c>
      <c r="W406" t="str">
        <f t="shared" si="73"/>
        <v>7DT087</v>
      </c>
      <c r="X406" t="str">
        <f t="shared" si="70"/>
        <v>7</v>
      </c>
    </row>
    <row r="407" spans="1:24" x14ac:dyDescent="0.25">
      <c r="A407" s="27">
        <f t="shared" si="67"/>
        <v>43435</v>
      </c>
      <c r="B407" s="19">
        <f t="shared" si="67"/>
        <v>7</v>
      </c>
      <c r="C407" s="20" t="s">
        <v>453</v>
      </c>
      <c r="D407" s="21" t="s">
        <v>55</v>
      </c>
      <c r="E407" s="22">
        <v>0.73750000000000004</v>
      </c>
      <c r="F407" s="23">
        <f t="shared" si="74"/>
        <v>2694721</v>
      </c>
      <c r="G407" s="23">
        <v>2695605</v>
      </c>
      <c r="H407" s="28">
        <v>10259.4</v>
      </c>
      <c r="I407" s="28"/>
      <c r="J407" s="28"/>
      <c r="K407" s="24"/>
      <c r="L407" s="25">
        <f t="shared" si="68"/>
        <v>884</v>
      </c>
      <c r="M407" s="25">
        <f t="shared" si="71"/>
        <v>941.46</v>
      </c>
      <c r="N407" s="25">
        <f t="shared" si="69"/>
        <v>57.46</v>
      </c>
      <c r="O407" s="25">
        <v>6.5000000000000002E-2</v>
      </c>
      <c r="P407" s="24" t="str">
        <f>VLOOKUP(E407,'[1]Lookup 2'!A:B,2,FALSE)</f>
        <v>Post 2</v>
      </c>
      <c r="Q407" s="24" t="str">
        <f>VLOOKUP(T407,'[2]01 - Employees'!$1:$1048576,6,FALSE)</f>
        <v>P-D</v>
      </c>
      <c r="R407" s="24" t="str">
        <f>VLOOKUP(T407,'[2]01 - Employees'!$1:$1048576,2,FALSE)</f>
        <v>Dansoko</v>
      </c>
      <c r="S407" s="21" t="str">
        <f>VLOOKUP(T407,'[2]01 - Employees'!$1:$1048576,3,FALSE)</f>
        <v>Famory</v>
      </c>
      <c r="T407" s="21">
        <v>39</v>
      </c>
      <c r="V407" s="26">
        <f t="shared" si="72"/>
        <v>7</v>
      </c>
      <c r="W407" t="str">
        <f t="shared" si="73"/>
        <v>7DT317</v>
      </c>
      <c r="X407" t="str">
        <f t="shared" si="70"/>
        <v>7</v>
      </c>
    </row>
    <row r="408" spans="1:24" x14ac:dyDescent="0.25">
      <c r="A408" s="27">
        <f t="shared" ref="A408:B423" si="75">+A407</f>
        <v>43435</v>
      </c>
      <c r="B408" s="19">
        <f t="shared" si="75"/>
        <v>7</v>
      </c>
      <c r="C408" s="20" t="s">
        <v>454</v>
      </c>
      <c r="D408" s="21" t="s">
        <v>19</v>
      </c>
      <c r="E408" s="22">
        <v>0.74375000000000002</v>
      </c>
      <c r="F408" s="23">
        <f t="shared" si="74"/>
        <v>2695605</v>
      </c>
      <c r="G408" s="23">
        <v>2695857</v>
      </c>
      <c r="H408" s="28">
        <v>2100</v>
      </c>
      <c r="I408" s="28"/>
      <c r="J408" s="28"/>
      <c r="K408" s="24"/>
      <c r="L408" s="25">
        <f t="shared" si="68"/>
        <v>252</v>
      </c>
      <c r="M408" s="25">
        <f t="shared" si="71"/>
        <v>268.38</v>
      </c>
      <c r="N408" s="25">
        <f t="shared" si="69"/>
        <v>16.38</v>
      </c>
      <c r="O408" s="25">
        <v>6.5000000000000002E-2</v>
      </c>
      <c r="P408" s="24" t="str">
        <f>VLOOKUP(E408,'[1]Lookup 2'!A:B,2,FALSE)</f>
        <v>Post 2</v>
      </c>
      <c r="Q408" s="24" t="str">
        <f>VLOOKUP(T408,'[2]01 - Employees'!$1:$1048576,6,FALSE)</f>
        <v>P-D</v>
      </c>
      <c r="R408" s="24" t="str">
        <f>VLOOKUP(T408,'[2]01 - Employees'!$1:$1048576,2,FALSE)</f>
        <v>Magassouba</v>
      </c>
      <c r="S408" s="21" t="str">
        <f>VLOOKUP(T408,'[2]01 - Employees'!$1:$1048576,3,FALSE)</f>
        <v>Lamine</v>
      </c>
      <c r="T408" s="21">
        <v>169</v>
      </c>
      <c r="V408" s="26">
        <f t="shared" si="72"/>
        <v>7</v>
      </c>
      <c r="W408" t="str">
        <f t="shared" si="73"/>
        <v>7DT211</v>
      </c>
      <c r="X408" t="str">
        <f t="shared" si="70"/>
        <v>7</v>
      </c>
    </row>
    <row r="409" spans="1:24" x14ac:dyDescent="0.25">
      <c r="A409" s="27">
        <f t="shared" si="75"/>
        <v>43435</v>
      </c>
      <c r="B409" s="19">
        <f t="shared" si="75"/>
        <v>7</v>
      </c>
      <c r="C409" s="20" t="s">
        <v>455</v>
      </c>
      <c r="D409" s="21" t="s">
        <v>110</v>
      </c>
      <c r="E409" s="22">
        <v>0.75208333333333299</v>
      </c>
      <c r="F409" s="23">
        <f t="shared" si="74"/>
        <v>2695857</v>
      </c>
      <c r="G409" s="23">
        <v>2695864</v>
      </c>
      <c r="H409" s="28">
        <v>137.72999999999999</v>
      </c>
      <c r="I409" s="28"/>
      <c r="J409" s="28"/>
      <c r="K409" s="24"/>
      <c r="L409" s="25">
        <f t="shared" si="68"/>
        <v>7</v>
      </c>
      <c r="M409" s="25">
        <f t="shared" si="71"/>
        <v>7.4550000000000001</v>
      </c>
      <c r="N409" s="25">
        <f t="shared" si="69"/>
        <v>0.45500000000000002</v>
      </c>
      <c r="O409" s="25">
        <v>6.5000000000000002E-2</v>
      </c>
      <c r="P409" s="24" t="str">
        <f>VLOOKUP(E409,'[1]Lookup 2'!A:B,2,FALSE)</f>
        <v>Post 2</v>
      </c>
      <c r="Q409" s="24" t="str">
        <f>VLOOKUP(T409,'[2]01 - Employees'!$1:$1048576,6,FALSE)</f>
        <v>P-C</v>
      </c>
      <c r="R409" s="24" t="str">
        <f>VLOOKUP(T409,'[2]01 - Employees'!$1:$1048576,2,FALSE)</f>
        <v>Bereté</v>
      </c>
      <c r="S409" s="21" t="str">
        <f>VLOOKUP(T409,'[2]01 - Employees'!$1:$1048576,3,FALSE)</f>
        <v>Djogo</v>
      </c>
      <c r="T409" s="21">
        <v>94</v>
      </c>
      <c r="V409" s="26">
        <f t="shared" si="72"/>
        <v>7</v>
      </c>
      <c r="W409" t="str">
        <f t="shared" si="73"/>
        <v>7LTP223</v>
      </c>
      <c r="X409" t="str">
        <f t="shared" si="70"/>
        <v>7</v>
      </c>
    </row>
    <row r="410" spans="1:24" x14ac:dyDescent="0.25">
      <c r="A410" s="27">
        <f t="shared" si="75"/>
        <v>43435</v>
      </c>
      <c r="B410" s="19">
        <f t="shared" si="75"/>
        <v>7</v>
      </c>
      <c r="C410" s="20" t="s">
        <v>456</v>
      </c>
      <c r="D410" s="21" t="s">
        <v>49</v>
      </c>
      <c r="E410" s="22">
        <v>0.76041666666666596</v>
      </c>
      <c r="F410" s="23">
        <f t="shared" si="74"/>
        <v>2695864</v>
      </c>
      <c r="G410" s="23">
        <v>2695871</v>
      </c>
      <c r="H410" s="28">
        <v>188.09</v>
      </c>
      <c r="I410" s="28"/>
      <c r="J410" s="28"/>
      <c r="K410" s="24"/>
      <c r="L410" s="25">
        <f t="shared" si="68"/>
        <v>7</v>
      </c>
      <c r="M410" s="25">
        <f t="shared" si="71"/>
        <v>7.4550000000000001</v>
      </c>
      <c r="N410" s="25">
        <f t="shared" si="69"/>
        <v>0.45500000000000002</v>
      </c>
      <c r="O410" s="25">
        <v>6.5000000000000002E-2</v>
      </c>
      <c r="P410" s="24" t="str">
        <f>VLOOKUP(E410,'[1]Lookup 2'!A:B,2,FALSE)</f>
        <v>Post 2</v>
      </c>
      <c r="Q410" s="24" t="str">
        <f>VLOOKUP(T410,'[2]01 - Employees'!$1:$1048576,6,FALSE)</f>
        <v>P-C</v>
      </c>
      <c r="R410" s="24" t="str">
        <f>VLOOKUP(T410,'[2]01 - Employees'!$1:$1048576,2,FALSE)</f>
        <v>Bereté</v>
      </c>
      <c r="S410" s="21" t="str">
        <f>VLOOKUP(T410,'[2]01 - Employees'!$1:$1048576,3,FALSE)</f>
        <v>Djogo</v>
      </c>
      <c r="T410" s="21">
        <v>94</v>
      </c>
      <c r="V410" s="26">
        <f t="shared" si="72"/>
        <v>7</v>
      </c>
      <c r="W410" t="str">
        <f t="shared" si="73"/>
        <v>7LTP222</v>
      </c>
      <c r="X410" t="str">
        <f t="shared" si="70"/>
        <v>7</v>
      </c>
    </row>
    <row r="411" spans="1:24" x14ac:dyDescent="0.25">
      <c r="A411" s="27">
        <f t="shared" si="75"/>
        <v>43435</v>
      </c>
      <c r="B411" s="19">
        <f t="shared" si="75"/>
        <v>7</v>
      </c>
      <c r="C411" s="20" t="s">
        <v>457</v>
      </c>
      <c r="D411" s="21" t="s">
        <v>51</v>
      </c>
      <c r="E411" s="22">
        <v>0.76875000000000004</v>
      </c>
      <c r="F411" s="23">
        <f t="shared" si="74"/>
        <v>2695871</v>
      </c>
      <c r="G411" s="23">
        <v>2696510</v>
      </c>
      <c r="H411" s="28">
        <v>55414.3</v>
      </c>
      <c r="I411" s="28"/>
      <c r="J411" s="28"/>
      <c r="K411" s="24"/>
      <c r="L411" s="25">
        <f t="shared" si="68"/>
        <v>639</v>
      </c>
      <c r="M411" s="25">
        <f t="shared" si="71"/>
        <v>680.53499999999997</v>
      </c>
      <c r="N411" s="25">
        <f t="shared" si="69"/>
        <v>41.535000000000004</v>
      </c>
      <c r="O411" s="25">
        <v>6.5000000000000002E-2</v>
      </c>
      <c r="P411" s="24" t="str">
        <f>VLOOKUP(E411,'[1]Lookup 2'!A:B,2,FALSE)</f>
        <v>Post 2</v>
      </c>
      <c r="Q411" s="24" t="str">
        <f>VLOOKUP(T411,'[2]01 - Employees'!$1:$1048576,6,FALSE)</f>
        <v>P-D</v>
      </c>
      <c r="R411" s="24" t="str">
        <f>VLOOKUP(T411,'[2]01 - Employees'!$1:$1048576,2,FALSE)</f>
        <v>Conde</v>
      </c>
      <c r="S411" s="21" t="str">
        <f>VLOOKUP(T411,'[2]01 - Employees'!$1:$1048576,3,FALSE)</f>
        <v>Lancine</v>
      </c>
      <c r="T411" s="21">
        <v>247</v>
      </c>
      <c r="V411" s="26">
        <f t="shared" si="72"/>
        <v>7</v>
      </c>
      <c r="W411" t="str">
        <f t="shared" si="73"/>
        <v>7DT093</v>
      </c>
      <c r="X411" t="str">
        <f t="shared" si="70"/>
        <v>7</v>
      </c>
    </row>
    <row r="412" spans="1:24" x14ac:dyDescent="0.25">
      <c r="A412" s="27">
        <f t="shared" si="75"/>
        <v>43435</v>
      </c>
      <c r="B412" s="19">
        <f t="shared" si="75"/>
        <v>7</v>
      </c>
      <c r="C412" s="20" t="s">
        <v>458</v>
      </c>
      <c r="D412" s="21" t="s">
        <v>57</v>
      </c>
      <c r="E412" s="22">
        <v>0.79583333333333295</v>
      </c>
      <c r="F412" s="23">
        <f t="shared" si="74"/>
        <v>2696510</v>
      </c>
      <c r="G412" s="23">
        <v>2697319</v>
      </c>
      <c r="H412" s="28">
        <v>20212.3</v>
      </c>
      <c r="I412" s="28"/>
      <c r="J412" s="28"/>
      <c r="K412" s="24"/>
      <c r="L412" s="25">
        <f t="shared" si="68"/>
        <v>809</v>
      </c>
      <c r="M412" s="25">
        <f t="shared" si="71"/>
        <v>861.58500000000004</v>
      </c>
      <c r="N412" s="25">
        <f t="shared" si="69"/>
        <v>52.585000000000001</v>
      </c>
      <c r="O412" s="25">
        <v>6.5000000000000002E-2</v>
      </c>
      <c r="P412" s="24" t="str">
        <f>VLOOKUP(E412,'[1]Lookup 2'!A:B,2,FALSE)</f>
        <v>Post 2</v>
      </c>
      <c r="Q412" s="24" t="str">
        <f>VLOOKUP(T412,'[2]01 - Employees'!$1:$1048576,6,FALSE)</f>
        <v>P-D</v>
      </c>
      <c r="R412" s="24" t="str">
        <f>VLOOKUP(T412,'[2]01 - Employees'!$1:$1048576,2,FALSE)</f>
        <v>Cherif</v>
      </c>
      <c r="S412" s="21" t="str">
        <f>VLOOKUP(T412,'[2]01 - Employees'!$1:$1048576,3,FALSE)</f>
        <v>Allassane</v>
      </c>
      <c r="T412" s="21">
        <v>20</v>
      </c>
      <c r="V412" s="26">
        <f t="shared" si="72"/>
        <v>7</v>
      </c>
      <c r="W412" t="str">
        <f t="shared" si="73"/>
        <v>7DT344</v>
      </c>
      <c r="X412" t="str">
        <f t="shared" si="70"/>
        <v>7</v>
      </c>
    </row>
    <row r="413" spans="1:24" x14ac:dyDescent="0.25">
      <c r="A413" s="27">
        <f t="shared" si="75"/>
        <v>43435</v>
      </c>
      <c r="B413" s="19">
        <f t="shared" si="75"/>
        <v>7</v>
      </c>
      <c r="C413" s="20" t="s">
        <v>459</v>
      </c>
      <c r="D413" s="21" t="s">
        <v>43</v>
      </c>
      <c r="E413" s="22">
        <v>0.813888888888888</v>
      </c>
      <c r="F413" s="23">
        <f t="shared" si="74"/>
        <v>2697319</v>
      </c>
      <c r="G413" s="23">
        <v>2697848</v>
      </c>
      <c r="H413" s="28">
        <v>18780</v>
      </c>
      <c r="I413" s="28"/>
      <c r="J413" s="28"/>
      <c r="K413" s="24"/>
      <c r="L413" s="25">
        <f t="shared" si="68"/>
        <v>529</v>
      </c>
      <c r="M413" s="25">
        <f t="shared" si="71"/>
        <v>563.38499999999999</v>
      </c>
      <c r="N413" s="25">
        <f t="shared" si="69"/>
        <v>34.384999999999998</v>
      </c>
      <c r="O413" s="25">
        <v>6.5000000000000002E-2</v>
      </c>
      <c r="P413" s="24" t="str">
        <f>VLOOKUP(E413,'[1]Lookup 2'!A:B,2,FALSE)</f>
        <v>Post 2</v>
      </c>
      <c r="Q413" s="24" t="str">
        <f>VLOOKUP(T413,'[2]01 - Employees'!$1:$1048576,6,FALSE)</f>
        <v>P-D</v>
      </c>
      <c r="R413" s="24" t="str">
        <f>VLOOKUP(T413,'[2]01 - Employees'!$1:$1048576,2,FALSE)</f>
        <v>Keita</v>
      </c>
      <c r="S413" s="21" t="str">
        <f>VLOOKUP(T413,'[2]01 - Employees'!$1:$1048576,3,FALSE)</f>
        <v>Kibily Demba</v>
      </c>
      <c r="T413" s="21">
        <v>30</v>
      </c>
      <c r="V413" s="26">
        <f t="shared" si="72"/>
        <v>7</v>
      </c>
      <c r="W413" t="str">
        <f t="shared" si="73"/>
        <v>7WB013</v>
      </c>
      <c r="X413" t="str">
        <f t="shared" si="70"/>
        <v>7</v>
      </c>
    </row>
    <row r="414" spans="1:24" x14ac:dyDescent="0.25">
      <c r="A414" s="27">
        <f t="shared" si="75"/>
        <v>43435</v>
      </c>
      <c r="B414" s="19">
        <f t="shared" si="75"/>
        <v>7</v>
      </c>
      <c r="C414" s="20" t="s">
        <v>460</v>
      </c>
      <c r="D414" s="21" t="s">
        <v>29</v>
      </c>
      <c r="E414" s="22">
        <v>0.91249999999999998</v>
      </c>
      <c r="F414" s="23">
        <f t="shared" si="74"/>
        <v>2697848</v>
      </c>
      <c r="G414" s="23">
        <v>2698381</v>
      </c>
      <c r="H414" s="28">
        <v>34827.199999999997</v>
      </c>
      <c r="I414" s="28"/>
      <c r="J414" s="28"/>
      <c r="K414" s="24"/>
      <c r="L414" s="25">
        <f t="shared" si="68"/>
        <v>533</v>
      </c>
      <c r="M414" s="25">
        <f t="shared" si="71"/>
        <v>567.64499999999998</v>
      </c>
      <c r="N414" s="25">
        <f t="shared" si="69"/>
        <v>34.645000000000003</v>
      </c>
      <c r="O414" s="25">
        <v>6.5000000000000002E-2</v>
      </c>
      <c r="P414" s="24" t="str">
        <f>VLOOKUP(E414,'[1]Lookup 2'!A:B,2,FALSE)</f>
        <v>Post 2</v>
      </c>
      <c r="Q414" s="24" t="str">
        <f>VLOOKUP(T414,'[2]01 - Employees'!$1:$1048576,6,FALSE)</f>
        <v>P-D</v>
      </c>
      <c r="R414" s="24" t="str">
        <f>VLOOKUP(T414,'[2]01 - Employees'!$1:$1048576,2,FALSE)</f>
        <v>Keita</v>
      </c>
      <c r="S414" s="21" t="str">
        <f>VLOOKUP(T414,'[2]01 - Employees'!$1:$1048576,3,FALSE)</f>
        <v>Ibrahima II</v>
      </c>
      <c r="T414" s="21">
        <v>252</v>
      </c>
      <c r="V414" s="26">
        <f t="shared" si="72"/>
        <v>7</v>
      </c>
      <c r="W414" t="str">
        <f t="shared" si="73"/>
        <v>7DT094</v>
      </c>
      <c r="X414" t="str">
        <f t="shared" si="70"/>
        <v>7</v>
      </c>
    </row>
    <row r="415" spans="1:24" x14ac:dyDescent="0.25">
      <c r="A415" s="27">
        <f t="shared" si="75"/>
        <v>43435</v>
      </c>
      <c r="B415" s="19">
        <f t="shared" si="75"/>
        <v>7</v>
      </c>
      <c r="C415" s="20" t="s">
        <v>461</v>
      </c>
      <c r="D415" s="21" t="s">
        <v>27</v>
      </c>
      <c r="E415" s="22">
        <v>0.93611111111111101</v>
      </c>
      <c r="F415" s="23">
        <f t="shared" si="74"/>
        <v>2698381</v>
      </c>
      <c r="G415" s="23">
        <v>2698416</v>
      </c>
      <c r="H415" s="28">
        <v>283019</v>
      </c>
      <c r="I415" s="28"/>
      <c r="J415" s="28"/>
      <c r="K415" s="24"/>
      <c r="L415" s="25">
        <f t="shared" si="68"/>
        <v>35</v>
      </c>
      <c r="M415" s="25">
        <f t="shared" si="71"/>
        <v>37.274999999999999</v>
      </c>
      <c r="N415" s="25">
        <f t="shared" si="69"/>
        <v>2.2749999999999999</v>
      </c>
      <c r="O415" s="25">
        <v>6.5000000000000002E-2</v>
      </c>
      <c r="P415" s="24" t="str">
        <f>VLOOKUP(E415,'[1]Lookup 2'!A:B,2,FALSE)</f>
        <v>Post 2</v>
      </c>
      <c r="Q415" s="24" t="str">
        <f>VLOOKUP(T415,'[2]01 - Employees'!$1:$1048576,6,FALSE)</f>
        <v>P-C</v>
      </c>
      <c r="R415" s="24" t="str">
        <f>VLOOKUP(T415,'[2]01 - Employees'!$1:$1048576,2,FALSE)</f>
        <v>Bereté</v>
      </c>
      <c r="S415" s="21" t="str">
        <f>VLOOKUP(T415,'[2]01 - Employees'!$1:$1048576,3,FALSE)</f>
        <v>Djogo</v>
      </c>
      <c r="T415" s="21">
        <v>94</v>
      </c>
      <c r="V415" s="26">
        <f t="shared" si="72"/>
        <v>7</v>
      </c>
      <c r="W415" t="str">
        <f t="shared" si="73"/>
        <v>7TY713</v>
      </c>
      <c r="X415" t="str">
        <f t="shared" si="70"/>
        <v>7</v>
      </c>
    </row>
    <row r="416" spans="1:24" x14ac:dyDescent="0.25">
      <c r="A416" s="27"/>
      <c r="B416" s="19">
        <f t="shared" si="75"/>
        <v>7</v>
      </c>
      <c r="C416" s="20"/>
      <c r="D416" s="21" t="s">
        <v>29</v>
      </c>
      <c r="E416" s="22">
        <v>0.47847222222222202</v>
      </c>
      <c r="F416" s="23">
        <v>2193239</v>
      </c>
      <c r="G416" s="23">
        <v>2194143</v>
      </c>
      <c r="H416" s="28">
        <v>3818.6</v>
      </c>
      <c r="I416" s="28"/>
      <c r="J416" s="28"/>
      <c r="K416" s="24" t="s">
        <v>253</v>
      </c>
      <c r="L416" s="25">
        <f t="shared" si="68"/>
        <v>904</v>
      </c>
      <c r="M416" s="25">
        <f t="shared" si="71"/>
        <v>904</v>
      </c>
      <c r="N416" s="25">
        <f t="shared" si="69"/>
        <v>0</v>
      </c>
      <c r="O416" s="25"/>
      <c r="P416" s="24" t="str">
        <f>VLOOKUP(E416,'[1]Lookup 2'!A:B,2,FALSE)</f>
        <v>Post 1</v>
      </c>
      <c r="Q416" s="24" t="str">
        <f>VLOOKUP(T416,'[2]01 - Employees'!$1:$1048576,6,FALSE)</f>
        <v>P-A</v>
      </c>
      <c r="R416" s="24" t="str">
        <f>VLOOKUP(T416,'[2]01 - Employees'!$1:$1048576,2,FALSE)</f>
        <v xml:space="preserve">Sow </v>
      </c>
      <c r="S416" s="21" t="str">
        <f>VLOOKUP(T416,'[2]01 - Employees'!$1:$1048576,3,FALSE)</f>
        <v>Saliou</v>
      </c>
      <c r="T416" s="21">
        <v>168</v>
      </c>
      <c r="V416" s="26">
        <f t="shared" si="72"/>
        <v>7</v>
      </c>
      <c r="W416" t="str">
        <f t="shared" si="73"/>
        <v>7DT094</v>
      </c>
      <c r="X416" t="str">
        <f t="shared" si="70"/>
        <v>7TOTAL</v>
      </c>
    </row>
    <row r="417" spans="1:24" x14ac:dyDescent="0.25">
      <c r="A417" s="27"/>
      <c r="B417" s="19">
        <f t="shared" si="75"/>
        <v>7</v>
      </c>
      <c r="C417" s="20"/>
      <c r="D417" s="21" t="s">
        <v>53</v>
      </c>
      <c r="E417" s="22">
        <v>0.49305555555555503</v>
      </c>
      <c r="F417" s="23">
        <v>2194143</v>
      </c>
      <c r="G417" s="23">
        <v>2194864</v>
      </c>
      <c r="H417" s="28">
        <v>62019.6</v>
      </c>
      <c r="I417" s="28"/>
      <c r="J417" s="28"/>
      <c r="K417" s="24" t="s">
        <v>253</v>
      </c>
      <c r="L417" s="25">
        <f t="shared" si="68"/>
        <v>721</v>
      </c>
      <c r="M417" s="25">
        <f t="shared" si="71"/>
        <v>721</v>
      </c>
      <c r="N417" s="25">
        <f t="shared" si="69"/>
        <v>0</v>
      </c>
      <c r="O417" s="25"/>
      <c r="P417" s="24" t="str">
        <f>VLOOKUP(E417,'[1]Lookup 2'!A:B,2,FALSE)</f>
        <v>Post 1</v>
      </c>
      <c r="Q417" s="24" t="str">
        <f>VLOOKUP(T417,'[2]01 - Employees'!$1:$1048576,6,FALSE)</f>
        <v>P-A</v>
      </c>
      <c r="R417" s="24" t="str">
        <f>VLOOKUP(T417,'[2]01 - Employees'!$1:$1048576,2,FALSE)</f>
        <v>Camara</v>
      </c>
      <c r="S417" s="21" t="str">
        <f>VLOOKUP(T417,'[2]01 - Employees'!$1:$1048576,3,FALSE)</f>
        <v>Mamady</v>
      </c>
      <c r="T417" s="21">
        <v>226</v>
      </c>
      <c r="V417" s="26">
        <f t="shared" si="72"/>
        <v>7</v>
      </c>
      <c r="W417" t="str">
        <f t="shared" si="73"/>
        <v>7DT095</v>
      </c>
      <c r="X417" t="str">
        <f t="shared" si="70"/>
        <v>7TOTAL</v>
      </c>
    </row>
    <row r="418" spans="1:24" x14ac:dyDescent="0.25">
      <c r="A418" s="27"/>
      <c r="B418" s="19">
        <f t="shared" si="75"/>
        <v>7</v>
      </c>
      <c r="C418" s="20"/>
      <c r="D418" s="21" t="s">
        <v>19</v>
      </c>
      <c r="E418" s="22">
        <v>0.50972222222222197</v>
      </c>
      <c r="F418" s="23">
        <v>2194864</v>
      </c>
      <c r="G418" s="23">
        <v>2195526</v>
      </c>
      <c r="H418" s="28">
        <v>2097</v>
      </c>
      <c r="I418" s="28"/>
      <c r="J418" s="28"/>
      <c r="K418" s="24" t="s">
        <v>253</v>
      </c>
      <c r="L418" s="25">
        <f t="shared" si="68"/>
        <v>662</v>
      </c>
      <c r="M418" s="25">
        <f t="shared" si="71"/>
        <v>662</v>
      </c>
      <c r="N418" s="25">
        <f t="shared" si="69"/>
        <v>0</v>
      </c>
      <c r="O418" s="25"/>
      <c r="P418" s="24" t="str">
        <f>VLOOKUP(E418,'[1]Lookup 2'!A:B,2,FALSE)</f>
        <v>Post 1</v>
      </c>
      <c r="Q418" s="24" t="str">
        <f>VLOOKUP(T418,'[2]01 - Employees'!$1:$1048576,6,FALSE)</f>
        <v>P-A</v>
      </c>
      <c r="R418" s="24" t="str">
        <f>VLOOKUP(T418,'[2]01 - Employees'!$1:$1048576,2,FALSE)</f>
        <v>Balde</v>
      </c>
      <c r="S418" s="21" t="str">
        <f>VLOOKUP(T418,'[2]01 - Employees'!$1:$1048576,3,FALSE)</f>
        <v>Aliou</v>
      </c>
      <c r="T418" s="21">
        <v>217</v>
      </c>
      <c r="V418" s="26">
        <f t="shared" si="72"/>
        <v>7</v>
      </c>
      <c r="W418" t="str">
        <f t="shared" si="73"/>
        <v>7DT211</v>
      </c>
      <c r="X418" t="str">
        <f t="shared" si="70"/>
        <v>7TOTAL</v>
      </c>
    </row>
    <row r="419" spans="1:24" x14ac:dyDescent="0.25">
      <c r="A419" s="27">
        <f>+A415</f>
        <v>43435</v>
      </c>
      <c r="B419" s="19">
        <f>+B415</f>
        <v>7</v>
      </c>
      <c r="C419" s="20" t="s">
        <v>462</v>
      </c>
      <c r="D419" s="21" t="s">
        <v>39</v>
      </c>
      <c r="E419" s="22">
        <v>0.98819444444444404</v>
      </c>
      <c r="F419" s="23">
        <f>G415</f>
        <v>2698416</v>
      </c>
      <c r="G419" s="23">
        <v>2698794</v>
      </c>
      <c r="H419" s="28">
        <v>25462.5</v>
      </c>
      <c r="I419" s="28"/>
      <c r="J419" s="28"/>
      <c r="K419" s="24"/>
      <c r="L419" s="25">
        <f t="shared" si="68"/>
        <v>378</v>
      </c>
      <c r="M419" s="25">
        <f t="shared" si="71"/>
        <v>402.57</v>
      </c>
      <c r="N419" s="25">
        <f t="shared" si="69"/>
        <v>24.57</v>
      </c>
      <c r="O419" s="25">
        <v>6.5000000000000002E-2</v>
      </c>
      <c r="P419" s="24" t="str">
        <f>VLOOKUP(E419,'[1]Lookup 2'!A:B,2,FALSE)</f>
        <v>Post 3</v>
      </c>
      <c r="Q419" s="24" t="str">
        <f>VLOOKUP(T419,'[2]01 - Employees'!$1:$1048576,6,FALSE)</f>
        <v>P-C</v>
      </c>
      <c r="R419" s="24" t="str">
        <f>VLOOKUP(T419,'[2]01 - Employees'!$1:$1048576,2,FALSE)</f>
        <v>Camara</v>
      </c>
      <c r="S419" s="21" t="str">
        <f>VLOOKUP(T419,'[2]01 - Employees'!$1:$1048576,3,FALSE)</f>
        <v>Djiba</v>
      </c>
      <c r="T419" s="21">
        <v>163</v>
      </c>
      <c r="V419" s="26">
        <f t="shared" si="72"/>
        <v>7</v>
      </c>
      <c r="W419" t="str">
        <f t="shared" si="73"/>
        <v>7TD069</v>
      </c>
      <c r="X419" t="str">
        <f t="shared" si="70"/>
        <v>7</v>
      </c>
    </row>
    <row r="420" spans="1:24" x14ac:dyDescent="0.25">
      <c r="A420" s="27">
        <f t="shared" si="75"/>
        <v>43435</v>
      </c>
      <c r="B420" s="19">
        <f t="shared" si="75"/>
        <v>7</v>
      </c>
      <c r="C420" s="20" t="s">
        <v>463</v>
      </c>
      <c r="D420" s="21" t="s">
        <v>104</v>
      </c>
      <c r="E420" s="22"/>
      <c r="F420" s="23">
        <f t="shared" si="74"/>
        <v>2698794</v>
      </c>
      <c r="G420" s="23">
        <v>2698794</v>
      </c>
      <c r="H420" s="28"/>
      <c r="I420" s="28"/>
      <c r="J420" s="28"/>
      <c r="K420" s="24"/>
      <c r="L420" s="25">
        <f t="shared" si="68"/>
        <v>0</v>
      </c>
      <c r="M420" s="25">
        <f t="shared" si="71"/>
        <v>0</v>
      </c>
      <c r="N420" s="25">
        <f t="shared" si="69"/>
        <v>0</v>
      </c>
      <c r="O420" s="25">
        <v>6.5000000000000002E-2</v>
      </c>
      <c r="P420" s="24" t="str">
        <f>VLOOKUP(E420,'[1]Lookup 2'!A:B,2,FALSE)</f>
        <v>Post 3</v>
      </c>
      <c r="Q420" s="24" t="e">
        <f>VLOOKUP(T420,'[2]01 - Employees'!$1:$1048576,6,FALSE)</f>
        <v>#N/A</v>
      </c>
      <c r="R420" s="24" t="e">
        <f>VLOOKUP(T420,'[2]01 - Employees'!$1:$1048576,2,FALSE)</f>
        <v>#N/A</v>
      </c>
      <c r="S420" s="21" t="e">
        <f>VLOOKUP(T420,'[2]01 - Employees'!$1:$1048576,3,FALSE)</f>
        <v>#N/A</v>
      </c>
      <c r="T420" s="21"/>
      <c r="V420" s="26">
        <f t="shared" si="72"/>
        <v>7</v>
      </c>
      <c r="W420" t="str">
        <f t="shared" si="73"/>
        <v>7CANCELLED</v>
      </c>
      <c r="X420" t="str">
        <f t="shared" si="70"/>
        <v>7</v>
      </c>
    </row>
    <row r="421" spans="1:24" x14ac:dyDescent="0.25">
      <c r="A421" s="27">
        <f t="shared" si="75"/>
        <v>43435</v>
      </c>
      <c r="B421" s="19">
        <f t="shared" si="75"/>
        <v>7</v>
      </c>
      <c r="C421" s="20" t="s">
        <v>464</v>
      </c>
      <c r="D421" s="21" t="s">
        <v>37</v>
      </c>
      <c r="E421" s="22">
        <v>0.99027777777777704</v>
      </c>
      <c r="F421" s="23">
        <f t="shared" si="74"/>
        <v>2698794</v>
      </c>
      <c r="G421" s="23">
        <v>2699013</v>
      </c>
      <c r="H421" s="28">
        <v>26512</v>
      </c>
      <c r="I421" s="28"/>
      <c r="J421" s="28"/>
      <c r="K421" s="24"/>
      <c r="L421" s="25">
        <f t="shared" si="68"/>
        <v>219</v>
      </c>
      <c r="M421" s="25">
        <f t="shared" si="71"/>
        <v>233.23500000000001</v>
      </c>
      <c r="N421" s="25">
        <f t="shared" si="69"/>
        <v>14.235000000000001</v>
      </c>
      <c r="O421" s="25">
        <v>6.5000000000000002E-2</v>
      </c>
      <c r="P421" s="24" t="str">
        <f>VLOOKUP(E421,'[1]Lookup 2'!A:B,2,FALSE)</f>
        <v>Post 3</v>
      </c>
      <c r="Q421" s="24" t="str">
        <f>VLOOKUP(T421,'[2]01 - Employees'!$1:$1048576,6,FALSE)</f>
        <v>P-C</v>
      </c>
      <c r="R421" s="24" t="str">
        <f>VLOOKUP(T421,'[2]01 - Employees'!$1:$1048576,2,FALSE)</f>
        <v>Bah</v>
      </c>
      <c r="S421" s="21" t="str">
        <f>VLOOKUP(T421,'[2]01 - Employees'!$1:$1048576,3,FALSE)</f>
        <v>Saidou</v>
      </c>
      <c r="T421" s="21">
        <v>243</v>
      </c>
      <c r="V421" s="26">
        <f t="shared" si="72"/>
        <v>7</v>
      </c>
      <c r="W421" t="str">
        <f t="shared" si="73"/>
        <v>7TD066</v>
      </c>
      <c r="X421" t="str">
        <f t="shared" si="70"/>
        <v>7</v>
      </c>
    </row>
    <row r="422" spans="1:24" x14ac:dyDescent="0.25">
      <c r="A422" s="27">
        <f t="shared" si="75"/>
        <v>43435</v>
      </c>
      <c r="B422" s="19">
        <f t="shared" si="75"/>
        <v>7</v>
      </c>
      <c r="C422" s="20" t="s">
        <v>465</v>
      </c>
      <c r="D422" s="21" t="s">
        <v>35</v>
      </c>
      <c r="E422" s="22">
        <v>9.02777777777777E-3</v>
      </c>
      <c r="F422" s="23">
        <f t="shared" si="74"/>
        <v>2699013</v>
      </c>
      <c r="G422" s="23">
        <v>2699177</v>
      </c>
      <c r="H422" s="28">
        <v>20396.8</v>
      </c>
      <c r="I422" s="28"/>
      <c r="J422" s="28"/>
      <c r="K422" s="24"/>
      <c r="L422" s="25">
        <f t="shared" si="68"/>
        <v>164</v>
      </c>
      <c r="M422" s="25">
        <f t="shared" si="71"/>
        <v>174.66</v>
      </c>
      <c r="N422" s="25">
        <f t="shared" si="69"/>
        <v>10.66</v>
      </c>
      <c r="O422" s="25">
        <v>6.5000000000000002E-2</v>
      </c>
      <c r="P422" s="24" t="str">
        <f>VLOOKUP(E422,'[1]Lookup 2'!A:B,2,FALSE)</f>
        <v>Post 3</v>
      </c>
      <c r="Q422" s="24" t="str">
        <f>VLOOKUP(T422,'[2]01 - Employees'!$1:$1048576,6,FALSE)</f>
        <v>P-C</v>
      </c>
      <c r="R422" s="24" t="str">
        <f>VLOOKUP(T422,'[2]01 - Employees'!$1:$1048576,2,FALSE)</f>
        <v>Sow</v>
      </c>
      <c r="S422" s="21" t="str">
        <f>VLOOKUP(T422,'[2]01 - Employees'!$1:$1048576,3,FALSE)</f>
        <v>Yaya</v>
      </c>
      <c r="T422" s="21">
        <v>197</v>
      </c>
      <c r="V422" s="26">
        <f t="shared" si="72"/>
        <v>7</v>
      </c>
      <c r="W422" t="str">
        <f t="shared" si="73"/>
        <v>7D7004</v>
      </c>
      <c r="X422" t="str">
        <f t="shared" si="70"/>
        <v>7</v>
      </c>
    </row>
    <row r="423" spans="1:24" x14ac:dyDescent="0.25">
      <c r="A423" s="27">
        <f t="shared" si="75"/>
        <v>43435</v>
      </c>
      <c r="B423" s="19">
        <f t="shared" si="75"/>
        <v>7</v>
      </c>
      <c r="C423" s="20" t="s">
        <v>466</v>
      </c>
      <c r="D423" s="21" t="s">
        <v>19</v>
      </c>
      <c r="E423" s="22">
        <v>3.3333333333333298E-2</v>
      </c>
      <c r="F423" s="23">
        <f t="shared" si="74"/>
        <v>2699177</v>
      </c>
      <c r="G423" s="23">
        <v>2699562</v>
      </c>
      <c r="H423" s="28">
        <v>2107</v>
      </c>
      <c r="I423" s="28"/>
      <c r="J423" s="28"/>
      <c r="K423" s="24"/>
      <c r="L423" s="25">
        <f t="shared" si="68"/>
        <v>385</v>
      </c>
      <c r="M423" s="25">
        <f t="shared" si="71"/>
        <v>410.02499999999998</v>
      </c>
      <c r="N423" s="25">
        <f t="shared" si="69"/>
        <v>25.025000000000002</v>
      </c>
      <c r="O423" s="25">
        <v>6.5000000000000002E-2</v>
      </c>
      <c r="P423" s="24" t="str">
        <f>VLOOKUP(E423,'[1]Lookup 2'!A:B,2,FALSE)</f>
        <v>Post 3</v>
      </c>
      <c r="Q423" s="24" t="str">
        <f>VLOOKUP(T423,'[2]01 - Employees'!$1:$1048576,6,FALSE)</f>
        <v>P-C</v>
      </c>
      <c r="R423" s="24" t="str">
        <f>VLOOKUP(T423,'[2]01 - Employees'!$1:$1048576,2,FALSE)</f>
        <v>Sangare</v>
      </c>
      <c r="S423" s="21" t="str">
        <f>VLOOKUP(T423,'[2]01 - Employees'!$1:$1048576,3,FALSE)</f>
        <v>Salif</v>
      </c>
      <c r="T423" s="21">
        <v>162</v>
      </c>
      <c r="V423" s="26">
        <f t="shared" si="72"/>
        <v>7</v>
      </c>
      <c r="W423" t="str">
        <f t="shared" si="73"/>
        <v>7DT211</v>
      </c>
      <c r="X423" t="str">
        <f t="shared" si="70"/>
        <v>7</v>
      </c>
    </row>
    <row r="424" spans="1:24" x14ac:dyDescent="0.25">
      <c r="A424" s="27">
        <f t="shared" ref="A424:B439" si="76">+A423</f>
        <v>43435</v>
      </c>
      <c r="B424" s="19">
        <f t="shared" si="76"/>
        <v>7</v>
      </c>
      <c r="C424" s="20" t="s">
        <v>467</v>
      </c>
      <c r="D424" s="21" t="s">
        <v>53</v>
      </c>
      <c r="E424" s="22">
        <v>5.4861111111111097E-2</v>
      </c>
      <c r="F424" s="23">
        <f t="shared" si="74"/>
        <v>2699562</v>
      </c>
      <c r="G424" s="23">
        <v>2700187</v>
      </c>
      <c r="H424" s="28">
        <v>22031.1</v>
      </c>
      <c r="I424" s="28"/>
      <c r="J424" s="28"/>
      <c r="K424" s="24"/>
      <c r="L424" s="25">
        <f t="shared" si="68"/>
        <v>625</v>
      </c>
      <c r="M424" s="25">
        <f t="shared" si="71"/>
        <v>665.625</v>
      </c>
      <c r="N424" s="25">
        <f t="shared" si="69"/>
        <v>40.625</v>
      </c>
      <c r="O424" s="25">
        <v>6.5000000000000002E-2</v>
      </c>
      <c r="P424" s="24" t="str">
        <f>VLOOKUP(E424,'[1]Lookup 2'!A:B,2,FALSE)</f>
        <v>Post 3</v>
      </c>
      <c r="Q424" s="24" t="str">
        <f>VLOOKUP(T424,'[2]01 - Employees'!$1:$1048576,6,FALSE)</f>
        <v>P-C</v>
      </c>
      <c r="R424" s="24" t="str">
        <f>VLOOKUP(T424,'[2]01 - Employees'!$1:$1048576,2,FALSE)</f>
        <v>Saoromou</v>
      </c>
      <c r="S424" s="21" t="str">
        <f>VLOOKUP(T424,'[2]01 - Employees'!$1:$1048576,3,FALSE)</f>
        <v>Alain</v>
      </c>
      <c r="T424" s="21">
        <v>14</v>
      </c>
      <c r="V424" s="26">
        <f t="shared" si="72"/>
        <v>7</v>
      </c>
      <c r="W424" t="str">
        <f t="shared" si="73"/>
        <v>7DT095</v>
      </c>
      <c r="X424" t="str">
        <f t="shared" si="70"/>
        <v>7</v>
      </c>
    </row>
    <row r="425" spans="1:24" x14ac:dyDescent="0.25">
      <c r="A425" s="27">
        <f t="shared" si="76"/>
        <v>43435</v>
      </c>
      <c r="B425" s="19">
        <f t="shared" si="76"/>
        <v>7</v>
      </c>
      <c r="C425" s="20" t="s">
        <v>468</v>
      </c>
      <c r="D425" s="21" t="s">
        <v>68</v>
      </c>
      <c r="E425" s="22">
        <v>7.4999999999999997E-2</v>
      </c>
      <c r="F425" s="23">
        <f t="shared" si="74"/>
        <v>2700187</v>
      </c>
      <c r="G425" s="23">
        <v>2700800</v>
      </c>
      <c r="H425" s="28">
        <v>10462.1</v>
      </c>
      <c r="I425" s="28"/>
      <c r="J425" s="28"/>
      <c r="K425" s="24"/>
      <c r="L425" s="25">
        <f t="shared" si="68"/>
        <v>613</v>
      </c>
      <c r="M425" s="25">
        <f t="shared" si="71"/>
        <v>652.84500000000003</v>
      </c>
      <c r="N425" s="25">
        <f t="shared" si="69"/>
        <v>39.844999999999999</v>
      </c>
      <c r="O425" s="25">
        <v>6.5000000000000002E-2</v>
      </c>
      <c r="P425" s="24" t="str">
        <f>VLOOKUP(E425,'[1]Lookup 2'!A:B,2,FALSE)</f>
        <v>Post 3</v>
      </c>
      <c r="Q425" s="24" t="str">
        <f>VLOOKUP(T425,'[2]01 - Employees'!$1:$1048576,6,FALSE)</f>
        <v>P-C</v>
      </c>
      <c r="R425" s="24" t="str">
        <f>VLOOKUP(T425,'[2]01 - Employees'!$1:$1048576,2,FALSE)</f>
        <v>Traoré</v>
      </c>
      <c r="S425" s="21" t="str">
        <f>VLOOKUP(T425,'[2]01 - Employees'!$1:$1048576,3,FALSE)</f>
        <v>Mohamed</v>
      </c>
      <c r="T425" s="21">
        <v>35</v>
      </c>
      <c r="V425" s="26">
        <f t="shared" si="72"/>
        <v>7</v>
      </c>
      <c r="W425" t="str">
        <f t="shared" si="73"/>
        <v>7DT318</v>
      </c>
      <c r="X425" t="str">
        <f t="shared" si="70"/>
        <v>7</v>
      </c>
    </row>
    <row r="426" spans="1:24" x14ac:dyDescent="0.25">
      <c r="A426" s="27">
        <f t="shared" si="76"/>
        <v>43435</v>
      </c>
      <c r="B426" s="19">
        <f t="shared" si="76"/>
        <v>7</v>
      </c>
      <c r="C426" s="20" t="s">
        <v>469</v>
      </c>
      <c r="D426" s="21" t="s">
        <v>23</v>
      </c>
      <c r="E426" s="22">
        <v>8.9583333333333307E-2</v>
      </c>
      <c r="F426" s="23">
        <f t="shared" si="74"/>
        <v>2700800</v>
      </c>
      <c r="G426" s="23">
        <v>2701274</v>
      </c>
      <c r="H426" s="28">
        <v>10532.3</v>
      </c>
      <c r="I426" s="28"/>
      <c r="J426" s="28"/>
      <c r="K426" s="24"/>
      <c r="L426" s="25">
        <f t="shared" si="68"/>
        <v>474</v>
      </c>
      <c r="M426" s="25">
        <f t="shared" si="71"/>
        <v>504.81</v>
      </c>
      <c r="N426" s="25">
        <f t="shared" si="69"/>
        <v>30.810000000000002</v>
      </c>
      <c r="O426" s="25">
        <v>6.5000000000000002E-2</v>
      </c>
      <c r="P426" s="24" t="str">
        <f>VLOOKUP(E426,'[1]Lookup 2'!A:B,2,FALSE)</f>
        <v>Post 3</v>
      </c>
      <c r="Q426" s="24" t="str">
        <f>VLOOKUP(T426,'[2]01 - Employees'!$1:$1048576,6,FALSE)</f>
        <v>P-C</v>
      </c>
      <c r="R426" s="24" t="str">
        <f>VLOOKUP(T426,'[2]01 - Employees'!$1:$1048576,2,FALSE)</f>
        <v>Doumbouya</v>
      </c>
      <c r="S426" s="21" t="str">
        <f>VLOOKUP(T426,'[2]01 - Employees'!$1:$1048576,3,FALSE)</f>
        <v>Sekou</v>
      </c>
      <c r="T426" s="21">
        <v>43</v>
      </c>
      <c r="V426" s="26">
        <f t="shared" si="72"/>
        <v>7</v>
      </c>
      <c r="W426" t="str">
        <f t="shared" si="73"/>
        <v>7DT319</v>
      </c>
      <c r="X426" t="str">
        <f t="shared" si="70"/>
        <v>7</v>
      </c>
    </row>
    <row r="427" spans="1:24" x14ac:dyDescent="0.25">
      <c r="A427" s="27">
        <f t="shared" si="76"/>
        <v>43435</v>
      </c>
      <c r="B427" s="19">
        <f t="shared" si="76"/>
        <v>7</v>
      </c>
      <c r="C427" s="20" t="s">
        <v>470</v>
      </c>
      <c r="D427" s="21" t="s">
        <v>51</v>
      </c>
      <c r="E427" s="22">
        <v>0.242361111111111</v>
      </c>
      <c r="F427" s="23">
        <f t="shared" si="74"/>
        <v>2701274</v>
      </c>
      <c r="G427" s="23">
        <v>2701930</v>
      </c>
      <c r="H427" s="28">
        <v>55424.9</v>
      </c>
      <c r="I427" s="28"/>
      <c r="J427" s="28"/>
      <c r="K427" s="24"/>
      <c r="L427" s="25">
        <f t="shared" si="68"/>
        <v>656</v>
      </c>
      <c r="M427" s="25">
        <f t="shared" si="71"/>
        <v>698.64</v>
      </c>
      <c r="N427" s="25">
        <f t="shared" si="69"/>
        <v>42.64</v>
      </c>
      <c r="O427" s="25">
        <v>6.5000000000000002E-2</v>
      </c>
      <c r="P427" s="24" t="str">
        <f>VLOOKUP(E427,'[1]Lookup 2'!A:B,2,FALSE)</f>
        <v>Post 3</v>
      </c>
      <c r="Q427" s="24" t="str">
        <f>VLOOKUP(T427,'[2]01 - Employees'!$1:$1048576,6,FALSE)</f>
        <v>P-C</v>
      </c>
      <c r="R427" s="24" t="str">
        <f>VLOOKUP(T427,'[2]01 - Employees'!$1:$1048576,2,FALSE)</f>
        <v xml:space="preserve">Thiam </v>
      </c>
      <c r="S427" s="21" t="str">
        <f>VLOOKUP(T427,'[2]01 - Employees'!$1:$1048576,3,FALSE)</f>
        <v>Aboubacar</v>
      </c>
      <c r="T427" s="21">
        <v>167</v>
      </c>
      <c r="V427" s="26">
        <f t="shared" si="72"/>
        <v>7</v>
      </c>
      <c r="W427" t="str">
        <f t="shared" si="73"/>
        <v>7DT093</v>
      </c>
      <c r="X427" t="str">
        <f t="shared" si="70"/>
        <v>7</v>
      </c>
    </row>
    <row r="428" spans="1:24" x14ac:dyDescent="0.25">
      <c r="A428" s="27">
        <f t="shared" si="76"/>
        <v>43435</v>
      </c>
      <c r="B428" s="19">
        <f t="shared" si="76"/>
        <v>7</v>
      </c>
      <c r="C428" s="20" t="s">
        <v>471</v>
      </c>
      <c r="D428" s="21" t="s">
        <v>59</v>
      </c>
      <c r="E428" s="22">
        <v>0.25624999999999998</v>
      </c>
      <c r="F428" s="23">
        <f t="shared" si="74"/>
        <v>2701930</v>
      </c>
      <c r="G428" s="23">
        <v>2702896</v>
      </c>
      <c r="H428" s="28">
        <v>8848.2999999999993</v>
      </c>
      <c r="I428" s="28"/>
      <c r="J428" s="28"/>
      <c r="K428" s="24"/>
      <c r="L428" s="25">
        <f t="shared" si="68"/>
        <v>966</v>
      </c>
      <c r="M428" s="25">
        <f t="shared" si="71"/>
        <v>1028.79</v>
      </c>
      <c r="N428" s="25">
        <f t="shared" si="69"/>
        <v>62.79</v>
      </c>
      <c r="O428" s="25">
        <v>6.5000000000000002E-2</v>
      </c>
      <c r="P428" s="24" t="str">
        <f>VLOOKUP(E428,'[1]Lookup 2'!A:B,2,FALSE)</f>
        <v>Post 3</v>
      </c>
      <c r="Q428" s="24" t="str">
        <f>VLOOKUP(T428,'[2]01 - Employees'!$1:$1048576,6,FALSE)</f>
        <v>P-C</v>
      </c>
      <c r="R428" s="24" t="str">
        <f>VLOOKUP(T428,'[2]01 - Employees'!$1:$1048576,2,FALSE)</f>
        <v>Bah</v>
      </c>
      <c r="S428" s="21" t="str">
        <f>VLOOKUP(T428,'[2]01 - Employees'!$1:$1048576,3,FALSE)</f>
        <v>Mamadou</v>
      </c>
      <c r="T428" s="21">
        <v>41</v>
      </c>
      <c r="V428" s="26">
        <f t="shared" si="72"/>
        <v>7</v>
      </c>
      <c r="W428" t="str">
        <f t="shared" si="73"/>
        <v>7DT320</v>
      </c>
      <c r="X428" t="str">
        <f t="shared" si="70"/>
        <v>7</v>
      </c>
    </row>
    <row r="429" spans="1:24" x14ac:dyDescent="0.25">
      <c r="A429" s="27">
        <f t="shared" si="76"/>
        <v>43435</v>
      </c>
      <c r="B429" s="19">
        <f t="shared" si="76"/>
        <v>7</v>
      </c>
      <c r="C429" s="20" t="s">
        <v>472</v>
      </c>
      <c r="D429" s="21" t="s">
        <v>104</v>
      </c>
      <c r="E429" s="22"/>
      <c r="F429" s="23">
        <f t="shared" si="74"/>
        <v>2702896</v>
      </c>
      <c r="G429" s="23">
        <v>2702896</v>
      </c>
      <c r="H429" s="28"/>
      <c r="I429" s="28"/>
      <c r="J429" s="28"/>
      <c r="K429" s="24"/>
      <c r="L429" s="25">
        <f t="shared" si="68"/>
        <v>0</v>
      </c>
      <c r="M429" s="25">
        <f t="shared" si="71"/>
        <v>0</v>
      </c>
      <c r="N429" s="25">
        <f t="shared" si="69"/>
        <v>0</v>
      </c>
      <c r="O429" s="25">
        <v>6.5000000000000002E-2</v>
      </c>
      <c r="P429" s="24" t="str">
        <f>VLOOKUP(E429,'[1]Lookup 2'!A:B,2,FALSE)</f>
        <v>Post 3</v>
      </c>
      <c r="Q429" s="24" t="e">
        <f>VLOOKUP(T429,'[2]01 - Employees'!$1:$1048576,6,FALSE)</f>
        <v>#N/A</v>
      </c>
      <c r="R429" s="24" t="e">
        <f>VLOOKUP(T429,'[2]01 - Employees'!$1:$1048576,2,FALSE)</f>
        <v>#N/A</v>
      </c>
      <c r="S429" s="21" t="e">
        <f>VLOOKUP(T429,'[2]01 - Employees'!$1:$1048576,3,FALSE)</f>
        <v>#N/A</v>
      </c>
      <c r="T429" s="21"/>
      <c r="V429" s="26">
        <f t="shared" si="72"/>
        <v>7</v>
      </c>
      <c r="W429" t="str">
        <f t="shared" si="73"/>
        <v>7CANCELLED</v>
      </c>
      <c r="X429" t="str">
        <f t="shared" si="70"/>
        <v>7</v>
      </c>
    </row>
    <row r="430" spans="1:24" x14ac:dyDescent="0.25">
      <c r="A430" s="27">
        <f t="shared" si="76"/>
        <v>43435</v>
      </c>
      <c r="B430" s="19">
        <v>8</v>
      </c>
      <c r="C430" s="20" t="s">
        <v>473</v>
      </c>
      <c r="D430" s="21" t="s">
        <v>121</v>
      </c>
      <c r="E430" s="22">
        <v>0.31944444444444398</v>
      </c>
      <c r="F430" s="23">
        <f t="shared" si="74"/>
        <v>2702896</v>
      </c>
      <c r="G430" s="23">
        <v>2703025</v>
      </c>
      <c r="H430" s="28">
        <v>116258.2</v>
      </c>
      <c r="I430" s="28"/>
      <c r="J430" s="28"/>
      <c r="K430" s="24"/>
      <c r="L430" s="25">
        <f t="shared" si="68"/>
        <v>129</v>
      </c>
      <c r="M430" s="25">
        <f t="shared" si="71"/>
        <v>137.38499999999999</v>
      </c>
      <c r="N430" s="25">
        <f t="shared" si="69"/>
        <v>8.3849999999999998</v>
      </c>
      <c r="O430" s="25">
        <v>6.5000000000000002E-2</v>
      </c>
      <c r="P430" s="24" t="str">
        <f>VLOOKUP(E430,'[1]Lookup 2'!A:B,2,FALSE)</f>
        <v>Post 1</v>
      </c>
      <c r="Q430" s="24" t="str">
        <f>VLOOKUP(T430,'[2]01 - Employees'!$1:$1048576,6,FALSE)</f>
        <v>P-B</v>
      </c>
      <c r="R430" s="24" t="str">
        <f>VLOOKUP(T430,'[2]01 - Employees'!$1:$1048576,2,FALSE)</f>
        <v xml:space="preserve">Conde </v>
      </c>
      <c r="S430" s="21" t="str">
        <f>VLOOKUP(T430,'[2]01 - Employees'!$1:$1048576,3,FALSE)</f>
        <v>Ibrahima Sory</v>
      </c>
      <c r="T430" s="21">
        <v>216</v>
      </c>
      <c r="V430" s="26">
        <f t="shared" si="72"/>
        <v>8</v>
      </c>
      <c r="W430" t="str">
        <f t="shared" si="73"/>
        <v>8DB031</v>
      </c>
      <c r="X430" t="str">
        <f t="shared" si="70"/>
        <v>8</v>
      </c>
    </row>
    <row r="431" spans="1:24" x14ac:dyDescent="0.25">
      <c r="A431" s="27">
        <f t="shared" si="76"/>
        <v>43435</v>
      </c>
      <c r="B431" s="19">
        <f t="shared" si="76"/>
        <v>8</v>
      </c>
      <c r="C431" s="20" t="s">
        <v>474</v>
      </c>
      <c r="D431" s="21" t="s">
        <v>17</v>
      </c>
      <c r="E431" s="22">
        <v>0.343055555555555</v>
      </c>
      <c r="F431" s="23">
        <f t="shared" si="74"/>
        <v>2703025</v>
      </c>
      <c r="G431" s="23">
        <v>2705575</v>
      </c>
      <c r="H431" s="28">
        <v>35112</v>
      </c>
      <c r="I431" s="28"/>
      <c r="J431" s="28"/>
      <c r="K431" s="24"/>
      <c r="L431" s="25">
        <f t="shared" si="68"/>
        <v>2550</v>
      </c>
      <c r="M431" s="25">
        <f t="shared" si="71"/>
        <v>2715.75</v>
      </c>
      <c r="N431" s="25">
        <f t="shared" si="69"/>
        <v>165.75</v>
      </c>
      <c r="O431" s="25">
        <v>6.5000000000000002E-2</v>
      </c>
      <c r="P431" s="24" t="str">
        <f>VLOOKUP(E431,'[1]Lookup 2'!A:B,2,FALSE)</f>
        <v>Post 1</v>
      </c>
      <c r="Q431" s="24" t="str">
        <f>VLOOKUP(T431,'[2]01 - Employees'!$1:$1048576,6,FALSE)</f>
        <v>P-B</v>
      </c>
      <c r="R431" s="24" t="str">
        <f>VLOOKUP(T431,'[2]01 - Employees'!$1:$1048576,2,FALSE)</f>
        <v>Konaté</v>
      </c>
      <c r="S431" s="21" t="str">
        <f>VLOOKUP(T431,'[2]01 - Employees'!$1:$1048576,3,FALSE)</f>
        <v>Fodé</v>
      </c>
      <c r="T431" s="21">
        <v>110</v>
      </c>
      <c r="V431" s="26">
        <f t="shared" si="72"/>
        <v>8</v>
      </c>
      <c r="W431" t="str">
        <f t="shared" si="73"/>
        <v>8EXC41</v>
      </c>
      <c r="X431" t="str">
        <f t="shared" si="70"/>
        <v>8</v>
      </c>
    </row>
    <row r="432" spans="1:24" x14ac:dyDescent="0.25">
      <c r="A432" s="27">
        <f t="shared" si="76"/>
        <v>43435</v>
      </c>
      <c r="B432" s="19">
        <f t="shared" si="76"/>
        <v>8</v>
      </c>
      <c r="C432" s="20" t="s">
        <v>475</v>
      </c>
      <c r="D432" s="21" t="s">
        <v>19</v>
      </c>
      <c r="E432" s="22">
        <v>0.35277777777777702</v>
      </c>
      <c r="F432" s="23">
        <f t="shared" si="74"/>
        <v>2705575</v>
      </c>
      <c r="G432" s="23">
        <v>2705973</v>
      </c>
      <c r="H432" s="28">
        <v>2113</v>
      </c>
      <c r="I432" s="28"/>
      <c r="J432" s="28"/>
      <c r="K432" s="24"/>
      <c r="L432" s="25">
        <f t="shared" si="68"/>
        <v>398</v>
      </c>
      <c r="M432" s="25">
        <f t="shared" si="71"/>
        <v>423.87</v>
      </c>
      <c r="N432" s="25">
        <f t="shared" si="69"/>
        <v>25.87</v>
      </c>
      <c r="O432" s="25">
        <v>6.5000000000000002E-2</v>
      </c>
      <c r="P432" s="24" t="str">
        <f>VLOOKUP(E432,'[1]Lookup 2'!A:B,2,FALSE)</f>
        <v>Post 1</v>
      </c>
      <c r="Q432" s="24" t="str">
        <f>VLOOKUP(T432,'[2]01 - Employees'!$1:$1048576,6,FALSE)</f>
        <v>P-B</v>
      </c>
      <c r="R432" s="24" t="str">
        <f>VLOOKUP(T432,'[2]01 - Employees'!$1:$1048576,2,FALSE)</f>
        <v>Camara</v>
      </c>
      <c r="S432" s="21" t="str">
        <f>VLOOKUP(T432,'[2]01 - Employees'!$1:$1048576,3,FALSE)</f>
        <v>Toumany Kankou</v>
      </c>
      <c r="T432" s="21">
        <v>240</v>
      </c>
      <c r="V432" s="26">
        <f t="shared" si="72"/>
        <v>8</v>
      </c>
      <c r="W432" t="str">
        <f t="shared" si="73"/>
        <v>8DT211</v>
      </c>
      <c r="X432" t="str">
        <f t="shared" si="70"/>
        <v>8</v>
      </c>
    </row>
    <row r="433" spans="1:24" x14ac:dyDescent="0.25">
      <c r="A433" s="27">
        <f t="shared" si="76"/>
        <v>43435</v>
      </c>
      <c r="B433" s="19">
        <f t="shared" si="76"/>
        <v>8</v>
      </c>
      <c r="C433" s="20" t="s">
        <v>476</v>
      </c>
      <c r="D433" s="21" t="s">
        <v>35</v>
      </c>
      <c r="E433" s="22">
        <v>0.359027777777777</v>
      </c>
      <c r="F433" s="23">
        <f t="shared" si="74"/>
        <v>2705973</v>
      </c>
      <c r="G433" s="23">
        <v>2706198</v>
      </c>
      <c r="H433" s="28">
        <v>20404.2</v>
      </c>
      <c r="I433" s="28"/>
      <c r="J433" s="28"/>
      <c r="K433" s="24"/>
      <c r="L433" s="25">
        <f t="shared" si="68"/>
        <v>225</v>
      </c>
      <c r="M433" s="25">
        <f t="shared" si="71"/>
        <v>239.625</v>
      </c>
      <c r="N433" s="25">
        <f t="shared" si="69"/>
        <v>14.625</v>
      </c>
      <c r="O433" s="25">
        <v>6.5000000000000002E-2</v>
      </c>
      <c r="P433" s="24" t="str">
        <f>VLOOKUP(E433,'[1]Lookup 2'!A:B,2,FALSE)</f>
        <v>Post 1</v>
      </c>
      <c r="Q433" s="24" t="str">
        <f>VLOOKUP(T433,'[2]01 - Employees'!$1:$1048576,6,FALSE)</f>
        <v>P-B</v>
      </c>
      <c r="R433" s="24" t="str">
        <f>VLOOKUP(T433,'[2]01 - Employees'!$1:$1048576,2,FALSE)</f>
        <v>Keita</v>
      </c>
      <c r="S433" s="21" t="str">
        <f>VLOOKUP(T433,'[2]01 - Employees'!$1:$1048576,3,FALSE)</f>
        <v>Sekou</v>
      </c>
      <c r="T433" s="21">
        <v>265</v>
      </c>
      <c r="V433" s="26">
        <f t="shared" si="72"/>
        <v>8</v>
      </c>
      <c r="W433" t="str">
        <f t="shared" si="73"/>
        <v>8D7004</v>
      </c>
      <c r="X433" t="str">
        <f t="shared" si="70"/>
        <v>8</v>
      </c>
    </row>
    <row r="434" spans="1:24" x14ac:dyDescent="0.25">
      <c r="A434" s="27">
        <f t="shared" si="76"/>
        <v>43435</v>
      </c>
      <c r="B434" s="19">
        <f t="shared" si="76"/>
        <v>8</v>
      </c>
      <c r="C434" s="20" t="s">
        <v>477</v>
      </c>
      <c r="D434" s="21" t="s">
        <v>55</v>
      </c>
      <c r="E434" s="22">
        <v>0.37152777777777701</v>
      </c>
      <c r="F434" s="23">
        <f t="shared" si="74"/>
        <v>2706198</v>
      </c>
      <c r="G434" s="23">
        <v>2707152</v>
      </c>
      <c r="H434" s="28">
        <v>10273.799999999999</v>
      </c>
      <c r="I434" s="28"/>
      <c r="J434" s="28"/>
      <c r="K434" s="24"/>
      <c r="L434" s="25">
        <f t="shared" si="68"/>
        <v>954</v>
      </c>
      <c r="M434" s="25">
        <f t="shared" si="71"/>
        <v>1016.01</v>
      </c>
      <c r="N434" s="25">
        <f t="shared" si="69"/>
        <v>62.010000000000005</v>
      </c>
      <c r="O434" s="25">
        <v>6.5000000000000002E-2</v>
      </c>
      <c r="P434" s="24" t="str">
        <f>VLOOKUP(E434,'[1]Lookup 2'!A:B,2,FALSE)</f>
        <v>Post 1</v>
      </c>
      <c r="Q434" s="24" t="str">
        <f>VLOOKUP(T434,'[2]01 - Employees'!$1:$1048576,6,FALSE)</f>
        <v>P-B</v>
      </c>
      <c r="R434" s="24" t="str">
        <f>VLOOKUP(T434,'[2]01 - Employees'!$1:$1048576,2,FALSE)</f>
        <v>Diallo</v>
      </c>
      <c r="S434" s="21" t="str">
        <f>VLOOKUP(T434,'[2]01 - Employees'!$1:$1048576,3,FALSE)</f>
        <v>Mamoudou Kalidou</v>
      </c>
      <c r="T434" s="21">
        <v>33</v>
      </c>
      <c r="V434" s="26">
        <f t="shared" si="72"/>
        <v>8</v>
      </c>
      <c r="W434" t="str">
        <f t="shared" si="73"/>
        <v>8DT317</v>
      </c>
      <c r="X434" t="str">
        <f t="shared" si="70"/>
        <v>8</v>
      </c>
    </row>
    <row r="435" spans="1:24" x14ac:dyDescent="0.25">
      <c r="A435" s="27">
        <f t="shared" si="76"/>
        <v>43435</v>
      </c>
      <c r="B435" s="19">
        <f t="shared" si="76"/>
        <v>8</v>
      </c>
      <c r="C435" s="20" t="s">
        <v>478</v>
      </c>
      <c r="D435" s="21" t="s">
        <v>21</v>
      </c>
      <c r="E435" s="22">
        <v>0.407638888888888</v>
      </c>
      <c r="F435" s="23">
        <f t="shared" si="74"/>
        <v>2707152</v>
      </c>
      <c r="G435" s="23">
        <v>2710154</v>
      </c>
      <c r="H435" s="28">
        <v>50867</v>
      </c>
      <c r="I435" s="28"/>
      <c r="J435" s="28"/>
      <c r="K435" s="24"/>
      <c r="L435" s="25">
        <f t="shared" si="68"/>
        <v>3002</v>
      </c>
      <c r="M435" s="25">
        <f t="shared" si="71"/>
        <v>3197.13</v>
      </c>
      <c r="N435" s="25">
        <f t="shared" si="69"/>
        <v>195.13</v>
      </c>
      <c r="O435" s="25">
        <v>6.5000000000000002E-2</v>
      </c>
      <c r="P435" s="24" t="str">
        <f>VLOOKUP(E435,'[1]Lookup 2'!A:B,2,FALSE)</f>
        <v>Post 1</v>
      </c>
      <c r="Q435" s="24" t="str">
        <f>VLOOKUP(T435,'[2]01 - Employees'!$1:$1048576,6,FALSE)</f>
        <v>P-B</v>
      </c>
      <c r="R435" s="24" t="str">
        <f>VLOOKUP(T435,'[2]01 - Employees'!$1:$1048576,2,FALSE)</f>
        <v>Camara</v>
      </c>
      <c r="S435" s="21" t="str">
        <f>VLOOKUP(T435,'[2]01 - Employees'!$1:$1048576,3,FALSE)</f>
        <v>Sekou</v>
      </c>
      <c r="T435" s="21">
        <v>206</v>
      </c>
      <c r="V435" s="26">
        <f t="shared" si="72"/>
        <v>8</v>
      </c>
      <c r="W435" t="str">
        <f t="shared" si="73"/>
        <v>8EXC64</v>
      </c>
      <c r="X435" t="str">
        <f t="shared" si="70"/>
        <v>8</v>
      </c>
    </row>
    <row r="436" spans="1:24" x14ac:dyDescent="0.25">
      <c r="A436" s="27">
        <f t="shared" si="76"/>
        <v>43435</v>
      </c>
      <c r="B436" s="19">
        <f t="shared" si="76"/>
        <v>8</v>
      </c>
      <c r="C436" s="20" t="s">
        <v>479</v>
      </c>
      <c r="D436" s="21" t="s">
        <v>45</v>
      </c>
      <c r="E436" s="22">
        <v>0.41666666666666602</v>
      </c>
      <c r="F436" s="23">
        <f t="shared" si="74"/>
        <v>2710154</v>
      </c>
      <c r="G436" s="23">
        <v>2710866</v>
      </c>
      <c r="H436" s="28">
        <v>31481.3</v>
      </c>
      <c r="I436" s="28"/>
      <c r="J436" s="28"/>
      <c r="K436" s="24"/>
      <c r="L436" s="25">
        <f t="shared" si="68"/>
        <v>712</v>
      </c>
      <c r="M436" s="25">
        <f t="shared" si="71"/>
        <v>758.28</v>
      </c>
      <c r="N436" s="25">
        <f t="shared" si="69"/>
        <v>46.28</v>
      </c>
      <c r="O436" s="25">
        <v>6.5000000000000002E-2</v>
      </c>
      <c r="P436" s="24" t="str">
        <f>VLOOKUP(E436,'[1]Lookup 2'!A:B,2,FALSE)</f>
        <v>Post 1</v>
      </c>
      <c r="Q436" s="24" t="str">
        <f>VLOOKUP(T436,'[2]01 - Employees'!$1:$1048576,6,FALSE)</f>
        <v>P-B</v>
      </c>
      <c r="R436" s="24" t="str">
        <f>VLOOKUP(T436,'[2]01 - Employees'!$1:$1048576,2,FALSE)</f>
        <v>Camara</v>
      </c>
      <c r="S436" s="21" t="str">
        <f>VLOOKUP(T436,'[2]01 - Employees'!$1:$1048576,3,FALSE)</f>
        <v>Kerfala</v>
      </c>
      <c r="T436" s="21">
        <v>229</v>
      </c>
      <c r="V436" s="26">
        <f t="shared" si="72"/>
        <v>8</v>
      </c>
      <c r="W436" t="str">
        <f t="shared" si="73"/>
        <v>8DT087</v>
      </c>
      <c r="X436" t="str">
        <f t="shared" si="70"/>
        <v>8</v>
      </c>
    </row>
    <row r="437" spans="1:24" x14ac:dyDescent="0.25">
      <c r="A437" s="27">
        <f t="shared" si="76"/>
        <v>43435</v>
      </c>
      <c r="B437" s="19">
        <f t="shared" si="76"/>
        <v>8</v>
      </c>
      <c r="C437" s="20" t="s">
        <v>480</v>
      </c>
      <c r="D437" s="21" t="s">
        <v>39</v>
      </c>
      <c r="E437" s="22">
        <v>0.42777777777777698</v>
      </c>
      <c r="F437" s="23">
        <f t="shared" si="74"/>
        <v>2710866</v>
      </c>
      <c r="G437" s="23">
        <v>2711318</v>
      </c>
      <c r="H437" s="28">
        <v>25472.3</v>
      </c>
      <c r="I437" s="28"/>
      <c r="J437" s="28"/>
      <c r="K437" s="24"/>
      <c r="L437" s="25">
        <f t="shared" si="68"/>
        <v>452</v>
      </c>
      <c r="M437" s="25">
        <f t="shared" si="71"/>
        <v>481.38</v>
      </c>
      <c r="N437" s="25">
        <f t="shared" si="69"/>
        <v>29.380000000000003</v>
      </c>
      <c r="O437" s="25">
        <v>6.5000000000000002E-2</v>
      </c>
      <c r="P437" s="24" t="str">
        <f>VLOOKUP(E437,'[1]Lookup 2'!A:B,2,FALSE)</f>
        <v>Post 1</v>
      </c>
      <c r="Q437" s="24" t="str">
        <f>VLOOKUP(T437,'[2]01 - Employees'!$1:$1048576,6,FALSE)</f>
        <v>P-B</v>
      </c>
      <c r="R437" s="24" t="str">
        <f>VLOOKUP(T437,'[2]01 - Employees'!$1:$1048576,2,FALSE)</f>
        <v>Camara</v>
      </c>
      <c r="S437" s="21" t="str">
        <f>VLOOKUP(T437,'[2]01 - Employees'!$1:$1048576,3,FALSE)</f>
        <v>Ibrahima Sory</v>
      </c>
      <c r="T437" s="21">
        <v>198</v>
      </c>
      <c r="V437" s="26">
        <f t="shared" si="72"/>
        <v>8</v>
      </c>
      <c r="W437" t="str">
        <f t="shared" si="73"/>
        <v>8TD069</v>
      </c>
      <c r="X437" t="str">
        <f t="shared" si="70"/>
        <v>8</v>
      </c>
    </row>
    <row r="438" spans="1:24" x14ac:dyDescent="0.25">
      <c r="A438" s="27">
        <f t="shared" si="76"/>
        <v>43435</v>
      </c>
      <c r="B438" s="19">
        <f t="shared" si="76"/>
        <v>8</v>
      </c>
      <c r="C438" s="20" t="s">
        <v>481</v>
      </c>
      <c r="D438" s="21" t="s">
        <v>37</v>
      </c>
      <c r="E438" s="22">
        <v>0.43541666666666601</v>
      </c>
      <c r="F438" s="23">
        <f t="shared" si="74"/>
        <v>2711318</v>
      </c>
      <c r="G438" s="23">
        <v>2711684</v>
      </c>
      <c r="H438" s="28">
        <v>26521.8</v>
      </c>
      <c r="I438" s="28"/>
      <c r="J438" s="28"/>
      <c r="K438" s="24"/>
      <c r="L438" s="25">
        <f t="shared" si="68"/>
        <v>366</v>
      </c>
      <c r="M438" s="25">
        <f t="shared" si="71"/>
        <v>389.79</v>
      </c>
      <c r="N438" s="25">
        <f t="shared" si="69"/>
        <v>23.79</v>
      </c>
      <c r="O438" s="25">
        <v>6.5000000000000002E-2</v>
      </c>
      <c r="P438" s="24" t="str">
        <f>VLOOKUP(E438,'[1]Lookup 2'!A:B,2,FALSE)</f>
        <v>Post 1</v>
      </c>
      <c r="Q438" s="24" t="str">
        <f>VLOOKUP(T438,'[2]01 - Employees'!$1:$1048576,6,FALSE)</f>
        <v>P-B</v>
      </c>
      <c r="R438" s="24" t="str">
        <f>VLOOKUP(T438,'[2]01 - Employees'!$1:$1048576,2,FALSE)</f>
        <v>Diaby</v>
      </c>
      <c r="S438" s="21" t="str">
        <f>VLOOKUP(T438,'[2]01 - Employees'!$1:$1048576,3,FALSE)</f>
        <v>Abdoulaye</v>
      </c>
      <c r="T438" s="21">
        <v>104</v>
      </c>
      <c r="V438" s="26">
        <f t="shared" si="72"/>
        <v>8</v>
      </c>
      <c r="W438" t="str">
        <f t="shared" si="73"/>
        <v>8TD066</v>
      </c>
      <c r="X438" t="str">
        <f t="shared" si="70"/>
        <v>8</v>
      </c>
    </row>
    <row r="439" spans="1:24" x14ac:dyDescent="0.25">
      <c r="A439" s="27">
        <f t="shared" si="76"/>
        <v>43435</v>
      </c>
      <c r="B439" s="19">
        <f t="shared" si="76"/>
        <v>8</v>
      </c>
      <c r="C439" s="20" t="s">
        <v>482</v>
      </c>
      <c r="D439" s="21" t="s">
        <v>242</v>
      </c>
      <c r="E439" s="22">
        <v>0.45694444444444399</v>
      </c>
      <c r="F439" s="23">
        <f t="shared" si="74"/>
        <v>2711684</v>
      </c>
      <c r="G439" s="23">
        <v>2711750</v>
      </c>
      <c r="H439" s="28">
        <v>246941</v>
      </c>
      <c r="I439" s="28"/>
      <c r="J439" s="28"/>
      <c r="K439" s="24"/>
      <c r="L439" s="25">
        <f t="shared" si="68"/>
        <v>66</v>
      </c>
      <c r="M439" s="25">
        <f t="shared" si="71"/>
        <v>70.290000000000006</v>
      </c>
      <c r="N439" s="25">
        <f t="shared" si="69"/>
        <v>4.29</v>
      </c>
      <c r="O439" s="25">
        <v>6.5000000000000002E-2</v>
      </c>
      <c r="P439" s="24" t="str">
        <f>VLOOKUP(E439,'[1]Lookup 2'!A:B,2,FALSE)</f>
        <v>Post 1</v>
      </c>
      <c r="Q439" s="24" t="e">
        <f>VLOOKUP(T439,'[2]01 - Employees'!$1:$1048576,6,FALSE)</f>
        <v>#N/A</v>
      </c>
      <c r="R439" s="24" t="e">
        <f>VLOOKUP(T439,'[2]01 - Employees'!$1:$1048576,2,FALSE)</f>
        <v>#N/A</v>
      </c>
      <c r="S439" s="21" t="e">
        <f>VLOOKUP(T439,'[2]01 - Employees'!$1:$1048576,3,FALSE)</f>
        <v>#N/A</v>
      </c>
      <c r="T439" s="21"/>
      <c r="V439" s="26">
        <f t="shared" si="72"/>
        <v>8</v>
      </c>
      <c r="W439" t="str">
        <f t="shared" si="73"/>
        <v>8TY709</v>
      </c>
      <c r="X439" t="str">
        <f t="shared" si="70"/>
        <v>8</v>
      </c>
    </row>
    <row r="440" spans="1:24" x14ac:dyDescent="0.25">
      <c r="A440" s="27">
        <f t="shared" ref="A440:B455" si="77">+A439</f>
        <v>43435</v>
      </c>
      <c r="B440" s="19">
        <f t="shared" si="77"/>
        <v>8</v>
      </c>
      <c r="C440" s="20" t="s">
        <v>483</v>
      </c>
      <c r="D440" s="21" t="s">
        <v>29</v>
      </c>
      <c r="E440" s="22">
        <v>0.50208333333333299</v>
      </c>
      <c r="F440" s="23">
        <f t="shared" si="74"/>
        <v>2711750</v>
      </c>
      <c r="G440" s="23">
        <v>2712449</v>
      </c>
      <c r="H440" s="28">
        <v>34839</v>
      </c>
      <c r="I440" s="28"/>
      <c r="J440" s="28"/>
      <c r="K440" s="24"/>
      <c r="L440" s="25">
        <f t="shared" si="68"/>
        <v>699</v>
      </c>
      <c r="M440" s="25">
        <f t="shared" si="71"/>
        <v>744.43499999999995</v>
      </c>
      <c r="N440" s="25">
        <f t="shared" si="69"/>
        <v>45.435000000000002</v>
      </c>
      <c r="O440" s="25">
        <v>6.5000000000000002E-2</v>
      </c>
      <c r="P440" s="24" t="str">
        <f>VLOOKUP(E440,'[1]Lookup 2'!A:B,2,FALSE)</f>
        <v>Post 1</v>
      </c>
      <c r="Q440" s="24" t="e">
        <f>VLOOKUP(T440,'[2]01 - Employees'!$1:$1048576,6,FALSE)</f>
        <v>#N/A</v>
      </c>
      <c r="R440" s="24" t="e">
        <f>VLOOKUP(T440,'[2]01 - Employees'!$1:$1048576,2,FALSE)</f>
        <v>#N/A</v>
      </c>
      <c r="S440" s="21" t="e">
        <f>VLOOKUP(T440,'[2]01 - Employees'!$1:$1048576,3,FALSE)</f>
        <v>#N/A</v>
      </c>
      <c r="T440" s="21">
        <v>267</v>
      </c>
      <c r="V440" s="26">
        <f t="shared" si="72"/>
        <v>8</v>
      </c>
      <c r="W440" t="str">
        <f t="shared" si="73"/>
        <v>8DT094</v>
      </c>
      <c r="X440" t="str">
        <f t="shared" si="70"/>
        <v>8</v>
      </c>
    </row>
    <row r="441" spans="1:24" x14ac:dyDescent="0.25">
      <c r="A441" s="27">
        <f t="shared" si="77"/>
        <v>43435</v>
      </c>
      <c r="B441" s="19">
        <f t="shared" si="77"/>
        <v>8</v>
      </c>
      <c r="C441" s="20" t="s">
        <v>484</v>
      </c>
      <c r="D441" s="21" t="s">
        <v>57</v>
      </c>
      <c r="E441" s="22">
        <v>0.52291666666666603</v>
      </c>
      <c r="F441" s="23">
        <f t="shared" si="74"/>
        <v>2712449</v>
      </c>
      <c r="G441" s="23">
        <v>2712574</v>
      </c>
      <c r="H441" s="28">
        <v>20226.5</v>
      </c>
      <c r="I441" s="28"/>
      <c r="J441" s="28"/>
      <c r="K441" s="24"/>
      <c r="L441" s="25">
        <f t="shared" si="68"/>
        <v>125</v>
      </c>
      <c r="M441" s="25">
        <f t="shared" si="71"/>
        <v>133.125</v>
      </c>
      <c r="N441" s="25">
        <f t="shared" si="69"/>
        <v>8.125</v>
      </c>
      <c r="O441" s="25">
        <v>6.5000000000000002E-2</v>
      </c>
      <c r="P441" s="24" t="str">
        <f>VLOOKUP(E441,'[1]Lookup 2'!A:B,2,FALSE)</f>
        <v>Post 1</v>
      </c>
      <c r="Q441" s="24" t="str">
        <f>VLOOKUP(T441,'[2]01 - Employees'!$1:$1048576,6,FALSE)</f>
        <v>P-B</v>
      </c>
      <c r="R441" s="24" t="str">
        <f>VLOOKUP(T441,'[2]01 - Employees'!$1:$1048576,2,FALSE)</f>
        <v>Sangaré</v>
      </c>
      <c r="S441" s="21" t="str">
        <f>VLOOKUP(T441,'[2]01 - Employees'!$1:$1048576,3,FALSE)</f>
        <v>Gnama</v>
      </c>
      <c r="T441" s="21">
        <v>103</v>
      </c>
      <c r="V441" s="26">
        <f t="shared" si="72"/>
        <v>8</v>
      </c>
      <c r="W441" t="str">
        <f t="shared" si="73"/>
        <v>8DT344</v>
      </c>
      <c r="X441" t="str">
        <f t="shared" si="70"/>
        <v>8</v>
      </c>
    </row>
    <row r="442" spans="1:24" x14ac:dyDescent="0.25">
      <c r="A442" s="27">
        <f t="shared" si="77"/>
        <v>43435</v>
      </c>
      <c r="B442" s="19">
        <f t="shared" si="77"/>
        <v>8</v>
      </c>
      <c r="C442" s="20" t="s">
        <v>485</v>
      </c>
      <c r="D442" s="21" t="s">
        <v>31</v>
      </c>
      <c r="E442" s="22">
        <v>0.63888888888888895</v>
      </c>
      <c r="F442" s="23">
        <f t="shared" si="74"/>
        <v>2712574</v>
      </c>
      <c r="G442" s="23">
        <v>2712931</v>
      </c>
      <c r="H442" s="28">
        <v>24509.8</v>
      </c>
      <c r="I442" s="28"/>
      <c r="J442" s="28"/>
      <c r="K442" s="24"/>
      <c r="L442" s="25">
        <f t="shared" si="68"/>
        <v>357</v>
      </c>
      <c r="M442" s="25">
        <f t="shared" si="71"/>
        <v>380.20499999999998</v>
      </c>
      <c r="N442" s="25">
        <f t="shared" si="69"/>
        <v>23.205000000000002</v>
      </c>
      <c r="O442" s="25">
        <v>6.5000000000000002E-2</v>
      </c>
      <c r="P442" s="24" t="str">
        <f>VLOOKUP(E442,'[1]Lookup 2'!A:B,2,FALSE)</f>
        <v>Post 2</v>
      </c>
      <c r="Q442" s="24" t="str">
        <f>VLOOKUP(T442,'[2]01 - Employees'!$1:$1048576,6,FALSE)</f>
        <v>P-A</v>
      </c>
      <c r="R442" s="24" t="str">
        <f>VLOOKUP(T442,'[2]01 - Employees'!$1:$1048576,2,FALSE)</f>
        <v>Cissé</v>
      </c>
      <c r="S442" s="21" t="str">
        <f>VLOOKUP(T442,'[2]01 - Employees'!$1:$1048576,3,FALSE)</f>
        <v>Salif</v>
      </c>
      <c r="T442" s="21">
        <v>18</v>
      </c>
      <c r="V442" s="26">
        <f t="shared" si="72"/>
        <v>8</v>
      </c>
      <c r="W442" t="str">
        <f t="shared" si="73"/>
        <v>8G0079</v>
      </c>
      <c r="X442" t="str">
        <f t="shared" si="70"/>
        <v>8</v>
      </c>
    </row>
    <row r="443" spans="1:24" x14ac:dyDescent="0.25">
      <c r="A443" s="27">
        <f t="shared" si="77"/>
        <v>43435</v>
      </c>
      <c r="B443" s="19">
        <f t="shared" si="77"/>
        <v>8</v>
      </c>
      <c r="C443" s="20" t="s">
        <v>486</v>
      </c>
      <c r="D443" s="21" t="s">
        <v>110</v>
      </c>
      <c r="E443" s="22">
        <v>0.65</v>
      </c>
      <c r="F443" s="23">
        <f t="shared" si="74"/>
        <v>2712931</v>
      </c>
      <c r="G443" s="23">
        <v>2712938</v>
      </c>
      <c r="H443" s="28">
        <v>149.85</v>
      </c>
      <c r="I443" s="28"/>
      <c r="J443" s="28"/>
      <c r="K443" s="24"/>
      <c r="L443" s="25">
        <f t="shared" si="68"/>
        <v>7</v>
      </c>
      <c r="M443" s="25">
        <f t="shared" si="71"/>
        <v>7.4550000000000001</v>
      </c>
      <c r="N443" s="25">
        <f t="shared" si="69"/>
        <v>0.45500000000000002</v>
      </c>
      <c r="O443" s="25">
        <v>6.5000000000000002E-2</v>
      </c>
      <c r="P443" s="24" t="str">
        <f>VLOOKUP(E443,'[1]Lookup 2'!A:B,2,FALSE)</f>
        <v>Post 2</v>
      </c>
      <c r="Q443" s="24" t="str">
        <f>VLOOKUP(T443,'[2]01 - Employees'!$1:$1048576,6,FALSE)</f>
        <v>P-B</v>
      </c>
      <c r="R443" s="24" t="str">
        <f>VLOOKUP(T443,'[2]01 - Employees'!$1:$1048576,2,FALSE)</f>
        <v>Kouyate</v>
      </c>
      <c r="S443" s="21" t="str">
        <f>VLOOKUP(T443,'[2]01 - Employees'!$1:$1048576,3,FALSE)</f>
        <v>Habib</v>
      </c>
      <c r="T443" s="21">
        <v>113</v>
      </c>
      <c r="V443" s="26">
        <f t="shared" si="72"/>
        <v>8</v>
      </c>
      <c r="W443" t="str">
        <f t="shared" si="73"/>
        <v>8LTP223</v>
      </c>
      <c r="X443" t="str">
        <f t="shared" si="70"/>
        <v>8</v>
      </c>
    </row>
    <row r="444" spans="1:24" x14ac:dyDescent="0.25">
      <c r="A444" s="27">
        <f t="shared" si="77"/>
        <v>43435</v>
      </c>
      <c r="B444" s="19">
        <f t="shared" si="77"/>
        <v>8</v>
      </c>
      <c r="C444" s="20" t="s">
        <v>487</v>
      </c>
      <c r="D444" s="21" t="s">
        <v>49</v>
      </c>
      <c r="E444" s="22">
        <v>0.65902777777777699</v>
      </c>
      <c r="F444" s="23">
        <f t="shared" si="74"/>
        <v>2712938</v>
      </c>
      <c r="G444" s="23">
        <v>2712945</v>
      </c>
      <c r="H444" s="28">
        <v>200.25</v>
      </c>
      <c r="I444" s="28"/>
      <c r="J444" s="28"/>
      <c r="K444" s="24"/>
      <c r="L444" s="25">
        <f t="shared" si="68"/>
        <v>7</v>
      </c>
      <c r="M444" s="25">
        <f t="shared" si="71"/>
        <v>7.4550000000000001</v>
      </c>
      <c r="N444" s="25">
        <f t="shared" si="69"/>
        <v>0.45500000000000002</v>
      </c>
      <c r="O444" s="25">
        <v>6.5000000000000002E-2</v>
      </c>
      <c r="P444" s="24" t="str">
        <f>VLOOKUP(E444,'[1]Lookup 2'!A:B,2,FALSE)</f>
        <v>Post 2</v>
      </c>
      <c r="Q444" s="24" t="str">
        <f>VLOOKUP(T444,'[2]01 - Employees'!$1:$1048576,6,FALSE)</f>
        <v>P-B</v>
      </c>
      <c r="R444" s="24" t="str">
        <f>VLOOKUP(T444,'[2]01 - Employees'!$1:$1048576,2,FALSE)</f>
        <v>Kouyate</v>
      </c>
      <c r="S444" s="21" t="str">
        <f>VLOOKUP(T444,'[2]01 - Employees'!$1:$1048576,3,FALSE)</f>
        <v>Habib</v>
      </c>
      <c r="T444" s="21">
        <v>113</v>
      </c>
      <c r="V444" s="26">
        <f t="shared" si="72"/>
        <v>8</v>
      </c>
      <c r="W444" t="str">
        <f t="shared" si="73"/>
        <v>8LTP222</v>
      </c>
      <c r="X444" t="str">
        <f t="shared" si="70"/>
        <v>8</v>
      </c>
    </row>
    <row r="445" spans="1:24" x14ac:dyDescent="0.25">
      <c r="A445" s="27">
        <f t="shared" si="77"/>
        <v>43435</v>
      </c>
      <c r="B445" s="19">
        <f t="shared" si="77"/>
        <v>8</v>
      </c>
      <c r="C445" s="20" t="s">
        <v>488</v>
      </c>
      <c r="D445" s="21" t="s">
        <v>53</v>
      </c>
      <c r="E445" s="22">
        <v>0.67013888888888895</v>
      </c>
      <c r="F445" s="23">
        <f t="shared" si="74"/>
        <v>2712945</v>
      </c>
      <c r="G445" s="23">
        <v>2713705</v>
      </c>
      <c r="H445" s="28">
        <v>62044</v>
      </c>
      <c r="I445" s="28"/>
      <c r="J445" s="28"/>
      <c r="K445" s="24"/>
      <c r="L445" s="25">
        <f t="shared" si="68"/>
        <v>760</v>
      </c>
      <c r="M445" s="25">
        <f t="shared" si="71"/>
        <v>809.4</v>
      </c>
      <c r="N445" s="25">
        <f t="shared" si="69"/>
        <v>49.4</v>
      </c>
      <c r="O445" s="25">
        <v>6.5000000000000002E-2</v>
      </c>
      <c r="P445" s="24" t="str">
        <f>VLOOKUP(E445,'[1]Lookup 2'!A:B,2,FALSE)</f>
        <v>Post 2</v>
      </c>
      <c r="Q445" s="24" t="str">
        <f>VLOOKUP(T445,'[2]01 - Employees'!$1:$1048576,6,FALSE)</f>
        <v>P-A</v>
      </c>
      <c r="R445" s="24" t="str">
        <f>VLOOKUP(T445,'[2]01 - Employees'!$1:$1048576,2,FALSE)</f>
        <v>Camara</v>
      </c>
      <c r="S445" s="21" t="str">
        <f>VLOOKUP(T445,'[2]01 - Employees'!$1:$1048576,3,FALSE)</f>
        <v>Mamady</v>
      </c>
      <c r="T445" s="21">
        <v>226</v>
      </c>
      <c r="V445" s="26">
        <f t="shared" si="72"/>
        <v>8</v>
      </c>
      <c r="W445" t="str">
        <f t="shared" si="73"/>
        <v>8DT095</v>
      </c>
      <c r="X445" t="str">
        <f t="shared" si="70"/>
        <v>8</v>
      </c>
    </row>
    <row r="446" spans="1:24" x14ac:dyDescent="0.25">
      <c r="A446" s="27">
        <f t="shared" si="77"/>
        <v>43435</v>
      </c>
      <c r="B446" s="19">
        <f t="shared" si="77"/>
        <v>8</v>
      </c>
      <c r="C446" s="20" t="s">
        <v>489</v>
      </c>
      <c r="D446" s="21" t="s">
        <v>57</v>
      </c>
      <c r="E446" s="22">
        <v>0.68194444444444402</v>
      </c>
      <c r="F446" s="23">
        <f t="shared" si="74"/>
        <v>2713705</v>
      </c>
      <c r="G446" s="23">
        <v>2714617</v>
      </c>
      <c r="H446" s="28">
        <v>20229</v>
      </c>
      <c r="I446" s="28"/>
      <c r="J446" s="28"/>
      <c r="K446" s="24"/>
      <c r="L446" s="25">
        <f t="shared" si="68"/>
        <v>912</v>
      </c>
      <c r="M446" s="25">
        <f t="shared" si="71"/>
        <v>971.28</v>
      </c>
      <c r="N446" s="25">
        <f t="shared" si="69"/>
        <v>59.28</v>
      </c>
      <c r="O446" s="25">
        <v>6.5000000000000002E-2</v>
      </c>
      <c r="P446" s="24" t="str">
        <f>VLOOKUP(E446,'[1]Lookup 2'!A:B,2,FALSE)</f>
        <v>Post 2</v>
      </c>
      <c r="Q446" s="24" t="str">
        <f>VLOOKUP(T446,'[2]01 - Employees'!$1:$1048576,6,FALSE)</f>
        <v>P-A</v>
      </c>
      <c r="R446" s="24" t="str">
        <f>VLOOKUP(T446,'[2]01 - Employees'!$1:$1048576,2,FALSE)</f>
        <v>Kandé</v>
      </c>
      <c r="S446" s="21" t="str">
        <f>VLOOKUP(T446,'[2]01 - Employees'!$1:$1048576,3,FALSE)</f>
        <v>Mamady</v>
      </c>
      <c r="T446" s="21">
        <v>151</v>
      </c>
      <c r="V446" s="26">
        <f t="shared" si="72"/>
        <v>8</v>
      </c>
      <c r="W446" t="str">
        <f t="shared" si="73"/>
        <v>8DT344</v>
      </c>
      <c r="X446" t="str">
        <f t="shared" si="70"/>
        <v>8</v>
      </c>
    </row>
    <row r="447" spans="1:24" x14ac:dyDescent="0.25">
      <c r="A447" s="27">
        <f t="shared" si="77"/>
        <v>43435</v>
      </c>
      <c r="B447" s="19">
        <f t="shared" si="77"/>
        <v>8</v>
      </c>
      <c r="C447" s="20" t="s">
        <v>490</v>
      </c>
      <c r="D447" s="21" t="s">
        <v>47</v>
      </c>
      <c r="E447" s="22">
        <v>0.71458333333333302</v>
      </c>
      <c r="F447" s="23">
        <f t="shared" si="74"/>
        <v>2714617</v>
      </c>
      <c r="G447" s="23">
        <v>2714646</v>
      </c>
      <c r="H447" s="28">
        <v>5252.69</v>
      </c>
      <c r="I447" s="28"/>
      <c r="J447" s="28"/>
      <c r="K447" s="24"/>
      <c r="L447" s="25">
        <f t="shared" si="68"/>
        <v>29</v>
      </c>
      <c r="M447" s="25">
        <f t="shared" si="71"/>
        <v>30.885000000000002</v>
      </c>
      <c r="N447" s="25">
        <f t="shared" si="69"/>
        <v>1.885</v>
      </c>
      <c r="O447" s="25">
        <v>6.5000000000000002E-2</v>
      </c>
      <c r="P447" s="24" t="str">
        <f>VLOOKUP(E447,'[1]Lookup 2'!A:B,2,FALSE)</f>
        <v>Post 2</v>
      </c>
      <c r="Q447" s="24" t="str">
        <f>VLOOKUP(T447,'[2]01 - Employees'!$1:$1048576,6,FALSE)</f>
        <v>P-B</v>
      </c>
      <c r="R447" s="24" t="str">
        <f>VLOOKUP(T447,'[2]01 - Employees'!$1:$1048576,2,FALSE)</f>
        <v>Kouyate</v>
      </c>
      <c r="S447" s="21" t="str">
        <f>VLOOKUP(T447,'[2]01 - Employees'!$1:$1048576,3,FALSE)</f>
        <v>Habib</v>
      </c>
      <c r="T447" s="21">
        <v>113</v>
      </c>
      <c r="V447" s="26">
        <f t="shared" si="72"/>
        <v>8</v>
      </c>
      <c r="W447" t="str">
        <f t="shared" si="73"/>
        <v>8LP221</v>
      </c>
      <c r="X447" t="str">
        <f t="shared" si="70"/>
        <v>8</v>
      </c>
    </row>
    <row r="448" spans="1:24" x14ac:dyDescent="0.25">
      <c r="A448" s="27">
        <f t="shared" si="77"/>
        <v>43435</v>
      </c>
      <c r="B448" s="19">
        <f t="shared" si="77"/>
        <v>8</v>
      </c>
      <c r="C448" s="20" t="s">
        <v>491</v>
      </c>
      <c r="D448" s="21" t="s">
        <v>23</v>
      </c>
      <c r="E448" s="22">
        <v>0.75</v>
      </c>
      <c r="F448" s="23">
        <f t="shared" si="74"/>
        <v>2714646</v>
      </c>
      <c r="G448" s="23">
        <v>2715661</v>
      </c>
      <c r="H448" s="28">
        <v>10546.1</v>
      </c>
      <c r="I448" s="28"/>
      <c r="J448" s="28"/>
      <c r="K448" s="24"/>
      <c r="L448" s="25">
        <f t="shared" si="68"/>
        <v>1015</v>
      </c>
      <c r="M448" s="25">
        <f t="shared" si="71"/>
        <v>1080.9749999999999</v>
      </c>
      <c r="N448" s="25">
        <f t="shared" si="69"/>
        <v>65.975000000000009</v>
      </c>
      <c r="O448" s="25">
        <v>6.5000000000000002E-2</v>
      </c>
      <c r="P448" s="24" t="str">
        <f>VLOOKUP(E448,'[1]Lookup 2'!A:B,2,FALSE)</f>
        <v>Post 2</v>
      </c>
      <c r="Q448" s="24" t="str">
        <f>VLOOKUP(T448,'[2]01 - Employees'!$1:$1048576,6,FALSE)</f>
        <v>P-A</v>
      </c>
      <c r="R448" s="24" t="str">
        <f>VLOOKUP(T448,'[2]01 - Employees'!$1:$1048576,2,FALSE)</f>
        <v>Camara</v>
      </c>
      <c r="S448" s="21" t="str">
        <f>VLOOKUP(T448,'[2]01 - Employees'!$1:$1048576,3,FALSE)</f>
        <v>Sekou</v>
      </c>
      <c r="T448" s="21">
        <v>242</v>
      </c>
      <c r="V448" s="26">
        <f t="shared" si="72"/>
        <v>8</v>
      </c>
      <c r="W448" t="str">
        <f t="shared" si="73"/>
        <v>8DT319</v>
      </c>
      <c r="X448" t="str">
        <f t="shared" si="70"/>
        <v>8</v>
      </c>
    </row>
    <row r="449" spans="1:24" x14ac:dyDescent="0.25">
      <c r="A449" s="27">
        <f t="shared" si="77"/>
        <v>43435</v>
      </c>
      <c r="B449" s="19">
        <f t="shared" si="77"/>
        <v>8</v>
      </c>
      <c r="C449" s="20" t="s">
        <v>492</v>
      </c>
      <c r="D449" s="21" t="s">
        <v>45</v>
      </c>
      <c r="E449" s="22">
        <v>0.79236111111111096</v>
      </c>
      <c r="F449" s="23">
        <f t="shared" si="74"/>
        <v>2715661</v>
      </c>
      <c r="G449" s="23">
        <v>2716115</v>
      </c>
      <c r="H449" s="28">
        <v>42744.7</v>
      </c>
      <c r="I449" s="28"/>
      <c r="J449" s="28"/>
      <c r="K449" s="24"/>
      <c r="L449" s="25">
        <f t="shared" si="68"/>
        <v>454</v>
      </c>
      <c r="M449" s="25">
        <f t="shared" si="71"/>
        <v>483.51</v>
      </c>
      <c r="N449" s="25">
        <f t="shared" si="69"/>
        <v>29.51</v>
      </c>
      <c r="O449" s="25">
        <v>6.5000000000000002E-2</v>
      </c>
      <c r="P449" s="24" t="str">
        <f>VLOOKUP(E449,'[1]Lookup 2'!A:B,2,FALSE)</f>
        <v>Post 2</v>
      </c>
      <c r="Q449" s="24" t="str">
        <f>VLOOKUP(T449,'[2]01 - Employees'!$1:$1048576,6,FALSE)</f>
        <v>P-A</v>
      </c>
      <c r="R449" s="24" t="str">
        <f>VLOOKUP(T449,'[2]01 - Employees'!$1:$1048576,2,FALSE)</f>
        <v>Conde</v>
      </c>
      <c r="S449" s="21" t="str">
        <f>VLOOKUP(T449,'[2]01 - Employees'!$1:$1048576,3,FALSE)</f>
        <v>Sandaly</v>
      </c>
      <c r="T449" s="21">
        <v>160</v>
      </c>
      <c r="V449" s="26">
        <f t="shared" si="72"/>
        <v>8</v>
      </c>
      <c r="W449" t="str">
        <f t="shared" si="73"/>
        <v>8DT087</v>
      </c>
      <c r="X449" t="str">
        <f t="shared" si="70"/>
        <v>8</v>
      </c>
    </row>
    <row r="450" spans="1:24" x14ac:dyDescent="0.25">
      <c r="A450" s="27">
        <f t="shared" si="77"/>
        <v>43435</v>
      </c>
      <c r="B450" s="19">
        <f t="shared" si="77"/>
        <v>8</v>
      </c>
      <c r="C450" s="20" t="s">
        <v>493</v>
      </c>
      <c r="D450" s="21" t="s">
        <v>68</v>
      </c>
      <c r="E450" s="22">
        <v>0.83333333333333304</v>
      </c>
      <c r="F450" s="23">
        <f t="shared" si="74"/>
        <v>2716115</v>
      </c>
      <c r="G450" s="23">
        <v>2717082</v>
      </c>
      <c r="H450" s="28">
        <v>10477.799999999999</v>
      </c>
      <c r="I450" s="28"/>
      <c r="J450" s="28"/>
      <c r="K450" s="24"/>
      <c r="L450" s="25">
        <f t="shared" si="68"/>
        <v>967</v>
      </c>
      <c r="M450" s="25">
        <f t="shared" si="71"/>
        <v>1029.855</v>
      </c>
      <c r="N450" s="25">
        <f t="shared" si="69"/>
        <v>62.855000000000004</v>
      </c>
      <c r="O450" s="25">
        <v>6.5000000000000002E-2</v>
      </c>
      <c r="P450" s="24" t="str">
        <f>VLOOKUP(E450,'[1]Lookup 2'!A:B,2,FALSE)</f>
        <v>Post 2</v>
      </c>
      <c r="Q450" s="24" t="str">
        <f>VLOOKUP(T450,'[2]01 - Employees'!$1:$1048576,6,FALSE)</f>
        <v>P-A</v>
      </c>
      <c r="R450" s="24" t="str">
        <f>VLOOKUP(T450,'[2]01 - Employees'!$1:$1048576,2,FALSE)</f>
        <v>Sidimè</v>
      </c>
      <c r="S450" s="21" t="str">
        <f>VLOOKUP(T450,'[2]01 - Employees'!$1:$1048576,3,FALSE)</f>
        <v>Ibrahima Sory</v>
      </c>
      <c r="T450" s="21">
        <v>227</v>
      </c>
      <c r="V450" s="26">
        <f t="shared" si="72"/>
        <v>8</v>
      </c>
      <c r="W450" t="str">
        <f t="shared" si="73"/>
        <v>8DT318</v>
      </c>
      <c r="X450" t="str">
        <f t="shared" si="70"/>
        <v>8</v>
      </c>
    </row>
    <row r="451" spans="1:24" x14ac:dyDescent="0.25">
      <c r="A451" s="27">
        <f t="shared" si="77"/>
        <v>43435</v>
      </c>
      <c r="B451" s="19">
        <f t="shared" si="77"/>
        <v>8</v>
      </c>
      <c r="C451" s="20" t="s">
        <v>494</v>
      </c>
      <c r="D451" s="21" t="s">
        <v>276</v>
      </c>
      <c r="E451" s="22">
        <v>0.844444444444444</v>
      </c>
      <c r="F451" s="23">
        <f t="shared" si="74"/>
        <v>2717082</v>
      </c>
      <c r="G451" s="23">
        <v>2717215</v>
      </c>
      <c r="H451" s="28">
        <v>210045</v>
      </c>
      <c r="I451" s="28"/>
      <c r="J451" s="28"/>
      <c r="K451" s="24"/>
      <c r="L451" s="25">
        <f t="shared" si="68"/>
        <v>133</v>
      </c>
      <c r="M451" s="25">
        <f t="shared" si="71"/>
        <v>141.64500000000001</v>
      </c>
      <c r="N451" s="25">
        <f t="shared" si="69"/>
        <v>8.6449999999999996</v>
      </c>
      <c r="O451" s="25">
        <v>6.5000000000000002E-2</v>
      </c>
      <c r="P451" s="24" t="str">
        <f>VLOOKUP(E451,'[1]Lookup 2'!A:B,2,FALSE)</f>
        <v>Post 2</v>
      </c>
      <c r="Q451" s="24" t="str">
        <f>VLOOKUP(T451,'[2]01 - Employees'!$1:$1048576,6,FALSE)</f>
        <v>WS-Sh-I</v>
      </c>
      <c r="R451" s="24" t="str">
        <f>VLOOKUP(T451,'[2]01 - Employees'!$1:$1048576,2,FALSE)</f>
        <v>Condé</v>
      </c>
      <c r="S451" s="21" t="str">
        <f>VLOOKUP(T451,'[2]01 - Employees'!$1:$1048576,3,FALSE)</f>
        <v>Harouna</v>
      </c>
      <c r="T451" s="21">
        <v>64</v>
      </c>
      <c r="V451" s="26">
        <f t="shared" si="72"/>
        <v>8</v>
      </c>
      <c r="W451" t="str">
        <f t="shared" si="73"/>
        <v>8TY705</v>
      </c>
      <c r="X451" t="str">
        <f t="shared" si="70"/>
        <v>8</v>
      </c>
    </row>
    <row r="452" spans="1:24" x14ac:dyDescent="0.25">
      <c r="A452" s="27">
        <f t="shared" si="77"/>
        <v>43435</v>
      </c>
      <c r="B452" s="19">
        <f t="shared" si="77"/>
        <v>8</v>
      </c>
      <c r="C452" s="20" t="s">
        <v>495</v>
      </c>
      <c r="D452" s="21" t="s">
        <v>33</v>
      </c>
      <c r="E452" s="22">
        <v>0.85347222222222197</v>
      </c>
      <c r="F452" s="23">
        <f t="shared" si="74"/>
        <v>2717215</v>
      </c>
      <c r="G452" s="23">
        <v>2717855</v>
      </c>
      <c r="H452" s="28">
        <v>6681</v>
      </c>
      <c r="I452" s="28"/>
      <c r="J452" s="28"/>
      <c r="K452" s="24"/>
      <c r="L452" s="25">
        <f t="shared" si="68"/>
        <v>640</v>
      </c>
      <c r="M452" s="25">
        <f t="shared" si="71"/>
        <v>681.6</v>
      </c>
      <c r="N452" s="25">
        <f t="shared" si="69"/>
        <v>41.6</v>
      </c>
      <c r="O452" s="25">
        <v>6.5000000000000002E-2</v>
      </c>
      <c r="P452" s="24" t="str">
        <f>VLOOKUP(E452,'[1]Lookup 2'!A:B,2,FALSE)</f>
        <v>Post 2</v>
      </c>
      <c r="Q452" s="24" t="str">
        <f>VLOOKUP(T452,'[2]01 - Employees'!$1:$1048576,6,FALSE)</f>
        <v>P-A</v>
      </c>
      <c r="R452" s="24" t="str">
        <f>VLOOKUP(T452,'[2]01 - Employees'!$1:$1048576,2,FALSE)</f>
        <v>Camara</v>
      </c>
      <c r="S452" s="21" t="str">
        <f>VLOOKUP(T452,'[2]01 - Employees'!$1:$1048576,3,FALSE)</f>
        <v>Mamady</v>
      </c>
      <c r="T452" s="21">
        <v>111</v>
      </c>
      <c r="V452" s="26">
        <f t="shared" si="72"/>
        <v>8</v>
      </c>
      <c r="W452" t="str">
        <f t="shared" si="73"/>
        <v>8DT209</v>
      </c>
      <c r="X452" t="str">
        <f t="shared" si="70"/>
        <v>8</v>
      </c>
    </row>
    <row r="453" spans="1:24" x14ac:dyDescent="0.25">
      <c r="A453" s="27">
        <f t="shared" si="77"/>
        <v>43435</v>
      </c>
      <c r="B453" s="19">
        <f t="shared" si="77"/>
        <v>8</v>
      </c>
      <c r="C453" s="20" t="s">
        <v>496</v>
      </c>
      <c r="D453" s="21" t="s">
        <v>43</v>
      </c>
      <c r="E453" s="22">
        <v>0.87291666666666601</v>
      </c>
      <c r="F453" s="23">
        <f t="shared" si="74"/>
        <v>2717855</v>
      </c>
      <c r="G453" s="23">
        <v>2718386</v>
      </c>
      <c r="H453" s="28">
        <v>18796.3</v>
      </c>
      <c r="I453" s="28"/>
      <c r="J453" s="28"/>
      <c r="K453" s="24"/>
      <c r="L453" s="25">
        <f t="shared" si="68"/>
        <v>531</v>
      </c>
      <c r="M453" s="25">
        <f t="shared" si="71"/>
        <v>565.51499999999999</v>
      </c>
      <c r="N453" s="25">
        <f t="shared" si="69"/>
        <v>34.515000000000001</v>
      </c>
      <c r="O453" s="25">
        <v>6.5000000000000002E-2</v>
      </c>
      <c r="P453" s="24" t="str">
        <f>VLOOKUP(E453,'[1]Lookup 2'!A:B,2,FALSE)</f>
        <v>Post 2</v>
      </c>
      <c r="Q453" s="24" t="str">
        <f>VLOOKUP(T453,'[2]01 - Employees'!$1:$1048576,6,FALSE)</f>
        <v>P-A</v>
      </c>
      <c r="R453" s="24" t="str">
        <f>VLOOKUP(T453,'[2]01 - Employees'!$1:$1048576,2,FALSE)</f>
        <v>Keita</v>
      </c>
      <c r="S453" s="21" t="str">
        <f>VLOOKUP(T453,'[2]01 - Employees'!$1:$1048576,3,FALSE)</f>
        <v>Fanta Mady</v>
      </c>
      <c r="T453" s="21">
        <v>236</v>
      </c>
      <c r="V453" s="26">
        <f t="shared" si="72"/>
        <v>8</v>
      </c>
      <c r="W453" t="str">
        <f t="shared" si="73"/>
        <v>8WB013</v>
      </c>
      <c r="X453" t="str">
        <f t="shared" si="70"/>
        <v>8</v>
      </c>
    </row>
    <row r="454" spans="1:24" x14ac:dyDescent="0.25">
      <c r="A454" s="27">
        <f t="shared" si="77"/>
        <v>43435</v>
      </c>
      <c r="B454" s="19">
        <f t="shared" si="77"/>
        <v>8</v>
      </c>
      <c r="C454" s="20" t="s">
        <v>497</v>
      </c>
      <c r="D454" s="21" t="s">
        <v>37</v>
      </c>
      <c r="E454" s="22">
        <v>0.91458333333333297</v>
      </c>
      <c r="F454" s="23">
        <f t="shared" si="74"/>
        <v>2718386</v>
      </c>
      <c r="G454" s="23">
        <v>2718982</v>
      </c>
      <c r="H454" s="28">
        <v>26530.7</v>
      </c>
      <c r="I454" s="28"/>
      <c r="J454" s="28"/>
      <c r="K454" s="24"/>
      <c r="L454" s="25">
        <f t="shared" si="68"/>
        <v>596</v>
      </c>
      <c r="M454" s="25">
        <f t="shared" si="71"/>
        <v>634.74</v>
      </c>
      <c r="N454" s="25">
        <f t="shared" si="69"/>
        <v>38.74</v>
      </c>
      <c r="O454" s="25">
        <v>6.5000000000000002E-2</v>
      </c>
      <c r="P454" s="24" t="str">
        <f>VLOOKUP(E454,'[1]Lookup 2'!A:B,2,FALSE)</f>
        <v>Post 2</v>
      </c>
      <c r="Q454" s="24" t="str">
        <f>VLOOKUP(T454,'[2]01 - Employees'!$1:$1048576,6,FALSE)</f>
        <v>P-A</v>
      </c>
      <c r="R454" s="24" t="str">
        <f>VLOOKUP(T454,'[2]01 - Employees'!$1:$1048576,2,FALSE)</f>
        <v>Bangoura</v>
      </c>
      <c r="S454" s="21" t="str">
        <f>VLOOKUP(T454,'[2]01 - Employees'!$1:$1048576,3,FALSE)</f>
        <v>Yamoussa</v>
      </c>
      <c r="T454" s="21">
        <v>153</v>
      </c>
      <c r="V454" s="26">
        <f t="shared" si="72"/>
        <v>8</v>
      </c>
      <c r="W454" t="str">
        <f t="shared" si="73"/>
        <v>8TD066</v>
      </c>
      <c r="X454" t="str">
        <f t="shared" si="70"/>
        <v>8</v>
      </c>
    </row>
    <row r="455" spans="1:24" x14ac:dyDescent="0.25">
      <c r="A455" s="27">
        <f t="shared" si="77"/>
        <v>43435</v>
      </c>
      <c r="B455" s="19">
        <f t="shared" si="77"/>
        <v>8</v>
      </c>
      <c r="C455" s="20" t="s">
        <v>498</v>
      </c>
      <c r="D455" s="21" t="s">
        <v>39</v>
      </c>
      <c r="E455" s="22">
        <v>0.92222222222222205</v>
      </c>
      <c r="F455" s="23">
        <f t="shared" si="74"/>
        <v>2718982</v>
      </c>
      <c r="G455" s="23">
        <v>2719646</v>
      </c>
      <c r="H455" s="28">
        <v>25482</v>
      </c>
      <c r="I455" s="28"/>
      <c r="J455" s="28"/>
      <c r="K455" s="24"/>
      <c r="L455" s="25">
        <f t="shared" si="68"/>
        <v>664</v>
      </c>
      <c r="M455" s="25">
        <f t="shared" si="71"/>
        <v>707.16</v>
      </c>
      <c r="N455" s="25">
        <f t="shared" si="69"/>
        <v>43.160000000000004</v>
      </c>
      <c r="O455" s="25">
        <v>6.5000000000000002E-2</v>
      </c>
      <c r="P455" s="24" t="str">
        <f>VLOOKUP(E455,'[1]Lookup 2'!A:B,2,FALSE)</f>
        <v>Post 2</v>
      </c>
      <c r="Q455" s="24" t="str">
        <f>VLOOKUP(T455,'[2]01 - Employees'!$1:$1048576,6,FALSE)</f>
        <v>P-A</v>
      </c>
      <c r="R455" s="24" t="str">
        <f>VLOOKUP(T455,'[2]01 - Employees'!$1:$1048576,2,FALSE)</f>
        <v>Keita</v>
      </c>
      <c r="S455" s="21" t="str">
        <f>VLOOKUP(T455,'[2]01 - Employees'!$1:$1048576,3,FALSE)</f>
        <v>Aboubacar</v>
      </c>
      <c r="T455" s="21">
        <v>11</v>
      </c>
      <c r="V455" s="26">
        <f t="shared" si="72"/>
        <v>8</v>
      </c>
      <c r="W455" t="str">
        <f t="shared" si="73"/>
        <v>8TD069</v>
      </c>
      <c r="X455" t="str">
        <f t="shared" si="70"/>
        <v>8</v>
      </c>
    </row>
    <row r="456" spans="1:24" x14ac:dyDescent="0.25">
      <c r="A456" s="27">
        <f t="shared" ref="A456:B471" si="78">+A455</f>
        <v>43435</v>
      </c>
      <c r="B456" s="19">
        <f t="shared" si="78"/>
        <v>8</v>
      </c>
      <c r="C456" s="20" t="s">
        <v>499</v>
      </c>
      <c r="D456" s="21" t="s">
        <v>55</v>
      </c>
      <c r="E456" s="22">
        <v>0.98263888888888895</v>
      </c>
      <c r="F456" s="23">
        <f t="shared" si="74"/>
        <v>2719646</v>
      </c>
      <c r="G456" s="23">
        <v>2720716</v>
      </c>
      <c r="H456" s="28">
        <v>10286.299999999999</v>
      </c>
      <c r="I456" s="28"/>
      <c r="J456" s="28"/>
      <c r="K456" s="24"/>
      <c r="L456" s="25">
        <f t="shared" si="68"/>
        <v>1070</v>
      </c>
      <c r="M456" s="25">
        <f t="shared" si="71"/>
        <v>1139.55</v>
      </c>
      <c r="N456" s="25">
        <f t="shared" si="69"/>
        <v>69.55</v>
      </c>
      <c r="O456" s="25">
        <v>6.5000000000000002E-2</v>
      </c>
      <c r="P456" s="24" t="str">
        <f>VLOOKUP(E456,'[1]Lookup 2'!A:B,2,FALSE)</f>
        <v>Post 3</v>
      </c>
      <c r="Q456" s="24" t="str">
        <f>VLOOKUP(T456,'[2]01 - Employees'!$1:$1048576,6,FALSE)</f>
        <v>P-D</v>
      </c>
      <c r="R456" s="24" t="str">
        <f>VLOOKUP(T456,'[2]01 - Employees'!$1:$1048576,2,FALSE)</f>
        <v>Dansoko</v>
      </c>
      <c r="S456" s="21" t="str">
        <f>VLOOKUP(T456,'[2]01 - Employees'!$1:$1048576,3,FALSE)</f>
        <v>Famory</v>
      </c>
      <c r="T456" s="21">
        <v>39</v>
      </c>
      <c r="V456" s="26">
        <f t="shared" si="72"/>
        <v>8</v>
      </c>
      <c r="W456" t="str">
        <f t="shared" si="73"/>
        <v>8DT317</v>
      </c>
      <c r="X456" t="str">
        <f t="shared" si="70"/>
        <v>8</v>
      </c>
    </row>
    <row r="457" spans="1:24" x14ac:dyDescent="0.25">
      <c r="A457" s="27">
        <f t="shared" si="78"/>
        <v>43435</v>
      </c>
      <c r="B457" s="19">
        <f t="shared" si="78"/>
        <v>8</v>
      </c>
      <c r="C457" s="20" t="s">
        <v>500</v>
      </c>
      <c r="D457" s="21" t="s">
        <v>19</v>
      </c>
      <c r="E457" s="22">
        <v>0.99861111111111101</v>
      </c>
      <c r="F457" s="23">
        <f t="shared" si="74"/>
        <v>2720716</v>
      </c>
      <c r="G457" s="23">
        <v>2721424</v>
      </c>
      <c r="H457" s="28">
        <v>2124</v>
      </c>
      <c r="I457" s="28"/>
      <c r="J457" s="28"/>
      <c r="K457" s="24"/>
      <c r="L457" s="25">
        <f t="shared" si="68"/>
        <v>708</v>
      </c>
      <c r="M457" s="25">
        <f t="shared" si="71"/>
        <v>754.02</v>
      </c>
      <c r="N457" s="25">
        <f t="shared" si="69"/>
        <v>46.02</v>
      </c>
      <c r="O457" s="25">
        <v>6.5000000000000002E-2</v>
      </c>
      <c r="P457" s="24" t="str">
        <f>VLOOKUP(E457,'[1]Lookup 2'!A:B,2,FALSE)</f>
        <v>Post 3</v>
      </c>
      <c r="Q457" s="24" t="str">
        <f>VLOOKUP(T457,'[2]01 - Employees'!$1:$1048576,6,FALSE)</f>
        <v>P-D</v>
      </c>
      <c r="R457" s="24" t="str">
        <f>VLOOKUP(T457,'[2]01 - Employees'!$1:$1048576,2,FALSE)</f>
        <v>Magassouba</v>
      </c>
      <c r="S457" s="21" t="str">
        <f>VLOOKUP(T457,'[2]01 - Employees'!$1:$1048576,3,FALSE)</f>
        <v>Lamine</v>
      </c>
      <c r="T457" s="21">
        <v>169</v>
      </c>
      <c r="V457" s="26">
        <f t="shared" si="72"/>
        <v>8</v>
      </c>
      <c r="W457" t="str">
        <f t="shared" si="73"/>
        <v>8DT211</v>
      </c>
      <c r="X457" t="str">
        <f t="shared" si="70"/>
        <v>8</v>
      </c>
    </row>
    <row r="458" spans="1:24" x14ac:dyDescent="0.25">
      <c r="A458" s="27">
        <f t="shared" si="78"/>
        <v>43435</v>
      </c>
      <c r="B458" s="19">
        <f t="shared" si="78"/>
        <v>8</v>
      </c>
      <c r="C458" s="20" t="s">
        <v>501</v>
      </c>
      <c r="D458" s="21" t="s">
        <v>35</v>
      </c>
      <c r="E458" s="22">
        <v>6.9444444444444447E-4</v>
      </c>
      <c r="F458" s="23">
        <f t="shared" si="74"/>
        <v>2721424</v>
      </c>
      <c r="G458" s="23">
        <v>2721699</v>
      </c>
      <c r="H458" s="28">
        <v>20414.7</v>
      </c>
      <c r="I458" s="28"/>
      <c r="J458" s="28"/>
      <c r="K458" s="24"/>
      <c r="L458" s="25">
        <f t="shared" si="68"/>
        <v>275</v>
      </c>
      <c r="M458" s="25">
        <f t="shared" si="71"/>
        <v>292.875</v>
      </c>
      <c r="N458" s="25">
        <f t="shared" si="69"/>
        <v>17.875</v>
      </c>
      <c r="O458" s="25">
        <v>6.5000000000000002E-2</v>
      </c>
      <c r="P458" s="24" t="str">
        <f>VLOOKUP(E458,'[1]Lookup 2'!A:B,2,FALSE)</f>
        <v>Post 3</v>
      </c>
      <c r="Q458" s="24" t="str">
        <f>VLOOKUP(T458,'[2]01 - Employees'!$1:$1048576,6,FALSE)</f>
        <v>P-D</v>
      </c>
      <c r="R458" s="24" t="str">
        <f>VLOOKUP(T458,'[2]01 - Employees'!$1:$1048576,2,FALSE)</f>
        <v>Keita</v>
      </c>
      <c r="S458" s="21" t="str">
        <f>VLOOKUP(T458,'[2]01 - Employees'!$1:$1048576,3,FALSE)</f>
        <v>Souleymane</v>
      </c>
      <c r="T458" s="21">
        <v>13</v>
      </c>
      <c r="V458" s="26">
        <f t="shared" si="72"/>
        <v>8</v>
      </c>
      <c r="W458" t="str">
        <f t="shared" si="73"/>
        <v>8D7004</v>
      </c>
      <c r="X458" t="str">
        <f t="shared" si="70"/>
        <v>8</v>
      </c>
    </row>
    <row r="459" spans="1:24" x14ac:dyDescent="0.25">
      <c r="A459" s="27">
        <f t="shared" si="78"/>
        <v>43435</v>
      </c>
      <c r="B459" s="19">
        <f t="shared" si="78"/>
        <v>8</v>
      </c>
      <c r="C459" s="20" t="s">
        <v>502</v>
      </c>
      <c r="D459" s="21" t="s">
        <v>27</v>
      </c>
      <c r="E459" s="22">
        <v>4.1666666666666597E-3</v>
      </c>
      <c r="F459" s="23">
        <f t="shared" si="74"/>
        <v>2721699</v>
      </c>
      <c r="G459" s="23">
        <v>2721745</v>
      </c>
      <c r="H459" s="23">
        <v>283292</v>
      </c>
      <c r="I459" s="23"/>
      <c r="J459" s="23"/>
      <c r="K459" s="24"/>
      <c r="L459" s="25">
        <f t="shared" si="68"/>
        <v>46</v>
      </c>
      <c r="M459" s="25">
        <f t="shared" si="71"/>
        <v>48.99</v>
      </c>
      <c r="N459" s="25">
        <f t="shared" si="69"/>
        <v>2.99</v>
      </c>
      <c r="O459" s="25">
        <v>6.5000000000000002E-2</v>
      </c>
      <c r="P459" s="24" t="str">
        <f>VLOOKUP(E459,'[1]Lookup 2'!A:B,2,FALSE)</f>
        <v>Post 3</v>
      </c>
      <c r="Q459" s="24" t="str">
        <f>VLOOKUP(T459,'[2]01 - Employees'!$1:$1048576,6,FALSE)</f>
        <v>P-C</v>
      </c>
      <c r="R459" s="24" t="str">
        <f>VLOOKUP(T459,'[2]01 - Employees'!$1:$1048576,2,FALSE)</f>
        <v>Bereté</v>
      </c>
      <c r="S459" s="21" t="str">
        <f>VLOOKUP(T459,'[2]01 - Employees'!$1:$1048576,3,FALSE)</f>
        <v>Djogo</v>
      </c>
      <c r="T459" s="21">
        <v>94</v>
      </c>
      <c r="V459" s="26">
        <f t="shared" si="72"/>
        <v>8</v>
      </c>
      <c r="W459" t="str">
        <f t="shared" si="73"/>
        <v>8TY713</v>
      </c>
      <c r="X459" t="str">
        <f t="shared" si="70"/>
        <v>8</v>
      </c>
    </row>
    <row r="460" spans="1:24" x14ac:dyDescent="0.25">
      <c r="A460" s="27">
        <f t="shared" si="78"/>
        <v>43435</v>
      </c>
      <c r="B460" s="19">
        <f t="shared" si="78"/>
        <v>8</v>
      </c>
      <c r="C460" s="20" t="s">
        <v>503</v>
      </c>
      <c r="D460" s="21" t="s">
        <v>29</v>
      </c>
      <c r="E460" s="22"/>
      <c r="F460" s="23">
        <f t="shared" si="74"/>
        <v>2721745</v>
      </c>
      <c r="G460" s="23">
        <v>2722389</v>
      </c>
      <c r="H460" s="28">
        <v>34849.699999999997</v>
      </c>
      <c r="I460" s="28"/>
      <c r="J460" s="28"/>
      <c r="K460" s="24"/>
      <c r="L460" s="25">
        <f t="shared" si="68"/>
        <v>644</v>
      </c>
      <c r="M460" s="25">
        <f t="shared" si="71"/>
        <v>685.86</v>
      </c>
      <c r="N460" s="25">
        <f t="shared" si="69"/>
        <v>41.86</v>
      </c>
      <c r="O460" s="25">
        <v>6.5000000000000002E-2</v>
      </c>
      <c r="P460" s="24" t="str">
        <f>VLOOKUP(E460,'[1]Lookup 2'!A:B,2,FALSE)</f>
        <v>Post 3</v>
      </c>
      <c r="Q460" s="24" t="str">
        <f>VLOOKUP(T460,'[2]01 - Employees'!$1:$1048576,6,FALSE)</f>
        <v>P-D</v>
      </c>
      <c r="R460" s="24" t="str">
        <f>VLOOKUP(T460,'[2]01 - Employees'!$1:$1048576,2,FALSE)</f>
        <v>Keita</v>
      </c>
      <c r="S460" s="21" t="str">
        <f>VLOOKUP(T460,'[2]01 - Employees'!$1:$1048576,3,FALSE)</f>
        <v>Ibrahima II</v>
      </c>
      <c r="T460" s="21">
        <v>252</v>
      </c>
      <c r="V460" s="26">
        <f t="shared" si="72"/>
        <v>8</v>
      </c>
      <c r="W460" t="str">
        <f t="shared" si="73"/>
        <v>8DT094</v>
      </c>
      <c r="X460" t="str">
        <f t="shared" si="70"/>
        <v>8</v>
      </c>
    </row>
    <row r="461" spans="1:24" x14ac:dyDescent="0.25">
      <c r="A461" s="27">
        <f t="shared" si="78"/>
        <v>43435</v>
      </c>
      <c r="B461" s="19">
        <f t="shared" si="78"/>
        <v>8</v>
      </c>
      <c r="C461" s="20" t="s">
        <v>504</v>
      </c>
      <c r="D461" s="21" t="s">
        <v>59</v>
      </c>
      <c r="E461" s="22">
        <v>4.6527777777777703E-2</v>
      </c>
      <c r="F461" s="23">
        <f t="shared" si="74"/>
        <v>2722389</v>
      </c>
      <c r="G461" s="23">
        <v>2723357</v>
      </c>
      <c r="H461" s="28">
        <v>8863.7000000000007</v>
      </c>
      <c r="I461" s="28"/>
      <c r="J461" s="28"/>
      <c r="K461" s="24"/>
      <c r="L461" s="25">
        <f t="shared" si="68"/>
        <v>968</v>
      </c>
      <c r="M461" s="25">
        <f t="shared" si="71"/>
        <v>1030.92</v>
      </c>
      <c r="N461" s="25">
        <f t="shared" si="69"/>
        <v>62.92</v>
      </c>
      <c r="O461" s="25">
        <v>6.5000000000000002E-2</v>
      </c>
      <c r="P461" s="24" t="str">
        <f>VLOOKUP(E461,'[1]Lookup 2'!A:B,2,FALSE)</f>
        <v>Post 3</v>
      </c>
      <c r="Q461" s="24" t="str">
        <f>VLOOKUP(T461,'[2]01 - Employees'!$1:$1048576,6,FALSE)</f>
        <v>P-D</v>
      </c>
      <c r="R461" s="24" t="str">
        <f>VLOOKUP(T461,'[2]01 - Employees'!$1:$1048576,2,FALSE)</f>
        <v xml:space="preserve">Sow </v>
      </c>
      <c r="S461" s="21" t="str">
        <f>VLOOKUP(T461,'[2]01 - Employees'!$1:$1048576,3,FALSE)</f>
        <v>Ibrahim</v>
      </c>
      <c r="T461" s="21">
        <v>86</v>
      </c>
      <c r="V461" s="26">
        <f t="shared" si="72"/>
        <v>8</v>
      </c>
      <c r="W461" t="str">
        <f t="shared" si="73"/>
        <v>8DT320</v>
      </c>
      <c r="X461" t="str">
        <f t="shared" si="70"/>
        <v>8</v>
      </c>
    </row>
    <row r="462" spans="1:24" x14ac:dyDescent="0.25">
      <c r="A462" s="27">
        <f t="shared" si="78"/>
        <v>43435</v>
      </c>
      <c r="B462" s="19">
        <f t="shared" si="78"/>
        <v>8</v>
      </c>
      <c r="C462" s="20" t="s">
        <v>505</v>
      </c>
      <c r="D462" s="21" t="s">
        <v>31</v>
      </c>
      <c r="E462" s="22">
        <v>0.15625</v>
      </c>
      <c r="F462" s="23">
        <f t="shared" si="74"/>
        <v>2723357</v>
      </c>
      <c r="G462" s="23">
        <v>2723554</v>
      </c>
      <c r="H462" s="28">
        <v>24519.599999999999</v>
      </c>
      <c r="I462" s="28"/>
      <c r="J462" s="28"/>
      <c r="K462" s="24"/>
      <c r="L462" s="25">
        <f t="shared" si="68"/>
        <v>197</v>
      </c>
      <c r="M462" s="25">
        <f t="shared" si="71"/>
        <v>209.80500000000001</v>
      </c>
      <c r="N462" s="25">
        <f t="shared" si="69"/>
        <v>12.805</v>
      </c>
      <c r="O462" s="25">
        <v>6.5000000000000002E-2</v>
      </c>
      <c r="P462" s="24" t="str">
        <f>VLOOKUP(E462,'[1]Lookup 2'!A:B,2,FALSE)</f>
        <v>Post 3</v>
      </c>
      <c r="Q462" s="24" t="str">
        <f>VLOOKUP(T462,'[2]01 - Employees'!$1:$1048576,6,FALSE)</f>
        <v>P-D</v>
      </c>
      <c r="R462" s="24" t="str">
        <f>VLOOKUP(T462,'[2]01 - Employees'!$1:$1048576,2,FALSE)</f>
        <v>Diarra</v>
      </c>
      <c r="S462" s="21" t="str">
        <f>VLOOKUP(T462,'[2]01 - Employees'!$1:$1048576,3,FALSE)</f>
        <v>Saidou</v>
      </c>
      <c r="T462" s="21">
        <v>246</v>
      </c>
      <c r="V462" s="26">
        <f t="shared" si="72"/>
        <v>8</v>
      </c>
      <c r="W462" t="str">
        <f t="shared" si="73"/>
        <v>8G0079</v>
      </c>
      <c r="X462" t="str">
        <f t="shared" si="70"/>
        <v>8</v>
      </c>
    </row>
    <row r="463" spans="1:24" x14ac:dyDescent="0.25">
      <c r="A463" s="27">
        <f t="shared" si="78"/>
        <v>43435</v>
      </c>
      <c r="B463" s="19">
        <f t="shared" si="78"/>
        <v>8</v>
      </c>
      <c r="C463" s="20" t="s">
        <v>506</v>
      </c>
      <c r="D463" s="21" t="s">
        <v>57</v>
      </c>
      <c r="E463" s="22">
        <v>0.18541666666666601</v>
      </c>
      <c r="F463" s="23">
        <f t="shared" si="74"/>
        <v>2723554</v>
      </c>
      <c r="G463" s="23">
        <v>2723985</v>
      </c>
      <c r="H463" s="28">
        <v>20240.099999999999</v>
      </c>
      <c r="I463" s="28"/>
      <c r="J463" s="28"/>
      <c r="K463" s="24"/>
      <c r="L463" s="25">
        <f t="shared" si="68"/>
        <v>431</v>
      </c>
      <c r="M463" s="25">
        <f t="shared" si="71"/>
        <v>459.01499999999999</v>
      </c>
      <c r="N463" s="25">
        <f t="shared" si="69"/>
        <v>28.015000000000001</v>
      </c>
      <c r="O463" s="25">
        <v>6.5000000000000002E-2</v>
      </c>
      <c r="P463" s="24" t="str">
        <f>VLOOKUP(E463,'[1]Lookup 2'!A:B,2,FALSE)</f>
        <v>Post 3</v>
      </c>
      <c r="Q463" s="24" t="str">
        <f>VLOOKUP(T463,'[2]01 - Employees'!$1:$1048576,6,FALSE)</f>
        <v>P-D</v>
      </c>
      <c r="R463" s="24" t="str">
        <f>VLOOKUP(T463,'[2]01 - Employees'!$1:$1048576,2,FALSE)</f>
        <v>Cherif</v>
      </c>
      <c r="S463" s="21" t="str">
        <f>VLOOKUP(T463,'[2]01 - Employees'!$1:$1048576,3,FALSE)</f>
        <v>Allassane</v>
      </c>
      <c r="T463" s="21">
        <v>20</v>
      </c>
      <c r="V463" s="26">
        <f t="shared" si="72"/>
        <v>8</v>
      </c>
      <c r="W463" t="str">
        <f t="shared" si="73"/>
        <v>8DT344</v>
      </c>
      <c r="X463" t="str">
        <f t="shared" si="70"/>
        <v>8</v>
      </c>
    </row>
    <row r="464" spans="1:24" x14ac:dyDescent="0.25">
      <c r="A464" s="27">
        <f t="shared" si="78"/>
        <v>43435</v>
      </c>
      <c r="B464" s="19">
        <v>9</v>
      </c>
      <c r="C464" s="20" t="s">
        <v>507</v>
      </c>
      <c r="D464" s="21" t="s">
        <v>53</v>
      </c>
      <c r="E464" s="22">
        <v>0.30277777777777698</v>
      </c>
      <c r="F464" s="23">
        <f t="shared" si="74"/>
        <v>2723985</v>
      </c>
      <c r="G464" s="23">
        <v>2724728</v>
      </c>
      <c r="H464" s="28">
        <v>62057.5</v>
      </c>
      <c r="I464" s="28"/>
      <c r="J464" s="28"/>
      <c r="K464" s="24"/>
      <c r="L464" s="25">
        <f t="shared" si="68"/>
        <v>743</v>
      </c>
      <c r="M464" s="25">
        <f t="shared" si="71"/>
        <v>791.29499999999996</v>
      </c>
      <c r="N464" s="25">
        <f t="shared" si="69"/>
        <v>48.295000000000002</v>
      </c>
      <c r="O464" s="25">
        <v>6.5000000000000002E-2</v>
      </c>
      <c r="P464" s="24" t="str">
        <f>VLOOKUP(E464,'[1]Lookup 2'!A:B,2,FALSE)</f>
        <v>Post 1</v>
      </c>
      <c r="Q464" s="24" t="str">
        <f>VLOOKUP(T464,'[2]01 - Employees'!$1:$1048576,6,FALSE)</f>
        <v>P-D</v>
      </c>
      <c r="R464" s="24" t="str">
        <f>VLOOKUP(T464,'[2]01 - Employees'!$1:$1048576,2,FALSE)</f>
        <v>Camara</v>
      </c>
      <c r="S464" s="21" t="str">
        <f>VLOOKUP(T464,'[2]01 - Employees'!$1:$1048576,3,FALSE)</f>
        <v>Moussa</v>
      </c>
      <c r="T464" s="21">
        <v>221</v>
      </c>
      <c r="V464" s="26">
        <f t="shared" ref="V464:V530" si="79">+B464</f>
        <v>9</v>
      </c>
      <c r="W464" t="str">
        <f t="shared" ref="W464:W530" si="80">CONCATENATE(B464,D464)</f>
        <v>9DT095</v>
      </c>
      <c r="X464" t="str">
        <f t="shared" si="70"/>
        <v>9</v>
      </c>
    </row>
    <row r="465" spans="1:24" x14ac:dyDescent="0.25">
      <c r="A465" s="27">
        <f t="shared" si="78"/>
        <v>43435</v>
      </c>
      <c r="B465" s="19">
        <f t="shared" si="78"/>
        <v>9</v>
      </c>
      <c r="C465" s="20" t="s">
        <v>508</v>
      </c>
      <c r="D465" s="21" t="s">
        <v>17</v>
      </c>
      <c r="E465" s="22">
        <v>0.33194444444444399</v>
      </c>
      <c r="F465" s="23">
        <f t="shared" si="74"/>
        <v>2724728</v>
      </c>
      <c r="G465" s="23">
        <v>2727293</v>
      </c>
      <c r="H465" s="28">
        <v>35133.4</v>
      </c>
      <c r="I465" s="28"/>
      <c r="J465" s="28"/>
      <c r="K465" s="24"/>
      <c r="L465" s="25">
        <f t="shared" si="68"/>
        <v>2565</v>
      </c>
      <c r="M465" s="25">
        <f t="shared" si="71"/>
        <v>2731.7249999999999</v>
      </c>
      <c r="N465" s="25">
        <f t="shared" si="69"/>
        <v>166.72499999999999</v>
      </c>
      <c r="O465" s="25">
        <v>6.5000000000000002E-2</v>
      </c>
      <c r="P465" s="24" t="str">
        <f>VLOOKUP(E465,'[1]Lookup 2'!A:B,2,FALSE)</f>
        <v>Post 1</v>
      </c>
      <c r="Q465" s="24" t="str">
        <f>VLOOKUP(T465,'[2]01 - Employees'!$1:$1048576,6,FALSE)</f>
        <v>P-B</v>
      </c>
      <c r="R465" s="24" t="str">
        <f>VLOOKUP(T465,'[2]01 - Employees'!$1:$1048576,2,FALSE)</f>
        <v>Konaté</v>
      </c>
      <c r="S465" s="21" t="str">
        <f>VLOOKUP(T465,'[2]01 - Employees'!$1:$1048576,3,FALSE)</f>
        <v>Fodé</v>
      </c>
      <c r="T465" s="21">
        <v>110</v>
      </c>
      <c r="V465" s="26">
        <f t="shared" si="79"/>
        <v>9</v>
      </c>
      <c r="W465" t="str">
        <f t="shared" si="80"/>
        <v>9EXC41</v>
      </c>
      <c r="X465" t="str">
        <f t="shared" si="70"/>
        <v>9</v>
      </c>
    </row>
    <row r="466" spans="1:24" x14ac:dyDescent="0.25">
      <c r="A466" s="27">
        <f t="shared" si="78"/>
        <v>43435</v>
      </c>
      <c r="B466" s="19">
        <f t="shared" si="78"/>
        <v>9</v>
      </c>
      <c r="C466" s="20" t="s">
        <v>509</v>
      </c>
      <c r="D466" s="21" t="s">
        <v>57</v>
      </c>
      <c r="E466" s="22">
        <v>0.33819444444444402</v>
      </c>
      <c r="F466" s="23">
        <f t="shared" si="74"/>
        <v>2727293</v>
      </c>
      <c r="G466" s="23">
        <v>2727693</v>
      </c>
      <c r="H466" s="28">
        <v>20242.2</v>
      </c>
      <c r="I466" s="28"/>
      <c r="J466" s="28"/>
      <c r="K466" s="24"/>
      <c r="L466" s="25">
        <f t="shared" ref="L466:L529" si="81">+G466-F466</f>
        <v>400</v>
      </c>
      <c r="M466" s="25">
        <f t="shared" si="71"/>
        <v>426</v>
      </c>
      <c r="N466" s="25">
        <f t="shared" ref="N466:N529" si="82">IF(K466="",L466*O466,0)</f>
        <v>26</v>
      </c>
      <c r="O466" s="25">
        <v>6.5000000000000002E-2</v>
      </c>
      <c r="P466" s="24" t="str">
        <f>VLOOKUP(E466,'[1]Lookup 2'!A:B,2,FALSE)</f>
        <v>Post 1</v>
      </c>
      <c r="Q466" s="24" t="str">
        <f>VLOOKUP(T466,'[2]01 - Employees'!$1:$1048576,6,FALSE)</f>
        <v>P-B</v>
      </c>
      <c r="R466" s="24" t="str">
        <f>VLOOKUP(T466,'[2]01 - Employees'!$1:$1048576,2,FALSE)</f>
        <v>Sangaré</v>
      </c>
      <c r="S466" s="21" t="str">
        <f>VLOOKUP(T466,'[2]01 - Employees'!$1:$1048576,3,FALSE)</f>
        <v>Gnama</v>
      </c>
      <c r="T466" s="21">
        <v>103</v>
      </c>
      <c r="V466" s="26">
        <f t="shared" si="79"/>
        <v>9</v>
      </c>
      <c r="W466" t="str">
        <f t="shared" si="80"/>
        <v>9DT344</v>
      </c>
      <c r="X466" t="str">
        <f t="shared" ref="X466:X529" si="83">CONCATENATE(B466,K466)</f>
        <v>9</v>
      </c>
    </row>
    <row r="467" spans="1:24" x14ac:dyDescent="0.25">
      <c r="A467" s="27">
        <f t="shared" si="78"/>
        <v>43435</v>
      </c>
      <c r="B467" s="19">
        <f t="shared" si="78"/>
        <v>9</v>
      </c>
      <c r="C467" s="20" t="s">
        <v>510</v>
      </c>
      <c r="D467" s="21" t="s">
        <v>29</v>
      </c>
      <c r="E467" s="22">
        <v>0.34166666666666601</v>
      </c>
      <c r="F467" s="23">
        <f t="shared" si="74"/>
        <v>2727693</v>
      </c>
      <c r="G467" s="23">
        <v>2728028</v>
      </c>
      <c r="H467" s="28">
        <v>34856</v>
      </c>
      <c r="I467" s="28"/>
      <c r="J467" s="28"/>
      <c r="K467" s="24"/>
      <c r="L467" s="25">
        <f t="shared" si="81"/>
        <v>335</v>
      </c>
      <c r="M467" s="25">
        <f t="shared" ref="M467:M530" si="84">+L467+N467</f>
        <v>356.77499999999998</v>
      </c>
      <c r="N467" s="25">
        <f t="shared" si="82"/>
        <v>21.775000000000002</v>
      </c>
      <c r="O467" s="25">
        <v>6.5000000000000002E-2</v>
      </c>
      <c r="P467" s="24" t="str">
        <f>VLOOKUP(E467,'[1]Lookup 2'!A:B,2,FALSE)</f>
        <v>Post 1</v>
      </c>
      <c r="Q467" s="24" t="e">
        <f>VLOOKUP(T467,'[2]01 - Employees'!$1:$1048576,6,FALSE)</f>
        <v>#N/A</v>
      </c>
      <c r="R467" s="24" t="e">
        <f>VLOOKUP(T467,'[2]01 - Employees'!$1:$1048576,2,FALSE)</f>
        <v>#N/A</v>
      </c>
      <c r="S467" s="21" t="e">
        <f>VLOOKUP(T467,'[2]01 - Employees'!$1:$1048576,3,FALSE)</f>
        <v>#N/A</v>
      </c>
      <c r="T467" s="21">
        <v>267</v>
      </c>
      <c r="V467" s="26">
        <f t="shared" si="79"/>
        <v>9</v>
      </c>
      <c r="W467" t="str">
        <f t="shared" si="80"/>
        <v>9DT094</v>
      </c>
      <c r="X467" t="str">
        <f t="shared" si="83"/>
        <v>9</v>
      </c>
    </row>
    <row r="468" spans="1:24" x14ac:dyDescent="0.25">
      <c r="A468" s="27">
        <f t="shared" si="78"/>
        <v>43435</v>
      </c>
      <c r="B468" s="19">
        <f t="shared" si="78"/>
        <v>9</v>
      </c>
      <c r="C468" s="20" t="s">
        <v>511</v>
      </c>
      <c r="D468" s="21" t="s">
        <v>35</v>
      </c>
      <c r="E468" s="22">
        <v>0.34930555555555498</v>
      </c>
      <c r="F468" s="23">
        <f t="shared" si="74"/>
        <v>2728028</v>
      </c>
      <c r="G468" s="23">
        <v>2728139</v>
      </c>
      <c r="H468" s="28">
        <v>20418.599999999999</v>
      </c>
      <c r="I468" s="28"/>
      <c r="J468" s="28"/>
      <c r="K468" s="24"/>
      <c r="L468" s="25">
        <f t="shared" si="81"/>
        <v>111</v>
      </c>
      <c r="M468" s="25">
        <f t="shared" si="84"/>
        <v>118.215</v>
      </c>
      <c r="N468" s="25">
        <f t="shared" si="82"/>
        <v>7.2149999999999999</v>
      </c>
      <c r="O468" s="25">
        <v>6.5000000000000002E-2</v>
      </c>
      <c r="P468" s="24" t="str">
        <f>VLOOKUP(E468,'[1]Lookup 2'!A:B,2,FALSE)</f>
        <v>Post 1</v>
      </c>
      <c r="Q468" s="24" t="str">
        <f>VLOOKUP(T468,'[2]01 - Employees'!$1:$1048576,6,FALSE)</f>
        <v>P-B</v>
      </c>
      <c r="R468" s="24" t="str">
        <f>VLOOKUP(T468,'[2]01 - Employees'!$1:$1048576,2,FALSE)</f>
        <v>Keita</v>
      </c>
      <c r="S468" s="21" t="str">
        <f>VLOOKUP(T468,'[2]01 - Employees'!$1:$1048576,3,FALSE)</f>
        <v>Sekou</v>
      </c>
      <c r="T468" s="21">
        <v>265</v>
      </c>
      <c r="V468" s="26">
        <f t="shared" si="79"/>
        <v>9</v>
      </c>
      <c r="W468" t="str">
        <f t="shared" si="80"/>
        <v>9D7004</v>
      </c>
      <c r="X468" t="str">
        <f t="shared" si="83"/>
        <v>9</v>
      </c>
    </row>
    <row r="469" spans="1:24" x14ac:dyDescent="0.25">
      <c r="A469" s="27">
        <f t="shared" si="78"/>
        <v>43435</v>
      </c>
      <c r="B469" s="19">
        <f t="shared" si="78"/>
        <v>9</v>
      </c>
      <c r="C469" s="20" t="s">
        <v>512</v>
      </c>
      <c r="D469" s="21" t="s">
        <v>39</v>
      </c>
      <c r="E469" s="22">
        <v>0.35763888888888801</v>
      </c>
      <c r="F469" s="23">
        <f t="shared" ref="F469:F532" si="85">G468</f>
        <v>2728139</v>
      </c>
      <c r="G469" s="23">
        <v>2728486</v>
      </c>
      <c r="H469" s="28">
        <v>25491.7</v>
      </c>
      <c r="I469" s="28"/>
      <c r="J469" s="28"/>
      <c r="K469" s="24"/>
      <c r="L469" s="25">
        <f t="shared" si="81"/>
        <v>347</v>
      </c>
      <c r="M469" s="25">
        <f t="shared" si="84"/>
        <v>369.55500000000001</v>
      </c>
      <c r="N469" s="25">
        <f t="shared" si="82"/>
        <v>22.555</v>
      </c>
      <c r="O469" s="25">
        <v>6.5000000000000002E-2</v>
      </c>
      <c r="P469" s="24" t="str">
        <f>VLOOKUP(E469,'[1]Lookup 2'!A:B,2,FALSE)</f>
        <v>Post 1</v>
      </c>
      <c r="Q469" s="24" t="str">
        <f>VLOOKUP(T469,'[2]01 - Employees'!$1:$1048576,6,FALSE)</f>
        <v>P-B</v>
      </c>
      <c r="R469" s="24" t="str">
        <f>VLOOKUP(T469,'[2]01 - Employees'!$1:$1048576,2,FALSE)</f>
        <v>Camara</v>
      </c>
      <c r="S469" s="21" t="str">
        <f>VLOOKUP(T469,'[2]01 - Employees'!$1:$1048576,3,FALSE)</f>
        <v>Ibrahima Sory</v>
      </c>
      <c r="T469" s="21">
        <v>198</v>
      </c>
      <c r="V469" s="26">
        <f t="shared" si="79"/>
        <v>9</v>
      </c>
      <c r="W469" t="str">
        <f t="shared" si="80"/>
        <v>9TD069</v>
      </c>
      <c r="X469" t="str">
        <f t="shared" si="83"/>
        <v>9</v>
      </c>
    </row>
    <row r="470" spans="1:24" x14ac:dyDescent="0.25">
      <c r="A470" s="27">
        <f t="shared" si="78"/>
        <v>43435</v>
      </c>
      <c r="B470" s="19">
        <f t="shared" si="78"/>
        <v>9</v>
      </c>
      <c r="C470" s="20" t="s">
        <v>513</v>
      </c>
      <c r="D470" s="21" t="s">
        <v>37</v>
      </c>
      <c r="E470" s="22">
        <v>0.36319444444444399</v>
      </c>
      <c r="F470" s="23">
        <f t="shared" si="85"/>
        <v>2728486</v>
      </c>
      <c r="G470" s="23">
        <v>2728656</v>
      </c>
      <c r="H470" s="28">
        <v>26536.799999999999</v>
      </c>
      <c r="I470" s="28"/>
      <c r="J470" s="28"/>
      <c r="K470" s="24"/>
      <c r="L470" s="25">
        <f t="shared" si="81"/>
        <v>170</v>
      </c>
      <c r="M470" s="25">
        <f t="shared" si="84"/>
        <v>181.05</v>
      </c>
      <c r="N470" s="25">
        <f t="shared" si="82"/>
        <v>11.05</v>
      </c>
      <c r="O470" s="25">
        <v>6.5000000000000002E-2</v>
      </c>
      <c r="P470" s="24" t="str">
        <f>VLOOKUP(E470,'[1]Lookup 2'!A:B,2,FALSE)</f>
        <v>Post 1</v>
      </c>
      <c r="Q470" s="24" t="str">
        <f>VLOOKUP(T470,'[2]01 - Employees'!$1:$1048576,6,FALSE)</f>
        <v>P-B</v>
      </c>
      <c r="R470" s="24" t="str">
        <f>VLOOKUP(T470,'[2]01 - Employees'!$1:$1048576,2,FALSE)</f>
        <v>Diaby</v>
      </c>
      <c r="S470" s="21" t="str">
        <f>VLOOKUP(T470,'[2]01 - Employees'!$1:$1048576,3,FALSE)</f>
        <v>Abdoulaye</v>
      </c>
      <c r="T470" s="21">
        <v>104</v>
      </c>
      <c r="V470" s="26">
        <f t="shared" si="79"/>
        <v>9</v>
      </c>
      <c r="W470" t="str">
        <f t="shared" si="80"/>
        <v>9TD066</v>
      </c>
      <c r="X470" t="str">
        <f t="shared" si="83"/>
        <v>9</v>
      </c>
    </row>
    <row r="471" spans="1:24" x14ac:dyDescent="0.25">
      <c r="A471" s="27">
        <f t="shared" si="78"/>
        <v>43435</v>
      </c>
      <c r="B471" s="19">
        <f t="shared" si="78"/>
        <v>9</v>
      </c>
      <c r="C471" s="20" t="s">
        <v>514</v>
      </c>
      <c r="D471" s="21" t="s">
        <v>45</v>
      </c>
      <c r="E471" s="22">
        <v>0.37222222222222201</v>
      </c>
      <c r="F471" s="23">
        <f t="shared" si="85"/>
        <v>2728656</v>
      </c>
      <c r="G471" s="23">
        <v>2729292</v>
      </c>
      <c r="H471" s="28">
        <v>31501.5</v>
      </c>
      <c r="I471" s="28"/>
      <c r="J471" s="28"/>
      <c r="K471" s="24"/>
      <c r="L471" s="25">
        <f t="shared" si="81"/>
        <v>636</v>
      </c>
      <c r="M471" s="25">
        <f t="shared" si="84"/>
        <v>677.34</v>
      </c>
      <c r="N471" s="25">
        <f t="shared" si="82"/>
        <v>41.34</v>
      </c>
      <c r="O471" s="25">
        <v>6.5000000000000002E-2</v>
      </c>
      <c r="P471" s="24" t="str">
        <f>VLOOKUP(E471,'[1]Lookup 2'!A:B,2,FALSE)</f>
        <v>Post 1</v>
      </c>
      <c r="Q471" s="24" t="str">
        <f>VLOOKUP(T471,'[2]01 - Employees'!$1:$1048576,6,FALSE)</f>
        <v>P-B</v>
      </c>
      <c r="R471" s="24" t="str">
        <f>VLOOKUP(T471,'[2]01 - Employees'!$1:$1048576,2,FALSE)</f>
        <v>Camara</v>
      </c>
      <c r="S471" s="21" t="str">
        <f>VLOOKUP(T471,'[2]01 - Employees'!$1:$1048576,3,FALSE)</f>
        <v>Kerfala</v>
      </c>
      <c r="T471" s="21">
        <v>229</v>
      </c>
      <c r="V471" s="26">
        <f t="shared" si="79"/>
        <v>9</v>
      </c>
      <c r="W471" t="str">
        <f t="shared" si="80"/>
        <v>9DT087</v>
      </c>
      <c r="X471" t="str">
        <f t="shared" si="83"/>
        <v>9</v>
      </c>
    </row>
    <row r="472" spans="1:24" x14ac:dyDescent="0.25">
      <c r="A472" s="27">
        <f t="shared" ref="A472:B487" si="86">+A471</f>
        <v>43435</v>
      </c>
      <c r="B472" s="19">
        <f t="shared" si="86"/>
        <v>9</v>
      </c>
      <c r="C472" s="20" t="s">
        <v>515</v>
      </c>
      <c r="D472" s="21" t="s">
        <v>19</v>
      </c>
      <c r="E472" s="22">
        <v>0.38402777777777702</v>
      </c>
      <c r="F472" s="23">
        <f t="shared" si="85"/>
        <v>2729292</v>
      </c>
      <c r="G472" s="23">
        <v>2729779</v>
      </c>
      <c r="H472" s="28">
        <v>2133</v>
      </c>
      <c r="I472" s="28"/>
      <c r="J472" s="28"/>
      <c r="K472" s="24"/>
      <c r="L472" s="25">
        <f t="shared" si="81"/>
        <v>487</v>
      </c>
      <c r="M472" s="25">
        <f t="shared" si="84"/>
        <v>518.65499999999997</v>
      </c>
      <c r="N472" s="25">
        <f t="shared" si="82"/>
        <v>31.655000000000001</v>
      </c>
      <c r="O472" s="25">
        <v>6.5000000000000002E-2</v>
      </c>
      <c r="P472" s="24" t="str">
        <f>VLOOKUP(E472,'[1]Lookup 2'!A:B,2,FALSE)</f>
        <v>Post 1</v>
      </c>
      <c r="Q472" s="24" t="str">
        <f>VLOOKUP(T472,'[2]01 - Employees'!$1:$1048576,6,FALSE)</f>
        <v>P-B</v>
      </c>
      <c r="R472" s="24" t="str">
        <f>VLOOKUP(T472,'[2]01 - Employees'!$1:$1048576,2,FALSE)</f>
        <v>Camara</v>
      </c>
      <c r="S472" s="21" t="str">
        <f>VLOOKUP(T472,'[2]01 - Employees'!$1:$1048576,3,FALSE)</f>
        <v>Toumany Kankou</v>
      </c>
      <c r="T472" s="21">
        <v>240</v>
      </c>
      <c r="V472" s="26">
        <f t="shared" si="79"/>
        <v>9</v>
      </c>
      <c r="W472" t="str">
        <f t="shared" si="80"/>
        <v>9DT211</v>
      </c>
      <c r="X472" t="str">
        <f t="shared" si="83"/>
        <v>9</v>
      </c>
    </row>
    <row r="473" spans="1:24" x14ac:dyDescent="0.25">
      <c r="A473" s="27">
        <f t="shared" si="86"/>
        <v>43435</v>
      </c>
      <c r="B473" s="19">
        <f t="shared" si="86"/>
        <v>9</v>
      </c>
      <c r="C473" s="20" t="s">
        <v>516</v>
      </c>
      <c r="D473" s="21" t="s">
        <v>21</v>
      </c>
      <c r="E473" s="22">
        <v>0.46597222222222201</v>
      </c>
      <c r="F473" s="23">
        <f t="shared" si="85"/>
        <v>2729779</v>
      </c>
      <c r="G473" s="23">
        <v>2732146</v>
      </c>
      <c r="H473" s="28">
        <v>50890</v>
      </c>
      <c r="I473" s="28"/>
      <c r="J473" s="28"/>
      <c r="K473" s="24"/>
      <c r="L473" s="25">
        <f t="shared" si="81"/>
        <v>2367</v>
      </c>
      <c r="M473" s="25">
        <f t="shared" si="84"/>
        <v>2520.855</v>
      </c>
      <c r="N473" s="25">
        <f t="shared" si="82"/>
        <v>153.85500000000002</v>
      </c>
      <c r="O473" s="25">
        <v>6.5000000000000002E-2</v>
      </c>
      <c r="P473" s="24" t="str">
        <f>VLOOKUP(E473,'[1]Lookup 2'!A:B,2,FALSE)</f>
        <v>Post 1</v>
      </c>
      <c r="Q473" s="24" t="str">
        <f>VLOOKUP(T473,'[2]01 - Employees'!$1:$1048576,6,FALSE)</f>
        <v>P-B</v>
      </c>
      <c r="R473" s="24" t="str">
        <f>VLOOKUP(T473,'[2]01 - Employees'!$1:$1048576,2,FALSE)</f>
        <v>Camara</v>
      </c>
      <c r="S473" s="21" t="str">
        <f>VLOOKUP(T473,'[2]01 - Employees'!$1:$1048576,3,FALSE)</f>
        <v>Sekou</v>
      </c>
      <c r="T473" s="21">
        <v>206</v>
      </c>
      <c r="V473" s="26">
        <f t="shared" si="79"/>
        <v>9</v>
      </c>
      <c r="W473" t="str">
        <f t="shared" si="80"/>
        <v>9EXC64</v>
      </c>
      <c r="X473" t="str">
        <f t="shared" si="83"/>
        <v>9</v>
      </c>
    </row>
    <row r="474" spans="1:24" x14ac:dyDescent="0.25">
      <c r="A474" s="27">
        <f t="shared" si="86"/>
        <v>43435</v>
      </c>
      <c r="B474" s="19">
        <f t="shared" si="86"/>
        <v>9</v>
      </c>
      <c r="C474" s="20" t="s">
        <v>517</v>
      </c>
      <c r="D474" s="21" t="s">
        <v>68</v>
      </c>
      <c r="E474" s="22">
        <v>0.47638888888888797</v>
      </c>
      <c r="F474" s="23">
        <f t="shared" si="85"/>
        <v>2732146</v>
      </c>
      <c r="G474" s="23">
        <v>2732993</v>
      </c>
      <c r="H474" s="28">
        <v>10492.3</v>
      </c>
      <c r="I474" s="28"/>
      <c r="J474" s="28"/>
      <c r="K474" s="24"/>
      <c r="L474" s="25">
        <f t="shared" si="81"/>
        <v>847</v>
      </c>
      <c r="M474" s="25">
        <f t="shared" si="84"/>
        <v>902.05499999999995</v>
      </c>
      <c r="N474" s="25">
        <f t="shared" si="82"/>
        <v>55.055</v>
      </c>
      <c r="O474" s="25">
        <v>6.5000000000000002E-2</v>
      </c>
      <c r="P474" s="24" t="str">
        <f>VLOOKUP(E474,'[1]Lookup 2'!A:B,2,FALSE)</f>
        <v>Post 1</v>
      </c>
      <c r="Q474" s="24" t="str">
        <f>VLOOKUP(T474,'[2]01 - Employees'!$1:$1048576,6,FALSE)</f>
        <v>P-B</v>
      </c>
      <c r="R474" s="24" t="str">
        <f>VLOOKUP(T474,'[2]01 - Employees'!$1:$1048576,2,FALSE)</f>
        <v>Condé</v>
      </c>
      <c r="S474" s="21" t="str">
        <f>VLOOKUP(T474,'[2]01 - Employees'!$1:$1048576,3,FALSE)</f>
        <v>Bandia</v>
      </c>
      <c r="T474" s="21">
        <v>38</v>
      </c>
      <c r="V474" s="26">
        <f t="shared" si="79"/>
        <v>9</v>
      </c>
      <c r="W474" t="str">
        <f t="shared" si="80"/>
        <v>9DT318</v>
      </c>
      <c r="X474" t="str">
        <f t="shared" si="83"/>
        <v>9</v>
      </c>
    </row>
    <row r="475" spans="1:24" x14ac:dyDescent="0.25">
      <c r="A475" s="27">
        <f t="shared" si="86"/>
        <v>43435</v>
      </c>
      <c r="B475" s="19">
        <f t="shared" si="86"/>
        <v>9</v>
      </c>
      <c r="C475" s="20" t="s">
        <v>518</v>
      </c>
      <c r="D475" s="21" t="s">
        <v>23</v>
      </c>
      <c r="E475" s="22">
        <v>0.485416666666666</v>
      </c>
      <c r="F475" s="23">
        <f t="shared" si="85"/>
        <v>2732993</v>
      </c>
      <c r="G475" s="23">
        <v>2733913</v>
      </c>
      <c r="H475" s="28">
        <v>10562</v>
      </c>
      <c r="I475" s="28"/>
      <c r="J475" s="28"/>
      <c r="K475" s="24"/>
      <c r="L475" s="25">
        <f t="shared" si="81"/>
        <v>920</v>
      </c>
      <c r="M475" s="25">
        <f t="shared" si="84"/>
        <v>979.8</v>
      </c>
      <c r="N475" s="25">
        <f t="shared" si="82"/>
        <v>59.800000000000004</v>
      </c>
      <c r="O475" s="25">
        <v>6.5000000000000002E-2</v>
      </c>
      <c r="P475" s="24" t="str">
        <f>VLOOKUP(E475,'[1]Lookup 2'!A:B,2,FALSE)</f>
        <v>Post 1</v>
      </c>
      <c r="Q475" s="24" t="str">
        <f>VLOOKUP(T475,'[2]01 - Employees'!$1:$1048576,6,FALSE)</f>
        <v>P-B</v>
      </c>
      <c r="R475" s="24" t="str">
        <f>VLOOKUP(T475,'[2]01 - Employees'!$1:$1048576,2,FALSE)</f>
        <v>Bereté</v>
      </c>
      <c r="S475" s="21" t="str">
        <f>VLOOKUP(T475,'[2]01 - Employees'!$1:$1048576,3,FALSE)</f>
        <v>Oumar</v>
      </c>
      <c r="T475" s="21">
        <v>102</v>
      </c>
      <c r="V475" s="26">
        <f t="shared" si="79"/>
        <v>9</v>
      </c>
      <c r="W475" t="str">
        <f t="shared" si="80"/>
        <v>9DT319</v>
      </c>
      <c r="X475" t="str">
        <f t="shared" si="83"/>
        <v>9</v>
      </c>
    </row>
    <row r="476" spans="1:24" x14ac:dyDescent="0.25">
      <c r="A476" s="27">
        <f t="shared" si="86"/>
        <v>43435</v>
      </c>
      <c r="B476" s="19">
        <f t="shared" si="86"/>
        <v>9</v>
      </c>
      <c r="C476" s="20" t="s">
        <v>519</v>
      </c>
      <c r="D476" s="21" t="s">
        <v>33</v>
      </c>
      <c r="E476" s="22">
        <v>0.49722222222222201</v>
      </c>
      <c r="F476" s="23">
        <f t="shared" si="85"/>
        <v>2733913</v>
      </c>
      <c r="G476" s="23">
        <v>2734528</v>
      </c>
      <c r="H476" s="28">
        <v>6692</v>
      </c>
      <c r="I476" s="28"/>
      <c r="J476" s="28"/>
      <c r="K476" s="24"/>
      <c r="L476" s="25">
        <f t="shared" si="81"/>
        <v>615</v>
      </c>
      <c r="M476" s="25">
        <f t="shared" si="84"/>
        <v>654.97500000000002</v>
      </c>
      <c r="N476" s="25">
        <f t="shared" si="82"/>
        <v>39.975000000000001</v>
      </c>
      <c r="O476" s="25">
        <v>6.5000000000000002E-2</v>
      </c>
      <c r="P476" s="24" t="str">
        <f>VLOOKUP(E476,'[1]Lookup 2'!A:B,2,FALSE)</f>
        <v>Post 1</v>
      </c>
      <c r="Q476" s="24" t="str">
        <f>VLOOKUP(T476,'[2]01 - Employees'!$1:$1048576,6,FALSE)</f>
        <v>P-B</v>
      </c>
      <c r="R476" s="24" t="str">
        <f>VLOOKUP(T476,'[2]01 - Employees'!$1:$1048576,2,FALSE)</f>
        <v>Damey</v>
      </c>
      <c r="S476" s="21" t="str">
        <f>VLOOKUP(T476,'[2]01 - Employees'!$1:$1048576,3,FALSE)</f>
        <v>Gbean</v>
      </c>
      <c r="T476" s="21">
        <v>152</v>
      </c>
      <c r="V476" s="26">
        <f t="shared" si="79"/>
        <v>9</v>
      </c>
      <c r="W476" t="str">
        <f t="shared" si="80"/>
        <v>9DT209</v>
      </c>
      <c r="X476" t="str">
        <f t="shared" si="83"/>
        <v>9</v>
      </c>
    </row>
    <row r="477" spans="1:24" x14ac:dyDescent="0.25">
      <c r="A477" s="27">
        <f t="shared" si="86"/>
        <v>43435</v>
      </c>
      <c r="B477" s="19">
        <f t="shared" si="86"/>
        <v>9</v>
      </c>
      <c r="C477" s="20" t="s">
        <v>520</v>
      </c>
      <c r="D477" s="21" t="s">
        <v>55</v>
      </c>
      <c r="E477" s="22">
        <v>0.50694444444444398</v>
      </c>
      <c r="F477" s="23">
        <f t="shared" si="85"/>
        <v>2734528</v>
      </c>
      <c r="G477" s="23">
        <v>2734729</v>
      </c>
      <c r="H477" s="28">
        <v>10298.1</v>
      </c>
      <c r="I477" s="28"/>
      <c r="J477" s="28"/>
      <c r="K477" s="24"/>
      <c r="L477" s="25">
        <f t="shared" si="81"/>
        <v>201</v>
      </c>
      <c r="M477" s="25">
        <f t="shared" si="84"/>
        <v>214.065</v>
      </c>
      <c r="N477" s="25">
        <f t="shared" si="82"/>
        <v>13.065000000000001</v>
      </c>
      <c r="O477" s="25">
        <v>6.5000000000000002E-2</v>
      </c>
      <c r="P477" s="24" t="str">
        <f>VLOOKUP(E477,'[1]Lookup 2'!A:B,2,FALSE)</f>
        <v>Post 1</v>
      </c>
      <c r="Q477" s="24" t="str">
        <f>VLOOKUP(T477,'[2]01 - Employees'!$1:$1048576,6,FALSE)</f>
        <v>P-B</v>
      </c>
      <c r="R477" s="24" t="str">
        <f>VLOOKUP(T477,'[2]01 - Employees'!$1:$1048576,2,FALSE)</f>
        <v>Diallo</v>
      </c>
      <c r="S477" s="21" t="str">
        <f>VLOOKUP(T477,'[2]01 - Employees'!$1:$1048576,3,FALSE)</f>
        <v>Mamoudou Kalidou</v>
      </c>
      <c r="T477" s="21">
        <v>33</v>
      </c>
      <c r="V477" s="26">
        <f t="shared" si="79"/>
        <v>9</v>
      </c>
      <c r="W477" t="str">
        <f t="shared" si="80"/>
        <v>9DT317</v>
      </c>
      <c r="X477" t="str">
        <f t="shared" si="83"/>
        <v>9</v>
      </c>
    </row>
    <row r="478" spans="1:24" x14ac:dyDescent="0.25">
      <c r="A478" s="27">
        <f t="shared" si="86"/>
        <v>43435</v>
      </c>
      <c r="B478" s="19">
        <f t="shared" si="86"/>
        <v>9</v>
      </c>
      <c r="C478" s="20" t="s">
        <v>521</v>
      </c>
      <c r="D478" s="21" t="s">
        <v>110</v>
      </c>
      <c r="E478" s="22">
        <v>0.67222222222222205</v>
      </c>
      <c r="F478" s="23">
        <f t="shared" si="85"/>
        <v>2734729</v>
      </c>
      <c r="G478" s="23">
        <v>2734739</v>
      </c>
      <c r="H478" s="28">
        <v>161.96</v>
      </c>
      <c r="I478" s="28"/>
      <c r="J478" s="28"/>
      <c r="K478" s="24"/>
      <c r="L478" s="25">
        <f t="shared" si="81"/>
        <v>10</v>
      </c>
      <c r="M478" s="25">
        <f t="shared" si="84"/>
        <v>10.65</v>
      </c>
      <c r="N478" s="25">
        <f t="shared" si="82"/>
        <v>0.65</v>
      </c>
      <c r="O478" s="25">
        <v>6.5000000000000002E-2</v>
      </c>
      <c r="P478" s="24" t="str">
        <f>VLOOKUP(E478,'[1]Lookup 2'!A:B,2,FALSE)</f>
        <v>Post 2</v>
      </c>
      <c r="Q478" s="24" t="str">
        <f>VLOOKUP(T478,'[2]01 - Employees'!$1:$1048576,6,FALSE)</f>
        <v>P-B</v>
      </c>
      <c r="R478" s="24" t="str">
        <f>VLOOKUP(T478,'[2]01 - Employees'!$1:$1048576,2,FALSE)</f>
        <v>Kouyate</v>
      </c>
      <c r="S478" s="21" t="str">
        <f>VLOOKUP(T478,'[2]01 - Employees'!$1:$1048576,3,FALSE)</f>
        <v>Habib</v>
      </c>
      <c r="T478" s="21">
        <v>113</v>
      </c>
      <c r="V478" s="26">
        <f t="shared" si="79"/>
        <v>9</v>
      </c>
      <c r="W478" t="str">
        <f t="shared" si="80"/>
        <v>9LTP223</v>
      </c>
      <c r="X478" t="str">
        <f t="shared" si="83"/>
        <v>9</v>
      </c>
    </row>
    <row r="479" spans="1:24" x14ac:dyDescent="0.25">
      <c r="A479" s="27">
        <f t="shared" si="86"/>
        <v>43435</v>
      </c>
      <c r="B479" s="19">
        <f t="shared" si="86"/>
        <v>9</v>
      </c>
      <c r="C479" s="20" t="s">
        <v>522</v>
      </c>
      <c r="D479" s="21" t="s">
        <v>17</v>
      </c>
      <c r="E479" s="22">
        <v>0.68611111111111101</v>
      </c>
      <c r="F479" s="23">
        <f t="shared" si="85"/>
        <v>2734739</v>
      </c>
      <c r="G479" s="23">
        <v>2735697</v>
      </c>
      <c r="H479" s="28">
        <v>35141.5</v>
      </c>
      <c r="I479" s="28"/>
      <c r="J479" s="28"/>
      <c r="K479" s="24"/>
      <c r="L479" s="25">
        <f t="shared" si="81"/>
        <v>958</v>
      </c>
      <c r="M479" s="25">
        <f t="shared" si="84"/>
        <v>1020.27</v>
      </c>
      <c r="N479" s="25">
        <f t="shared" si="82"/>
        <v>62.27</v>
      </c>
      <c r="O479" s="25">
        <v>6.5000000000000002E-2</v>
      </c>
      <c r="P479" s="24" t="str">
        <f>VLOOKUP(E479,'[1]Lookup 2'!A:B,2,FALSE)</f>
        <v>Post 2</v>
      </c>
      <c r="Q479" s="24" t="str">
        <f>VLOOKUP(T479,'[2]01 - Employees'!$1:$1048576,6,FALSE)</f>
        <v>P-A</v>
      </c>
      <c r="R479" s="24" t="str">
        <f>VLOOKUP(T479,'[2]01 - Employees'!$1:$1048576,2,FALSE)</f>
        <v>Kandé</v>
      </c>
      <c r="S479" s="21" t="str">
        <f>VLOOKUP(T479,'[2]01 - Employees'!$1:$1048576,3,FALSE)</f>
        <v>Mamady</v>
      </c>
      <c r="T479" s="21">
        <v>151</v>
      </c>
      <c r="V479" s="26">
        <f t="shared" si="79"/>
        <v>9</v>
      </c>
      <c r="W479" t="str">
        <f t="shared" si="80"/>
        <v>9EXC41</v>
      </c>
      <c r="X479" t="str">
        <f t="shared" si="83"/>
        <v>9</v>
      </c>
    </row>
    <row r="480" spans="1:24" x14ac:dyDescent="0.25">
      <c r="A480" s="27">
        <f t="shared" si="86"/>
        <v>43435</v>
      </c>
      <c r="B480" s="19">
        <f t="shared" si="86"/>
        <v>9</v>
      </c>
      <c r="C480" s="20" t="s">
        <v>523</v>
      </c>
      <c r="D480" s="21" t="s">
        <v>51</v>
      </c>
      <c r="E480" s="22">
        <v>0.69444444444444398</v>
      </c>
      <c r="F480" s="23">
        <f t="shared" si="85"/>
        <v>2735697</v>
      </c>
      <c r="G480" s="23">
        <v>2736222</v>
      </c>
      <c r="H480" s="28">
        <v>55434.5</v>
      </c>
      <c r="I480" s="28"/>
      <c r="J480" s="28"/>
      <c r="K480" s="24"/>
      <c r="L480" s="25">
        <f t="shared" si="81"/>
        <v>525</v>
      </c>
      <c r="M480" s="25">
        <f t="shared" si="84"/>
        <v>559.125</v>
      </c>
      <c r="N480" s="25">
        <f t="shared" si="82"/>
        <v>34.125</v>
      </c>
      <c r="O480" s="25">
        <v>6.5000000000000002E-2</v>
      </c>
      <c r="P480" s="24" t="str">
        <f>VLOOKUP(E480,'[1]Lookup 2'!A:B,2,FALSE)</f>
        <v>Post 2</v>
      </c>
      <c r="Q480" s="24" t="str">
        <f>VLOOKUP(T480,'[2]01 - Employees'!$1:$1048576,6,FALSE)</f>
        <v>P-A</v>
      </c>
      <c r="R480" s="24" t="str">
        <f>VLOOKUP(T480,'[2]01 - Employees'!$1:$1048576,2,FALSE)</f>
        <v>Camara</v>
      </c>
      <c r="S480" s="21" t="str">
        <f>VLOOKUP(T480,'[2]01 - Employees'!$1:$1048576,3,FALSE)</f>
        <v>Mamady</v>
      </c>
      <c r="T480" s="21">
        <v>111</v>
      </c>
      <c r="V480" s="26">
        <f t="shared" si="79"/>
        <v>9</v>
      </c>
      <c r="W480" t="str">
        <f t="shared" si="80"/>
        <v>9DT093</v>
      </c>
      <c r="X480" t="str">
        <f t="shared" si="83"/>
        <v>9</v>
      </c>
    </row>
    <row r="481" spans="1:24" x14ac:dyDescent="0.25">
      <c r="A481" s="27">
        <f t="shared" si="86"/>
        <v>43435</v>
      </c>
      <c r="B481" s="19">
        <f t="shared" si="86"/>
        <v>9</v>
      </c>
      <c r="C481" s="20" t="s">
        <v>524</v>
      </c>
      <c r="D481" s="21" t="s">
        <v>59</v>
      </c>
      <c r="E481" s="22">
        <v>0.70763888888888804</v>
      </c>
      <c r="F481" s="23">
        <f t="shared" si="85"/>
        <v>2736222</v>
      </c>
      <c r="G481" s="23">
        <v>2737074</v>
      </c>
      <c r="H481" s="28">
        <v>8878.2000000000007</v>
      </c>
      <c r="I481" s="28"/>
      <c r="J481" s="28"/>
      <c r="K481" s="24"/>
      <c r="L481" s="25">
        <f t="shared" si="81"/>
        <v>852</v>
      </c>
      <c r="M481" s="25">
        <f t="shared" si="84"/>
        <v>907.38</v>
      </c>
      <c r="N481" s="25">
        <f t="shared" si="82"/>
        <v>55.38</v>
      </c>
      <c r="O481" s="25">
        <v>6.5000000000000002E-2</v>
      </c>
      <c r="P481" s="24" t="str">
        <f>VLOOKUP(E481,'[1]Lookup 2'!A:B,2,FALSE)</f>
        <v>Post 2</v>
      </c>
      <c r="Q481" s="24" t="str">
        <f>VLOOKUP(T481,'[2]01 - Employees'!$1:$1048576,6,FALSE)</f>
        <v>P-A</v>
      </c>
      <c r="R481" s="24" t="str">
        <f>VLOOKUP(T481,'[2]01 - Employees'!$1:$1048576,2,FALSE)</f>
        <v xml:space="preserve">Mara </v>
      </c>
      <c r="S481" s="21" t="str">
        <f>VLOOKUP(T481,'[2]01 - Employees'!$1:$1048576,3,FALSE)</f>
        <v>Fodé Bagaly</v>
      </c>
      <c r="T481" s="21">
        <v>31</v>
      </c>
      <c r="V481" s="26">
        <f t="shared" si="79"/>
        <v>9</v>
      </c>
      <c r="W481" t="str">
        <f t="shared" si="80"/>
        <v>9DT320</v>
      </c>
      <c r="X481" t="str">
        <f t="shared" si="83"/>
        <v>9</v>
      </c>
    </row>
    <row r="482" spans="1:24" x14ac:dyDescent="0.25">
      <c r="A482" s="27">
        <f t="shared" si="86"/>
        <v>43435</v>
      </c>
      <c r="B482" s="19">
        <f t="shared" si="86"/>
        <v>9</v>
      </c>
      <c r="C482" s="20" t="s">
        <v>525</v>
      </c>
      <c r="D482" s="21" t="s">
        <v>138</v>
      </c>
      <c r="E482" s="22">
        <v>0.72916666666666596</v>
      </c>
      <c r="F482" s="23">
        <f t="shared" si="85"/>
        <v>2737074</v>
      </c>
      <c r="G482" s="23">
        <v>2737694</v>
      </c>
      <c r="H482" s="28">
        <v>11555.7</v>
      </c>
      <c r="I482" s="28"/>
      <c r="J482" s="28"/>
      <c r="K482" s="24"/>
      <c r="L482" s="25">
        <f t="shared" si="81"/>
        <v>620</v>
      </c>
      <c r="M482" s="25">
        <f t="shared" si="84"/>
        <v>660.3</v>
      </c>
      <c r="N482" s="25">
        <f t="shared" si="82"/>
        <v>40.300000000000004</v>
      </c>
      <c r="O482" s="25">
        <v>6.5000000000000002E-2</v>
      </c>
      <c r="P482" s="24" t="str">
        <f>VLOOKUP(E482,'[1]Lookup 2'!A:B,2,FALSE)</f>
        <v>Post 2</v>
      </c>
      <c r="Q482" s="24" t="str">
        <f>VLOOKUP(T482,'[2]01 - Employees'!$1:$1048576,6,FALSE)</f>
        <v>P-A</v>
      </c>
      <c r="R482" s="24" t="str">
        <f>VLOOKUP(T482,'[2]01 - Employees'!$1:$1048576,2,FALSE)</f>
        <v xml:space="preserve">Conde </v>
      </c>
      <c r="S482" s="21" t="str">
        <f>VLOOKUP(T482,'[2]01 - Employees'!$1:$1048576,3,FALSE)</f>
        <v>Youssouf</v>
      </c>
      <c r="T482" s="21">
        <v>194</v>
      </c>
      <c r="V482" s="26">
        <f t="shared" si="79"/>
        <v>9</v>
      </c>
      <c r="W482" t="str">
        <f t="shared" si="80"/>
        <v>9DT088</v>
      </c>
      <c r="X482" t="str">
        <f t="shared" si="83"/>
        <v>9</v>
      </c>
    </row>
    <row r="483" spans="1:24" x14ac:dyDescent="0.25">
      <c r="A483" s="27">
        <f t="shared" si="86"/>
        <v>43435</v>
      </c>
      <c r="B483" s="19">
        <f t="shared" si="86"/>
        <v>9</v>
      </c>
      <c r="C483" s="20" t="s">
        <v>526</v>
      </c>
      <c r="D483" s="21" t="s">
        <v>55</v>
      </c>
      <c r="E483" s="22">
        <v>0.81944444444444398</v>
      </c>
      <c r="F483" s="23">
        <f t="shared" si="85"/>
        <v>2737694</v>
      </c>
      <c r="G483" s="23">
        <v>2738539</v>
      </c>
      <c r="H483" s="28">
        <v>10303.9</v>
      </c>
      <c r="I483" s="28"/>
      <c r="J483" s="28"/>
      <c r="K483" s="24"/>
      <c r="L483" s="25">
        <f t="shared" si="81"/>
        <v>845</v>
      </c>
      <c r="M483" s="25">
        <f t="shared" si="84"/>
        <v>899.92499999999995</v>
      </c>
      <c r="N483" s="25">
        <f t="shared" si="82"/>
        <v>54.925000000000004</v>
      </c>
      <c r="O483" s="25">
        <v>6.5000000000000002E-2</v>
      </c>
      <c r="P483" s="24" t="str">
        <f>VLOOKUP(E483,'[1]Lookup 2'!A:B,2,FALSE)</f>
        <v>Post 2</v>
      </c>
      <c r="Q483" s="24" t="str">
        <f>VLOOKUP(T483,'[2]01 - Employees'!$1:$1048576,6,FALSE)</f>
        <v>P-A</v>
      </c>
      <c r="R483" s="24" t="str">
        <f>VLOOKUP(T483,'[2]01 - Employees'!$1:$1048576,2,FALSE)</f>
        <v>Camara</v>
      </c>
      <c r="S483" s="21" t="str">
        <f>VLOOKUP(T483,'[2]01 - Employees'!$1:$1048576,3,FALSE)</f>
        <v>Mamadou</v>
      </c>
      <c r="T483" s="21">
        <v>204</v>
      </c>
      <c r="V483" s="26">
        <f t="shared" si="79"/>
        <v>9</v>
      </c>
      <c r="W483" t="str">
        <f t="shared" si="80"/>
        <v>9DT317</v>
      </c>
      <c r="X483" t="str">
        <f t="shared" si="83"/>
        <v>9</v>
      </c>
    </row>
    <row r="484" spans="1:24" x14ac:dyDescent="0.25">
      <c r="A484" s="27">
        <f t="shared" si="86"/>
        <v>43435</v>
      </c>
      <c r="B484" s="19">
        <f t="shared" si="86"/>
        <v>9</v>
      </c>
      <c r="C484" s="20" t="s">
        <v>527</v>
      </c>
      <c r="D484" s="21" t="s">
        <v>31</v>
      </c>
      <c r="E484" s="22">
        <v>0.81666666666666599</v>
      </c>
      <c r="F484" s="23">
        <f t="shared" si="85"/>
        <v>2738539</v>
      </c>
      <c r="G484" s="23">
        <v>2738752</v>
      </c>
      <c r="H484" s="28">
        <v>24530.7</v>
      </c>
      <c r="I484" s="28"/>
      <c r="J484" s="28"/>
      <c r="K484" s="24"/>
      <c r="L484" s="25">
        <f t="shared" si="81"/>
        <v>213</v>
      </c>
      <c r="M484" s="25">
        <f t="shared" si="84"/>
        <v>226.845</v>
      </c>
      <c r="N484" s="25">
        <f t="shared" si="82"/>
        <v>13.845000000000001</v>
      </c>
      <c r="O484" s="25">
        <v>6.5000000000000002E-2</v>
      </c>
      <c r="P484" s="24" t="str">
        <f>VLOOKUP(E484,'[1]Lookup 2'!A:B,2,FALSE)</f>
        <v>Post 2</v>
      </c>
      <c r="Q484" s="24" t="str">
        <f>VLOOKUP(T484,'[2]01 - Employees'!$1:$1048576,6,FALSE)</f>
        <v>P-A</v>
      </c>
      <c r="R484" s="24" t="str">
        <f>VLOOKUP(T484,'[2]01 - Employees'!$1:$1048576,2,FALSE)</f>
        <v>Keita</v>
      </c>
      <c r="S484" s="21" t="str">
        <f>VLOOKUP(T484,'[2]01 - Employees'!$1:$1048576,3,FALSE)</f>
        <v>Aboubacar</v>
      </c>
      <c r="T484" s="21">
        <v>11</v>
      </c>
      <c r="V484" s="26">
        <f t="shared" si="79"/>
        <v>9</v>
      </c>
      <c r="W484" t="str">
        <f t="shared" si="80"/>
        <v>9G0079</v>
      </c>
      <c r="X484" t="str">
        <f t="shared" si="83"/>
        <v>9</v>
      </c>
    </row>
    <row r="485" spans="1:24" x14ac:dyDescent="0.25">
      <c r="A485" s="27">
        <f t="shared" si="86"/>
        <v>43435</v>
      </c>
      <c r="B485" s="19">
        <f t="shared" si="86"/>
        <v>9</v>
      </c>
      <c r="C485" s="20" t="s">
        <v>528</v>
      </c>
      <c r="D485" s="21" t="s">
        <v>53</v>
      </c>
      <c r="E485" s="22">
        <v>0.84930555555555498</v>
      </c>
      <c r="F485" s="23">
        <f t="shared" si="85"/>
        <v>2738752</v>
      </c>
      <c r="G485" s="23">
        <v>2739425</v>
      </c>
      <c r="H485" s="28">
        <v>62068.6</v>
      </c>
      <c r="I485" s="28"/>
      <c r="J485" s="28"/>
      <c r="K485" s="24"/>
      <c r="L485" s="25">
        <f t="shared" si="81"/>
        <v>673</v>
      </c>
      <c r="M485" s="25">
        <f t="shared" si="84"/>
        <v>716.745</v>
      </c>
      <c r="N485" s="25">
        <f t="shared" si="82"/>
        <v>43.745000000000005</v>
      </c>
      <c r="O485" s="25">
        <v>6.5000000000000002E-2</v>
      </c>
      <c r="P485" s="24" t="str">
        <f>VLOOKUP(E485,'[1]Lookup 2'!A:B,2,FALSE)</f>
        <v>Post 2</v>
      </c>
      <c r="Q485" s="24" t="str">
        <f>VLOOKUP(T485,'[2]01 - Employees'!$1:$1048576,6,FALSE)</f>
        <v>P-A</v>
      </c>
      <c r="R485" s="24" t="str">
        <f>VLOOKUP(T485,'[2]01 - Employees'!$1:$1048576,2,FALSE)</f>
        <v>Camara</v>
      </c>
      <c r="S485" s="21" t="str">
        <f>VLOOKUP(T485,'[2]01 - Employees'!$1:$1048576,3,FALSE)</f>
        <v>Mamady</v>
      </c>
      <c r="T485" s="21">
        <v>226</v>
      </c>
      <c r="V485" s="26">
        <f t="shared" si="79"/>
        <v>9</v>
      </c>
      <c r="W485" t="str">
        <f t="shared" si="80"/>
        <v>9DT095</v>
      </c>
      <c r="X485" t="str">
        <f t="shared" si="83"/>
        <v>9</v>
      </c>
    </row>
    <row r="486" spans="1:24" x14ac:dyDescent="0.25">
      <c r="A486" s="27">
        <f t="shared" si="86"/>
        <v>43435</v>
      </c>
      <c r="B486" s="19">
        <f t="shared" si="86"/>
        <v>9</v>
      </c>
      <c r="C486" s="20" t="s">
        <v>529</v>
      </c>
      <c r="D486" s="21" t="s">
        <v>45</v>
      </c>
      <c r="E486" s="22">
        <v>0.86388888888888804</v>
      </c>
      <c r="F486" s="23">
        <f t="shared" si="85"/>
        <v>2739425</v>
      </c>
      <c r="G486" s="23">
        <v>2739970</v>
      </c>
      <c r="H486" s="28">
        <v>31511.1</v>
      </c>
      <c r="I486" s="28"/>
      <c r="J486" s="28"/>
      <c r="K486" s="24"/>
      <c r="L486" s="25">
        <f t="shared" si="81"/>
        <v>545</v>
      </c>
      <c r="M486" s="25">
        <f t="shared" si="84"/>
        <v>580.42499999999995</v>
      </c>
      <c r="N486" s="25">
        <f t="shared" si="82"/>
        <v>35.425000000000004</v>
      </c>
      <c r="O486" s="25">
        <v>6.5000000000000002E-2</v>
      </c>
      <c r="P486" s="24" t="str">
        <f>VLOOKUP(E486,'[1]Lookup 2'!A:B,2,FALSE)</f>
        <v>Post 2</v>
      </c>
      <c r="Q486" s="24" t="str">
        <f>VLOOKUP(T486,'[2]01 - Employees'!$1:$1048576,6,FALSE)</f>
        <v>P-A</v>
      </c>
      <c r="R486" s="24" t="str">
        <f>VLOOKUP(T486,'[2]01 - Employees'!$1:$1048576,2,FALSE)</f>
        <v>Cissé</v>
      </c>
      <c r="S486" s="21" t="str">
        <f>VLOOKUP(T486,'[2]01 - Employees'!$1:$1048576,3,FALSE)</f>
        <v>Salif</v>
      </c>
      <c r="T486" s="21">
        <v>18</v>
      </c>
      <c r="V486" s="26">
        <f t="shared" si="79"/>
        <v>9</v>
      </c>
      <c r="W486" t="str">
        <f t="shared" si="80"/>
        <v>9DT087</v>
      </c>
      <c r="X486" t="str">
        <f t="shared" si="83"/>
        <v>9</v>
      </c>
    </row>
    <row r="487" spans="1:24" x14ac:dyDescent="0.25">
      <c r="A487" s="27">
        <f t="shared" si="86"/>
        <v>43435</v>
      </c>
      <c r="B487" s="19">
        <f t="shared" si="86"/>
        <v>9</v>
      </c>
      <c r="C487" s="20" t="s">
        <v>530</v>
      </c>
      <c r="D487" s="21" t="s">
        <v>33</v>
      </c>
      <c r="E487" s="22">
        <v>0.88611111111111096</v>
      </c>
      <c r="F487" s="23">
        <f t="shared" si="85"/>
        <v>2739970</v>
      </c>
      <c r="G487" s="23">
        <v>2740487</v>
      </c>
      <c r="H487" s="28">
        <v>670.1</v>
      </c>
      <c r="I487" s="28"/>
      <c r="J487" s="28"/>
      <c r="K487" s="24"/>
      <c r="L487" s="25">
        <f t="shared" si="81"/>
        <v>517</v>
      </c>
      <c r="M487" s="25">
        <f t="shared" si="84"/>
        <v>550.60500000000002</v>
      </c>
      <c r="N487" s="25">
        <f t="shared" si="82"/>
        <v>33.605000000000004</v>
      </c>
      <c r="O487" s="25">
        <v>6.5000000000000002E-2</v>
      </c>
      <c r="P487" s="24" t="str">
        <f>VLOOKUP(E487,'[1]Lookup 2'!A:B,2,FALSE)</f>
        <v>Post 2</v>
      </c>
      <c r="Q487" s="24" t="str">
        <f>VLOOKUP(T487,'[2]01 - Employees'!$1:$1048576,6,FALSE)</f>
        <v>P-A</v>
      </c>
      <c r="R487" s="24" t="str">
        <f>VLOOKUP(T487,'[2]01 - Employees'!$1:$1048576,2,FALSE)</f>
        <v>Conde</v>
      </c>
      <c r="S487" s="21" t="str">
        <f>VLOOKUP(T487,'[2]01 - Employees'!$1:$1048576,3,FALSE)</f>
        <v>Sandaly</v>
      </c>
      <c r="T487" s="21">
        <v>160</v>
      </c>
      <c r="V487" s="26">
        <f t="shared" si="79"/>
        <v>9</v>
      </c>
      <c r="W487" t="str">
        <f t="shared" si="80"/>
        <v>9DT209</v>
      </c>
      <c r="X487" t="str">
        <f t="shared" si="83"/>
        <v>9</v>
      </c>
    </row>
    <row r="488" spans="1:24" x14ac:dyDescent="0.25">
      <c r="A488" s="27">
        <f t="shared" ref="A488:B503" si="87">+A487</f>
        <v>43435</v>
      </c>
      <c r="B488" s="19">
        <f t="shared" si="87"/>
        <v>9</v>
      </c>
      <c r="C488" s="20" t="s">
        <v>531</v>
      </c>
      <c r="D488" s="21" t="s">
        <v>39</v>
      </c>
      <c r="E488" s="22">
        <v>0.92916666666666603</v>
      </c>
      <c r="F488" s="23">
        <f t="shared" si="85"/>
        <v>2740487</v>
      </c>
      <c r="G488" s="23">
        <v>2741197</v>
      </c>
      <c r="H488" s="28">
        <v>25504.400000000001</v>
      </c>
      <c r="I488" s="28"/>
      <c r="J488" s="28"/>
      <c r="K488" s="24"/>
      <c r="L488" s="25">
        <f t="shared" si="81"/>
        <v>710</v>
      </c>
      <c r="M488" s="25">
        <f t="shared" si="84"/>
        <v>756.15</v>
      </c>
      <c r="N488" s="25">
        <f t="shared" si="82"/>
        <v>46.15</v>
      </c>
      <c r="O488" s="25">
        <v>6.5000000000000002E-2</v>
      </c>
      <c r="P488" s="24" t="str">
        <f>VLOOKUP(E488,'[1]Lookup 2'!A:B,2,FALSE)</f>
        <v>Post 2</v>
      </c>
      <c r="Q488" s="24" t="str">
        <f>VLOOKUP(T488,'[2]01 - Employees'!$1:$1048576,6,FALSE)</f>
        <v>P-A</v>
      </c>
      <c r="R488" s="24" t="str">
        <f>VLOOKUP(T488,'[2]01 - Employees'!$1:$1048576,2,FALSE)</f>
        <v>Kamissoko</v>
      </c>
      <c r="S488" s="21" t="str">
        <f>VLOOKUP(T488,'[2]01 - Employees'!$1:$1048576,3,FALSE)</f>
        <v>Hamidou</v>
      </c>
      <c r="T488" s="21">
        <v>245</v>
      </c>
      <c r="V488" s="26">
        <f t="shared" si="79"/>
        <v>9</v>
      </c>
      <c r="W488" t="str">
        <f t="shared" si="80"/>
        <v>9TD069</v>
      </c>
      <c r="X488" t="str">
        <f t="shared" si="83"/>
        <v>9</v>
      </c>
    </row>
    <row r="489" spans="1:24" x14ac:dyDescent="0.25">
      <c r="A489" s="27">
        <f t="shared" si="87"/>
        <v>43435</v>
      </c>
      <c r="B489" s="19">
        <f t="shared" si="87"/>
        <v>9</v>
      </c>
      <c r="C489" s="20" t="s">
        <v>532</v>
      </c>
      <c r="D489" s="21" t="s">
        <v>37</v>
      </c>
      <c r="E489" s="22">
        <v>0.9375</v>
      </c>
      <c r="F489" s="23">
        <f t="shared" si="85"/>
        <v>2741197</v>
      </c>
      <c r="G489" s="23">
        <v>2741942</v>
      </c>
      <c r="H489" s="28">
        <v>26549.7</v>
      </c>
      <c r="I489" s="28"/>
      <c r="J489" s="28"/>
      <c r="K489" s="24"/>
      <c r="L489" s="25">
        <f t="shared" si="81"/>
        <v>745</v>
      </c>
      <c r="M489" s="25">
        <f t="shared" si="84"/>
        <v>793.42499999999995</v>
      </c>
      <c r="N489" s="25">
        <f t="shared" si="82"/>
        <v>48.425000000000004</v>
      </c>
      <c r="O489" s="25">
        <v>6.5000000000000002E-2</v>
      </c>
      <c r="P489" s="24" t="str">
        <f>VLOOKUP(E489,'[1]Lookup 2'!A:B,2,FALSE)</f>
        <v>Post 2</v>
      </c>
      <c r="Q489" s="24" t="str">
        <f>VLOOKUP(T489,'[2]01 - Employees'!$1:$1048576,6,FALSE)</f>
        <v>P-A</v>
      </c>
      <c r="R489" s="24" t="str">
        <f>VLOOKUP(T489,'[2]01 - Employees'!$1:$1048576,2,FALSE)</f>
        <v>Bangoura</v>
      </c>
      <c r="S489" s="21" t="str">
        <f>VLOOKUP(T489,'[2]01 - Employees'!$1:$1048576,3,FALSE)</f>
        <v>Yamoussa</v>
      </c>
      <c r="T489" s="21">
        <v>153</v>
      </c>
      <c r="V489" s="26">
        <f t="shared" si="79"/>
        <v>9</v>
      </c>
      <c r="W489" t="str">
        <f t="shared" si="80"/>
        <v>9TD066</v>
      </c>
      <c r="X489" t="str">
        <f t="shared" si="83"/>
        <v>9</v>
      </c>
    </row>
    <row r="490" spans="1:24" x14ac:dyDescent="0.25">
      <c r="A490" s="27">
        <f t="shared" si="87"/>
        <v>43435</v>
      </c>
      <c r="B490" s="19">
        <f t="shared" si="87"/>
        <v>9</v>
      </c>
      <c r="C490" s="20" t="s">
        <v>533</v>
      </c>
      <c r="D490" s="21" t="s">
        <v>35</v>
      </c>
      <c r="E490" s="22">
        <v>2.0833333333333298E-3</v>
      </c>
      <c r="F490" s="23">
        <f t="shared" si="85"/>
        <v>2741942</v>
      </c>
      <c r="G490" s="23">
        <v>2742380</v>
      </c>
      <c r="H490" s="28">
        <v>20432.400000000001</v>
      </c>
      <c r="I490" s="28"/>
      <c r="J490" s="28"/>
      <c r="K490" s="24"/>
      <c r="L490" s="25">
        <f t="shared" si="81"/>
        <v>438</v>
      </c>
      <c r="M490" s="25">
        <f t="shared" si="84"/>
        <v>466.47</v>
      </c>
      <c r="N490" s="25">
        <f t="shared" si="82"/>
        <v>28.470000000000002</v>
      </c>
      <c r="O490" s="25">
        <v>6.5000000000000002E-2</v>
      </c>
      <c r="P490" s="24" t="str">
        <f>VLOOKUP(E490,'[1]Lookup 2'!A:B,2,FALSE)</f>
        <v>Post 3</v>
      </c>
      <c r="Q490" s="24" t="str">
        <f>VLOOKUP(T490,'[2]01 - Employees'!$1:$1048576,6,FALSE)</f>
        <v>P-D</v>
      </c>
      <c r="R490" s="24" t="str">
        <f>VLOOKUP(T490,'[2]01 - Employees'!$1:$1048576,2,FALSE)</f>
        <v>Keita</v>
      </c>
      <c r="S490" s="21" t="str">
        <f>VLOOKUP(T490,'[2]01 - Employees'!$1:$1048576,3,FALSE)</f>
        <v>Souleymane</v>
      </c>
      <c r="T490" s="21">
        <v>13</v>
      </c>
      <c r="V490" s="26">
        <f t="shared" si="79"/>
        <v>9</v>
      </c>
      <c r="W490" t="str">
        <f t="shared" si="80"/>
        <v>9D7004</v>
      </c>
      <c r="X490" t="str">
        <f t="shared" si="83"/>
        <v>9</v>
      </c>
    </row>
    <row r="491" spans="1:24" x14ac:dyDescent="0.25">
      <c r="A491" s="27">
        <f t="shared" si="87"/>
        <v>43435</v>
      </c>
      <c r="B491" s="19">
        <f t="shared" si="87"/>
        <v>9</v>
      </c>
      <c r="C491" s="20" t="s">
        <v>534</v>
      </c>
      <c r="D491" s="21" t="s">
        <v>68</v>
      </c>
      <c r="E491" s="22">
        <v>8.3333333333333297E-3</v>
      </c>
      <c r="F491" s="23">
        <f t="shared" si="85"/>
        <v>2742380</v>
      </c>
      <c r="G491" s="23">
        <v>2743198</v>
      </c>
      <c r="H491" s="28">
        <v>10504.3</v>
      </c>
      <c r="I491" s="28"/>
      <c r="J491" s="28"/>
      <c r="K491" s="24"/>
      <c r="L491" s="25">
        <f t="shared" si="81"/>
        <v>818</v>
      </c>
      <c r="M491" s="25">
        <f t="shared" si="84"/>
        <v>871.17</v>
      </c>
      <c r="N491" s="25">
        <f t="shared" si="82"/>
        <v>53.17</v>
      </c>
      <c r="O491" s="25">
        <v>6.5000000000000002E-2</v>
      </c>
      <c r="P491" s="24" t="str">
        <f>VLOOKUP(E491,'[1]Lookup 2'!A:B,2,FALSE)</f>
        <v>Post 3</v>
      </c>
      <c r="Q491" s="24" t="str">
        <f>VLOOKUP(T491,'[2]01 - Employees'!$1:$1048576,6,FALSE)</f>
        <v>P-D</v>
      </c>
      <c r="R491" s="24" t="str">
        <f>VLOOKUP(T491,'[2]01 - Employees'!$1:$1048576,2,FALSE)</f>
        <v>Camara</v>
      </c>
      <c r="S491" s="21" t="str">
        <f>VLOOKUP(T491,'[2]01 - Employees'!$1:$1048576,3,FALSE)</f>
        <v>Moussa</v>
      </c>
      <c r="T491" s="21">
        <v>40</v>
      </c>
      <c r="V491" s="26">
        <f t="shared" si="79"/>
        <v>9</v>
      </c>
      <c r="W491" t="str">
        <f t="shared" si="80"/>
        <v>9DT318</v>
      </c>
      <c r="X491" t="str">
        <f t="shared" si="83"/>
        <v>9</v>
      </c>
    </row>
    <row r="492" spans="1:24" x14ac:dyDescent="0.25">
      <c r="A492" s="27">
        <f t="shared" si="87"/>
        <v>43435</v>
      </c>
      <c r="B492" s="19">
        <f t="shared" si="87"/>
        <v>9</v>
      </c>
      <c r="C492" s="20" t="s">
        <v>535</v>
      </c>
      <c r="D492" s="21" t="s">
        <v>19</v>
      </c>
      <c r="E492" s="22">
        <v>2.0833333333333301E-2</v>
      </c>
      <c r="F492" s="23">
        <f t="shared" si="85"/>
        <v>2743198</v>
      </c>
      <c r="G492" s="23">
        <v>2744100</v>
      </c>
      <c r="H492" s="28">
        <v>2147</v>
      </c>
      <c r="I492" s="28"/>
      <c r="J492" s="28"/>
      <c r="K492" s="24"/>
      <c r="L492" s="25">
        <f t="shared" si="81"/>
        <v>902</v>
      </c>
      <c r="M492" s="25">
        <f t="shared" si="84"/>
        <v>960.63</v>
      </c>
      <c r="N492" s="25">
        <f t="shared" si="82"/>
        <v>58.63</v>
      </c>
      <c r="O492" s="25">
        <v>6.5000000000000002E-2</v>
      </c>
      <c r="P492" s="24" t="str">
        <f>VLOOKUP(E492,'[1]Lookup 2'!A:B,2,FALSE)</f>
        <v>Post 3</v>
      </c>
      <c r="Q492" s="24" t="str">
        <f>VLOOKUP(T492,'[2]01 - Employees'!$1:$1048576,6,FALSE)</f>
        <v>P-D</v>
      </c>
      <c r="R492" s="24" t="str">
        <f>VLOOKUP(T492,'[2]01 - Employees'!$1:$1048576,2,FALSE)</f>
        <v>Magassouba</v>
      </c>
      <c r="S492" s="21" t="str">
        <f>VLOOKUP(T492,'[2]01 - Employees'!$1:$1048576,3,FALSE)</f>
        <v>Lamine</v>
      </c>
      <c r="T492" s="21">
        <v>169</v>
      </c>
      <c r="V492" s="26">
        <f t="shared" si="79"/>
        <v>9</v>
      </c>
      <c r="W492" t="str">
        <f t="shared" si="80"/>
        <v>9DT211</v>
      </c>
      <c r="X492" t="str">
        <f t="shared" si="83"/>
        <v>9</v>
      </c>
    </row>
    <row r="493" spans="1:24" x14ac:dyDescent="0.25">
      <c r="A493" s="27">
        <f t="shared" si="87"/>
        <v>43435</v>
      </c>
      <c r="B493" s="19">
        <f t="shared" si="87"/>
        <v>9</v>
      </c>
      <c r="C493" s="20" t="s">
        <v>536</v>
      </c>
      <c r="D493" s="21" t="s">
        <v>57</v>
      </c>
      <c r="E493" s="22">
        <v>3.4722222222222203E-2</v>
      </c>
      <c r="F493" s="23">
        <f t="shared" si="85"/>
        <v>2744100</v>
      </c>
      <c r="G493" s="23">
        <v>2744980</v>
      </c>
      <c r="H493" s="28">
        <v>20258</v>
      </c>
      <c r="I493" s="28"/>
      <c r="J493" s="28"/>
      <c r="K493" s="24"/>
      <c r="L493" s="25">
        <f t="shared" si="81"/>
        <v>880</v>
      </c>
      <c r="M493" s="25">
        <f t="shared" si="84"/>
        <v>937.2</v>
      </c>
      <c r="N493" s="25">
        <f t="shared" si="82"/>
        <v>57.2</v>
      </c>
      <c r="O493" s="25">
        <v>6.5000000000000002E-2</v>
      </c>
      <c r="P493" s="24" t="str">
        <f>VLOOKUP(E493,'[1]Lookup 2'!A:B,2,FALSE)</f>
        <v>Post 3</v>
      </c>
      <c r="Q493" s="24" t="str">
        <f>VLOOKUP(T493,'[2]01 - Employees'!$1:$1048576,6,FALSE)</f>
        <v>P-D</v>
      </c>
      <c r="R493" s="24" t="str">
        <f>VLOOKUP(T493,'[2]01 - Employees'!$1:$1048576,2,FALSE)</f>
        <v>Cherif</v>
      </c>
      <c r="S493" s="21" t="str">
        <f>VLOOKUP(T493,'[2]01 - Employees'!$1:$1048576,3,FALSE)</f>
        <v>Allassane</v>
      </c>
      <c r="T493" s="21">
        <v>20</v>
      </c>
      <c r="V493" s="26">
        <f t="shared" si="79"/>
        <v>9</v>
      </c>
      <c r="W493" t="str">
        <f t="shared" si="80"/>
        <v>9DT344</v>
      </c>
      <c r="X493" t="str">
        <f t="shared" si="83"/>
        <v>9</v>
      </c>
    </row>
    <row r="494" spans="1:24" x14ac:dyDescent="0.25">
      <c r="A494" s="27">
        <f t="shared" si="87"/>
        <v>43435</v>
      </c>
      <c r="B494" s="19">
        <f t="shared" si="87"/>
        <v>9</v>
      </c>
      <c r="C494" s="20" t="s">
        <v>537</v>
      </c>
      <c r="D494" s="21" t="s">
        <v>29</v>
      </c>
      <c r="E494" s="22">
        <v>4.9305555555555498E-2</v>
      </c>
      <c r="F494" s="23">
        <f t="shared" si="85"/>
        <v>2744980</v>
      </c>
      <c r="G494" s="23">
        <v>2745841</v>
      </c>
      <c r="H494" s="28">
        <v>34870.9</v>
      </c>
      <c r="I494" s="28"/>
      <c r="J494" s="28"/>
      <c r="K494" s="24"/>
      <c r="L494" s="25">
        <f t="shared" si="81"/>
        <v>861</v>
      </c>
      <c r="M494" s="25">
        <f t="shared" si="84"/>
        <v>916.96500000000003</v>
      </c>
      <c r="N494" s="25">
        <f t="shared" si="82"/>
        <v>55.965000000000003</v>
      </c>
      <c r="O494" s="25">
        <v>6.5000000000000002E-2</v>
      </c>
      <c r="P494" s="24" t="str">
        <f>VLOOKUP(E494,'[1]Lookup 2'!A:B,2,FALSE)</f>
        <v>Post 3</v>
      </c>
      <c r="Q494" s="24" t="str">
        <f>VLOOKUP(T494,'[2]01 - Employees'!$1:$1048576,6,FALSE)</f>
        <v>P-D</v>
      </c>
      <c r="R494" s="24" t="str">
        <f>VLOOKUP(T494,'[2]01 - Employees'!$1:$1048576,2,FALSE)</f>
        <v>Keita</v>
      </c>
      <c r="S494" s="21" t="str">
        <f>VLOOKUP(T494,'[2]01 - Employees'!$1:$1048576,3,FALSE)</f>
        <v>Ibrahima II</v>
      </c>
      <c r="T494" s="21">
        <v>252</v>
      </c>
      <c r="V494" s="26">
        <f t="shared" si="79"/>
        <v>9</v>
      </c>
      <c r="W494" t="str">
        <f t="shared" si="80"/>
        <v>9DT094</v>
      </c>
      <c r="X494" t="str">
        <f t="shared" si="83"/>
        <v>9</v>
      </c>
    </row>
    <row r="495" spans="1:24" x14ac:dyDescent="0.25">
      <c r="A495" s="27">
        <f t="shared" si="87"/>
        <v>43435</v>
      </c>
      <c r="B495" s="19">
        <f t="shared" si="87"/>
        <v>9</v>
      </c>
      <c r="C495" s="20" t="s">
        <v>538</v>
      </c>
      <c r="D495" s="21" t="s">
        <v>55</v>
      </c>
      <c r="E495" s="22">
        <v>0.147916666666666</v>
      </c>
      <c r="F495" s="23">
        <f t="shared" si="85"/>
        <v>2745841</v>
      </c>
      <c r="G495" s="23">
        <v>2746698</v>
      </c>
      <c r="H495" s="28">
        <v>10311.200000000001</v>
      </c>
      <c r="I495" s="28"/>
      <c r="J495" s="28"/>
      <c r="K495" s="24"/>
      <c r="L495" s="25">
        <f t="shared" si="81"/>
        <v>857</v>
      </c>
      <c r="M495" s="25">
        <f t="shared" si="84"/>
        <v>912.70500000000004</v>
      </c>
      <c r="N495" s="25">
        <f t="shared" si="82"/>
        <v>55.705000000000005</v>
      </c>
      <c r="O495" s="25">
        <v>6.5000000000000002E-2</v>
      </c>
      <c r="P495" s="24" t="str">
        <f>VLOOKUP(E495,'[1]Lookup 2'!A:B,2,FALSE)</f>
        <v>Post 3</v>
      </c>
      <c r="Q495" s="24" t="str">
        <f>VLOOKUP(T495,'[2]01 - Employees'!$1:$1048576,6,FALSE)</f>
        <v>P-D</v>
      </c>
      <c r="R495" s="24" t="str">
        <f>VLOOKUP(T495,'[2]01 - Employees'!$1:$1048576,2,FALSE)</f>
        <v>Dansoko</v>
      </c>
      <c r="S495" s="21" t="str">
        <f>VLOOKUP(T495,'[2]01 - Employees'!$1:$1048576,3,FALSE)</f>
        <v>Famory</v>
      </c>
      <c r="T495" s="21">
        <v>39</v>
      </c>
      <c r="V495" s="26">
        <f t="shared" si="79"/>
        <v>9</v>
      </c>
      <c r="W495" t="str">
        <f t="shared" si="80"/>
        <v>9DT317</v>
      </c>
      <c r="X495" t="str">
        <f t="shared" si="83"/>
        <v>9</v>
      </c>
    </row>
    <row r="496" spans="1:24" x14ac:dyDescent="0.25">
      <c r="A496" s="27">
        <f t="shared" si="87"/>
        <v>43435</v>
      </c>
      <c r="B496" s="19">
        <f t="shared" si="87"/>
        <v>9</v>
      </c>
      <c r="C496" s="20" t="s">
        <v>539</v>
      </c>
      <c r="D496" s="21" t="s">
        <v>23</v>
      </c>
      <c r="E496" s="22">
        <v>0.157638888888888</v>
      </c>
      <c r="F496" s="23">
        <f t="shared" si="85"/>
        <v>2746698</v>
      </c>
      <c r="G496" s="23">
        <v>2747644</v>
      </c>
      <c r="H496" s="28">
        <v>10577</v>
      </c>
      <c r="I496" s="28"/>
      <c r="J496" s="28"/>
      <c r="K496" s="24"/>
      <c r="L496" s="25">
        <f t="shared" si="81"/>
        <v>946</v>
      </c>
      <c r="M496" s="25">
        <f t="shared" si="84"/>
        <v>1007.49</v>
      </c>
      <c r="N496" s="25">
        <f t="shared" si="82"/>
        <v>61.49</v>
      </c>
      <c r="O496" s="25">
        <v>6.5000000000000002E-2</v>
      </c>
      <c r="P496" s="24" t="str">
        <f>VLOOKUP(E496,'[1]Lookup 2'!A:B,2,FALSE)</f>
        <v>Post 3</v>
      </c>
      <c r="Q496" s="24" t="str">
        <f>VLOOKUP(T496,'[2]01 - Employees'!$1:$1048576,6,FALSE)</f>
        <v>P-D</v>
      </c>
      <c r="R496" s="24" t="str">
        <f>VLOOKUP(T496,'[2]01 - Employees'!$1:$1048576,2,FALSE)</f>
        <v>Camara</v>
      </c>
      <c r="S496" s="21" t="str">
        <f>VLOOKUP(T496,'[2]01 - Employees'!$1:$1048576,3,FALSE)</f>
        <v>Abdoulaye</v>
      </c>
      <c r="T496" s="21">
        <v>159</v>
      </c>
      <c r="V496" s="26">
        <f t="shared" si="79"/>
        <v>9</v>
      </c>
      <c r="W496" t="str">
        <f t="shared" si="80"/>
        <v>9DT319</v>
      </c>
      <c r="X496" t="str">
        <f t="shared" si="83"/>
        <v>9</v>
      </c>
    </row>
    <row r="497" spans="1:24" x14ac:dyDescent="0.25">
      <c r="A497" s="27">
        <f t="shared" si="87"/>
        <v>43435</v>
      </c>
      <c r="B497" s="19">
        <f t="shared" si="87"/>
        <v>9</v>
      </c>
      <c r="C497" s="20" t="s">
        <v>540</v>
      </c>
      <c r="D497" s="21" t="s">
        <v>27</v>
      </c>
      <c r="E497" s="22">
        <v>0.163194444444444</v>
      </c>
      <c r="F497" s="23">
        <f t="shared" si="85"/>
        <v>2747644</v>
      </c>
      <c r="G497" s="23">
        <v>2747686</v>
      </c>
      <c r="H497" s="28">
        <v>288566</v>
      </c>
      <c r="I497" s="28"/>
      <c r="J497" s="28"/>
      <c r="K497" s="24"/>
      <c r="L497" s="25">
        <f t="shared" si="81"/>
        <v>42</v>
      </c>
      <c r="M497" s="25">
        <f t="shared" si="84"/>
        <v>44.73</v>
      </c>
      <c r="N497" s="25">
        <f t="shared" si="82"/>
        <v>2.73</v>
      </c>
      <c r="O497" s="25">
        <v>6.5000000000000002E-2</v>
      </c>
      <c r="P497" s="24" t="str">
        <f>VLOOKUP(E497,'[1]Lookup 2'!A:B,2,FALSE)</f>
        <v>Post 3</v>
      </c>
      <c r="Q497" s="24" t="str">
        <f>VLOOKUP(T497,'[2]01 - Employees'!$1:$1048576,6,FALSE)</f>
        <v>P-C</v>
      </c>
      <c r="R497" s="24" t="str">
        <f>VLOOKUP(T497,'[2]01 - Employees'!$1:$1048576,2,FALSE)</f>
        <v>Bereté</v>
      </c>
      <c r="S497" s="21" t="str">
        <f>VLOOKUP(T497,'[2]01 - Employees'!$1:$1048576,3,FALSE)</f>
        <v>Djogo</v>
      </c>
      <c r="T497" s="21">
        <v>94</v>
      </c>
      <c r="V497" s="26">
        <f t="shared" si="79"/>
        <v>9</v>
      </c>
      <c r="W497" t="str">
        <f t="shared" si="80"/>
        <v>9TY713</v>
      </c>
      <c r="X497" t="str">
        <f t="shared" si="83"/>
        <v>9</v>
      </c>
    </row>
    <row r="498" spans="1:24" x14ac:dyDescent="0.25">
      <c r="A498" s="27">
        <f t="shared" si="87"/>
        <v>43435</v>
      </c>
      <c r="B498" s="19">
        <f t="shared" si="87"/>
        <v>9</v>
      </c>
      <c r="C498" s="20" t="s">
        <v>541</v>
      </c>
      <c r="D498" s="21" t="s">
        <v>59</v>
      </c>
      <c r="E498" s="22">
        <v>0.17777777777777701</v>
      </c>
      <c r="F498" s="23">
        <f t="shared" si="85"/>
        <v>2747686</v>
      </c>
      <c r="G498" s="23">
        <v>2748385</v>
      </c>
      <c r="H498" s="28">
        <v>8889.2000000000007</v>
      </c>
      <c r="I498" s="28"/>
      <c r="J498" s="28"/>
      <c r="K498" s="24"/>
      <c r="L498" s="25">
        <f t="shared" si="81"/>
        <v>699</v>
      </c>
      <c r="M498" s="25">
        <f t="shared" si="84"/>
        <v>744.43499999999995</v>
      </c>
      <c r="N498" s="25">
        <f t="shared" si="82"/>
        <v>45.435000000000002</v>
      </c>
      <c r="O498" s="25">
        <v>6.5000000000000002E-2</v>
      </c>
      <c r="P498" s="24" t="str">
        <f>VLOOKUP(E498,'[1]Lookup 2'!A:B,2,FALSE)</f>
        <v>Post 3</v>
      </c>
      <c r="Q498" s="24" t="str">
        <f>VLOOKUP(T498,'[2]01 - Employees'!$1:$1048576,6,FALSE)</f>
        <v>P-D</v>
      </c>
      <c r="R498" s="24" t="str">
        <f>VLOOKUP(T498,'[2]01 - Employees'!$1:$1048576,2,FALSE)</f>
        <v xml:space="preserve">Sow </v>
      </c>
      <c r="S498" s="21" t="str">
        <f>VLOOKUP(T498,'[2]01 - Employees'!$1:$1048576,3,FALSE)</f>
        <v>Ibrahim</v>
      </c>
      <c r="T498" s="21">
        <v>86</v>
      </c>
      <c r="V498" s="26">
        <f t="shared" si="79"/>
        <v>9</v>
      </c>
      <c r="W498" t="str">
        <f t="shared" si="80"/>
        <v>9DT320</v>
      </c>
      <c r="X498" t="str">
        <f t="shared" si="83"/>
        <v>9</v>
      </c>
    </row>
    <row r="499" spans="1:24" x14ac:dyDescent="0.25">
      <c r="A499" s="27">
        <f t="shared" si="87"/>
        <v>43435</v>
      </c>
      <c r="B499" s="19">
        <f t="shared" si="87"/>
        <v>9</v>
      </c>
      <c r="C499" s="20" t="s">
        <v>542</v>
      </c>
      <c r="D499" s="21" t="s">
        <v>51</v>
      </c>
      <c r="E499" s="22">
        <v>0.194444444444444</v>
      </c>
      <c r="F499" s="23">
        <f t="shared" si="85"/>
        <v>2748385</v>
      </c>
      <c r="G499" s="23">
        <v>2749053</v>
      </c>
      <c r="H499" s="28">
        <v>55446.3</v>
      </c>
      <c r="I499" s="28"/>
      <c r="J499" s="28"/>
      <c r="K499" s="24"/>
      <c r="L499" s="25">
        <f t="shared" si="81"/>
        <v>668</v>
      </c>
      <c r="M499" s="25">
        <f t="shared" si="84"/>
        <v>711.42</v>
      </c>
      <c r="N499" s="25">
        <f t="shared" si="82"/>
        <v>43.42</v>
      </c>
      <c r="O499" s="25">
        <v>6.5000000000000002E-2</v>
      </c>
      <c r="P499" s="24" t="str">
        <f>VLOOKUP(E499,'[1]Lookup 2'!A:B,2,FALSE)</f>
        <v>Post 3</v>
      </c>
      <c r="Q499" s="24" t="str">
        <f>VLOOKUP(T499,'[2]01 - Employees'!$1:$1048576,6,FALSE)</f>
        <v>P-D</v>
      </c>
      <c r="R499" s="24" t="str">
        <f>VLOOKUP(T499,'[2]01 - Employees'!$1:$1048576,2,FALSE)</f>
        <v>Conde</v>
      </c>
      <c r="S499" s="21" t="str">
        <f>VLOOKUP(T499,'[2]01 - Employees'!$1:$1048576,3,FALSE)</f>
        <v>Lancine</v>
      </c>
      <c r="T499" s="21">
        <v>247</v>
      </c>
      <c r="V499" s="26">
        <f t="shared" si="79"/>
        <v>9</v>
      </c>
      <c r="W499" t="str">
        <f t="shared" si="80"/>
        <v>9DT093</v>
      </c>
      <c r="X499" t="str">
        <f t="shared" si="83"/>
        <v>9</v>
      </c>
    </row>
    <row r="500" spans="1:24" x14ac:dyDescent="0.25">
      <c r="A500" s="27">
        <f t="shared" si="87"/>
        <v>43435</v>
      </c>
      <c r="B500" s="19">
        <f t="shared" si="87"/>
        <v>9</v>
      </c>
      <c r="C500" s="20" t="s">
        <v>543</v>
      </c>
      <c r="D500" s="21" t="s">
        <v>31</v>
      </c>
      <c r="E500" s="22">
        <v>0.22986111111111099</v>
      </c>
      <c r="F500" s="23">
        <f t="shared" si="85"/>
        <v>2749053</v>
      </c>
      <c r="G500" s="23">
        <v>2749394</v>
      </c>
      <c r="H500" s="28">
        <v>24538.799999999999</v>
      </c>
      <c r="I500" s="28"/>
      <c r="J500" s="28"/>
      <c r="K500" s="24"/>
      <c r="L500" s="25">
        <f t="shared" si="81"/>
        <v>341</v>
      </c>
      <c r="M500" s="25">
        <f t="shared" si="84"/>
        <v>363.16500000000002</v>
      </c>
      <c r="N500" s="25">
        <f t="shared" si="82"/>
        <v>22.164999999999999</v>
      </c>
      <c r="O500" s="25">
        <v>6.5000000000000002E-2</v>
      </c>
      <c r="P500" s="24" t="str">
        <f>VLOOKUP(E500,'[1]Lookup 2'!A:B,2,FALSE)</f>
        <v>Post 3</v>
      </c>
      <c r="Q500" s="24" t="str">
        <f>VLOOKUP(T500,'[2]01 - Employees'!$1:$1048576,6,FALSE)</f>
        <v>P-D</v>
      </c>
      <c r="R500" s="24" t="str">
        <f>VLOOKUP(T500,'[2]01 - Employees'!$1:$1048576,2,FALSE)</f>
        <v>Diarra</v>
      </c>
      <c r="S500" s="21" t="str">
        <f>VLOOKUP(T500,'[2]01 - Employees'!$1:$1048576,3,FALSE)</f>
        <v>Saidou</v>
      </c>
      <c r="T500" s="21">
        <v>246</v>
      </c>
      <c r="V500" s="26">
        <f t="shared" si="79"/>
        <v>9</v>
      </c>
      <c r="W500" t="str">
        <f t="shared" si="80"/>
        <v>9G0079</v>
      </c>
      <c r="X500" t="str">
        <f t="shared" si="83"/>
        <v>9</v>
      </c>
    </row>
    <row r="501" spans="1:24" x14ac:dyDescent="0.25">
      <c r="A501" s="27">
        <f t="shared" si="87"/>
        <v>43435</v>
      </c>
      <c r="B501" s="19">
        <f t="shared" si="87"/>
        <v>9</v>
      </c>
      <c r="C501" s="20" t="s">
        <v>544</v>
      </c>
      <c r="D501" s="21" t="s">
        <v>49</v>
      </c>
      <c r="E501" s="22">
        <v>0.240972222222222</v>
      </c>
      <c r="F501" s="23">
        <f t="shared" si="85"/>
        <v>2749394</v>
      </c>
      <c r="G501" s="23">
        <v>2749407</v>
      </c>
      <c r="H501" s="28">
        <v>223.2</v>
      </c>
      <c r="I501" s="28"/>
      <c r="J501" s="28"/>
      <c r="K501" s="24"/>
      <c r="L501" s="25">
        <f t="shared" si="81"/>
        <v>13</v>
      </c>
      <c r="M501" s="25">
        <f t="shared" si="84"/>
        <v>13.845000000000001</v>
      </c>
      <c r="N501" s="25">
        <f t="shared" si="82"/>
        <v>0.84499999999999997</v>
      </c>
      <c r="O501" s="25">
        <v>6.5000000000000002E-2</v>
      </c>
      <c r="P501" s="24" t="str">
        <f>VLOOKUP(E501,'[1]Lookup 2'!A:B,2,FALSE)</f>
        <v>Post 3</v>
      </c>
      <c r="Q501" s="24" t="str">
        <f>VLOOKUP(T501,'[2]01 - Employees'!$1:$1048576,6,FALSE)</f>
        <v>P-C</v>
      </c>
      <c r="R501" s="24" t="str">
        <f>VLOOKUP(T501,'[2]01 - Employees'!$1:$1048576,2,FALSE)</f>
        <v>Bereté</v>
      </c>
      <c r="S501" s="21" t="str">
        <f>VLOOKUP(T501,'[2]01 - Employees'!$1:$1048576,3,FALSE)</f>
        <v>Djogo</v>
      </c>
      <c r="T501" s="21">
        <v>94</v>
      </c>
      <c r="V501" s="26">
        <f t="shared" si="79"/>
        <v>9</v>
      </c>
      <c r="W501" t="str">
        <f t="shared" si="80"/>
        <v>9LTP222</v>
      </c>
      <c r="X501" t="str">
        <f t="shared" si="83"/>
        <v>9</v>
      </c>
    </row>
    <row r="502" spans="1:24" x14ac:dyDescent="0.25">
      <c r="A502" s="27">
        <f t="shared" si="87"/>
        <v>43435</v>
      </c>
      <c r="B502" s="19">
        <f t="shared" si="87"/>
        <v>9</v>
      </c>
      <c r="C502" s="20" t="s">
        <v>545</v>
      </c>
      <c r="D502" s="21" t="s">
        <v>138</v>
      </c>
      <c r="E502" s="22">
        <v>0.25</v>
      </c>
      <c r="F502" s="23">
        <f t="shared" si="85"/>
        <v>2749407</v>
      </c>
      <c r="G502" s="23">
        <v>2750081</v>
      </c>
      <c r="H502" s="28">
        <v>11567.1</v>
      </c>
      <c r="I502" s="28"/>
      <c r="J502" s="28"/>
      <c r="K502" s="24"/>
      <c r="L502" s="25">
        <f t="shared" si="81"/>
        <v>674</v>
      </c>
      <c r="M502" s="25">
        <f t="shared" si="84"/>
        <v>717.81</v>
      </c>
      <c r="N502" s="25">
        <f t="shared" si="82"/>
        <v>43.81</v>
      </c>
      <c r="O502" s="25">
        <v>6.5000000000000002E-2</v>
      </c>
      <c r="P502" s="24" t="str">
        <f>VLOOKUP(E502,'[1]Lookup 2'!A:B,2,FALSE)</f>
        <v>Post 3</v>
      </c>
      <c r="Q502" s="24" t="str">
        <f>VLOOKUP(T502,'[2]01 - Employees'!$1:$1048576,6,FALSE)</f>
        <v>P-D</v>
      </c>
      <c r="R502" s="24" t="str">
        <f>VLOOKUP(T502,'[2]01 - Employees'!$1:$1048576,2,FALSE)</f>
        <v>Traoré</v>
      </c>
      <c r="S502" s="21" t="str">
        <f>VLOOKUP(T502,'[2]01 - Employees'!$1:$1048576,3,FALSE)</f>
        <v>Dramane</v>
      </c>
      <c r="T502" s="21">
        <v>253</v>
      </c>
      <c r="V502" s="26">
        <f t="shared" si="79"/>
        <v>9</v>
      </c>
      <c r="W502" t="str">
        <f t="shared" si="80"/>
        <v>9DT088</v>
      </c>
      <c r="X502" t="str">
        <f t="shared" si="83"/>
        <v>9</v>
      </c>
    </row>
    <row r="503" spans="1:24" x14ac:dyDescent="0.25">
      <c r="A503" s="27">
        <f t="shared" si="87"/>
        <v>43435</v>
      </c>
      <c r="B503" s="19">
        <v>10</v>
      </c>
      <c r="C503" s="20" t="s">
        <v>546</v>
      </c>
      <c r="D503" s="21" t="s">
        <v>100</v>
      </c>
      <c r="E503" s="22">
        <v>0.31874999999999998</v>
      </c>
      <c r="F503" s="23">
        <f t="shared" si="85"/>
        <v>2750081</v>
      </c>
      <c r="G503" s="23">
        <v>2750291</v>
      </c>
      <c r="H503" s="28">
        <v>28012.1</v>
      </c>
      <c r="I503" s="28"/>
      <c r="J503" s="28"/>
      <c r="K503" s="24"/>
      <c r="L503" s="25">
        <f t="shared" si="81"/>
        <v>210</v>
      </c>
      <c r="M503" s="25">
        <f t="shared" si="84"/>
        <v>223.65</v>
      </c>
      <c r="N503" s="25">
        <f t="shared" si="82"/>
        <v>13.65</v>
      </c>
      <c r="O503" s="25">
        <v>6.5000000000000002E-2</v>
      </c>
      <c r="P503" s="24" t="str">
        <f>VLOOKUP(E503,'[1]Lookup 2'!A:B,2,FALSE)</f>
        <v>Post 1</v>
      </c>
      <c r="Q503" s="24" t="str">
        <f>VLOOKUP(T503,'[2]01 - Employees'!$1:$1048576,6,FALSE)</f>
        <v>WS-KOM</v>
      </c>
      <c r="R503" s="24" t="str">
        <f>VLOOKUP(T503,'[2]01 - Employees'!$1:$1048576,2,FALSE)</f>
        <v>Konaté</v>
      </c>
      <c r="S503" s="21" t="str">
        <f>VLOOKUP(T503,'[2]01 - Employees'!$1:$1048576,3,FALSE)</f>
        <v>Mamady</v>
      </c>
      <c r="T503" s="21">
        <v>62</v>
      </c>
      <c r="V503" s="26">
        <f t="shared" si="79"/>
        <v>10</v>
      </c>
      <c r="W503" t="str">
        <f t="shared" si="80"/>
        <v>10HIA30</v>
      </c>
      <c r="X503" t="str">
        <f t="shared" si="83"/>
        <v>10</v>
      </c>
    </row>
    <row r="504" spans="1:24" x14ac:dyDescent="0.25">
      <c r="A504" s="27">
        <f t="shared" ref="A504:B519" si="88">+A503</f>
        <v>43435</v>
      </c>
      <c r="B504" s="19">
        <f t="shared" si="88"/>
        <v>10</v>
      </c>
      <c r="C504" s="20" t="s">
        <v>547</v>
      </c>
      <c r="D504" s="21" t="s">
        <v>43</v>
      </c>
      <c r="E504" s="22">
        <v>0.327083333333333</v>
      </c>
      <c r="F504" s="23">
        <f t="shared" si="85"/>
        <v>2750291</v>
      </c>
      <c r="G504" s="23">
        <v>2750932</v>
      </c>
      <c r="H504" s="28">
        <v>18813.8</v>
      </c>
      <c r="I504" s="28"/>
      <c r="J504" s="28"/>
      <c r="K504" s="24"/>
      <c r="L504" s="25">
        <f t="shared" si="81"/>
        <v>641</v>
      </c>
      <c r="M504" s="25">
        <f t="shared" si="84"/>
        <v>682.66499999999996</v>
      </c>
      <c r="N504" s="25">
        <f t="shared" si="82"/>
        <v>41.664999999999999</v>
      </c>
      <c r="O504" s="25">
        <v>6.5000000000000002E-2</v>
      </c>
      <c r="P504" s="24" t="str">
        <f>VLOOKUP(E504,'[1]Lookup 2'!A:B,2,FALSE)</f>
        <v>Post 1</v>
      </c>
      <c r="Q504" s="24" t="str">
        <f>VLOOKUP(T504,'[2]01 - Employees'!$1:$1048576,6,FALSE)</f>
        <v>P-C</v>
      </c>
      <c r="R504" s="24" t="str">
        <f>VLOOKUP(T504,'[2]01 - Employees'!$1:$1048576,2,FALSE)</f>
        <v>Camara</v>
      </c>
      <c r="S504" s="21" t="str">
        <f>VLOOKUP(T504,'[2]01 - Employees'!$1:$1048576,3,FALSE)</f>
        <v>Ibrahima Sayako</v>
      </c>
      <c r="T504" s="21">
        <v>164</v>
      </c>
      <c r="V504" s="26">
        <f t="shared" si="79"/>
        <v>10</v>
      </c>
      <c r="W504" t="str">
        <f t="shared" si="80"/>
        <v>10WB013</v>
      </c>
      <c r="X504" t="str">
        <f t="shared" si="83"/>
        <v>10</v>
      </c>
    </row>
    <row r="505" spans="1:24" x14ac:dyDescent="0.25">
      <c r="A505" s="27">
        <f t="shared" si="88"/>
        <v>43435</v>
      </c>
      <c r="B505" s="19">
        <f t="shared" si="88"/>
        <v>10</v>
      </c>
      <c r="C505" s="20" t="s">
        <v>548</v>
      </c>
      <c r="D505" s="21" t="s">
        <v>21</v>
      </c>
      <c r="E505" s="22">
        <v>0.359722222222222</v>
      </c>
      <c r="F505" s="23">
        <f t="shared" si="85"/>
        <v>2750932</v>
      </c>
      <c r="G505" s="23">
        <v>2753070</v>
      </c>
      <c r="H505" s="28">
        <v>50910</v>
      </c>
      <c r="I505" s="28"/>
      <c r="J505" s="28"/>
      <c r="K505" s="24"/>
      <c r="L505" s="25">
        <f t="shared" si="81"/>
        <v>2138</v>
      </c>
      <c r="M505" s="25">
        <f t="shared" si="84"/>
        <v>2276.9699999999998</v>
      </c>
      <c r="N505" s="25">
        <f t="shared" si="82"/>
        <v>138.97</v>
      </c>
      <c r="O505" s="25">
        <v>6.5000000000000002E-2</v>
      </c>
      <c r="P505" s="24" t="str">
        <f>VLOOKUP(E505,'[1]Lookup 2'!A:B,2,FALSE)</f>
        <v>Post 1</v>
      </c>
      <c r="Q505" s="24" t="str">
        <f>VLOOKUP(T505,'[2]01 - Employees'!$1:$1048576,6,FALSE)</f>
        <v>P-C</v>
      </c>
      <c r="R505" s="24" t="str">
        <f>VLOOKUP(T505,'[2]01 - Employees'!$1:$1048576,2,FALSE)</f>
        <v>Diallo</v>
      </c>
      <c r="S505" s="21" t="str">
        <f>VLOOKUP(T505,'[2]01 - Employees'!$1:$1048576,3,FALSE)</f>
        <v>Mohamed</v>
      </c>
      <c r="T505" s="21">
        <v>148</v>
      </c>
      <c r="V505" s="26">
        <f t="shared" si="79"/>
        <v>10</v>
      </c>
      <c r="W505" t="str">
        <f t="shared" si="80"/>
        <v>10EXC64</v>
      </c>
      <c r="X505" t="str">
        <f t="shared" si="83"/>
        <v>10</v>
      </c>
    </row>
    <row r="506" spans="1:24" x14ac:dyDescent="0.25">
      <c r="A506" s="27">
        <f t="shared" si="88"/>
        <v>43435</v>
      </c>
      <c r="B506" s="19">
        <f t="shared" si="88"/>
        <v>10</v>
      </c>
      <c r="C506" s="20" t="s">
        <v>549</v>
      </c>
      <c r="D506" s="21" t="s">
        <v>17</v>
      </c>
      <c r="E506" s="22">
        <v>0.38819444444444401</v>
      </c>
      <c r="F506" s="23">
        <f t="shared" si="85"/>
        <v>2753070</v>
      </c>
      <c r="G506" s="23">
        <v>2755132</v>
      </c>
      <c r="H506" s="28">
        <v>35156.400000000001</v>
      </c>
      <c r="I506" s="28"/>
      <c r="J506" s="28"/>
      <c r="K506" s="24"/>
      <c r="L506" s="25">
        <f t="shared" si="81"/>
        <v>2062</v>
      </c>
      <c r="M506" s="25">
        <f t="shared" si="84"/>
        <v>2196.0300000000002</v>
      </c>
      <c r="N506" s="25">
        <f t="shared" si="82"/>
        <v>134.03</v>
      </c>
      <c r="O506" s="25">
        <v>6.5000000000000002E-2</v>
      </c>
      <c r="P506" s="24" t="str">
        <f>VLOOKUP(E506,'[1]Lookup 2'!A:B,2,FALSE)</f>
        <v>Post 1</v>
      </c>
      <c r="Q506" s="24" t="str">
        <f>VLOOKUP(T506,'[2]01 - Employees'!$1:$1048576,6,FALSE)</f>
        <v>P-C</v>
      </c>
      <c r="R506" s="24" t="str">
        <f>VLOOKUP(T506,'[2]01 - Employees'!$1:$1048576,2,FALSE)</f>
        <v>Touré</v>
      </c>
      <c r="S506" s="21" t="str">
        <f>VLOOKUP(T506,'[2]01 - Employees'!$1:$1048576,3,FALSE)</f>
        <v>Ali</v>
      </c>
      <c r="T506" s="21">
        <v>264</v>
      </c>
      <c r="V506" s="26">
        <f t="shared" si="79"/>
        <v>10</v>
      </c>
      <c r="W506" t="str">
        <f t="shared" si="80"/>
        <v>10EXC41</v>
      </c>
      <c r="X506" t="str">
        <f t="shared" si="83"/>
        <v>10</v>
      </c>
    </row>
    <row r="507" spans="1:24" x14ac:dyDescent="0.25">
      <c r="A507" s="27">
        <f t="shared" si="88"/>
        <v>43435</v>
      </c>
      <c r="B507" s="19">
        <f t="shared" si="88"/>
        <v>10</v>
      </c>
      <c r="C507" s="20" t="s">
        <v>550</v>
      </c>
      <c r="D507" s="21" t="s">
        <v>37</v>
      </c>
      <c r="E507" s="22">
        <v>0.39930555555555503</v>
      </c>
      <c r="F507" s="23">
        <f t="shared" si="85"/>
        <v>2755132</v>
      </c>
      <c r="G507" s="23">
        <v>2755390</v>
      </c>
      <c r="H507" s="28">
        <v>26559.8</v>
      </c>
      <c r="I507" s="28"/>
      <c r="J507" s="28"/>
      <c r="K507" s="24"/>
      <c r="L507" s="25">
        <f t="shared" si="81"/>
        <v>258</v>
      </c>
      <c r="M507" s="25">
        <f t="shared" si="84"/>
        <v>274.77</v>
      </c>
      <c r="N507" s="25">
        <f t="shared" si="82"/>
        <v>16.77</v>
      </c>
      <c r="O507" s="25">
        <v>6.5000000000000002E-2</v>
      </c>
      <c r="P507" s="24" t="str">
        <f>VLOOKUP(E507,'[1]Lookup 2'!A:B,2,FALSE)</f>
        <v>Post 1</v>
      </c>
      <c r="Q507" s="24" t="str">
        <f>VLOOKUP(T507,'[2]01 - Employees'!$1:$1048576,6,FALSE)</f>
        <v>P-C</v>
      </c>
      <c r="R507" s="24" t="str">
        <f>VLOOKUP(T507,'[2]01 - Employees'!$1:$1048576,2,FALSE)</f>
        <v>Bah</v>
      </c>
      <c r="S507" s="21" t="str">
        <f>VLOOKUP(T507,'[2]01 - Employees'!$1:$1048576,3,FALSE)</f>
        <v>Saidou</v>
      </c>
      <c r="T507" s="21">
        <v>243</v>
      </c>
      <c r="V507" s="26">
        <f t="shared" si="79"/>
        <v>10</v>
      </c>
      <c r="W507" t="str">
        <f t="shared" si="80"/>
        <v>10TD066</v>
      </c>
      <c r="X507" t="str">
        <f t="shared" si="83"/>
        <v>10</v>
      </c>
    </row>
    <row r="508" spans="1:24" x14ac:dyDescent="0.25">
      <c r="A508" s="27">
        <f t="shared" si="88"/>
        <v>43435</v>
      </c>
      <c r="B508" s="19">
        <f t="shared" si="88"/>
        <v>10</v>
      </c>
      <c r="C508" s="20" t="s">
        <v>551</v>
      </c>
      <c r="D508" s="21" t="s">
        <v>39</v>
      </c>
      <c r="E508" s="22">
        <v>0.40416666666666601</v>
      </c>
      <c r="F508" s="23">
        <f t="shared" si="85"/>
        <v>2755390</v>
      </c>
      <c r="G508" s="23">
        <v>2755459</v>
      </c>
      <c r="H508" s="28">
        <v>25506.6</v>
      </c>
      <c r="I508" s="28"/>
      <c r="J508" s="28"/>
      <c r="K508" s="24"/>
      <c r="L508" s="25">
        <f t="shared" si="81"/>
        <v>69</v>
      </c>
      <c r="M508" s="25">
        <f t="shared" si="84"/>
        <v>73.484999999999999</v>
      </c>
      <c r="N508" s="25">
        <f t="shared" si="82"/>
        <v>4.4850000000000003</v>
      </c>
      <c r="O508" s="25">
        <v>6.5000000000000002E-2</v>
      </c>
      <c r="P508" s="24" t="str">
        <f>VLOOKUP(E508,'[1]Lookup 2'!A:B,2,FALSE)</f>
        <v>Post 1</v>
      </c>
      <c r="Q508" s="24" t="e">
        <f>VLOOKUP(T508,'[2]01 - Employees'!$1:$1048576,6,FALSE)</f>
        <v>#N/A</v>
      </c>
      <c r="R508" s="24" t="e">
        <f>VLOOKUP(T508,'[2]01 - Employees'!$1:$1048576,2,FALSE)</f>
        <v>#N/A</v>
      </c>
      <c r="S508" s="21" t="e">
        <f>VLOOKUP(T508,'[2]01 - Employees'!$1:$1048576,3,FALSE)</f>
        <v>#N/A</v>
      </c>
      <c r="T508" s="21"/>
      <c r="V508" s="26">
        <f t="shared" si="79"/>
        <v>10</v>
      </c>
      <c r="W508" t="str">
        <f t="shared" si="80"/>
        <v>10TD069</v>
      </c>
      <c r="X508" t="str">
        <f t="shared" si="83"/>
        <v>10</v>
      </c>
    </row>
    <row r="509" spans="1:24" x14ac:dyDescent="0.25">
      <c r="A509" s="27">
        <f t="shared" si="88"/>
        <v>43435</v>
      </c>
      <c r="B509" s="19">
        <f t="shared" si="88"/>
        <v>10</v>
      </c>
      <c r="C509" s="20" t="s">
        <v>552</v>
      </c>
      <c r="D509" s="21" t="s">
        <v>53</v>
      </c>
      <c r="E509" s="22">
        <v>0.42916666666666597</v>
      </c>
      <c r="F509" s="23">
        <f t="shared" si="85"/>
        <v>2755459</v>
      </c>
      <c r="G509" s="23">
        <v>2756126</v>
      </c>
      <c r="H509" s="28">
        <v>62078.400000000001</v>
      </c>
      <c r="I509" s="28"/>
      <c r="J509" s="28"/>
      <c r="K509" s="24"/>
      <c r="L509" s="25">
        <f t="shared" si="81"/>
        <v>667</v>
      </c>
      <c r="M509" s="25">
        <f t="shared" si="84"/>
        <v>710.35500000000002</v>
      </c>
      <c r="N509" s="25">
        <f t="shared" si="82"/>
        <v>43.355000000000004</v>
      </c>
      <c r="O509" s="25">
        <v>6.5000000000000002E-2</v>
      </c>
      <c r="P509" s="24" t="str">
        <f>VLOOKUP(E509,'[1]Lookup 2'!A:B,2,FALSE)</f>
        <v>Post 1</v>
      </c>
      <c r="Q509" s="24" t="str">
        <f>VLOOKUP(T509,'[2]01 - Employees'!$1:$1048576,6,FALSE)</f>
        <v>P-D</v>
      </c>
      <c r="R509" s="24" t="str">
        <f>VLOOKUP(T509,'[2]01 - Employees'!$1:$1048576,2,FALSE)</f>
        <v>Kouyaté</v>
      </c>
      <c r="S509" s="21" t="str">
        <f>VLOOKUP(T509,'[2]01 - Employees'!$1:$1048576,3,FALSE)</f>
        <v>Amadou</v>
      </c>
      <c r="T509" s="21">
        <v>166</v>
      </c>
      <c r="V509" s="26">
        <f t="shared" si="79"/>
        <v>10</v>
      </c>
      <c r="W509" t="str">
        <f t="shared" si="80"/>
        <v>10DT095</v>
      </c>
      <c r="X509" t="str">
        <f t="shared" si="83"/>
        <v>10</v>
      </c>
    </row>
    <row r="510" spans="1:24" x14ac:dyDescent="0.25">
      <c r="A510" s="27">
        <f t="shared" si="88"/>
        <v>43435</v>
      </c>
      <c r="B510" s="19">
        <f t="shared" si="88"/>
        <v>10</v>
      </c>
      <c r="C510" s="20" t="s">
        <v>553</v>
      </c>
      <c r="D510" s="21" t="s">
        <v>33</v>
      </c>
      <c r="E510" s="22">
        <v>0.46666666666666601</v>
      </c>
      <c r="F510" s="23">
        <f t="shared" si="85"/>
        <v>2756126</v>
      </c>
      <c r="G510" s="23">
        <v>2756736</v>
      </c>
      <c r="H510" s="28">
        <v>6712</v>
      </c>
      <c r="I510" s="28"/>
      <c r="J510" s="28"/>
      <c r="K510" s="24"/>
      <c r="L510" s="25">
        <f t="shared" si="81"/>
        <v>610</v>
      </c>
      <c r="M510" s="25">
        <f t="shared" si="84"/>
        <v>649.65</v>
      </c>
      <c r="N510" s="25">
        <f t="shared" si="82"/>
        <v>39.65</v>
      </c>
      <c r="O510" s="25">
        <v>6.5000000000000002E-2</v>
      </c>
      <c r="P510" s="24" t="str">
        <f>VLOOKUP(E510,'[1]Lookup 2'!A:B,2,FALSE)</f>
        <v>Post 1</v>
      </c>
      <c r="Q510" s="24" t="str">
        <f>VLOOKUP(T510,'[2]01 - Employees'!$1:$1048576,6,FALSE)</f>
        <v>P-C</v>
      </c>
      <c r="R510" s="24" t="str">
        <f>VLOOKUP(T510,'[2]01 - Employees'!$1:$1048576,2,FALSE)</f>
        <v>Keita</v>
      </c>
      <c r="S510" s="21" t="str">
        <f>VLOOKUP(T510,'[2]01 - Employees'!$1:$1048576,3,FALSE)</f>
        <v>Naman</v>
      </c>
      <c r="T510" s="21">
        <v>108</v>
      </c>
      <c r="V510" s="26">
        <f t="shared" si="79"/>
        <v>10</v>
      </c>
      <c r="W510" t="str">
        <f t="shared" si="80"/>
        <v>10DT209</v>
      </c>
      <c r="X510" t="str">
        <f t="shared" si="83"/>
        <v>10</v>
      </c>
    </row>
    <row r="511" spans="1:24" x14ac:dyDescent="0.25">
      <c r="A511" s="27">
        <f t="shared" si="88"/>
        <v>43435</v>
      </c>
      <c r="B511" s="19">
        <f t="shared" si="88"/>
        <v>10</v>
      </c>
      <c r="C511" s="20" t="s">
        <v>554</v>
      </c>
      <c r="D511" s="21" t="s">
        <v>45</v>
      </c>
      <c r="E511" s="22">
        <v>0.47708333333333303</v>
      </c>
      <c r="F511" s="23">
        <f t="shared" si="85"/>
        <v>2756736</v>
      </c>
      <c r="G511" s="23">
        <v>2757102</v>
      </c>
      <c r="H511" s="28">
        <v>31522.799999999999</v>
      </c>
      <c r="I511" s="28"/>
      <c r="J511" s="28"/>
      <c r="K511" s="24"/>
      <c r="L511" s="25">
        <f t="shared" si="81"/>
        <v>366</v>
      </c>
      <c r="M511" s="25">
        <f t="shared" si="84"/>
        <v>389.79</v>
      </c>
      <c r="N511" s="25">
        <f t="shared" si="82"/>
        <v>23.79</v>
      </c>
      <c r="O511" s="25">
        <v>6.5000000000000002E-2</v>
      </c>
      <c r="P511" s="24" t="str">
        <f>VLOOKUP(E511,'[1]Lookup 2'!A:B,2,FALSE)</f>
        <v>Post 1</v>
      </c>
      <c r="Q511" s="24" t="str">
        <f>VLOOKUP(T511,'[2]01 - Employees'!$1:$1048576,6,FALSE)</f>
        <v>P-C</v>
      </c>
      <c r="R511" s="24" t="str">
        <f>VLOOKUP(T511,'[2]01 - Employees'!$1:$1048576,2,FALSE)</f>
        <v>Keita</v>
      </c>
      <c r="S511" s="21" t="str">
        <f>VLOOKUP(T511,'[2]01 - Employees'!$1:$1048576,3,FALSE)</f>
        <v>Adama</v>
      </c>
      <c r="T511" s="21">
        <v>220</v>
      </c>
      <c r="V511" s="26">
        <f t="shared" si="79"/>
        <v>10</v>
      </c>
      <c r="W511" t="str">
        <f t="shared" si="80"/>
        <v>10DT087</v>
      </c>
      <c r="X511" t="str">
        <f t="shared" si="83"/>
        <v>10</v>
      </c>
    </row>
    <row r="512" spans="1:24" x14ac:dyDescent="0.25">
      <c r="A512" s="27">
        <f t="shared" si="88"/>
        <v>43435</v>
      </c>
      <c r="B512" s="19">
        <f t="shared" si="88"/>
        <v>10</v>
      </c>
      <c r="C512" s="20" t="s">
        <v>555</v>
      </c>
      <c r="D512" s="21" t="s">
        <v>35</v>
      </c>
      <c r="E512" s="22">
        <v>0.58263888888888804</v>
      </c>
      <c r="F512" s="23">
        <f t="shared" si="85"/>
        <v>2757102</v>
      </c>
      <c r="G512" s="23">
        <v>2757448</v>
      </c>
      <c r="H512" s="28">
        <v>20442.099999999999</v>
      </c>
      <c r="I512" s="28"/>
      <c r="J512" s="28"/>
      <c r="K512" s="24"/>
      <c r="L512" s="25">
        <f t="shared" si="81"/>
        <v>346</v>
      </c>
      <c r="M512" s="25">
        <f t="shared" si="84"/>
        <v>368.49</v>
      </c>
      <c r="N512" s="25">
        <f t="shared" si="82"/>
        <v>22.490000000000002</v>
      </c>
      <c r="O512" s="25">
        <v>6.5000000000000002E-2</v>
      </c>
      <c r="P512" s="24" t="str">
        <f>VLOOKUP(E512,'[1]Lookup 2'!A:B,2,FALSE)</f>
        <v>Post 1</v>
      </c>
      <c r="Q512" s="24" t="str">
        <f>VLOOKUP(T512,'[2]01 - Employees'!$1:$1048576,6,FALSE)</f>
        <v>P-C</v>
      </c>
      <c r="R512" s="24" t="str">
        <f>VLOOKUP(T512,'[2]01 - Employees'!$1:$1048576,2,FALSE)</f>
        <v>Sow</v>
      </c>
      <c r="S512" s="21" t="str">
        <f>VLOOKUP(T512,'[2]01 - Employees'!$1:$1048576,3,FALSE)</f>
        <v>Yaya</v>
      </c>
      <c r="T512" s="21">
        <v>197</v>
      </c>
      <c r="V512" s="26">
        <f t="shared" si="79"/>
        <v>10</v>
      </c>
      <c r="W512" t="str">
        <f t="shared" si="80"/>
        <v>10D7004</v>
      </c>
      <c r="X512" t="str">
        <f t="shared" si="83"/>
        <v>10</v>
      </c>
    </row>
    <row r="513" spans="1:24" x14ac:dyDescent="0.25">
      <c r="A513" s="27">
        <f t="shared" si="88"/>
        <v>43435</v>
      </c>
      <c r="B513" s="19">
        <f t="shared" si="88"/>
        <v>10</v>
      </c>
      <c r="C513" s="20" t="s">
        <v>556</v>
      </c>
      <c r="D513" s="21" t="s">
        <v>121</v>
      </c>
      <c r="E513" s="22">
        <v>0.58680555555555503</v>
      </c>
      <c r="F513" s="23">
        <f t="shared" si="85"/>
        <v>2757448</v>
      </c>
      <c r="G513" s="23">
        <v>2757670</v>
      </c>
      <c r="H513" s="28">
        <v>116430.2</v>
      </c>
      <c r="I513" s="28"/>
      <c r="J513" s="28"/>
      <c r="K513" s="24"/>
      <c r="L513" s="25">
        <f t="shared" si="81"/>
        <v>222</v>
      </c>
      <c r="M513" s="25">
        <f t="shared" si="84"/>
        <v>236.43</v>
      </c>
      <c r="N513" s="25">
        <f t="shared" si="82"/>
        <v>14.43</v>
      </c>
      <c r="O513" s="25">
        <v>6.5000000000000002E-2</v>
      </c>
      <c r="P513" s="24" t="str">
        <f>VLOOKUP(E513,'[1]Lookup 2'!A:B,2,FALSE)</f>
        <v>Post 1</v>
      </c>
      <c r="Q513" s="24" t="str">
        <f>VLOOKUP(T513,'[2]01 - Employees'!$1:$1048576,6,FALSE)</f>
        <v>P-C</v>
      </c>
      <c r="R513" s="24" t="str">
        <f>VLOOKUP(T513,'[2]01 - Employees'!$1:$1048576,2,FALSE)</f>
        <v>Kouyaté</v>
      </c>
      <c r="S513" s="21" t="str">
        <f>VLOOKUP(T513,'[2]01 - Employees'!$1:$1048576,3,FALSE)</f>
        <v>Ibrahima Sory</v>
      </c>
      <c r="T513" s="21">
        <v>219</v>
      </c>
      <c r="V513" s="26">
        <f t="shared" si="79"/>
        <v>10</v>
      </c>
      <c r="W513" t="str">
        <f t="shared" si="80"/>
        <v>10DB031</v>
      </c>
      <c r="X513" t="str">
        <f t="shared" si="83"/>
        <v>10</v>
      </c>
    </row>
    <row r="514" spans="1:24" x14ac:dyDescent="0.25">
      <c r="A514" s="27">
        <f t="shared" si="88"/>
        <v>43435</v>
      </c>
      <c r="B514" s="19">
        <f t="shared" si="88"/>
        <v>10</v>
      </c>
      <c r="C514" s="20" t="s">
        <v>557</v>
      </c>
      <c r="D514" s="21" t="s">
        <v>57</v>
      </c>
      <c r="E514" s="22">
        <v>0.60138888888888797</v>
      </c>
      <c r="F514" s="23">
        <f t="shared" si="85"/>
        <v>2757670</v>
      </c>
      <c r="G514" s="23">
        <v>2758415</v>
      </c>
      <c r="H514" s="28">
        <v>20269.900000000001</v>
      </c>
      <c r="I514" s="28"/>
      <c r="J514" s="28"/>
      <c r="K514" s="24"/>
      <c r="L514" s="25">
        <f t="shared" si="81"/>
        <v>745</v>
      </c>
      <c r="M514" s="25">
        <f t="shared" si="84"/>
        <v>793.42499999999995</v>
      </c>
      <c r="N514" s="25">
        <f t="shared" si="82"/>
        <v>48.425000000000004</v>
      </c>
      <c r="O514" s="25">
        <v>6.5000000000000002E-2</v>
      </c>
      <c r="P514" s="24" t="str">
        <f>VLOOKUP(E514,'[1]Lookup 2'!A:B,2,FALSE)</f>
        <v>Post 1</v>
      </c>
      <c r="Q514" s="24" t="str">
        <f>VLOOKUP(T514,'[2]01 - Employees'!$1:$1048576,6,FALSE)</f>
        <v>P-C</v>
      </c>
      <c r="R514" s="24" t="str">
        <f>VLOOKUP(T514,'[2]01 - Employees'!$1:$1048576,2,FALSE)</f>
        <v>Kaba</v>
      </c>
      <c r="S514" s="21" t="str">
        <f>VLOOKUP(T514,'[2]01 - Employees'!$1:$1048576,3,FALSE)</f>
        <v>Abdourahamane</v>
      </c>
      <c r="T514" s="21">
        <v>230</v>
      </c>
      <c r="V514" s="26">
        <f t="shared" si="79"/>
        <v>10</v>
      </c>
      <c r="W514" t="str">
        <f t="shared" si="80"/>
        <v>10DT344</v>
      </c>
      <c r="X514" t="str">
        <f t="shared" si="83"/>
        <v>10</v>
      </c>
    </row>
    <row r="515" spans="1:24" x14ac:dyDescent="0.25">
      <c r="A515" s="27">
        <f t="shared" si="88"/>
        <v>43435</v>
      </c>
      <c r="B515" s="19">
        <f t="shared" si="88"/>
        <v>10</v>
      </c>
      <c r="C515" s="20" t="s">
        <v>558</v>
      </c>
      <c r="D515" s="21" t="s">
        <v>37</v>
      </c>
      <c r="E515" s="22">
        <v>0.64652777777777704</v>
      </c>
      <c r="F515" s="23">
        <f t="shared" si="85"/>
        <v>2758415</v>
      </c>
      <c r="G515" s="23">
        <v>2758550</v>
      </c>
      <c r="H515" s="28">
        <v>26563.599999999999</v>
      </c>
      <c r="I515" s="28"/>
      <c r="J515" s="28"/>
      <c r="K515" s="24"/>
      <c r="L515" s="25">
        <f t="shared" si="81"/>
        <v>135</v>
      </c>
      <c r="M515" s="25">
        <f t="shared" si="84"/>
        <v>143.77500000000001</v>
      </c>
      <c r="N515" s="25">
        <f t="shared" si="82"/>
        <v>8.7750000000000004</v>
      </c>
      <c r="O515" s="25">
        <v>6.5000000000000002E-2</v>
      </c>
      <c r="P515" s="24" t="str">
        <f>VLOOKUP(E515,'[1]Lookup 2'!A:B,2,FALSE)</f>
        <v>Post 2</v>
      </c>
      <c r="Q515" s="24" t="str">
        <f>VLOOKUP(T515,'[2]01 - Employees'!$1:$1048576,6,FALSE)</f>
        <v>P-B</v>
      </c>
      <c r="R515" s="24" t="str">
        <f>VLOOKUP(T515,'[2]01 - Employees'!$1:$1048576,2,FALSE)</f>
        <v>Diaby</v>
      </c>
      <c r="S515" s="21" t="str">
        <f>VLOOKUP(T515,'[2]01 - Employees'!$1:$1048576,3,FALSE)</f>
        <v>Abdoulaye</v>
      </c>
      <c r="T515" s="21">
        <v>104</v>
      </c>
      <c r="V515" s="26">
        <f t="shared" si="79"/>
        <v>10</v>
      </c>
      <c r="W515" t="str">
        <f t="shared" si="80"/>
        <v>10TD066</v>
      </c>
      <c r="X515" t="str">
        <f t="shared" si="83"/>
        <v>10</v>
      </c>
    </row>
    <row r="516" spans="1:24" x14ac:dyDescent="0.25">
      <c r="A516" s="27">
        <f t="shared" si="88"/>
        <v>43435</v>
      </c>
      <c r="B516" s="19">
        <f t="shared" si="88"/>
        <v>10</v>
      </c>
      <c r="C516" s="20" t="s">
        <v>559</v>
      </c>
      <c r="D516" s="21" t="s">
        <v>47</v>
      </c>
      <c r="E516" s="22">
        <v>0.65138888888888802</v>
      </c>
      <c r="F516" s="23">
        <f t="shared" si="85"/>
        <v>2758550</v>
      </c>
      <c r="G516" s="23">
        <v>2758580</v>
      </c>
      <c r="H516" s="28">
        <v>5278</v>
      </c>
      <c r="I516" s="28"/>
      <c r="J516" s="28"/>
      <c r="K516" s="24"/>
      <c r="L516" s="25">
        <f t="shared" si="81"/>
        <v>30</v>
      </c>
      <c r="M516" s="25">
        <f t="shared" si="84"/>
        <v>31.95</v>
      </c>
      <c r="N516" s="25">
        <f t="shared" si="82"/>
        <v>1.9500000000000002</v>
      </c>
      <c r="O516" s="25">
        <v>6.5000000000000002E-2</v>
      </c>
      <c r="P516" s="24" t="str">
        <f>VLOOKUP(E516,'[1]Lookup 2'!A:B,2,FALSE)</f>
        <v>Post 2</v>
      </c>
      <c r="Q516" s="24" t="str">
        <f>VLOOKUP(T516,'[2]01 - Employees'!$1:$1048576,6,FALSE)</f>
        <v>P-B</v>
      </c>
      <c r="R516" s="24" t="str">
        <f>VLOOKUP(T516,'[2]01 - Employees'!$1:$1048576,2,FALSE)</f>
        <v>Laye</v>
      </c>
      <c r="S516" s="21" t="str">
        <f>VLOOKUP(T516,'[2]01 - Employees'!$1:$1048576,3,FALSE)</f>
        <v>Cisse</v>
      </c>
      <c r="T516" s="21">
        <v>117</v>
      </c>
      <c r="V516" s="26">
        <f t="shared" si="79"/>
        <v>10</v>
      </c>
      <c r="W516" t="str">
        <f t="shared" si="80"/>
        <v>10LP221</v>
      </c>
      <c r="X516" t="str">
        <f t="shared" si="83"/>
        <v>10</v>
      </c>
    </row>
    <row r="517" spans="1:24" x14ac:dyDescent="0.25">
      <c r="A517" s="27">
        <f t="shared" si="88"/>
        <v>43435</v>
      </c>
      <c r="B517" s="19">
        <f t="shared" si="88"/>
        <v>10</v>
      </c>
      <c r="C517" s="20" t="s">
        <v>560</v>
      </c>
      <c r="D517" s="21" t="s">
        <v>110</v>
      </c>
      <c r="E517" s="22">
        <v>0.66041666666666599</v>
      </c>
      <c r="F517" s="23">
        <f t="shared" si="85"/>
        <v>2758580</v>
      </c>
      <c r="G517" s="23">
        <v>2758587</v>
      </c>
      <c r="H517" s="28">
        <v>174.11</v>
      </c>
      <c r="I517" s="28"/>
      <c r="J517" s="28"/>
      <c r="K517" s="24"/>
      <c r="L517" s="25">
        <f t="shared" si="81"/>
        <v>7</v>
      </c>
      <c r="M517" s="25">
        <f t="shared" si="84"/>
        <v>7.4550000000000001</v>
      </c>
      <c r="N517" s="25">
        <f t="shared" si="82"/>
        <v>0.45500000000000002</v>
      </c>
      <c r="O517" s="25">
        <v>6.5000000000000002E-2</v>
      </c>
      <c r="P517" s="24" t="str">
        <f>VLOOKUP(E517,'[1]Lookup 2'!A:B,2,FALSE)</f>
        <v>Post 2</v>
      </c>
      <c r="Q517" s="24" t="str">
        <f>VLOOKUP(T517,'[2]01 - Employees'!$1:$1048576,6,FALSE)</f>
        <v>P-B</v>
      </c>
      <c r="R517" s="24" t="str">
        <f>VLOOKUP(T517,'[2]01 - Employees'!$1:$1048576,2,FALSE)</f>
        <v>Laye</v>
      </c>
      <c r="S517" s="21" t="str">
        <f>VLOOKUP(T517,'[2]01 - Employees'!$1:$1048576,3,FALSE)</f>
        <v>Cisse</v>
      </c>
      <c r="T517" s="21">
        <v>117</v>
      </c>
      <c r="V517" s="26">
        <f t="shared" si="79"/>
        <v>10</v>
      </c>
      <c r="W517" t="str">
        <f t="shared" si="80"/>
        <v>10LTP223</v>
      </c>
      <c r="X517" t="str">
        <f t="shared" si="83"/>
        <v>10</v>
      </c>
    </row>
    <row r="518" spans="1:24" x14ac:dyDescent="0.25">
      <c r="A518" s="27">
        <f t="shared" si="88"/>
        <v>43435</v>
      </c>
      <c r="B518" s="19">
        <f t="shared" si="88"/>
        <v>10</v>
      </c>
      <c r="C518" s="20" t="s">
        <v>561</v>
      </c>
      <c r="D518" s="21" t="s">
        <v>53</v>
      </c>
      <c r="E518" s="22">
        <v>0.67083333333333295</v>
      </c>
      <c r="F518" s="23">
        <f t="shared" si="85"/>
        <v>2758587</v>
      </c>
      <c r="G518" s="23">
        <v>2758785</v>
      </c>
      <c r="H518" s="28">
        <v>62081.8</v>
      </c>
      <c r="I518" s="28"/>
      <c r="J518" s="28"/>
      <c r="K518" s="24"/>
      <c r="L518" s="25">
        <f t="shared" si="81"/>
        <v>198</v>
      </c>
      <c r="M518" s="25">
        <f t="shared" si="84"/>
        <v>210.87</v>
      </c>
      <c r="N518" s="25">
        <f t="shared" si="82"/>
        <v>12.870000000000001</v>
      </c>
      <c r="O518" s="25">
        <v>6.5000000000000002E-2</v>
      </c>
      <c r="P518" s="24" t="str">
        <f>VLOOKUP(E518,'[1]Lookup 2'!A:B,2,FALSE)</f>
        <v>Post 2</v>
      </c>
      <c r="Q518" s="24" t="str">
        <f>VLOOKUP(T518,'[2]01 - Employees'!$1:$1048576,6,FALSE)</f>
        <v>P-D</v>
      </c>
      <c r="R518" s="24" t="str">
        <f>VLOOKUP(T518,'[2]01 - Employees'!$1:$1048576,2,FALSE)</f>
        <v>Camara</v>
      </c>
      <c r="S518" s="21" t="str">
        <f>VLOOKUP(T518,'[2]01 - Employees'!$1:$1048576,3,FALSE)</f>
        <v>Moussa</v>
      </c>
      <c r="T518" s="21">
        <v>221</v>
      </c>
      <c r="V518" s="26">
        <f t="shared" si="79"/>
        <v>10</v>
      </c>
      <c r="W518" t="str">
        <f t="shared" si="80"/>
        <v>10DT095</v>
      </c>
      <c r="X518" t="str">
        <f t="shared" si="83"/>
        <v>10</v>
      </c>
    </row>
    <row r="519" spans="1:24" x14ac:dyDescent="0.25">
      <c r="A519" s="27">
        <f t="shared" si="88"/>
        <v>43435</v>
      </c>
      <c r="B519" s="19">
        <f t="shared" si="88"/>
        <v>10</v>
      </c>
      <c r="C519" s="20" t="s">
        <v>562</v>
      </c>
      <c r="D519" s="21" t="s">
        <v>51</v>
      </c>
      <c r="E519" s="22">
        <v>0.67638888888888804</v>
      </c>
      <c r="F519" s="23">
        <f t="shared" si="85"/>
        <v>2758785</v>
      </c>
      <c r="G519" s="23">
        <v>2759393</v>
      </c>
      <c r="H519" s="28">
        <v>55456.2</v>
      </c>
      <c r="I519" s="28"/>
      <c r="J519" s="28"/>
      <c r="K519" s="24"/>
      <c r="L519" s="25">
        <f t="shared" si="81"/>
        <v>608</v>
      </c>
      <c r="M519" s="25">
        <f t="shared" si="84"/>
        <v>647.52</v>
      </c>
      <c r="N519" s="25">
        <f t="shared" si="82"/>
        <v>39.520000000000003</v>
      </c>
      <c r="O519" s="25">
        <v>6.5000000000000002E-2</v>
      </c>
      <c r="P519" s="24" t="str">
        <f>VLOOKUP(E519,'[1]Lookup 2'!A:B,2,FALSE)</f>
        <v>Post 2</v>
      </c>
      <c r="Q519" s="24" t="str">
        <f>VLOOKUP(T519,'[2]01 - Employees'!$1:$1048576,6,FALSE)</f>
        <v>P-B</v>
      </c>
      <c r="R519" s="24" t="str">
        <f>VLOOKUP(T519,'[2]01 - Employees'!$1:$1048576,2,FALSE)</f>
        <v>Doumbouya</v>
      </c>
      <c r="S519" s="21" t="str">
        <f>VLOOKUP(T519,'[2]01 - Employees'!$1:$1048576,3,FALSE)</f>
        <v>Frantoma</v>
      </c>
      <c r="T519" s="21">
        <v>228</v>
      </c>
      <c r="V519" s="26">
        <f t="shared" si="79"/>
        <v>10</v>
      </c>
      <c r="W519" t="str">
        <f t="shared" si="80"/>
        <v>10DT093</v>
      </c>
      <c r="X519" t="str">
        <f t="shared" si="83"/>
        <v>10</v>
      </c>
    </row>
    <row r="520" spans="1:24" x14ac:dyDescent="0.25">
      <c r="A520" s="27">
        <f t="shared" ref="A520:B535" si="89">+A519</f>
        <v>43435</v>
      </c>
      <c r="B520" s="19">
        <f t="shared" si="89"/>
        <v>10</v>
      </c>
      <c r="C520" s="20" t="s">
        <v>563</v>
      </c>
      <c r="D520" s="21" t="s">
        <v>68</v>
      </c>
      <c r="E520" s="22">
        <v>0.68333333333333302</v>
      </c>
      <c r="F520" s="23">
        <f t="shared" si="85"/>
        <v>2759393</v>
      </c>
      <c r="G520" s="23">
        <v>2760109</v>
      </c>
      <c r="H520" s="28">
        <v>10516.7</v>
      </c>
      <c r="I520" s="28"/>
      <c r="J520" s="28"/>
      <c r="K520" s="24"/>
      <c r="L520" s="25">
        <f t="shared" si="81"/>
        <v>716</v>
      </c>
      <c r="M520" s="25">
        <f t="shared" si="84"/>
        <v>762.54</v>
      </c>
      <c r="N520" s="25">
        <f t="shared" si="82"/>
        <v>46.54</v>
      </c>
      <c r="O520" s="25">
        <v>6.5000000000000002E-2</v>
      </c>
      <c r="P520" s="24" t="str">
        <f>VLOOKUP(E520,'[1]Lookup 2'!A:B,2,FALSE)</f>
        <v>Post 2</v>
      </c>
      <c r="Q520" s="24" t="str">
        <f>VLOOKUP(T520,'[2]01 - Employees'!$1:$1048576,6,FALSE)</f>
        <v>P-B</v>
      </c>
      <c r="R520" s="24" t="str">
        <f>VLOOKUP(T520,'[2]01 - Employees'!$1:$1048576,2,FALSE)</f>
        <v>Condé</v>
      </c>
      <c r="S520" s="21" t="str">
        <f>VLOOKUP(T520,'[2]01 - Employees'!$1:$1048576,3,FALSE)</f>
        <v>Bandia</v>
      </c>
      <c r="T520" s="21">
        <v>38</v>
      </c>
      <c r="V520" s="26">
        <f t="shared" si="79"/>
        <v>10</v>
      </c>
      <c r="W520" t="str">
        <f t="shared" si="80"/>
        <v>10DT318</v>
      </c>
      <c r="X520" t="str">
        <f t="shared" si="83"/>
        <v>10</v>
      </c>
    </row>
    <row r="521" spans="1:24" x14ac:dyDescent="0.25">
      <c r="A521" s="27">
        <f t="shared" si="89"/>
        <v>43435</v>
      </c>
      <c r="B521" s="19">
        <f t="shared" si="89"/>
        <v>10</v>
      </c>
      <c r="C521" s="20" t="s">
        <v>564</v>
      </c>
      <c r="D521" s="21" t="s">
        <v>19</v>
      </c>
      <c r="E521" s="22">
        <v>0.69027777777777699</v>
      </c>
      <c r="F521" s="23">
        <f t="shared" si="85"/>
        <v>2760109</v>
      </c>
      <c r="G521" s="23">
        <v>2760762</v>
      </c>
      <c r="H521" s="28">
        <v>2158</v>
      </c>
      <c r="I521" s="28"/>
      <c r="J521" s="28"/>
      <c r="K521" s="24"/>
      <c r="L521" s="25">
        <f t="shared" si="81"/>
        <v>653</v>
      </c>
      <c r="M521" s="25">
        <f t="shared" si="84"/>
        <v>695.44500000000005</v>
      </c>
      <c r="N521" s="25">
        <f t="shared" si="82"/>
        <v>42.445</v>
      </c>
      <c r="O521" s="25">
        <v>6.5000000000000002E-2</v>
      </c>
      <c r="P521" s="24" t="str">
        <f>VLOOKUP(E521,'[1]Lookup 2'!A:B,2,FALSE)</f>
        <v>Post 2</v>
      </c>
      <c r="Q521" s="24" t="str">
        <f>VLOOKUP(T521,'[2]01 - Employees'!$1:$1048576,6,FALSE)</f>
        <v>P-B</v>
      </c>
      <c r="R521" s="24" t="str">
        <f>VLOOKUP(T521,'[2]01 - Employees'!$1:$1048576,2,FALSE)</f>
        <v>Camara</v>
      </c>
      <c r="S521" s="21" t="str">
        <f>VLOOKUP(T521,'[2]01 - Employees'!$1:$1048576,3,FALSE)</f>
        <v>Toumany Kankou</v>
      </c>
      <c r="T521" s="21">
        <v>240</v>
      </c>
      <c r="V521" s="26">
        <f t="shared" si="79"/>
        <v>10</v>
      </c>
      <c r="W521" t="str">
        <f t="shared" si="80"/>
        <v>10DT211</v>
      </c>
      <c r="X521" t="str">
        <f t="shared" si="83"/>
        <v>10</v>
      </c>
    </row>
    <row r="522" spans="1:24" x14ac:dyDescent="0.25">
      <c r="A522" s="27">
        <f t="shared" si="89"/>
        <v>43435</v>
      </c>
      <c r="B522" s="19">
        <f t="shared" si="89"/>
        <v>10</v>
      </c>
      <c r="C522" s="20" t="s">
        <v>565</v>
      </c>
      <c r="D522" s="21" t="s">
        <v>138</v>
      </c>
      <c r="E522" s="22">
        <v>0.69791666666666596</v>
      </c>
      <c r="F522" s="23">
        <f t="shared" si="85"/>
        <v>2760762</v>
      </c>
      <c r="G522" s="23">
        <v>2761276</v>
      </c>
      <c r="H522" s="28">
        <v>11575.3</v>
      </c>
      <c r="I522" s="28"/>
      <c r="J522" s="28"/>
      <c r="K522" s="24"/>
      <c r="L522" s="25">
        <f t="shared" si="81"/>
        <v>514</v>
      </c>
      <c r="M522" s="25">
        <f t="shared" si="84"/>
        <v>547.41</v>
      </c>
      <c r="N522" s="25">
        <f t="shared" si="82"/>
        <v>33.410000000000004</v>
      </c>
      <c r="O522" s="25">
        <v>6.5000000000000002E-2</v>
      </c>
      <c r="P522" s="24" t="str">
        <f>VLOOKUP(E522,'[1]Lookup 2'!A:B,2,FALSE)</f>
        <v>Post 2</v>
      </c>
      <c r="Q522" s="24" t="str">
        <f>VLOOKUP(T522,'[2]01 - Employees'!$1:$1048576,6,FALSE)</f>
        <v>P-B</v>
      </c>
      <c r="R522" s="24" t="str">
        <f>VLOOKUP(T522,'[2]01 - Employees'!$1:$1048576,2,FALSE)</f>
        <v>Camara</v>
      </c>
      <c r="S522" s="21" t="str">
        <f>VLOOKUP(T522,'[2]01 - Employees'!$1:$1048576,3,FALSE)</f>
        <v>Kerfala</v>
      </c>
      <c r="T522" s="21">
        <v>229</v>
      </c>
      <c r="V522" s="26">
        <f t="shared" si="79"/>
        <v>10</v>
      </c>
      <c r="W522" t="str">
        <f t="shared" si="80"/>
        <v>10DT088</v>
      </c>
      <c r="X522" t="str">
        <f t="shared" si="83"/>
        <v>10</v>
      </c>
    </row>
    <row r="523" spans="1:24" x14ac:dyDescent="0.25">
      <c r="A523" s="27">
        <f t="shared" si="89"/>
        <v>43435</v>
      </c>
      <c r="B523" s="19">
        <f t="shared" si="89"/>
        <v>10</v>
      </c>
      <c r="C523" s="20" t="s">
        <v>566</v>
      </c>
      <c r="D523" s="21" t="s">
        <v>29</v>
      </c>
      <c r="E523" s="22">
        <v>0.71041666666666603</v>
      </c>
      <c r="F523" s="23">
        <f t="shared" si="85"/>
        <v>2761276</v>
      </c>
      <c r="G523" s="23">
        <v>2761929</v>
      </c>
      <c r="H523" s="28">
        <v>34881.1</v>
      </c>
      <c r="I523" s="28"/>
      <c r="J523" s="28"/>
      <c r="K523" s="24"/>
      <c r="L523" s="25">
        <f t="shared" si="81"/>
        <v>653</v>
      </c>
      <c r="M523" s="25">
        <f t="shared" si="84"/>
        <v>695.44500000000005</v>
      </c>
      <c r="N523" s="25">
        <f t="shared" si="82"/>
        <v>42.445</v>
      </c>
      <c r="O523" s="25">
        <v>6.5000000000000002E-2</v>
      </c>
      <c r="P523" s="24" t="str">
        <f>VLOOKUP(E523,'[1]Lookup 2'!A:B,2,FALSE)</f>
        <v>Post 2</v>
      </c>
      <c r="Q523" s="24" t="e">
        <f>VLOOKUP(T523,'[2]01 - Employees'!$1:$1048576,6,FALSE)</f>
        <v>#N/A</v>
      </c>
      <c r="R523" s="24" t="e">
        <f>VLOOKUP(T523,'[2]01 - Employees'!$1:$1048576,2,FALSE)</f>
        <v>#N/A</v>
      </c>
      <c r="S523" s="21" t="e">
        <f>VLOOKUP(T523,'[2]01 - Employees'!$1:$1048576,3,FALSE)</f>
        <v>#N/A</v>
      </c>
      <c r="T523" s="21">
        <v>267</v>
      </c>
      <c r="V523" s="26">
        <f t="shared" si="79"/>
        <v>10</v>
      </c>
      <c r="W523" t="str">
        <f t="shared" si="80"/>
        <v>10DT094</v>
      </c>
      <c r="X523" t="str">
        <f t="shared" si="83"/>
        <v>10</v>
      </c>
    </row>
    <row r="524" spans="1:24" x14ac:dyDescent="0.25">
      <c r="A524" s="27">
        <f t="shared" si="89"/>
        <v>43435</v>
      </c>
      <c r="B524" s="19">
        <f t="shared" si="89"/>
        <v>10</v>
      </c>
      <c r="C524" s="20" t="s">
        <v>567</v>
      </c>
      <c r="D524" s="21" t="s">
        <v>23</v>
      </c>
      <c r="E524" s="22">
        <v>0.76388888888888895</v>
      </c>
      <c r="F524" s="23">
        <f t="shared" si="85"/>
        <v>2761929</v>
      </c>
      <c r="G524" s="23">
        <v>2762521</v>
      </c>
      <c r="H524" s="28">
        <v>10586.8</v>
      </c>
      <c r="I524" s="28"/>
      <c r="J524" s="28"/>
      <c r="K524" s="24"/>
      <c r="L524" s="25">
        <f t="shared" si="81"/>
        <v>592</v>
      </c>
      <c r="M524" s="25">
        <f t="shared" si="84"/>
        <v>630.48</v>
      </c>
      <c r="N524" s="25">
        <f t="shared" si="82"/>
        <v>38.480000000000004</v>
      </c>
      <c r="O524" s="25">
        <v>6.5000000000000002E-2</v>
      </c>
      <c r="P524" s="24" t="str">
        <f>VLOOKUP(E524,'[1]Lookup 2'!A:B,2,FALSE)</f>
        <v>Post 2</v>
      </c>
      <c r="Q524" s="24" t="str">
        <f>VLOOKUP(T524,'[2]01 - Employees'!$1:$1048576,6,FALSE)</f>
        <v>P-B</v>
      </c>
      <c r="R524" s="24" t="str">
        <f>VLOOKUP(T524,'[2]01 - Employees'!$1:$1048576,2,FALSE)</f>
        <v>Bereté</v>
      </c>
      <c r="S524" s="21" t="str">
        <f>VLOOKUP(T524,'[2]01 - Employees'!$1:$1048576,3,FALSE)</f>
        <v>Oumar</v>
      </c>
      <c r="T524" s="21">
        <v>102</v>
      </c>
      <c r="V524" s="26">
        <f t="shared" si="79"/>
        <v>10</v>
      </c>
      <c r="W524" t="str">
        <f t="shared" si="80"/>
        <v>10DT319</v>
      </c>
      <c r="X524" t="str">
        <f t="shared" si="83"/>
        <v>10</v>
      </c>
    </row>
    <row r="525" spans="1:24" x14ac:dyDescent="0.25">
      <c r="A525" s="27">
        <f t="shared" si="89"/>
        <v>43435</v>
      </c>
      <c r="B525" s="19">
        <f t="shared" si="89"/>
        <v>10</v>
      </c>
      <c r="C525" s="20" t="s">
        <v>568</v>
      </c>
      <c r="D525" s="21" t="s">
        <v>55</v>
      </c>
      <c r="E525" s="22">
        <v>0.77222222222222203</v>
      </c>
      <c r="F525" s="23">
        <f t="shared" si="85"/>
        <v>2762521</v>
      </c>
      <c r="G525" s="23">
        <v>2763263</v>
      </c>
      <c r="H525" s="28">
        <v>10322.9</v>
      </c>
      <c r="I525" s="28"/>
      <c r="J525" s="28"/>
      <c r="K525" s="24"/>
      <c r="L525" s="25">
        <f t="shared" si="81"/>
        <v>742</v>
      </c>
      <c r="M525" s="25">
        <f t="shared" si="84"/>
        <v>790.23</v>
      </c>
      <c r="N525" s="25">
        <f t="shared" si="82"/>
        <v>48.230000000000004</v>
      </c>
      <c r="O525" s="25">
        <v>6.5000000000000002E-2</v>
      </c>
      <c r="P525" s="24" t="str">
        <f>VLOOKUP(E525,'[1]Lookup 2'!A:B,2,FALSE)</f>
        <v>Post 2</v>
      </c>
      <c r="Q525" s="24" t="str">
        <f>VLOOKUP(T525,'[2]01 - Employees'!$1:$1048576,6,FALSE)</f>
        <v>P-B</v>
      </c>
      <c r="R525" s="24" t="str">
        <f>VLOOKUP(T525,'[2]01 - Employees'!$1:$1048576,2,FALSE)</f>
        <v>Diallo</v>
      </c>
      <c r="S525" s="21" t="str">
        <f>VLOOKUP(T525,'[2]01 - Employees'!$1:$1048576,3,FALSE)</f>
        <v>Mamoudou Kalidou</v>
      </c>
      <c r="T525" s="21">
        <v>33</v>
      </c>
      <c r="V525" s="26">
        <f t="shared" si="79"/>
        <v>10</v>
      </c>
      <c r="W525" t="str">
        <f t="shared" si="80"/>
        <v>10DT317</v>
      </c>
      <c r="X525" t="str">
        <f t="shared" si="83"/>
        <v>10</v>
      </c>
    </row>
    <row r="526" spans="1:24" x14ac:dyDescent="0.25">
      <c r="A526" s="27">
        <f t="shared" si="89"/>
        <v>43435</v>
      </c>
      <c r="B526" s="19">
        <f t="shared" si="89"/>
        <v>10</v>
      </c>
      <c r="C526" s="20" t="s">
        <v>569</v>
      </c>
      <c r="D526" s="21" t="s">
        <v>59</v>
      </c>
      <c r="E526" s="22">
        <v>0.79444444444444395</v>
      </c>
      <c r="F526" s="23">
        <f t="shared" si="85"/>
        <v>2763263</v>
      </c>
      <c r="G526" s="23">
        <v>2763966</v>
      </c>
      <c r="H526" s="28">
        <v>8899.9</v>
      </c>
      <c r="I526" s="28"/>
      <c r="J526" s="28"/>
      <c r="K526" s="24"/>
      <c r="L526" s="25">
        <f t="shared" si="81"/>
        <v>703</v>
      </c>
      <c r="M526" s="25">
        <f t="shared" si="84"/>
        <v>748.69500000000005</v>
      </c>
      <c r="N526" s="25">
        <f t="shared" si="82"/>
        <v>45.695</v>
      </c>
      <c r="O526" s="25">
        <v>6.5000000000000002E-2</v>
      </c>
      <c r="P526" s="24" t="str">
        <f>VLOOKUP(E526,'[1]Lookup 2'!A:B,2,FALSE)</f>
        <v>Post 2</v>
      </c>
      <c r="Q526" s="24" t="str">
        <f>VLOOKUP(T526,'[2]01 - Employees'!$1:$1048576,6,FALSE)</f>
        <v>P-B</v>
      </c>
      <c r="R526" s="24" t="str">
        <f>VLOOKUP(T526,'[2]01 - Employees'!$1:$1048576,2,FALSE)</f>
        <v>Traoré</v>
      </c>
      <c r="S526" s="21" t="str">
        <f>VLOOKUP(T526,'[2]01 - Employees'!$1:$1048576,3,FALSE)</f>
        <v>Dramane</v>
      </c>
      <c r="T526" s="21">
        <v>42</v>
      </c>
      <c r="V526" s="26">
        <f t="shared" si="79"/>
        <v>10</v>
      </c>
      <c r="W526" t="str">
        <f t="shared" si="80"/>
        <v>10DT320</v>
      </c>
      <c r="X526" t="str">
        <f t="shared" si="83"/>
        <v>10</v>
      </c>
    </row>
    <row r="527" spans="1:24" x14ac:dyDescent="0.25">
      <c r="A527" s="27">
        <f t="shared" si="89"/>
        <v>43435</v>
      </c>
      <c r="B527" s="19">
        <f t="shared" si="89"/>
        <v>10</v>
      </c>
      <c r="C527" s="20" t="s">
        <v>570</v>
      </c>
      <c r="D527" s="21" t="s">
        <v>45</v>
      </c>
      <c r="E527" s="22">
        <v>0.98263888888888895</v>
      </c>
      <c r="F527" s="23">
        <f t="shared" si="85"/>
        <v>2763966</v>
      </c>
      <c r="G527" s="23">
        <v>2764529</v>
      </c>
      <c r="H527" s="28">
        <v>31528.2</v>
      </c>
      <c r="I527" s="28"/>
      <c r="J527" s="28"/>
      <c r="K527" s="24"/>
      <c r="L527" s="25">
        <f t="shared" si="81"/>
        <v>563</v>
      </c>
      <c r="M527" s="25">
        <f t="shared" si="84"/>
        <v>599.59500000000003</v>
      </c>
      <c r="N527" s="25">
        <f t="shared" si="82"/>
        <v>36.594999999999999</v>
      </c>
      <c r="O527" s="25">
        <v>6.5000000000000002E-2</v>
      </c>
      <c r="P527" s="24" t="str">
        <f>VLOOKUP(E527,'[1]Lookup 2'!A:B,2,FALSE)</f>
        <v>Post 3</v>
      </c>
      <c r="Q527" s="24" t="e">
        <f>VLOOKUP(T527,'[2]01 - Employees'!$1:$1048576,6,FALSE)</f>
        <v>#N/A</v>
      </c>
      <c r="R527" s="24" t="e">
        <f>VLOOKUP(T527,'[2]01 - Employees'!$1:$1048576,2,FALSE)</f>
        <v>#N/A</v>
      </c>
      <c r="S527" s="21" t="e">
        <f>VLOOKUP(T527,'[2]01 - Employees'!$1:$1048576,3,FALSE)</f>
        <v>#N/A</v>
      </c>
      <c r="T527" s="21"/>
      <c r="V527" s="26">
        <f t="shared" si="79"/>
        <v>10</v>
      </c>
      <c r="W527" t="str">
        <f t="shared" si="80"/>
        <v>10DT087</v>
      </c>
      <c r="X527" t="str">
        <f t="shared" si="83"/>
        <v>10</v>
      </c>
    </row>
    <row r="528" spans="1:24" x14ac:dyDescent="0.25">
      <c r="A528" s="27">
        <f t="shared" si="89"/>
        <v>43435</v>
      </c>
      <c r="B528" s="19">
        <f t="shared" si="89"/>
        <v>10</v>
      </c>
      <c r="C528" s="20" t="s">
        <v>571</v>
      </c>
      <c r="D528" s="21" t="s">
        <v>53</v>
      </c>
      <c r="E528" s="22">
        <v>0.98750000000000004</v>
      </c>
      <c r="F528" s="23">
        <f t="shared" si="85"/>
        <v>2764529</v>
      </c>
      <c r="G528" s="23">
        <v>2764879</v>
      </c>
      <c r="H528" s="28">
        <v>62087.3</v>
      </c>
      <c r="I528" s="28"/>
      <c r="J528" s="28"/>
      <c r="K528" s="24"/>
      <c r="L528" s="25">
        <f t="shared" si="81"/>
        <v>350</v>
      </c>
      <c r="M528" s="25">
        <f t="shared" si="84"/>
        <v>372.75</v>
      </c>
      <c r="N528" s="25">
        <f t="shared" si="82"/>
        <v>22.75</v>
      </c>
      <c r="O528" s="25">
        <v>6.5000000000000002E-2</v>
      </c>
      <c r="P528" s="24" t="str">
        <f>VLOOKUP(E528,'[1]Lookup 2'!A:B,2,FALSE)</f>
        <v>Post 3</v>
      </c>
      <c r="Q528" s="24" t="str">
        <f>VLOOKUP(T528,'[2]01 - Employees'!$1:$1048576,6,FALSE)</f>
        <v>P-A</v>
      </c>
      <c r="R528" s="24" t="str">
        <f>VLOOKUP(T528,'[2]01 - Employees'!$1:$1048576,2,FALSE)</f>
        <v>Camara</v>
      </c>
      <c r="S528" s="21" t="str">
        <f>VLOOKUP(T528,'[2]01 - Employees'!$1:$1048576,3,FALSE)</f>
        <v>Mamady</v>
      </c>
      <c r="T528" s="21">
        <v>226</v>
      </c>
      <c r="V528" s="26">
        <f t="shared" si="79"/>
        <v>10</v>
      </c>
      <c r="W528" t="str">
        <f t="shared" si="80"/>
        <v>10DT095</v>
      </c>
      <c r="X528" t="str">
        <f t="shared" si="83"/>
        <v>10</v>
      </c>
    </row>
    <row r="529" spans="1:24" x14ac:dyDescent="0.25">
      <c r="A529" s="27">
        <f t="shared" si="89"/>
        <v>43435</v>
      </c>
      <c r="B529" s="19">
        <f t="shared" si="89"/>
        <v>10</v>
      </c>
      <c r="C529" s="20" t="s">
        <v>572</v>
      </c>
      <c r="D529" s="21" t="s">
        <v>33</v>
      </c>
      <c r="E529" s="22">
        <v>5.2777777777777701E-2</v>
      </c>
      <c r="F529" s="23">
        <f t="shared" si="85"/>
        <v>2764879</v>
      </c>
      <c r="G529" s="23">
        <v>2765738</v>
      </c>
      <c r="H529" s="28">
        <v>6722</v>
      </c>
      <c r="I529" s="28"/>
      <c r="J529" s="28"/>
      <c r="K529" s="24"/>
      <c r="L529" s="25">
        <f t="shared" si="81"/>
        <v>859</v>
      </c>
      <c r="M529" s="25">
        <f t="shared" si="84"/>
        <v>914.83500000000004</v>
      </c>
      <c r="N529" s="25">
        <f t="shared" si="82"/>
        <v>55.835000000000001</v>
      </c>
      <c r="O529" s="25">
        <v>6.5000000000000002E-2</v>
      </c>
      <c r="P529" s="24" t="str">
        <f>VLOOKUP(E529,'[1]Lookup 2'!A:B,2,FALSE)</f>
        <v>Post 3</v>
      </c>
      <c r="Q529" s="24" t="str">
        <f>VLOOKUP(T529,'[2]01 - Employees'!$1:$1048576,6,FALSE)</f>
        <v>P-A</v>
      </c>
      <c r="R529" s="24" t="str">
        <f>VLOOKUP(T529,'[2]01 - Employees'!$1:$1048576,2,FALSE)</f>
        <v>Camara</v>
      </c>
      <c r="S529" s="21" t="str">
        <f>VLOOKUP(T529,'[2]01 - Employees'!$1:$1048576,3,FALSE)</f>
        <v>Mamadou</v>
      </c>
      <c r="T529" s="21">
        <v>204</v>
      </c>
      <c r="V529" s="26">
        <f t="shared" si="79"/>
        <v>10</v>
      </c>
      <c r="W529" t="str">
        <f t="shared" si="80"/>
        <v>10DT209</v>
      </c>
      <c r="X529" t="str">
        <f t="shared" si="83"/>
        <v>10</v>
      </c>
    </row>
    <row r="530" spans="1:24" x14ac:dyDescent="0.25">
      <c r="A530" s="27">
        <f t="shared" si="89"/>
        <v>43435</v>
      </c>
      <c r="B530" s="19">
        <f t="shared" si="89"/>
        <v>10</v>
      </c>
      <c r="C530" s="20" t="s">
        <v>573</v>
      </c>
      <c r="D530" s="21" t="s">
        <v>57</v>
      </c>
      <c r="E530" s="22">
        <v>7.43055555555555E-2</v>
      </c>
      <c r="F530" s="23">
        <f t="shared" si="85"/>
        <v>2765738</v>
      </c>
      <c r="G530" s="23">
        <v>2766253</v>
      </c>
      <c r="H530" s="28">
        <v>20278.599999999999</v>
      </c>
      <c r="I530" s="28"/>
      <c r="J530" s="28"/>
      <c r="K530" s="24"/>
      <c r="L530" s="25">
        <f t="shared" ref="L530:L593" si="90">+G530-F530</f>
        <v>515</v>
      </c>
      <c r="M530" s="25">
        <f t="shared" si="84"/>
        <v>548.47500000000002</v>
      </c>
      <c r="N530" s="25">
        <f t="shared" ref="N530:N593" si="91">IF(K530="",L530*O530,0)</f>
        <v>33.475000000000001</v>
      </c>
      <c r="O530" s="25">
        <v>6.5000000000000002E-2</v>
      </c>
      <c r="P530" s="24" t="str">
        <f>VLOOKUP(E530,'[1]Lookup 2'!A:B,2,FALSE)</f>
        <v>Post 3</v>
      </c>
      <c r="Q530" s="24" t="str">
        <f>VLOOKUP(T530,'[2]01 - Employees'!$1:$1048576,6,FALSE)</f>
        <v>P-A</v>
      </c>
      <c r="R530" s="24" t="str">
        <f>VLOOKUP(T530,'[2]01 - Employees'!$1:$1048576,2,FALSE)</f>
        <v>Kandé</v>
      </c>
      <c r="S530" s="21" t="str">
        <f>VLOOKUP(T530,'[2]01 - Employees'!$1:$1048576,3,FALSE)</f>
        <v>Mamady</v>
      </c>
      <c r="T530" s="21">
        <v>151</v>
      </c>
      <c r="V530" s="26">
        <f t="shared" si="79"/>
        <v>10</v>
      </c>
      <c r="W530" t="str">
        <f t="shared" si="80"/>
        <v>10DT344</v>
      </c>
      <c r="X530" t="str">
        <f t="shared" ref="X530:X594" si="92">CONCATENATE(B530,K530)</f>
        <v>10</v>
      </c>
    </row>
    <row r="531" spans="1:24" x14ac:dyDescent="0.25">
      <c r="A531" s="27">
        <f t="shared" si="89"/>
        <v>43435</v>
      </c>
      <c r="B531" s="19">
        <f t="shared" si="89"/>
        <v>10</v>
      </c>
      <c r="C531" s="20" t="s">
        <v>574</v>
      </c>
      <c r="D531" s="21" t="s">
        <v>39</v>
      </c>
      <c r="E531" s="22">
        <v>0.11527777777777699</v>
      </c>
      <c r="F531" s="23">
        <f t="shared" si="85"/>
        <v>2766253</v>
      </c>
      <c r="G531" s="23">
        <v>2766654</v>
      </c>
      <c r="H531" s="28">
        <v>25516.799999999999</v>
      </c>
      <c r="I531" s="28"/>
      <c r="J531" s="28"/>
      <c r="K531" s="24"/>
      <c r="L531" s="25">
        <f t="shared" si="90"/>
        <v>401</v>
      </c>
      <c r="M531" s="25">
        <f t="shared" ref="M531:M594" si="93">+L531+N531</f>
        <v>427.065</v>
      </c>
      <c r="N531" s="25">
        <f t="shared" si="91"/>
        <v>26.065000000000001</v>
      </c>
      <c r="O531" s="25">
        <v>6.5000000000000002E-2</v>
      </c>
      <c r="P531" s="24" t="str">
        <f>VLOOKUP(E531,'[1]Lookup 2'!A:B,2,FALSE)</f>
        <v>Post 3</v>
      </c>
      <c r="Q531" s="24" t="str">
        <f>VLOOKUP(T531,'[2]01 - Employees'!$1:$1048576,6,FALSE)</f>
        <v>P-A</v>
      </c>
      <c r="R531" s="24" t="str">
        <f>VLOOKUP(T531,'[2]01 - Employees'!$1:$1048576,2,FALSE)</f>
        <v>Bangoura</v>
      </c>
      <c r="S531" s="21" t="str">
        <f>VLOOKUP(T531,'[2]01 - Employees'!$1:$1048576,3,FALSE)</f>
        <v>Yamoussa</v>
      </c>
      <c r="T531" s="21">
        <v>153</v>
      </c>
      <c r="V531" s="26">
        <f t="shared" ref="V531:V595" si="94">+B531</f>
        <v>10</v>
      </c>
      <c r="W531" t="str">
        <f t="shared" ref="W531:W595" si="95">CONCATENATE(B531,D531)</f>
        <v>10TD069</v>
      </c>
      <c r="X531" t="str">
        <f t="shared" si="92"/>
        <v>10</v>
      </c>
    </row>
    <row r="532" spans="1:24" x14ac:dyDescent="0.25">
      <c r="A532" s="27">
        <f t="shared" si="89"/>
        <v>43435</v>
      </c>
      <c r="B532" s="19">
        <f t="shared" si="89"/>
        <v>10</v>
      </c>
      <c r="C532" s="20" t="s">
        <v>575</v>
      </c>
      <c r="D532" s="21" t="s">
        <v>31</v>
      </c>
      <c r="E532" s="22">
        <v>0.14374999999999999</v>
      </c>
      <c r="F532" s="23">
        <f t="shared" si="85"/>
        <v>2766654</v>
      </c>
      <c r="G532" s="23">
        <v>2766945</v>
      </c>
      <c r="H532" s="28">
        <v>24551.5</v>
      </c>
      <c r="I532" s="28"/>
      <c r="J532" s="28"/>
      <c r="K532" s="24"/>
      <c r="L532" s="25">
        <f t="shared" si="90"/>
        <v>291</v>
      </c>
      <c r="M532" s="25">
        <f t="shared" si="93"/>
        <v>309.91500000000002</v>
      </c>
      <c r="N532" s="25">
        <f t="shared" si="91"/>
        <v>18.914999999999999</v>
      </c>
      <c r="O532" s="25">
        <v>6.5000000000000002E-2</v>
      </c>
      <c r="P532" s="24" t="str">
        <f>VLOOKUP(E532,'[1]Lookup 2'!A:B,2,FALSE)</f>
        <v>Post 3</v>
      </c>
      <c r="Q532" s="24" t="str">
        <f>VLOOKUP(T532,'[2]01 - Employees'!$1:$1048576,6,FALSE)</f>
        <v>P-A</v>
      </c>
      <c r="R532" s="24" t="str">
        <f>VLOOKUP(T532,'[2]01 - Employees'!$1:$1048576,2,FALSE)</f>
        <v>Cissé</v>
      </c>
      <c r="S532" s="21" t="str">
        <f>VLOOKUP(T532,'[2]01 - Employees'!$1:$1048576,3,FALSE)</f>
        <v>Salif</v>
      </c>
      <c r="T532" s="21">
        <v>18</v>
      </c>
      <c r="V532" s="26">
        <f t="shared" si="94"/>
        <v>10</v>
      </c>
      <c r="W532" t="str">
        <f t="shared" si="95"/>
        <v>10G0079</v>
      </c>
      <c r="X532" t="str">
        <f t="shared" si="92"/>
        <v>10</v>
      </c>
    </row>
    <row r="533" spans="1:24" x14ac:dyDescent="0.25">
      <c r="A533" s="27">
        <f t="shared" si="89"/>
        <v>43435</v>
      </c>
      <c r="B533" s="19">
        <f t="shared" si="89"/>
        <v>10</v>
      </c>
      <c r="C533" s="20" t="s">
        <v>576</v>
      </c>
      <c r="D533" s="21" t="s">
        <v>29</v>
      </c>
      <c r="E533" s="22">
        <v>0.16875000000000001</v>
      </c>
      <c r="F533" s="23">
        <f t="shared" ref="F533:F596" si="96">G532</f>
        <v>2766945</v>
      </c>
      <c r="G533" s="23">
        <v>2767474</v>
      </c>
      <c r="H533" s="28">
        <v>34890.800000000003</v>
      </c>
      <c r="I533" s="28"/>
      <c r="J533" s="28"/>
      <c r="K533" s="24"/>
      <c r="L533" s="25">
        <f t="shared" si="90"/>
        <v>529</v>
      </c>
      <c r="M533" s="25">
        <f t="shared" si="93"/>
        <v>563.38499999999999</v>
      </c>
      <c r="N533" s="25">
        <f t="shared" si="91"/>
        <v>34.384999999999998</v>
      </c>
      <c r="O533" s="25">
        <v>6.5000000000000002E-2</v>
      </c>
      <c r="P533" s="24" t="str">
        <f>VLOOKUP(E533,'[1]Lookup 2'!A:B,2,FALSE)</f>
        <v>Post 3</v>
      </c>
      <c r="Q533" s="24" t="str">
        <f>VLOOKUP(T533,'[2]01 - Employees'!$1:$1048576,6,FALSE)</f>
        <v>P-A</v>
      </c>
      <c r="R533" s="24" t="str">
        <f>VLOOKUP(T533,'[2]01 - Employees'!$1:$1048576,2,FALSE)</f>
        <v xml:space="preserve">Sow </v>
      </c>
      <c r="S533" s="21" t="str">
        <f>VLOOKUP(T533,'[2]01 - Employees'!$1:$1048576,3,FALSE)</f>
        <v>Saliou</v>
      </c>
      <c r="T533" s="21">
        <v>168</v>
      </c>
      <c r="V533" s="26"/>
    </row>
    <row r="534" spans="1:24" x14ac:dyDescent="0.25">
      <c r="A534" s="27">
        <f>+A532</f>
        <v>43435</v>
      </c>
      <c r="B534" s="19">
        <f t="shared" si="89"/>
        <v>10</v>
      </c>
      <c r="C534" s="20" t="s">
        <v>577</v>
      </c>
      <c r="D534" s="21" t="s">
        <v>138</v>
      </c>
      <c r="E534" s="22">
        <v>0.17708333333333301</v>
      </c>
      <c r="F534" s="23">
        <f t="shared" si="96"/>
        <v>2767474</v>
      </c>
      <c r="G534" s="23">
        <v>2768025</v>
      </c>
      <c r="H534" s="28">
        <v>11585.2</v>
      </c>
      <c r="I534" s="28"/>
      <c r="J534" s="28"/>
      <c r="K534" s="24"/>
      <c r="L534" s="25">
        <f t="shared" si="90"/>
        <v>551</v>
      </c>
      <c r="M534" s="25">
        <f t="shared" si="93"/>
        <v>586.81500000000005</v>
      </c>
      <c r="N534" s="25">
        <f t="shared" si="91"/>
        <v>35.814999999999998</v>
      </c>
      <c r="O534" s="25">
        <v>6.5000000000000002E-2</v>
      </c>
      <c r="P534" s="24" t="str">
        <f>VLOOKUP(E534,'[1]Lookup 2'!A:B,2,FALSE)</f>
        <v>Post 3</v>
      </c>
      <c r="Q534" s="24" t="str">
        <f>VLOOKUP(T534,'[2]01 - Employees'!$1:$1048576,6,FALSE)</f>
        <v>P-A</v>
      </c>
      <c r="R534" s="24" t="str">
        <f>VLOOKUP(T534,'[2]01 - Employees'!$1:$1048576,2,FALSE)</f>
        <v xml:space="preserve">Conde </v>
      </c>
      <c r="S534" s="21" t="str">
        <f>VLOOKUP(T534,'[2]01 - Employees'!$1:$1048576,3,FALSE)</f>
        <v>Youssouf</v>
      </c>
      <c r="T534" s="21">
        <v>194</v>
      </c>
      <c r="V534" s="26">
        <f t="shared" si="94"/>
        <v>10</v>
      </c>
      <c r="W534" t="str">
        <f t="shared" si="95"/>
        <v>10DT088</v>
      </c>
      <c r="X534" t="str">
        <f t="shared" si="92"/>
        <v>10</v>
      </c>
    </row>
    <row r="535" spans="1:24" x14ac:dyDescent="0.25">
      <c r="A535" s="27">
        <f t="shared" si="89"/>
        <v>43435</v>
      </c>
      <c r="B535" s="19">
        <f t="shared" si="89"/>
        <v>10</v>
      </c>
      <c r="C535" s="20" t="s">
        <v>578</v>
      </c>
      <c r="D535" s="21" t="s">
        <v>51</v>
      </c>
      <c r="E535" s="22">
        <v>0.1875</v>
      </c>
      <c r="F535" s="23">
        <f t="shared" si="96"/>
        <v>2768025</v>
      </c>
      <c r="G535" s="23">
        <v>2768524</v>
      </c>
      <c r="H535" s="28">
        <v>55466.3</v>
      </c>
      <c r="I535" s="28"/>
      <c r="J535" s="28"/>
      <c r="K535" s="24"/>
      <c r="L535" s="25">
        <f t="shared" si="90"/>
        <v>499</v>
      </c>
      <c r="M535" s="25">
        <f t="shared" si="93"/>
        <v>531.43499999999995</v>
      </c>
      <c r="N535" s="25">
        <f t="shared" si="91"/>
        <v>32.435000000000002</v>
      </c>
      <c r="O535" s="25">
        <v>6.5000000000000002E-2</v>
      </c>
      <c r="P535" s="24" t="str">
        <f>VLOOKUP(E535,'[1]Lookup 2'!A:B,2,FALSE)</f>
        <v>Post 3</v>
      </c>
      <c r="Q535" s="24" t="str">
        <f>VLOOKUP(T535,'[2]01 - Employees'!$1:$1048576,6,FALSE)</f>
        <v>P-A</v>
      </c>
      <c r="R535" s="24" t="str">
        <f>VLOOKUP(T535,'[2]01 - Employees'!$1:$1048576,2,FALSE)</f>
        <v>Camara</v>
      </c>
      <c r="S535" s="21" t="str">
        <f>VLOOKUP(T535,'[2]01 - Employees'!$1:$1048576,3,FALSE)</f>
        <v>Mamady</v>
      </c>
      <c r="T535" s="21">
        <v>111</v>
      </c>
      <c r="V535" s="26">
        <f t="shared" si="94"/>
        <v>10</v>
      </c>
      <c r="W535" t="str">
        <f t="shared" si="95"/>
        <v>10DT093</v>
      </c>
      <c r="X535" t="str">
        <f t="shared" si="92"/>
        <v>10</v>
      </c>
    </row>
    <row r="536" spans="1:24" x14ac:dyDescent="0.25">
      <c r="A536" s="27">
        <f t="shared" ref="A536:B551" si="97">+A535</f>
        <v>43435</v>
      </c>
      <c r="B536" s="19">
        <v>11</v>
      </c>
      <c r="C536" s="20" t="s">
        <v>579</v>
      </c>
      <c r="D536" s="21" t="s">
        <v>17</v>
      </c>
      <c r="E536" s="22">
        <v>0.36111111111111099</v>
      </c>
      <c r="F536" s="23">
        <f t="shared" si="96"/>
        <v>2768524</v>
      </c>
      <c r="G536" s="23">
        <v>2771150</v>
      </c>
      <c r="H536" s="28">
        <v>35177</v>
      </c>
      <c r="I536" s="28"/>
      <c r="J536" s="28"/>
      <c r="K536" s="24"/>
      <c r="L536" s="25">
        <f t="shared" si="90"/>
        <v>2626</v>
      </c>
      <c r="M536" s="25">
        <f t="shared" si="93"/>
        <v>2796.69</v>
      </c>
      <c r="N536" s="25">
        <f t="shared" si="91"/>
        <v>170.69</v>
      </c>
      <c r="O536" s="25">
        <v>6.5000000000000002E-2</v>
      </c>
      <c r="P536" s="24" t="str">
        <f>VLOOKUP(E536,'[1]Lookup 2'!A:B,2,FALSE)</f>
        <v>Post 1</v>
      </c>
      <c r="Q536" s="24" t="str">
        <f>VLOOKUP(T536,'[2]01 - Employees'!$1:$1048576,6,FALSE)</f>
        <v>P-C</v>
      </c>
      <c r="R536" s="24" t="str">
        <f>VLOOKUP(T536,'[2]01 - Employees'!$1:$1048576,2,FALSE)</f>
        <v>Touré</v>
      </c>
      <c r="S536" s="21" t="str">
        <f>VLOOKUP(T536,'[2]01 - Employees'!$1:$1048576,3,FALSE)</f>
        <v>Ali</v>
      </c>
      <c r="T536" s="21">
        <v>264</v>
      </c>
      <c r="V536" s="26">
        <f t="shared" si="94"/>
        <v>11</v>
      </c>
      <c r="W536" t="str">
        <f t="shared" si="95"/>
        <v>11EXC41</v>
      </c>
      <c r="X536" t="str">
        <f t="shared" si="92"/>
        <v>11</v>
      </c>
    </row>
    <row r="537" spans="1:24" x14ac:dyDescent="0.25">
      <c r="A537" s="27">
        <f t="shared" si="97"/>
        <v>43435</v>
      </c>
      <c r="B537" s="19">
        <f t="shared" si="97"/>
        <v>11</v>
      </c>
      <c r="C537" s="20" t="s">
        <v>580</v>
      </c>
      <c r="D537" s="21" t="s">
        <v>104</v>
      </c>
      <c r="E537" s="22"/>
      <c r="F537" s="23">
        <f t="shared" si="96"/>
        <v>2771150</v>
      </c>
      <c r="G537" s="23">
        <v>2771150</v>
      </c>
      <c r="H537" s="28"/>
      <c r="I537" s="28"/>
      <c r="J537" s="28"/>
      <c r="K537" s="24"/>
      <c r="L537" s="25">
        <f t="shared" si="90"/>
        <v>0</v>
      </c>
      <c r="M537" s="25">
        <f t="shared" si="93"/>
        <v>0</v>
      </c>
      <c r="N537" s="25">
        <f t="shared" si="91"/>
        <v>0</v>
      </c>
      <c r="O537" s="25">
        <v>6.5000000000000002E-2</v>
      </c>
      <c r="P537" s="24" t="str">
        <f>VLOOKUP(E537,'[1]Lookup 2'!A:B,2,FALSE)</f>
        <v>Post 3</v>
      </c>
      <c r="Q537" s="24" t="e">
        <f>VLOOKUP(T537,'[2]01 - Employees'!$1:$1048576,6,FALSE)</f>
        <v>#N/A</v>
      </c>
      <c r="R537" s="24" t="e">
        <f>VLOOKUP(T537,'[2]01 - Employees'!$1:$1048576,2,FALSE)</f>
        <v>#N/A</v>
      </c>
      <c r="S537" s="21" t="e">
        <f>VLOOKUP(T537,'[2]01 - Employees'!$1:$1048576,3,FALSE)</f>
        <v>#N/A</v>
      </c>
      <c r="T537" s="21"/>
      <c r="V537" s="26">
        <f t="shared" si="94"/>
        <v>11</v>
      </c>
      <c r="W537" t="str">
        <f t="shared" si="95"/>
        <v>11CANCELLED</v>
      </c>
      <c r="X537" t="str">
        <f t="shared" si="92"/>
        <v>11</v>
      </c>
    </row>
    <row r="538" spans="1:24" x14ac:dyDescent="0.25">
      <c r="A538" s="27">
        <f t="shared" si="97"/>
        <v>43435</v>
      </c>
      <c r="B538" s="19">
        <f t="shared" si="97"/>
        <v>11</v>
      </c>
      <c r="C538" s="20" t="s">
        <v>581</v>
      </c>
      <c r="D538" s="21" t="s">
        <v>35</v>
      </c>
      <c r="E538" s="22">
        <v>0.36736111111111103</v>
      </c>
      <c r="F538" s="23">
        <f t="shared" si="96"/>
        <v>2771150</v>
      </c>
      <c r="G538" s="23">
        <v>2771600</v>
      </c>
      <c r="H538" s="28">
        <v>20457.099999999999</v>
      </c>
      <c r="I538" s="28"/>
      <c r="J538" s="28"/>
      <c r="K538" s="24"/>
      <c r="L538" s="25">
        <f t="shared" si="90"/>
        <v>450</v>
      </c>
      <c r="M538" s="25">
        <f t="shared" si="93"/>
        <v>479.25</v>
      </c>
      <c r="N538" s="25">
        <f t="shared" si="91"/>
        <v>29.25</v>
      </c>
      <c r="O538" s="25">
        <v>6.5000000000000002E-2</v>
      </c>
      <c r="P538" s="24" t="str">
        <f>VLOOKUP(E538,'[1]Lookup 2'!A:B,2,FALSE)</f>
        <v>Post 1</v>
      </c>
      <c r="Q538" s="24" t="str">
        <f>VLOOKUP(T538,'[2]01 - Employees'!$1:$1048576,6,FALSE)</f>
        <v>P-C</v>
      </c>
      <c r="R538" s="24" t="str">
        <f>VLOOKUP(T538,'[2]01 - Employees'!$1:$1048576,2,FALSE)</f>
        <v>Saoromou</v>
      </c>
      <c r="S538" s="21" t="str">
        <f>VLOOKUP(T538,'[2]01 - Employees'!$1:$1048576,3,FALSE)</f>
        <v>Alain</v>
      </c>
      <c r="T538" s="21">
        <v>14</v>
      </c>
      <c r="V538" s="26">
        <f t="shared" si="94"/>
        <v>11</v>
      </c>
      <c r="W538" t="str">
        <f t="shared" si="95"/>
        <v>11D7004</v>
      </c>
      <c r="X538" t="str">
        <f t="shared" si="92"/>
        <v>11</v>
      </c>
    </row>
    <row r="539" spans="1:24" x14ac:dyDescent="0.25">
      <c r="A539" s="27">
        <f t="shared" si="97"/>
        <v>43435</v>
      </c>
      <c r="B539" s="19">
        <f t="shared" si="97"/>
        <v>11</v>
      </c>
      <c r="C539" s="20" t="s">
        <v>582</v>
      </c>
      <c r="D539" s="21" t="s">
        <v>75</v>
      </c>
      <c r="E539" s="22">
        <v>0.37916666666666599</v>
      </c>
      <c r="F539" s="23">
        <f t="shared" si="96"/>
        <v>2771600</v>
      </c>
      <c r="G539" s="23">
        <v>2771684</v>
      </c>
      <c r="H539" s="28">
        <v>5703.8</v>
      </c>
      <c r="I539" s="28"/>
      <c r="J539" s="28"/>
      <c r="K539" s="24"/>
      <c r="L539" s="25">
        <f t="shared" si="90"/>
        <v>84</v>
      </c>
      <c r="M539" s="25">
        <f t="shared" si="93"/>
        <v>89.46</v>
      </c>
      <c r="N539" s="25">
        <f t="shared" si="91"/>
        <v>5.46</v>
      </c>
      <c r="O539" s="25">
        <v>6.5000000000000002E-2</v>
      </c>
      <c r="P539" s="24" t="str">
        <f>VLOOKUP(E539,'[1]Lookup 2'!A:B,2,FALSE)</f>
        <v>Post 1</v>
      </c>
      <c r="Q539" s="24" t="str">
        <f>VLOOKUP(T539,'[2]01 - Employees'!$1:$1048576,6,FALSE)</f>
        <v>WS-Sh-III</v>
      </c>
      <c r="R539" s="24" t="str">
        <f>VLOOKUP(T539,'[2]01 - Employees'!$1:$1048576,2,FALSE)</f>
        <v>Sangare</v>
      </c>
      <c r="S539" s="21" t="str">
        <f>VLOOKUP(T539,'[2]01 - Employees'!$1:$1048576,3,FALSE)</f>
        <v>Lancine</v>
      </c>
      <c r="T539" s="21">
        <v>124</v>
      </c>
      <c r="V539" s="26">
        <f t="shared" si="94"/>
        <v>11</v>
      </c>
      <c r="W539" t="str">
        <f t="shared" si="95"/>
        <v>11WEL56</v>
      </c>
      <c r="X539" t="str">
        <f t="shared" si="92"/>
        <v>11</v>
      </c>
    </row>
    <row r="540" spans="1:24" x14ac:dyDescent="0.25">
      <c r="A540" s="27">
        <f t="shared" si="97"/>
        <v>43435</v>
      </c>
      <c r="B540" s="19">
        <f t="shared" si="97"/>
        <v>11</v>
      </c>
      <c r="C540" s="20" t="s">
        <v>583</v>
      </c>
      <c r="D540" s="21" t="s">
        <v>21</v>
      </c>
      <c r="E540" s="22">
        <v>0.40625</v>
      </c>
      <c r="F540" s="23">
        <f t="shared" si="96"/>
        <v>2771684</v>
      </c>
      <c r="G540" s="23">
        <v>2773687</v>
      </c>
      <c r="H540" s="28">
        <v>50931</v>
      </c>
      <c r="I540" s="28"/>
      <c r="J540" s="28"/>
      <c r="K540" s="24"/>
      <c r="L540" s="25">
        <f t="shared" si="90"/>
        <v>2003</v>
      </c>
      <c r="M540" s="25">
        <f t="shared" si="93"/>
        <v>2133.1950000000002</v>
      </c>
      <c r="N540" s="25">
        <f t="shared" si="91"/>
        <v>130.19499999999999</v>
      </c>
      <c r="O540" s="25">
        <v>6.5000000000000002E-2</v>
      </c>
      <c r="P540" s="24" t="str">
        <f>VLOOKUP(E540,'[1]Lookup 2'!A:B,2,FALSE)</f>
        <v>Post 1</v>
      </c>
      <c r="Q540" s="24" t="str">
        <f>VLOOKUP(T540,'[2]01 - Employees'!$1:$1048576,6,FALSE)</f>
        <v>P-C</v>
      </c>
      <c r="R540" s="24" t="str">
        <f>VLOOKUP(T540,'[2]01 - Employees'!$1:$1048576,2,FALSE)</f>
        <v>Diallo</v>
      </c>
      <c r="S540" s="21" t="str">
        <f>VLOOKUP(T540,'[2]01 - Employees'!$1:$1048576,3,FALSE)</f>
        <v>Mohamed</v>
      </c>
      <c r="T540" s="21">
        <v>148</v>
      </c>
      <c r="V540" s="26">
        <f t="shared" si="94"/>
        <v>11</v>
      </c>
      <c r="W540" t="str">
        <f t="shared" si="95"/>
        <v>11EXC64</v>
      </c>
      <c r="X540" t="str">
        <f t="shared" si="92"/>
        <v>11</v>
      </c>
    </row>
    <row r="541" spans="1:24" x14ac:dyDescent="0.25">
      <c r="A541" s="27">
        <f t="shared" si="97"/>
        <v>43435</v>
      </c>
      <c r="B541" s="19">
        <f t="shared" si="97"/>
        <v>11</v>
      </c>
      <c r="C541" s="20" t="s">
        <v>584</v>
      </c>
      <c r="D541" s="21" t="s">
        <v>37</v>
      </c>
      <c r="E541" s="22">
        <v>0.41944444444444401</v>
      </c>
      <c r="F541" s="23">
        <f t="shared" si="96"/>
        <v>2773687</v>
      </c>
      <c r="G541" s="23">
        <v>2774297</v>
      </c>
      <c r="H541" s="28">
        <v>26576.400000000001</v>
      </c>
      <c r="I541" s="28"/>
      <c r="J541" s="28"/>
      <c r="K541" s="24"/>
      <c r="L541" s="25">
        <f t="shared" si="90"/>
        <v>610</v>
      </c>
      <c r="M541" s="25">
        <f t="shared" si="93"/>
        <v>649.65</v>
      </c>
      <c r="N541" s="25">
        <f t="shared" si="91"/>
        <v>39.65</v>
      </c>
      <c r="O541" s="25">
        <v>6.5000000000000002E-2</v>
      </c>
      <c r="P541" s="24" t="str">
        <f>VLOOKUP(E541,'[1]Lookup 2'!A:B,2,FALSE)</f>
        <v>Post 1</v>
      </c>
      <c r="Q541" s="24" t="str">
        <f>VLOOKUP(T541,'[2]01 - Employees'!$1:$1048576,6,FALSE)</f>
        <v>P-C</v>
      </c>
      <c r="R541" s="24" t="str">
        <f>VLOOKUP(T541,'[2]01 - Employees'!$1:$1048576,2,FALSE)</f>
        <v>Bah</v>
      </c>
      <c r="S541" s="21" t="str">
        <f>VLOOKUP(T541,'[2]01 - Employees'!$1:$1048576,3,FALSE)</f>
        <v>Saidou</v>
      </c>
      <c r="T541" s="21">
        <v>243</v>
      </c>
      <c r="V541" s="26">
        <f t="shared" si="94"/>
        <v>11</v>
      </c>
      <c r="W541" t="str">
        <f t="shared" si="95"/>
        <v>11TD066</v>
      </c>
      <c r="X541" t="str">
        <f t="shared" si="92"/>
        <v>11</v>
      </c>
    </row>
    <row r="542" spans="1:24" x14ac:dyDescent="0.25">
      <c r="A542" s="27">
        <f t="shared" si="97"/>
        <v>43435</v>
      </c>
      <c r="B542" s="19">
        <f t="shared" si="97"/>
        <v>11</v>
      </c>
      <c r="C542" s="20" t="s">
        <v>585</v>
      </c>
      <c r="D542" s="21" t="s">
        <v>39</v>
      </c>
      <c r="E542" s="22">
        <v>0.43611111111111101</v>
      </c>
      <c r="F542" s="23">
        <f t="shared" si="96"/>
        <v>2774297</v>
      </c>
      <c r="G542" s="23">
        <v>2774752</v>
      </c>
      <c r="H542" s="28">
        <v>20523.3</v>
      </c>
      <c r="I542" s="28"/>
      <c r="J542" s="28"/>
      <c r="K542" s="24"/>
      <c r="L542" s="25">
        <f t="shared" si="90"/>
        <v>455</v>
      </c>
      <c r="M542" s="25">
        <f t="shared" si="93"/>
        <v>484.57499999999999</v>
      </c>
      <c r="N542" s="25">
        <f t="shared" si="91"/>
        <v>29.574999999999999</v>
      </c>
      <c r="O542" s="25">
        <v>6.5000000000000002E-2</v>
      </c>
      <c r="P542" s="24" t="str">
        <f>VLOOKUP(E542,'[1]Lookup 2'!A:B,2,FALSE)</f>
        <v>Post 1</v>
      </c>
      <c r="Q542" s="24" t="e">
        <f>VLOOKUP(T542,'[2]01 - Employees'!$1:$1048576,6,FALSE)</f>
        <v>#N/A</v>
      </c>
      <c r="R542" s="24" t="e">
        <f>VLOOKUP(T542,'[2]01 - Employees'!$1:$1048576,2,FALSE)</f>
        <v>#N/A</v>
      </c>
      <c r="S542" s="21" t="e">
        <f>VLOOKUP(T542,'[2]01 - Employees'!$1:$1048576,3,FALSE)</f>
        <v>#N/A</v>
      </c>
      <c r="T542" s="21"/>
      <c r="V542" s="26">
        <f t="shared" si="94"/>
        <v>11</v>
      </c>
      <c r="W542" t="str">
        <f t="shared" si="95"/>
        <v>11TD069</v>
      </c>
      <c r="X542" t="str">
        <f t="shared" si="92"/>
        <v>11</v>
      </c>
    </row>
    <row r="543" spans="1:24" x14ac:dyDescent="0.25">
      <c r="A543" s="27">
        <f t="shared" si="97"/>
        <v>43435</v>
      </c>
      <c r="B543" s="19">
        <f t="shared" si="97"/>
        <v>11</v>
      </c>
      <c r="C543" s="20" t="s">
        <v>586</v>
      </c>
      <c r="D543" s="21" t="s">
        <v>55</v>
      </c>
      <c r="E543" s="22">
        <v>0.45069444444444401</v>
      </c>
      <c r="F543" s="23">
        <f t="shared" si="96"/>
        <v>2774752</v>
      </c>
      <c r="G543" s="23">
        <v>2775602</v>
      </c>
      <c r="H543" s="28">
        <v>10336.700000000001</v>
      </c>
      <c r="I543" s="28"/>
      <c r="J543" s="28"/>
      <c r="K543" s="24"/>
      <c r="L543" s="25">
        <f t="shared" si="90"/>
        <v>850</v>
      </c>
      <c r="M543" s="25">
        <f t="shared" si="93"/>
        <v>905.25</v>
      </c>
      <c r="N543" s="25">
        <f t="shared" si="91"/>
        <v>55.25</v>
      </c>
      <c r="O543" s="25">
        <v>6.5000000000000002E-2</v>
      </c>
      <c r="P543" s="24" t="str">
        <f>VLOOKUP(E543,'[1]Lookup 2'!A:B,2,FALSE)</f>
        <v>Post 1</v>
      </c>
      <c r="Q543" s="24" t="str">
        <f>VLOOKUP(T543,'[2]01 - Employees'!$1:$1048576,6,FALSE)</f>
        <v>P-C</v>
      </c>
      <c r="R543" s="24" t="str">
        <f>VLOOKUP(T543,'[2]01 - Employees'!$1:$1048576,2,FALSE)</f>
        <v>Camara</v>
      </c>
      <c r="S543" s="21" t="str">
        <f>VLOOKUP(T543,'[2]01 - Employees'!$1:$1048576,3,FALSE)</f>
        <v>Fodé</v>
      </c>
      <c r="T543" s="21">
        <v>44</v>
      </c>
      <c r="V543" s="26">
        <f t="shared" si="94"/>
        <v>11</v>
      </c>
      <c r="W543" t="str">
        <f t="shared" si="95"/>
        <v>11DT317</v>
      </c>
      <c r="X543" t="str">
        <f t="shared" si="92"/>
        <v>11</v>
      </c>
    </row>
    <row r="544" spans="1:24" x14ac:dyDescent="0.25">
      <c r="A544" s="27">
        <f t="shared" si="97"/>
        <v>43435</v>
      </c>
      <c r="B544" s="19">
        <f t="shared" si="97"/>
        <v>11</v>
      </c>
      <c r="C544" s="20" t="s">
        <v>587</v>
      </c>
      <c r="D544" s="21" t="s">
        <v>27</v>
      </c>
      <c r="E544" s="22">
        <v>0.454166666666666</v>
      </c>
      <c r="F544" s="23">
        <f t="shared" si="96"/>
        <v>2775602</v>
      </c>
      <c r="G544" s="23">
        <v>2775653</v>
      </c>
      <c r="H544" s="28">
        <v>283873</v>
      </c>
      <c r="I544" s="28"/>
      <c r="J544" s="28"/>
      <c r="K544" s="24"/>
      <c r="L544" s="25">
        <f t="shared" si="90"/>
        <v>51</v>
      </c>
      <c r="M544" s="25">
        <f t="shared" si="93"/>
        <v>54.314999999999998</v>
      </c>
      <c r="N544" s="25">
        <f t="shared" si="91"/>
        <v>3.3149999999999999</v>
      </c>
      <c r="O544" s="25">
        <v>6.5000000000000002E-2</v>
      </c>
      <c r="P544" s="24" t="str">
        <f>VLOOKUP(E544,'[1]Lookup 2'!A:B,2,FALSE)</f>
        <v>Post 1</v>
      </c>
      <c r="Q544" s="24" t="str">
        <f>VLOOKUP(T544,'[2]01 - Employees'!$1:$1048576,6,FALSE)</f>
        <v>P-A</v>
      </c>
      <c r="R544" s="24" t="str">
        <f>VLOOKUP(T544,'[2]01 - Employees'!$1:$1048576,2,FALSE)</f>
        <v>Condé</v>
      </c>
      <c r="S544" s="21" t="str">
        <f>VLOOKUP(T544,'[2]01 - Employees'!$1:$1048576,3,FALSE)</f>
        <v>Aboubacar Sidiki</v>
      </c>
      <c r="T544" s="21">
        <v>24</v>
      </c>
      <c r="V544" s="26">
        <f t="shared" si="94"/>
        <v>11</v>
      </c>
      <c r="W544" t="str">
        <f t="shared" si="95"/>
        <v>11TY713</v>
      </c>
      <c r="X544" t="str">
        <f t="shared" si="92"/>
        <v>11</v>
      </c>
    </row>
    <row r="545" spans="1:24" x14ac:dyDescent="0.25">
      <c r="A545" s="27">
        <f t="shared" si="97"/>
        <v>43435</v>
      </c>
      <c r="B545" s="19">
        <f t="shared" si="97"/>
        <v>11</v>
      </c>
      <c r="C545" s="20" t="s">
        <v>588</v>
      </c>
      <c r="D545" s="21" t="s">
        <v>19</v>
      </c>
      <c r="E545" s="22">
        <v>0.46319444444444402</v>
      </c>
      <c r="F545" s="23">
        <f t="shared" si="96"/>
        <v>2775653</v>
      </c>
      <c r="G545" s="23">
        <v>2776638</v>
      </c>
      <c r="H545" s="28">
        <v>2175</v>
      </c>
      <c r="I545" s="28"/>
      <c r="J545" s="28"/>
      <c r="K545" s="24"/>
      <c r="L545" s="25">
        <f t="shared" si="90"/>
        <v>985</v>
      </c>
      <c r="M545" s="25">
        <f t="shared" si="93"/>
        <v>1049.0250000000001</v>
      </c>
      <c r="N545" s="25">
        <f t="shared" si="91"/>
        <v>64.025000000000006</v>
      </c>
      <c r="O545" s="25">
        <v>6.5000000000000002E-2</v>
      </c>
      <c r="P545" s="24" t="str">
        <f>VLOOKUP(E545,'[1]Lookup 2'!A:B,2,FALSE)</f>
        <v>Post 1</v>
      </c>
      <c r="Q545" s="24" t="str">
        <f>VLOOKUP(T545,'[2]01 - Employees'!$1:$1048576,6,FALSE)</f>
        <v>P-C</v>
      </c>
      <c r="R545" s="24" t="str">
        <f>VLOOKUP(T545,'[2]01 - Employees'!$1:$1048576,2,FALSE)</f>
        <v>Sangare</v>
      </c>
      <c r="S545" s="21" t="str">
        <f>VLOOKUP(T545,'[2]01 - Employees'!$1:$1048576,3,FALSE)</f>
        <v>Salif</v>
      </c>
      <c r="T545" s="21">
        <v>162</v>
      </c>
      <c r="V545" s="26">
        <f t="shared" si="94"/>
        <v>11</v>
      </c>
      <c r="W545" t="str">
        <f t="shared" si="95"/>
        <v>11DT211</v>
      </c>
      <c r="X545" t="str">
        <f t="shared" si="92"/>
        <v>11</v>
      </c>
    </row>
    <row r="546" spans="1:24" x14ac:dyDescent="0.25">
      <c r="A546" s="27">
        <f t="shared" si="97"/>
        <v>43435</v>
      </c>
      <c r="B546" s="19">
        <f t="shared" si="97"/>
        <v>11</v>
      </c>
      <c r="C546" s="20" t="s">
        <v>589</v>
      </c>
      <c r="D546" s="21" t="s">
        <v>68</v>
      </c>
      <c r="E546" s="22">
        <v>0.47083333333333299</v>
      </c>
      <c r="F546" s="23">
        <f t="shared" si="96"/>
        <v>2776638</v>
      </c>
      <c r="G546" s="23">
        <v>2777568</v>
      </c>
      <c r="H546" s="28">
        <v>10532</v>
      </c>
      <c r="I546" s="28"/>
      <c r="J546" s="28"/>
      <c r="K546" s="24"/>
      <c r="L546" s="25">
        <f t="shared" si="90"/>
        <v>930</v>
      </c>
      <c r="M546" s="25">
        <f t="shared" si="93"/>
        <v>990.45</v>
      </c>
      <c r="N546" s="25">
        <f t="shared" si="91"/>
        <v>60.45</v>
      </c>
      <c r="O546" s="25">
        <v>6.5000000000000002E-2</v>
      </c>
      <c r="P546" s="24" t="str">
        <f>VLOOKUP(E546,'[1]Lookup 2'!A:B,2,FALSE)</f>
        <v>Post 1</v>
      </c>
      <c r="Q546" s="24" t="str">
        <f>VLOOKUP(T546,'[2]01 - Employees'!$1:$1048576,6,FALSE)</f>
        <v>P-C</v>
      </c>
      <c r="R546" s="24" t="str">
        <f>VLOOKUP(T546,'[2]01 - Employees'!$1:$1048576,2,FALSE)</f>
        <v>Traoré</v>
      </c>
      <c r="S546" s="21" t="str">
        <f>VLOOKUP(T546,'[2]01 - Employees'!$1:$1048576,3,FALSE)</f>
        <v>Mohamed</v>
      </c>
      <c r="T546" s="21">
        <v>35</v>
      </c>
      <c r="V546" s="26">
        <f t="shared" si="94"/>
        <v>11</v>
      </c>
      <c r="W546" t="str">
        <f t="shared" si="95"/>
        <v>11DT318</v>
      </c>
      <c r="X546" t="str">
        <f t="shared" si="92"/>
        <v>11</v>
      </c>
    </row>
    <row r="547" spans="1:24" x14ac:dyDescent="0.25">
      <c r="A547" s="27">
        <f t="shared" si="97"/>
        <v>43435</v>
      </c>
      <c r="B547" s="19">
        <f t="shared" si="97"/>
        <v>11</v>
      </c>
      <c r="C547" s="20" t="s">
        <v>590</v>
      </c>
      <c r="D547" s="21" t="s">
        <v>43</v>
      </c>
      <c r="E547" s="22">
        <v>0.47708333333333303</v>
      </c>
      <c r="F547" s="23">
        <f t="shared" si="96"/>
        <v>2777568</v>
      </c>
      <c r="G547" s="23">
        <v>2778153</v>
      </c>
      <c r="H547" s="28">
        <v>18831.8</v>
      </c>
      <c r="I547" s="28"/>
      <c r="J547" s="28"/>
      <c r="K547" s="24"/>
      <c r="L547" s="25">
        <f t="shared" si="90"/>
        <v>585</v>
      </c>
      <c r="M547" s="25">
        <f t="shared" si="93"/>
        <v>623.02499999999998</v>
      </c>
      <c r="N547" s="25">
        <f t="shared" si="91"/>
        <v>38.024999999999999</v>
      </c>
      <c r="O547" s="25">
        <v>6.5000000000000002E-2</v>
      </c>
      <c r="P547" s="24" t="str">
        <f>VLOOKUP(E547,'[1]Lookup 2'!A:B,2,FALSE)</f>
        <v>Post 1</v>
      </c>
      <c r="Q547" s="24" t="str">
        <f>VLOOKUP(T547,'[2]01 - Employees'!$1:$1048576,6,FALSE)</f>
        <v>P-C</v>
      </c>
      <c r="R547" s="24" t="str">
        <f>VLOOKUP(T547,'[2]01 - Employees'!$1:$1048576,2,FALSE)</f>
        <v>Camara</v>
      </c>
      <c r="S547" s="21" t="str">
        <f>VLOOKUP(T547,'[2]01 - Employees'!$1:$1048576,3,FALSE)</f>
        <v>Ibrahima Sayako</v>
      </c>
      <c r="T547" s="21">
        <v>164</v>
      </c>
      <c r="V547" s="26">
        <f t="shared" si="94"/>
        <v>11</v>
      </c>
      <c r="W547" t="str">
        <f t="shared" si="95"/>
        <v>11WB013</v>
      </c>
      <c r="X547" t="str">
        <f t="shared" si="92"/>
        <v>11</v>
      </c>
    </row>
    <row r="548" spans="1:24" x14ac:dyDescent="0.25">
      <c r="A548" s="27">
        <f t="shared" si="97"/>
        <v>43435</v>
      </c>
      <c r="B548" s="19">
        <f t="shared" si="97"/>
        <v>11</v>
      </c>
      <c r="C548" s="20" t="s">
        <v>591</v>
      </c>
      <c r="D548" s="21" t="s">
        <v>45</v>
      </c>
      <c r="E548" s="22">
        <v>0.49166666666666597</v>
      </c>
      <c r="F548" s="23">
        <f t="shared" si="96"/>
        <v>2778153</v>
      </c>
      <c r="G548" s="23">
        <v>2778667</v>
      </c>
      <c r="H548" s="28">
        <v>31537.1</v>
      </c>
      <c r="I548" s="28"/>
      <c r="J548" s="28"/>
      <c r="K548" s="24"/>
      <c r="L548" s="25">
        <f t="shared" si="90"/>
        <v>514</v>
      </c>
      <c r="M548" s="25">
        <f t="shared" si="93"/>
        <v>547.41</v>
      </c>
      <c r="N548" s="25">
        <f t="shared" si="91"/>
        <v>33.410000000000004</v>
      </c>
      <c r="O548" s="25">
        <v>6.5000000000000002E-2</v>
      </c>
      <c r="P548" s="24" t="str">
        <f>VLOOKUP(E548,'[1]Lookup 2'!A:B,2,FALSE)</f>
        <v>Post 1</v>
      </c>
      <c r="Q548" s="24" t="str">
        <f>VLOOKUP(T548,'[2]01 - Employees'!$1:$1048576,6,FALSE)</f>
        <v>P-C</v>
      </c>
      <c r="R548" s="24" t="str">
        <f>VLOOKUP(T548,'[2]01 - Employees'!$1:$1048576,2,FALSE)</f>
        <v>Keita</v>
      </c>
      <c r="S548" s="21" t="str">
        <f>VLOOKUP(T548,'[2]01 - Employees'!$1:$1048576,3,FALSE)</f>
        <v>Adama</v>
      </c>
      <c r="T548" s="21">
        <v>220</v>
      </c>
      <c r="V548" s="26">
        <f t="shared" si="94"/>
        <v>11</v>
      </c>
      <c r="W548" t="str">
        <f t="shared" si="95"/>
        <v>11DT087</v>
      </c>
      <c r="X548" t="str">
        <f t="shared" si="92"/>
        <v>11</v>
      </c>
    </row>
    <row r="549" spans="1:24" x14ac:dyDescent="0.25">
      <c r="A549" s="27">
        <f t="shared" si="97"/>
        <v>43435</v>
      </c>
      <c r="B549" s="19">
        <f t="shared" si="97"/>
        <v>11</v>
      </c>
      <c r="C549" s="20" t="s">
        <v>592</v>
      </c>
      <c r="D549" s="21" t="s">
        <v>53</v>
      </c>
      <c r="E549" s="22">
        <v>0.51388888888888895</v>
      </c>
      <c r="F549" s="23">
        <f t="shared" si="96"/>
        <v>2778667</v>
      </c>
      <c r="G549" s="23">
        <v>2779107</v>
      </c>
      <c r="H549" s="28">
        <v>60095.4</v>
      </c>
      <c r="I549" s="28"/>
      <c r="J549" s="28"/>
      <c r="K549" s="24"/>
      <c r="L549" s="25">
        <f t="shared" si="90"/>
        <v>440</v>
      </c>
      <c r="M549" s="25">
        <f t="shared" si="93"/>
        <v>468.6</v>
      </c>
      <c r="N549" s="25">
        <f t="shared" si="91"/>
        <v>28.6</v>
      </c>
      <c r="O549" s="25">
        <v>6.5000000000000002E-2</v>
      </c>
      <c r="P549" s="24" t="str">
        <f>VLOOKUP(E549,'[1]Lookup 2'!A:B,2,FALSE)</f>
        <v>Post 1</v>
      </c>
      <c r="Q549" s="24" t="str">
        <f>VLOOKUP(T549,'[2]01 - Employees'!$1:$1048576,6,FALSE)</f>
        <v>P-C</v>
      </c>
      <c r="R549" s="24" t="str">
        <f>VLOOKUP(T549,'[2]01 - Employees'!$1:$1048576,2,FALSE)</f>
        <v xml:space="preserve">Thiam </v>
      </c>
      <c r="S549" s="21" t="str">
        <f>VLOOKUP(T549,'[2]01 - Employees'!$1:$1048576,3,FALSE)</f>
        <v>Aboubacar</v>
      </c>
      <c r="T549" s="21">
        <v>167</v>
      </c>
      <c r="V549" s="26">
        <f t="shared" si="94"/>
        <v>11</v>
      </c>
      <c r="W549" t="str">
        <f t="shared" si="95"/>
        <v>11DT095</v>
      </c>
      <c r="X549" t="str">
        <f t="shared" si="92"/>
        <v>11</v>
      </c>
    </row>
    <row r="550" spans="1:24" x14ac:dyDescent="0.25">
      <c r="A550" s="27">
        <f t="shared" si="97"/>
        <v>43435</v>
      </c>
      <c r="B550" s="19">
        <f t="shared" si="97"/>
        <v>11</v>
      </c>
      <c r="C550" s="20" t="s">
        <v>593</v>
      </c>
      <c r="D550" s="21" t="s">
        <v>23</v>
      </c>
      <c r="E550" s="22">
        <v>0.52569444444444402</v>
      </c>
      <c r="F550" s="23">
        <f t="shared" si="96"/>
        <v>2779107</v>
      </c>
      <c r="G550" s="23">
        <v>2779835</v>
      </c>
      <c r="H550" s="28">
        <v>10598.9</v>
      </c>
      <c r="I550" s="28"/>
      <c r="J550" s="28"/>
      <c r="K550" s="24"/>
      <c r="L550" s="25">
        <f t="shared" si="90"/>
        <v>728</v>
      </c>
      <c r="M550" s="25">
        <f t="shared" si="93"/>
        <v>775.32</v>
      </c>
      <c r="N550" s="25">
        <f t="shared" si="91"/>
        <v>47.32</v>
      </c>
      <c r="O550" s="25">
        <v>6.5000000000000002E-2</v>
      </c>
      <c r="P550" s="24" t="str">
        <f>VLOOKUP(E550,'[1]Lookup 2'!A:B,2,FALSE)</f>
        <v>Post 1</v>
      </c>
      <c r="Q550" s="24" t="str">
        <f>VLOOKUP(T550,'[2]01 - Employees'!$1:$1048576,6,FALSE)</f>
        <v>P-C</v>
      </c>
      <c r="R550" s="24" t="str">
        <f>VLOOKUP(T550,'[2]01 - Employees'!$1:$1048576,2,FALSE)</f>
        <v>Doumbouya</v>
      </c>
      <c r="S550" s="21" t="str">
        <f>VLOOKUP(T550,'[2]01 - Employees'!$1:$1048576,3,FALSE)</f>
        <v>Sekou</v>
      </c>
      <c r="T550" s="21">
        <v>43</v>
      </c>
      <c r="V550" s="26">
        <f t="shared" si="94"/>
        <v>11</v>
      </c>
      <c r="W550" t="str">
        <f t="shared" si="95"/>
        <v>11DT319</v>
      </c>
      <c r="X550" t="str">
        <f t="shared" si="92"/>
        <v>11</v>
      </c>
    </row>
    <row r="551" spans="1:24" x14ac:dyDescent="0.25">
      <c r="A551" s="27">
        <f t="shared" si="97"/>
        <v>43435</v>
      </c>
      <c r="B551" s="19">
        <f t="shared" si="97"/>
        <v>11</v>
      </c>
      <c r="C551" s="20" t="s">
        <v>594</v>
      </c>
      <c r="D551" s="21" t="s">
        <v>83</v>
      </c>
      <c r="E551" s="22">
        <v>0.65902777777777699</v>
      </c>
      <c r="F551" s="23">
        <f t="shared" si="96"/>
        <v>2779835</v>
      </c>
      <c r="G551" s="23">
        <v>2779939</v>
      </c>
      <c r="H551" s="28">
        <v>235938</v>
      </c>
      <c r="I551" s="28"/>
      <c r="J551" s="28"/>
      <c r="K551" s="24"/>
      <c r="L551" s="25">
        <f t="shared" si="90"/>
        <v>104</v>
      </c>
      <c r="M551" s="25">
        <f t="shared" si="93"/>
        <v>110.76</v>
      </c>
      <c r="N551" s="25">
        <f t="shared" si="91"/>
        <v>6.76</v>
      </c>
      <c r="O551" s="25">
        <v>6.5000000000000002E-2</v>
      </c>
      <c r="P551" s="24" t="str">
        <f>VLOOKUP(E551,'[1]Lookup 2'!A:B,2,FALSE)</f>
        <v>Post 2</v>
      </c>
      <c r="Q551" s="24">
        <f>VLOOKUP(T551,'[2]01 - Employees'!$1:$1048576,6,FALSE)</f>
        <v>0</v>
      </c>
      <c r="R551" s="24" t="str">
        <f>VLOOKUP(T551,'[2]01 - Employees'!$1:$1048576,2,FALSE)</f>
        <v xml:space="preserve">Keita </v>
      </c>
      <c r="S551" s="21" t="str">
        <f>VLOOKUP(T551,'[2]01 - Employees'!$1:$1048576,3,FALSE)</f>
        <v>Mory</v>
      </c>
      <c r="T551" s="21">
        <v>49</v>
      </c>
      <c r="V551" s="26">
        <f t="shared" si="94"/>
        <v>11</v>
      </c>
      <c r="W551" t="str">
        <f t="shared" si="95"/>
        <v>11TY068</v>
      </c>
      <c r="X551" t="str">
        <f t="shared" si="92"/>
        <v>11</v>
      </c>
    </row>
    <row r="552" spans="1:24" x14ac:dyDescent="0.25">
      <c r="A552" s="27">
        <f t="shared" ref="A552:B567" si="98">+A551</f>
        <v>43435</v>
      </c>
      <c r="B552" s="19">
        <f t="shared" si="98"/>
        <v>11</v>
      </c>
      <c r="C552" s="20" t="s">
        <v>595</v>
      </c>
      <c r="D552" s="21" t="s">
        <v>107</v>
      </c>
      <c r="E552" s="22">
        <v>0.66874999999999996</v>
      </c>
      <c r="F552" s="23">
        <f t="shared" si="96"/>
        <v>2779939</v>
      </c>
      <c r="G552" s="23">
        <v>2780110</v>
      </c>
      <c r="H552" s="28">
        <v>35544.300000000003</v>
      </c>
      <c r="I552" s="28"/>
      <c r="J552" s="28"/>
      <c r="K552" s="24"/>
      <c r="L552" s="25">
        <f t="shared" si="90"/>
        <v>171</v>
      </c>
      <c r="M552" s="25">
        <f t="shared" si="93"/>
        <v>182.11500000000001</v>
      </c>
      <c r="N552" s="25">
        <f t="shared" si="91"/>
        <v>11.115</v>
      </c>
      <c r="O552" s="25">
        <v>6.5000000000000002E-2</v>
      </c>
      <c r="P552" s="24" t="str">
        <f>VLOOKUP(E552,'[1]Lookup 2'!A:B,2,FALSE)</f>
        <v>Post 2</v>
      </c>
      <c r="Q552" s="24" t="str">
        <f>VLOOKUP(T552,'[2]01 - Employees'!$1:$1048576,6,FALSE)</f>
        <v>P-B</v>
      </c>
      <c r="R552" s="24" t="str">
        <f>VLOOKUP(T552,'[2]01 - Employees'!$1:$1048576,2,FALSE)</f>
        <v>Diallo</v>
      </c>
      <c r="S552" s="21" t="str">
        <f>VLOOKUP(T552,'[2]01 - Employees'!$1:$1048576,3,FALSE)</f>
        <v>Sounounou</v>
      </c>
      <c r="T552" s="21">
        <v>19</v>
      </c>
      <c r="V552" s="26">
        <f t="shared" si="94"/>
        <v>11</v>
      </c>
      <c r="W552" t="str">
        <f t="shared" si="95"/>
        <v>11G0064</v>
      </c>
      <c r="X552" t="str">
        <f t="shared" si="92"/>
        <v>11</v>
      </c>
    </row>
    <row r="553" spans="1:24" x14ac:dyDescent="0.25">
      <c r="A553" s="27">
        <f t="shared" si="98"/>
        <v>43435</v>
      </c>
      <c r="B553" s="19">
        <f t="shared" si="98"/>
        <v>11</v>
      </c>
      <c r="C553" s="20" t="s">
        <v>596</v>
      </c>
      <c r="D553" s="21" t="s">
        <v>59</v>
      </c>
      <c r="E553" s="22">
        <v>0.67638888888888804</v>
      </c>
      <c r="F553" s="23">
        <f t="shared" si="96"/>
        <v>2780110</v>
      </c>
      <c r="G553" s="23">
        <v>2781104</v>
      </c>
      <c r="H553" s="28">
        <v>8916.2999999999993</v>
      </c>
      <c r="I553" s="28"/>
      <c r="J553" s="28"/>
      <c r="K553" s="24"/>
      <c r="L553" s="25">
        <f t="shared" si="90"/>
        <v>994</v>
      </c>
      <c r="M553" s="25">
        <f t="shared" si="93"/>
        <v>1058.6099999999999</v>
      </c>
      <c r="N553" s="25">
        <f t="shared" si="91"/>
        <v>64.61</v>
      </c>
      <c r="O553" s="25">
        <v>6.5000000000000002E-2</v>
      </c>
      <c r="P553" s="24" t="str">
        <f>VLOOKUP(E553,'[1]Lookup 2'!A:B,2,FALSE)</f>
        <v>Post 2</v>
      </c>
      <c r="Q553" s="24" t="str">
        <f>VLOOKUP(T553,'[2]01 - Employees'!$1:$1048576,6,FALSE)</f>
        <v>P-B</v>
      </c>
      <c r="R553" s="24" t="str">
        <f>VLOOKUP(T553,'[2]01 - Employees'!$1:$1048576,2,FALSE)</f>
        <v>Sylla</v>
      </c>
      <c r="S553" s="21" t="str">
        <f>VLOOKUP(T553,'[2]01 - Employees'!$1:$1048576,3,FALSE)</f>
        <v>Sara Boye</v>
      </c>
      <c r="T553" s="21">
        <v>165</v>
      </c>
      <c r="V553" s="26">
        <f t="shared" si="94"/>
        <v>11</v>
      </c>
      <c r="W553" t="str">
        <f t="shared" si="95"/>
        <v>11DT320</v>
      </c>
      <c r="X553" t="str">
        <f t="shared" si="92"/>
        <v>11</v>
      </c>
    </row>
    <row r="554" spans="1:24" x14ac:dyDescent="0.25">
      <c r="A554" s="27">
        <f t="shared" si="98"/>
        <v>43435</v>
      </c>
      <c r="B554" s="19">
        <f t="shared" si="98"/>
        <v>11</v>
      </c>
      <c r="C554" s="20" t="s">
        <v>597</v>
      </c>
      <c r="D554" s="21" t="s">
        <v>29</v>
      </c>
      <c r="E554" s="22">
        <v>0.68194444444444402</v>
      </c>
      <c r="F554" s="23">
        <f t="shared" si="96"/>
        <v>2781104</v>
      </c>
      <c r="G554" s="23">
        <v>2781640</v>
      </c>
      <c r="H554" s="28">
        <v>34899.800000000003</v>
      </c>
      <c r="I554" s="28"/>
      <c r="J554" s="28"/>
      <c r="K554" s="24"/>
      <c r="L554" s="25">
        <f t="shared" si="90"/>
        <v>536</v>
      </c>
      <c r="M554" s="25">
        <f t="shared" si="93"/>
        <v>570.84</v>
      </c>
      <c r="N554" s="25">
        <f t="shared" si="91"/>
        <v>34.840000000000003</v>
      </c>
      <c r="O554" s="25">
        <v>6.5000000000000002E-2</v>
      </c>
      <c r="P554" s="24" t="str">
        <f>VLOOKUP(E554,'[1]Lookup 2'!A:B,2,FALSE)</f>
        <v>Post 2</v>
      </c>
      <c r="Q554" s="24" t="e">
        <f>VLOOKUP(T554,'[2]01 - Employees'!$1:$1048576,6,FALSE)</f>
        <v>#N/A</v>
      </c>
      <c r="R554" s="24" t="e">
        <f>VLOOKUP(T554,'[2]01 - Employees'!$1:$1048576,2,FALSE)</f>
        <v>#N/A</v>
      </c>
      <c r="S554" s="21" t="e">
        <f>VLOOKUP(T554,'[2]01 - Employees'!$1:$1048576,3,FALSE)</f>
        <v>#N/A</v>
      </c>
      <c r="T554" s="21">
        <v>267</v>
      </c>
      <c r="V554" s="26">
        <f t="shared" si="94"/>
        <v>11</v>
      </c>
      <c r="W554" t="str">
        <f t="shared" si="95"/>
        <v>11DT094</v>
      </c>
      <c r="X554" t="str">
        <f t="shared" si="92"/>
        <v>11</v>
      </c>
    </row>
    <row r="555" spans="1:24" x14ac:dyDescent="0.25">
      <c r="A555" s="27">
        <f t="shared" si="98"/>
        <v>43435</v>
      </c>
      <c r="B555" s="19">
        <f t="shared" si="98"/>
        <v>11</v>
      </c>
      <c r="C555" s="20" t="s">
        <v>598</v>
      </c>
      <c r="D555" s="21" t="s">
        <v>138</v>
      </c>
      <c r="E555" s="22">
        <v>0.6875</v>
      </c>
      <c r="F555" s="23">
        <f t="shared" si="96"/>
        <v>2781640</v>
      </c>
      <c r="G555" s="23">
        <v>2782091</v>
      </c>
      <c r="H555" s="28">
        <v>11592.5</v>
      </c>
      <c r="I555" s="28"/>
      <c r="J555" s="28"/>
      <c r="K555" s="24"/>
      <c r="L555" s="25">
        <f t="shared" si="90"/>
        <v>451</v>
      </c>
      <c r="M555" s="25">
        <f t="shared" si="93"/>
        <v>480.315</v>
      </c>
      <c r="N555" s="25">
        <f t="shared" si="91"/>
        <v>29.315000000000001</v>
      </c>
      <c r="O555" s="25">
        <v>6.5000000000000002E-2</v>
      </c>
      <c r="P555" s="24" t="str">
        <f>VLOOKUP(E555,'[1]Lookup 2'!A:B,2,FALSE)</f>
        <v>Post 2</v>
      </c>
      <c r="Q555" s="24" t="str">
        <f>VLOOKUP(T555,'[2]01 - Employees'!$1:$1048576,6,FALSE)</f>
        <v>P-B</v>
      </c>
      <c r="R555" s="24" t="str">
        <f>VLOOKUP(T555,'[2]01 - Employees'!$1:$1048576,2,FALSE)</f>
        <v>Camara</v>
      </c>
      <c r="S555" s="21" t="str">
        <f>VLOOKUP(T555,'[2]01 - Employees'!$1:$1048576,3,FALSE)</f>
        <v>Kerfala</v>
      </c>
      <c r="T555" s="21">
        <v>229</v>
      </c>
      <c r="V555" s="26">
        <f t="shared" si="94"/>
        <v>11</v>
      </c>
      <c r="W555" t="str">
        <f t="shared" si="95"/>
        <v>11DT088</v>
      </c>
      <c r="X555" t="str">
        <f t="shared" si="92"/>
        <v>11</v>
      </c>
    </row>
    <row r="556" spans="1:24" x14ac:dyDescent="0.25">
      <c r="A556" s="27">
        <f t="shared" si="98"/>
        <v>43435</v>
      </c>
      <c r="B556" s="19">
        <f t="shared" si="98"/>
        <v>11</v>
      </c>
      <c r="C556" s="20" t="s">
        <v>599</v>
      </c>
      <c r="D556" s="21" t="s">
        <v>33</v>
      </c>
      <c r="E556" s="22">
        <v>0.69305555555555498</v>
      </c>
      <c r="F556" s="23">
        <f t="shared" si="96"/>
        <v>2782091</v>
      </c>
      <c r="G556" s="23">
        <v>2782775</v>
      </c>
      <c r="H556" s="28">
        <v>6733</v>
      </c>
      <c r="I556" s="28"/>
      <c r="J556" s="28"/>
      <c r="K556" s="24"/>
      <c r="L556" s="25">
        <f t="shared" si="90"/>
        <v>684</v>
      </c>
      <c r="M556" s="25">
        <f t="shared" si="93"/>
        <v>728.46</v>
      </c>
      <c r="N556" s="25">
        <f t="shared" si="91"/>
        <v>44.46</v>
      </c>
      <c r="O556" s="25">
        <v>6.5000000000000002E-2</v>
      </c>
      <c r="P556" s="24" t="str">
        <f>VLOOKUP(E556,'[1]Lookup 2'!A:B,2,FALSE)</f>
        <v>Post 2</v>
      </c>
      <c r="Q556" s="24" t="str">
        <f>VLOOKUP(T556,'[2]01 - Employees'!$1:$1048576,6,FALSE)</f>
        <v>P-B</v>
      </c>
      <c r="R556" s="24" t="str">
        <f>VLOOKUP(T556,'[2]01 - Employees'!$1:$1048576,2,FALSE)</f>
        <v>Kaba</v>
      </c>
      <c r="S556" s="21" t="str">
        <f>VLOOKUP(T556,'[2]01 - Employees'!$1:$1048576,3,FALSE)</f>
        <v>Mamadi</v>
      </c>
      <c r="T556" s="21">
        <v>155</v>
      </c>
      <c r="V556" s="26">
        <f t="shared" si="94"/>
        <v>11</v>
      </c>
      <c r="W556" t="str">
        <f t="shared" si="95"/>
        <v>11DT209</v>
      </c>
      <c r="X556" t="str">
        <f t="shared" si="92"/>
        <v>11</v>
      </c>
    </row>
    <row r="557" spans="1:24" x14ac:dyDescent="0.25">
      <c r="A557" s="27">
        <f t="shared" si="98"/>
        <v>43435</v>
      </c>
      <c r="B557" s="19">
        <f t="shared" si="98"/>
        <v>11</v>
      </c>
      <c r="C557" s="20" t="s">
        <v>600</v>
      </c>
      <c r="D557" s="21" t="s">
        <v>110</v>
      </c>
      <c r="E557" s="22">
        <v>0.70833333333333304</v>
      </c>
      <c r="F557" s="23">
        <f t="shared" si="96"/>
        <v>2782775</v>
      </c>
      <c r="G557" s="23">
        <v>2782783</v>
      </c>
      <c r="H557" s="28">
        <v>186.15</v>
      </c>
      <c r="I557" s="28"/>
      <c r="J557" s="28"/>
      <c r="K557" s="24"/>
      <c r="L557" s="25">
        <f t="shared" si="90"/>
        <v>8</v>
      </c>
      <c r="M557" s="25">
        <f t="shared" si="93"/>
        <v>8.52</v>
      </c>
      <c r="N557" s="25">
        <f t="shared" si="91"/>
        <v>0.52</v>
      </c>
      <c r="O557" s="25">
        <v>6.5000000000000002E-2</v>
      </c>
      <c r="P557" s="24" t="str">
        <f>VLOOKUP(E557,'[1]Lookup 2'!A:B,2,FALSE)</f>
        <v>Post 2</v>
      </c>
      <c r="Q557" s="24" t="str">
        <f>VLOOKUP(T557,'[2]01 - Employees'!$1:$1048576,6,FALSE)</f>
        <v>P-B</v>
      </c>
      <c r="R557" s="24" t="str">
        <f>VLOOKUP(T557,'[2]01 - Employees'!$1:$1048576,2,FALSE)</f>
        <v>Laye</v>
      </c>
      <c r="S557" s="21" t="str">
        <f>VLOOKUP(T557,'[2]01 - Employees'!$1:$1048576,3,FALSE)</f>
        <v>Cisse</v>
      </c>
      <c r="T557" s="21">
        <v>117</v>
      </c>
      <c r="V557" s="26">
        <f t="shared" si="94"/>
        <v>11</v>
      </c>
      <c r="W557" t="str">
        <f t="shared" si="95"/>
        <v>11LTP223</v>
      </c>
      <c r="X557" t="str">
        <f t="shared" si="92"/>
        <v>11</v>
      </c>
    </row>
    <row r="558" spans="1:24" x14ac:dyDescent="0.25">
      <c r="A558" s="27">
        <f t="shared" si="98"/>
        <v>43435</v>
      </c>
      <c r="B558" s="19">
        <f t="shared" si="98"/>
        <v>11</v>
      </c>
      <c r="C558" s="20" t="s">
        <v>601</v>
      </c>
      <c r="D558" s="21" t="s">
        <v>49</v>
      </c>
      <c r="E558" s="22">
        <v>0.71597222222222201</v>
      </c>
      <c r="F558" s="23">
        <f t="shared" si="96"/>
        <v>2782783</v>
      </c>
      <c r="G558" s="23">
        <v>2782790</v>
      </c>
      <c r="H558" s="28">
        <v>235.72</v>
      </c>
      <c r="I558" s="28"/>
      <c r="J558" s="28"/>
      <c r="K558" s="24"/>
      <c r="L558" s="25">
        <f t="shared" si="90"/>
        <v>7</v>
      </c>
      <c r="M558" s="25">
        <f t="shared" si="93"/>
        <v>7.4550000000000001</v>
      </c>
      <c r="N558" s="25">
        <f t="shared" si="91"/>
        <v>0.45500000000000002</v>
      </c>
      <c r="O558" s="25">
        <v>6.5000000000000002E-2</v>
      </c>
      <c r="P558" s="24" t="str">
        <f>VLOOKUP(E558,'[1]Lookup 2'!A:B,2,FALSE)</f>
        <v>Post 2</v>
      </c>
      <c r="Q558" s="24" t="str">
        <f>VLOOKUP(T558,'[2]01 - Employees'!$1:$1048576,6,FALSE)</f>
        <v>P-B</v>
      </c>
      <c r="R558" s="24" t="str">
        <f>VLOOKUP(T558,'[2]01 - Employees'!$1:$1048576,2,FALSE)</f>
        <v>Laye</v>
      </c>
      <c r="S558" s="21" t="str">
        <f>VLOOKUP(T558,'[2]01 - Employees'!$1:$1048576,3,FALSE)</f>
        <v>Cisse</v>
      </c>
      <c r="T558" s="21">
        <v>117</v>
      </c>
      <c r="V558" s="26">
        <f t="shared" si="94"/>
        <v>11</v>
      </c>
      <c r="W558" t="str">
        <f t="shared" si="95"/>
        <v>11LTP222</v>
      </c>
      <c r="X558" t="str">
        <f t="shared" si="92"/>
        <v>11</v>
      </c>
    </row>
    <row r="559" spans="1:24" x14ac:dyDescent="0.25">
      <c r="A559" s="27">
        <f t="shared" si="98"/>
        <v>43435</v>
      </c>
      <c r="B559" s="19">
        <f t="shared" si="98"/>
        <v>11</v>
      </c>
      <c r="C559" s="20" t="s">
        <v>602</v>
      </c>
      <c r="D559" s="21" t="s">
        <v>57</v>
      </c>
      <c r="E559" s="22">
        <v>0.73680555555555505</v>
      </c>
      <c r="F559" s="23">
        <f t="shared" si="96"/>
        <v>2782790</v>
      </c>
      <c r="G559" s="23">
        <v>2783535</v>
      </c>
      <c r="H559" s="28">
        <v>20292</v>
      </c>
      <c r="I559" s="28"/>
      <c r="J559" s="28"/>
      <c r="K559" s="24"/>
      <c r="L559" s="25">
        <f t="shared" si="90"/>
        <v>745</v>
      </c>
      <c r="M559" s="25">
        <f t="shared" si="93"/>
        <v>793.42499999999995</v>
      </c>
      <c r="N559" s="25">
        <f t="shared" si="91"/>
        <v>48.425000000000004</v>
      </c>
      <c r="O559" s="25">
        <v>6.5000000000000002E-2</v>
      </c>
      <c r="P559" s="24" t="str">
        <f>VLOOKUP(E559,'[1]Lookup 2'!A:B,2,FALSE)</f>
        <v>Post 2</v>
      </c>
      <c r="Q559" s="24" t="str">
        <f>VLOOKUP(T559,'[2]01 - Employees'!$1:$1048576,6,FALSE)</f>
        <v>P-B</v>
      </c>
      <c r="R559" s="24" t="str">
        <f>VLOOKUP(T559,'[2]01 - Employees'!$1:$1048576,2,FALSE)</f>
        <v>Sangaré</v>
      </c>
      <c r="S559" s="21" t="str">
        <f>VLOOKUP(T559,'[2]01 - Employees'!$1:$1048576,3,FALSE)</f>
        <v>Gnama</v>
      </c>
      <c r="T559" s="21">
        <v>103</v>
      </c>
      <c r="V559" s="26">
        <f t="shared" si="94"/>
        <v>11</v>
      </c>
      <c r="W559" t="str">
        <f t="shared" si="95"/>
        <v>11DT344</v>
      </c>
      <c r="X559" t="str">
        <f t="shared" si="92"/>
        <v>11</v>
      </c>
    </row>
    <row r="560" spans="1:24" x14ac:dyDescent="0.25">
      <c r="A560" s="27">
        <f t="shared" si="98"/>
        <v>43435</v>
      </c>
      <c r="B560" s="19">
        <f t="shared" si="98"/>
        <v>11</v>
      </c>
      <c r="C560" s="20" t="s">
        <v>603</v>
      </c>
      <c r="D560" s="21" t="s">
        <v>51</v>
      </c>
      <c r="E560" s="22">
        <v>0.750694444444444</v>
      </c>
      <c r="F560" s="23">
        <f t="shared" si="96"/>
        <v>2783535</v>
      </c>
      <c r="G560" s="23">
        <v>2783920</v>
      </c>
      <c r="H560" s="28">
        <v>55471</v>
      </c>
      <c r="I560" s="28"/>
      <c r="J560" s="28"/>
      <c r="K560" s="24"/>
      <c r="L560" s="25">
        <f t="shared" si="90"/>
        <v>385</v>
      </c>
      <c r="M560" s="25">
        <f t="shared" si="93"/>
        <v>410.02499999999998</v>
      </c>
      <c r="N560" s="25">
        <f t="shared" si="91"/>
        <v>25.025000000000002</v>
      </c>
      <c r="O560" s="25">
        <v>6.5000000000000002E-2</v>
      </c>
      <c r="P560" s="24" t="str">
        <f>VLOOKUP(E560,'[1]Lookup 2'!A:B,2,FALSE)</f>
        <v>Post 2</v>
      </c>
      <c r="Q560" s="24" t="str">
        <f>VLOOKUP(T560,'[2]01 - Employees'!$1:$1048576,6,FALSE)</f>
        <v>P-B</v>
      </c>
      <c r="R560" s="24" t="str">
        <f>VLOOKUP(T560,'[2]01 - Employees'!$1:$1048576,2,FALSE)</f>
        <v>Doumbouya</v>
      </c>
      <c r="S560" s="21" t="str">
        <f>VLOOKUP(T560,'[2]01 - Employees'!$1:$1048576,3,FALSE)</f>
        <v>Frantoma</v>
      </c>
      <c r="T560" s="21">
        <v>228</v>
      </c>
      <c r="V560" s="26">
        <f t="shared" si="94"/>
        <v>11</v>
      </c>
      <c r="W560" t="str">
        <f t="shared" si="95"/>
        <v>11DT093</v>
      </c>
      <c r="X560" t="str">
        <f t="shared" si="92"/>
        <v>11</v>
      </c>
    </row>
    <row r="561" spans="1:24" x14ac:dyDescent="0.25">
      <c r="A561" s="27">
        <f t="shared" si="98"/>
        <v>43435</v>
      </c>
      <c r="B561" s="19">
        <f t="shared" si="98"/>
        <v>11</v>
      </c>
      <c r="C561" s="20" t="s">
        <v>604</v>
      </c>
      <c r="D561" s="21" t="s">
        <v>35</v>
      </c>
      <c r="E561" s="22">
        <v>0.76597222222222205</v>
      </c>
      <c r="F561" s="23">
        <f t="shared" si="96"/>
        <v>2783920</v>
      </c>
      <c r="G561" s="23">
        <v>2784259</v>
      </c>
      <c r="H561" s="28">
        <v>20464.099999999999</v>
      </c>
      <c r="I561" s="28"/>
      <c r="J561" s="28"/>
      <c r="K561" s="24"/>
      <c r="L561" s="25">
        <f t="shared" si="90"/>
        <v>339</v>
      </c>
      <c r="M561" s="25">
        <f t="shared" si="93"/>
        <v>361.03500000000003</v>
      </c>
      <c r="N561" s="25">
        <f t="shared" si="91"/>
        <v>22.035</v>
      </c>
      <c r="O561" s="25">
        <v>6.5000000000000002E-2</v>
      </c>
      <c r="P561" s="24" t="str">
        <f>VLOOKUP(E561,'[1]Lookup 2'!A:B,2,FALSE)</f>
        <v>Post 2</v>
      </c>
      <c r="Q561" s="24" t="str">
        <f>VLOOKUP(T561,'[2]01 - Employees'!$1:$1048576,6,FALSE)</f>
        <v>P-B</v>
      </c>
      <c r="R561" s="24" t="str">
        <f>VLOOKUP(T561,'[2]01 - Employees'!$1:$1048576,2,FALSE)</f>
        <v>Keita</v>
      </c>
      <c r="S561" s="21" t="str">
        <f>VLOOKUP(T561,'[2]01 - Employees'!$1:$1048576,3,FALSE)</f>
        <v>Sekou</v>
      </c>
      <c r="T561" s="21">
        <v>265</v>
      </c>
      <c r="V561" s="26">
        <f t="shared" si="94"/>
        <v>11</v>
      </c>
      <c r="W561" t="str">
        <f t="shared" si="95"/>
        <v>11D7004</v>
      </c>
      <c r="X561" t="str">
        <f t="shared" si="92"/>
        <v>11</v>
      </c>
    </row>
    <row r="562" spans="1:24" x14ac:dyDescent="0.25">
      <c r="A562" s="27">
        <f t="shared" si="98"/>
        <v>43435</v>
      </c>
      <c r="B562" s="19">
        <f t="shared" si="98"/>
        <v>11</v>
      </c>
      <c r="C562" s="20" t="s">
        <v>605</v>
      </c>
      <c r="D562" s="21" t="s">
        <v>39</v>
      </c>
      <c r="E562" s="22">
        <v>0.98055555555555496</v>
      </c>
      <c r="F562" s="23">
        <f t="shared" si="96"/>
        <v>2784259</v>
      </c>
      <c r="G562" s="23">
        <v>2784484</v>
      </c>
      <c r="H562" s="28">
        <v>25532.1</v>
      </c>
      <c r="I562" s="28"/>
      <c r="J562" s="28"/>
      <c r="K562" s="24"/>
      <c r="L562" s="25">
        <f t="shared" si="90"/>
        <v>225</v>
      </c>
      <c r="M562" s="25">
        <f t="shared" si="93"/>
        <v>239.625</v>
      </c>
      <c r="N562" s="25">
        <f t="shared" si="91"/>
        <v>14.625</v>
      </c>
      <c r="O562" s="25">
        <v>6.5000000000000002E-2</v>
      </c>
      <c r="P562" s="24" t="str">
        <f>VLOOKUP(E562,'[1]Lookup 2'!A:B,2,FALSE)</f>
        <v>Post 3</v>
      </c>
      <c r="Q562" s="24" t="str">
        <f>VLOOKUP(T562,'[2]01 - Employees'!$1:$1048576,6,FALSE)</f>
        <v>P-A</v>
      </c>
      <c r="R562" s="24" t="str">
        <f>VLOOKUP(T562,'[2]01 - Employees'!$1:$1048576,2,FALSE)</f>
        <v>Bangoura</v>
      </c>
      <c r="S562" s="21" t="str">
        <f>VLOOKUP(T562,'[2]01 - Employees'!$1:$1048576,3,FALSE)</f>
        <v>Yamoussa</v>
      </c>
      <c r="T562" s="21">
        <v>153</v>
      </c>
      <c r="V562" s="26">
        <f t="shared" si="94"/>
        <v>11</v>
      </c>
      <c r="W562" t="str">
        <f t="shared" si="95"/>
        <v>11TD069</v>
      </c>
      <c r="X562" t="str">
        <f t="shared" si="92"/>
        <v>11</v>
      </c>
    </row>
    <row r="563" spans="1:24" x14ac:dyDescent="0.25">
      <c r="A563" s="27">
        <f t="shared" si="98"/>
        <v>43435</v>
      </c>
      <c r="B563" s="19">
        <f t="shared" si="98"/>
        <v>11</v>
      </c>
      <c r="C563" s="20" t="s">
        <v>606</v>
      </c>
      <c r="D563" s="21" t="s">
        <v>19</v>
      </c>
      <c r="E563" s="22">
        <v>0.98958333333333304</v>
      </c>
      <c r="F563" s="23">
        <f t="shared" si="96"/>
        <v>2784484</v>
      </c>
      <c r="G563" s="23">
        <v>2784887</v>
      </c>
      <c r="H563" s="28">
        <v>2182</v>
      </c>
      <c r="I563" s="28"/>
      <c r="J563" s="28"/>
      <c r="K563" s="24"/>
      <c r="L563" s="25">
        <f t="shared" si="90"/>
        <v>403</v>
      </c>
      <c r="M563" s="25">
        <f t="shared" si="93"/>
        <v>429.19499999999999</v>
      </c>
      <c r="N563" s="25">
        <f t="shared" si="91"/>
        <v>26.195</v>
      </c>
      <c r="O563" s="25">
        <v>6.5000000000000002E-2</v>
      </c>
      <c r="P563" s="24" t="str">
        <f>VLOOKUP(E563,'[1]Lookup 2'!A:B,2,FALSE)</f>
        <v>Post 3</v>
      </c>
      <c r="Q563" s="24" t="str">
        <f>VLOOKUP(T563,'[2]01 - Employees'!$1:$1048576,6,FALSE)</f>
        <v>P-A</v>
      </c>
      <c r="R563" s="24" t="str">
        <f>VLOOKUP(T563,'[2]01 - Employees'!$1:$1048576,2,FALSE)</f>
        <v>Keita</v>
      </c>
      <c r="S563" s="21" t="str">
        <f>VLOOKUP(T563,'[2]01 - Employees'!$1:$1048576,3,FALSE)</f>
        <v>Aboubacar</v>
      </c>
      <c r="T563" s="21">
        <v>11</v>
      </c>
      <c r="V563" s="26">
        <f t="shared" si="94"/>
        <v>11</v>
      </c>
      <c r="W563" t="str">
        <f t="shared" si="95"/>
        <v>11DT211</v>
      </c>
      <c r="X563" t="str">
        <f t="shared" si="92"/>
        <v>11</v>
      </c>
    </row>
    <row r="564" spans="1:24" x14ac:dyDescent="0.25">
      <c r="A564" s="27">
        <f t="shared" si="98"/>
        <v>43435</v>
      </c>
      <c r="B564" s="19">
        <f t="shared" si="98"/>
        <v>11</v>
      </c>
      <c r="C564" s="20" t="s">
        <v>607</v>
      </c>
      <c r="D564" s="21" t="s">
        <v>53</v>
      </c>
      <c r="E564" s="22">
        <v>0.99791666666666601</v>
      </c>
      <c r="F564" s="23">
        <f t="shared" si="96"/>
        <v>2784887</v>
      </c>
      <c r="G564" s="23">
        <v>2785391</v>
      </c>
      <c r="H564" s="28">
        <v>62103.5</v>
      </c>
      <c r="I564" s="28"/>
      <c r="J564" s="28"/>
      <c r="K564" s="24"/>
      <c r="L564" s="25">
        <f t="shared" si="90"/>
        <v>504</v>
      </c>
      <c r="M564" s="25">
        <f t="shared" si="93"/>
        <v>536.76</v>
      </c>
      <c r="N564" s="25">
        <f t="shared" si="91"/>
        <v>32.76</v>
      </c>
      <c r="O564" s="25">
        <v>6.5000000000000002E-2</v>
      </c>
      <c r="P564" s="24" t="str">
        <f>VLOOKUP(E564,'[1]Lookup 2'!A:B,2,FALSE)</f>
        <v>Post 3</v>
      </c>
      <c r="Q564" s="24" t="str">
        <f>VLOOKUP(T564,'[2]01 - Employees'!$1:$1048576,6,FALSE)</f>
        <v>P-A</v>
      </c>
      <c r="R564" s="24" t="str">
        <f>VLOOKUP(T564,'[2]01 - Employees'!$1:$1048576,2,FALSE)</f>
        <v>Camara</v>
      </c>
      <c r="S564" s="21" t="str">
        <f>VLOOKUP(T564,'[2]01 - Employees'!$1:$1048576,3,FALSE)</f>
        <v>Mamady</v>
      </c>
      <c r="T564" s="21">
        <v>226</v>
      </c>
      <c r="V564" s="26">
        <f t="shared" si="94"/>
        <v>11</v>
      </c>
      <c r="W564" t="str">
        <f t="shared" si="95"/>
        <v>11DT095</v>
      </c>
      <c r="X564" t="str">
        <f t="shared" si="92"/>
        <v>11</v>
      </c>
    </row>
    <row r="565" spans="1:24" x14ac:dyDescent="0.25">
      <c r="A565" s="27">
        <f t="shared" si="98"/>
        <v>43435</v>
      </c>
      <c r="B565" s="19">
        <f t="shared" si="98"/>
        <v>11</v>
      </c>
      <c r="C565" s="20" t="s">
        <v>608</v>
      </c>
      <c r="D565" s="21" t="s">
        <v>33</v>
      </c>
      <c r="E565" s="22">
        <v>7.63888888888888E-3</v>
      </c>
      <c r="F565" s="23">
        <f t="shared" si="96"/>
        <v>2785391</v>
      </c>
      <c r="G565" s="23">
        <v>2786151</v>
      </c>
      <c r="H565" s="28">
        <v>6740</v>
      </c>
      <c r="I565" s="28"/>
      <c r="J565" s="28"/>
      <c r="K565" s="24"/>
      <c r="L565" s="25">
        <f t="shared" si="90"/>
        <v>760</v>
      </c>
      <c r="M565" s="25">
        <f t="shared" si="93"/>
        <v>809.4</v>
      </c>
      <c r="N565" s="25">
        <f t="shared" si="91"/>
        <v>49.4</v>
      </c>
      <c r="O565" s="25">
        <v>6.5000000000000002E-2</v>
      </c>
      <c r="P565" s="24" t="str">
        <f>VLOOKUP(E565,'[1]Lookup 2'!A:B,2,FALSE)</f>
        <v>Post 3</v>
      </c>
      <c r="Q565" s="24" t="str">
        <f>VLOOKUP(T565,'[2]01 - Employees'!$1:$1048576,6,FALSE)</f>
        <v>P-A</v>
      </c>
      <c r="R565" s="24" t="str">
        <f>VLOOKUP(T565,'[2]01 - Employees'!$1:$1048576,2,FALSE)</f>
        <v>Camara</v>
      </c>
      <c r="S565" s="21" t="str">
        <f>VLOOKUP(T565,'[2]01 - Employees'!$1:$1048576,3,FALSE)</f>
        <v>Mamadou</v>
      </c>
      <c r="T565" s="21">
        <v>204</v>
      </c>
      <c r="V565" s="26">
        <f t="shared" si="94"/>
        <v>11</v>
      </c>
      <c r="W565" t="str">
        <f t="shared" si="95"/>
        <v>11DT209</v>
      </c>
      <c r="X565" t="str">
        <f t="shared" si="92"/>
        <v>11</v>
      </c>
    </row>
    <row r="566" spans="1:24" x14ac:dyDescent="0.25">
      <c r="A566" s="27">
        <f t="shared" si="98"/>
        <v>43435</v>
      </c>
      <c r="B566" s="19">
        <f t="shared" si="98"/>
        <v>11</v>
      </c>
      <c r="C566" s="20" t="s">
        <v>609</v>
      </c>
      <c r="D566" s="21" t="s">
        <v>23</v>
      </c>
      <c r="E566" s="22">
        <v>2.9166666666666601E-2</v>
      </c>
      <c r="F566" s="23">
        <f t="shared" si="96"/>
        <v>2786151</v>
      </c>
      <c r="G566" s="23">
        <v>2786831</v>
      </c>
      <c r="H566" s="28">
        <v>10608.2</v>
      </c>
      <c r="I566" s="28"/>
      <c r="J566" s="28"/>
      <c r="K566" s="24"/>
      <c r="L566" s="25">
        <f t="shared" si="90"/>
        <v>680</v>
      </c>
      <c r="M566" s="25">
        <f t="shared" si="93"/>
        <v>724.2</v>
      </c>
      <c r="N566" s="25">
        <f t="shared" si="91"/>
        <v>44.2</v>
      </c>
      <c r="O566" s="25">
        <v>6.5000000000000002E-2</v>
      </c>
      <c r="P566" s="24" t="str">
        <f>VLOOKUP(E566,'[1]Lookup 2'!A:B,2,FALSE)</f>
        <v>Post 3</v>
      </c>
      <c r="Q566" s="24" t="str">
        <f>VLOOKUP(T566,'[2]01 - Employees'!$1:$1048576,6,FALSE)</f>
        <v>P-A</v>
      </c>
      <c r="R566" s="24" t="str">
        <f>VLOOKUP(T566,'[2]01 - Employees'!$1:$1048576,2,FALSE)</f>
        <v>Camara</v>
      </c>
      <c r="S566" s="21" t="str">
        <f>VLOOKUP(T566,'[2]01 - Employees'!$1:$1048576,3,FALSE)</f>
        <v>Sekou</v>
      </c>
      <c r="T566" s="21">
        <v>242</v>
      </c>
      <c r="V566" s="26">
        <f t="shared" si="94"/>
        <v>11</v>
      </c>
      <c r="W566" t="str">
        <f t="shared" si="95"/>
        <v>11DT319</v>
      </c>
      <c r="X566" t="str">
        <f t="shared" si="92"/>
        <v>11</v>
      </c>
    </row>
    <row r="567" spans="1:24" x14ac:dyDescent="0.25">
      <c r="A567" s="27">
        <f t="shared" si="98"/>
        <v>43435</v>
      </c>
      <c r="B567" s="19">
        <f t="shared" si="98"/>
        <v>11</v>
      </c>
      <c r="C567" s="20" t="s">
        <v>610</v>
      </c>
      <c r="D567" s="21" t="s">
        <v>68</v>
      </c>
      <c r="E567" s="22">
        <v>3.8888888888888799E-2</v>
      </c>
      <c r="F567" s="23">
        <f t="shared" si="96"/>
        <v>2786831</v>
      </c>
      <c r="G567" s="23">
        <v>2787621</v>
      </c>
      <c r="H567" s="28">
        <v>10544</v>
      </c>
      <c r="I567" s="28"/>
      <c r="J567" s="28"/>
      <c r="K567" s="24"/>
      <c r="L567" s="25">
        <f t="shared" si="90"/>
        <v>790</v>
      </c>
      <c r="M567" s="25">
        <f t="shared" si="93"/>
        <v>841.35</v>
      </c>
      <c r="N567" s="25">
        <f t="shared" si="91"/>
        <v>51.35</v>
      </c>
      <c r="O567" s="25">
        <v>6.5000000000000002E-2</v>
      </c>
      <c r="P567" s="24" t="str">
        <f>VLOOKUP(E567,'[1]Lookup 2'!A:B,2,FALSE)</f>
        <v>Post 3</v>
      </c>
      <c r="Q567" s="24" t="str">
        <f>VLOOKUP(T567,'[2]01 - Employees'!$1:$1048576,6,FALSE)</f>
        <v>P-A</v>
      </c>
      <c r="R567" s="24" t="str">
        <f>VLOOKUP(T567,'[2]01 - Employees'!$1:$1048576,2,FALSE)</f>
        <v>Sidimè</v>
      </c>
      <c r="S567" s="21" t="str">
        <f>VLOOKUP(T567,'[2]01 - Employees'!$1:$1048576,3,FALSE)</f>
        <v>Ibrahima Sory</v>
      </c>
      <c r="T567" s="21">
        <v>227</v>
      </c>
      <c r="V567" s="26">
        <f t="shared" si="94"/>
        <v>11</v>
      </c>
      <c r="W567" t="str">
        <f t="shared" si="95"/>
        <v>11DT318</v>
      </c>
      <c r="X567" t="str">
        <f t="shared" si="92"/>
        <v>11</v>
      </c>
    </row>
    <row r="568" spans="1:24" x14ac:dyDescent="0.25">
      <c r="A568" s="27">
        <f t="shared" ref="A568:B583" si="99">+A567</f>
        <v>43435</v>
      </c>
      <c r="B568" s="19">
        <f t="shared" si="99"/>
        <v>11</v>
      </c>
      <c r="C568" s="20" t="s">
        <v>611</v>
      </c>
      <c r="D568" s="21" t="s">
        <v>55</v>
      </c>
      <c r="E568" s="22">
        <v>8.7499999999999994E-2</v>
      </c>
      <c r="F568" s="23">
        <f t="shared" si="96"/>
        <v>2787621</v>
      </c>
      <c r="G568" s="23">
        <v>2788455</v>
      </c>
      <c r="H568" s="28">
        <v>10349.5</v>
      </c>
      <c r="I568" s="28"/>
      <c r="J568" s="28"/>
      <c r="K568" s="24"/>
      <c r="L568" s="25">
        <f t="shared" si="90"/>
        <v>834</v>
      </c>
      <c r="M568" s="25">
        <f t="shared" si="93"/>
        <v>888.21</v>
      </c>
      <c r="N568" s="25">
        <f t="shared" si="91"/>
        <v>54.21</v>
      </c>
      <c r="O568" s="25">
        <v>6.5000000000000002E-2</v>
      </c>
      <c r="P568" s="24" t="str">
        <f>VLOOKUP(E568,'[1]Lookup 2'!A:B,2,FALSE)</f>
        <v>Post 3</v>
      </c>
      <c r="Q568" s="24" t="str">
        <f>VLOOKUP(T568,'[2]01 - Employees'!$1:$1048576,6,FALSE)</f>
        <v>P-A</v>
      </c>
      <c r="R568" s="24" t="str">
        <f>VLOOKUP(T568,'[2]01 - Employees'!$1:$1048576,2,FALSE)</f>
        <v>Cissé</v>
      </c>
      <c r="S568" s="21" t="str">
        <f>VLOOKUP(T568,'[2]01 - Employees'!$1:$1048576,3,FALSE)</f>
        <v>Ibrahima</v>
      </c>
      <c r="T568" s="21">
        <v>34</v>
      </c>
      <c r="V568" s="26">
        <f t="shared" si="94"/>
        <v>11</v>
      </c>
      <c r="W568" t="str">
        <f t="shared" si="95"/>
        <v>11DT317</v>
      </c>
      <c r="X568" t="str">
        <f t="shared" si="92"/>
        <v>11</v>
      </c>
    </row>
    <row r="569" spans="1:24" x14ac:dyDescent="0.25">
      <c r="A569" s="27">
        <f t="shared" si="99"/>
        <v>43435</v>
      </c>
      <c r="B569" s="19">
        <f t="shared" si="99"/>
        <v>11</v>
      </c>
      <c r="C569" s="20" t="s">
        <v>612</v>
      </c>
      <c r="D569" s="21" t="s">
        <v>138</v>
      </c>
      <c r="E569" s="22">
        <v>0.101388888888888</v>
      </c>
      <c r="F569" s="23">
        <f t="shared" si="96"/>
        <v>2788455</v>
      </c>
      <c r="G569" s="23">
        <v>2788824</v>
      </c>
      <c r="H569" s="28">
        <v>116005</v>
      </c>
      <c r="I569" s="28"/>
      <c r="J569" s="28"/>
      <c r="K569" s="24"/>
      <c r="L569" s="25">
        <f t="shared" si="90"/>
        <v>369</v>
      </c>
      <c r="M569" s="25">
        <f t="shared" si="93"/>
        <v>392.98500000000001</v>
      </c>
      <c r="N569" s="25">
        <f t="shared" si="91"/>
        <v>23.984999999999999</v>
      </c>
      <c r="O569" s="25">
        <v>6.5000000000000002E-2</v>
      </c>
      <c r="P569" s="24" t="str">
        <f>VLOOKUP(E569,'[1]Lookup 2'!A:B,2,FALSE)</f>
        <v>Post 3</v>
      </c>
      <c r="Q569" s="24" t="str">
        <f>VLOOKUP(T569,'[2]01 - Employees'!$1:$1048576,6,FALSE)</f>
        <v>P-A</v>
      </c>
      <c r="R569" s="24" t="str">
        <f>VLOOKUP(T569,'[2]01 - Employees'!$1:$1048576,2,FALSE)</f>
        <v xml:space="preserve">Conde </v>
      </c>
      <c r="S569" s="21" t="str">
        <f>VLOOKUP(T569,'[2]01 - Employees'!$1:$1048576,3,FALSE)</f>
        <v>Youssouf</v>
      </c>
      <c r="T569" s="21">
        <v>194</v>
      </c>
      <c r="V569" s="26">
        <f t="shared" si="94"/>
        <v>11</v>
      </c>
      <c r="W569" t="str">
        <f t="shared" si="95"/>
        <v>11DT088</v>
      </c>
      <c r="X569" t="str">
        <f t="shared" si="92"/>
        <v>11</v>
      </c>
    </row>
    <row r="570" spans="1:24" x14ac:dyDescent="0.25">
      <c r="A570" s="27">
        <f t="shared" si="99"/>
        <v>43435</v>
      </c>
      <c r="B570" s="19">
        <f t="shared" si="99"/>
        <v>11</v>
      </c>
      <c r="C570" s="20" t="s">
        <v>613</v>
      </c>
      <c r="D570" s="21" t="s">
        <v>29</v>
      </c>
      <c r="E570" s="22">
        <v>0.109722222222222</v>
      </c>
      <c r="F570" s="23">
        <f t="shared" si="96"/>
        <v>2788824</v>
      </c>
      <c r="G570" s="23">
        <v>2789404</v>
      </c>
      <c r="H570" s="28">
        <v>34909.199999999997</v>
      </c>
      <c r="I570" s="28"/>
      <c r="J570" s="28"/>
      <c r="K570" s="24"/>
      <c r="L570" s="25">
        <f t="shared" si="90"/>
        <v>580</v>
      </c>
      <c r="M570" s="25">
        <f t="shared" si="93"/>
        <v>617.70000000000005</v>
      </c>
      <c r="N570" s="25">
        <f t="shared" si="91"/>
        <v>37.700000000000003</v>
      </c>
      <c r="O570" s="25">
        <v>6.5000000000000002E-2</v>
      </c>
      <c r="P570" s="24" t="str">
        <f>VLOOKUP(E570,'[1]Lookup 2'!A:B,2,FALSE)</f>
        <v>Post 3</v>
      </c>
      <c r="Q570" s="24" t="str">
        <f>VLOOKUP(T570,'[2]01 - Employees'!$1:$1048576,6,FALSE)</f>
        <v>P-A</v>
      </c>
      <c r="R570" s="24" t="str">
        <f>VLOOKUP(T570,'[2]01 - Employees'!$1:$1048576,2,FALSE)</f>
        <v xml:space="preserve">Sow </v>
      </c>
      <c r="S570" s="21" t="str">
        <f>VLOOKUP(T570,'[2]01 - Employees'!$1:$1048576,3,FALSE)</f>
        <v>Saliou</v>
      </c>
      <c r="T570" s="21">
        <v>168</v>
      </c>
      <c r="V570" s="26">
        <f t="shared" si="94"/>
        <v>11</v>
      </c>
      <c r="W570" t="str">
        <f t="shared" si="95"/>
        <v>11DT094</v>
      </c>
      <c r="X570" t="str">
        <f t="shared" si="92"/>
        <v>11</v>
      </c>
    </row>
    <row r="571" spans="1:24" x14ac:dyDescent="0.25">
      <c r="A571" s="27">
        <f t="shared" si="99"/>
        <v>43435</v>
      </c>
      <c r="B571" s="19">
        <f t="shared" si="99"/>
        <v>11</v>
      </c>
      <c r="C571" s="20" t="s">
        <v>614</v>
      </c>
      <c r="D571" s="21" t="s">
        <v>27</v>
      </c>
      <c r="E571" s="22">
        <v>0.115972222222222</v>
      </c>
      <c r="F571" s="23">
        <f t="shared" si="96"/>
        <v>2789404</v>
      </c>
      <c r="G571" s="23">
        <v>2789433</v>
      </c>
      <c r="H571" s="28">
        <v>284041</v>
      </c>
      <c r="I571" s="28"/>
      <c r="J571" s="28"/>
      <c r="K571" s="24"/>
      <c r="L571" s="25">
        <f t="shared" si="90"/>
        <v>29</v>
      </c>
      <c r="M571" s="25">
        <f t="shared" si="93"/>
        <v>30.885000000000002</v>
      </c>
      <c r="N571" s="25">
        <f t="shared" si="91"/>
        <v>1.885</v>
      </c>
      <c r="O571" s="25">
        <v>6.5000000000000002E-2</v>
      </c>
      <c r="P571" s="24" t="str">
        <f>VLOOKUP(E571,'[1]Lookup 2'!A:B,2,FALSE)</f>
        <v>Post 3</v>
      </c>
      <c r="Q571" s="24" t="str">
        <f>VLOOKUP(T571,'[2]01 - Employees'!$1:$1048576,6,FALSE)</f>
        <v>P-B</v>
      </c>
      <c r="R571" s="24" t="str">
        <f>VLOOKUP(T571,'[2]01 - Employees'!$1:$1048576,2,FALSE)</f>
        <v>Kouyate</v>
      </c>
      <c r="S571" s="21" t="str">
        <f>VLOOKUP(T571,'[2]01 - Employees'!$1:$1048576,3,FALSE)</f>
        <v>Habib</v>
      </c>
      <c r="T571" s="21">
        <v>113</v>
      </c>
      <c r="V571" s="26">
        <f t="shared" si="94"/>
        <v>11</v>
      </c>
      <c r="W571" t="str">
        <f t="shared" si="95"/>
        <v>11TY713</v>
      </c>
      <c r="X571" t="str">
        <f t="shared" si="92"/>
        <v>11</v>
      </c>
    </row>
    <row r="572" spans="1:24" x14ac:dyDescent="0.25">
      <c r="A572" s="27">
        <f t="shared" si="99"/>
        <v>43435</v>
      </c>
      <c r="B572" s="19">
        <f t="shared" si="99"/>
        <v>11</v>
      </c>
      <c r="C572" s="20" t="s">
        <v>615</v>
      </c>
      <c r="D572" s="21" t="s">
        <v>57</v>
      </c>
      <c r="E572" s="22">
        <v>0.13055555555555501</v>
      </c>
      <c r="F572" s="23">
        <f t="shared" si="96"/>
        <v>2789433</v>
      </c>
      <c r="G572" s="23">
        <v>2790098</v>
      </c>
      <c r="H572" s="28">
        <v>20301</v>
      </c>
      <c r="I572" s="28"/>
      <c r="J572" s="28"/>
      <c r="K572" s="24"/>
      <c r="L572" s="25">
        <f t="shared" si="90"/>
        <v>665</v>
      </c>
      <c r="M572" s="25">
        <f t="shared" si="93"/>
        <v>708.22500000000002</v>
      </c>
      <c r="N572" s="25">
        <f t="shared" si="91"/>
        <v>43.225000000000001</v>
      </c>
      <c r="O572" s="25">
        <v>6.5000000000000002E-2</v>
      </c>
      <c r="P572" s="24" t="str">
        <f>VLOOKUP(E572,'[1]Lookup 2'!A:B,2,FALSE)</f>
        <v>Post 3</v>
      </c>
      <c r="Q572" s="24" t="str">
        <f>VLOOKUP(T572,'[2]01 - Employees'!$1:$1048576,6,FALSE)</f>
        <v>P-A</v>
      </c>
      <c r="R572" s="24" t="str">
        <f>VLOOKUP(T572,'[2]01 - Employees'!$1:$1048576,2,FALSE)</f>
        <v>Kandé</v>
      </c>
      <c r="S572" s="21" t="str">
        <f>VLOOKUP(T572,'[2]01 - Employees'!$1:$1048576,3,FALSE)</f>
        <v>Mamady</v>
      </c>
      <c r="T572" s="21">
        <v>151</v>
      </c>
      <c r="V572" s="26">
        <f t="shared" si="94"/>
        <v>11</v>
      </c>
      <c r="W572" t="str">
        <f t="shared" si="95"/>
        <v>11DT344</v>
      </c>
      <c r="X572" t="str">
        <f t="shared" si="92"/>
        <v>11</v>
      </c>
    </row>
    <row r="573" spans="1:24" x14ac:dyDescent="0.25">
      <c r="A573" s="27">
        <f t="shared" si="99"/>
        <v>43435</v>
      </c>
      <c r="B573" s="19">
        <f t="shared" si="99"/>
        <v>11</v>
      </c>
      <c r="C573" s="20" t="s">
        <v>616</v>
      </c>
      <c r="D573" s="21" t="s">
        <v>31</v>
      </c>
      <c r="E573" s="22">
        <v>0.139583333333333</v>
      </c>
      <c r="F573" s="23">
        <f t="shared" si="96"/>
        <v>2790098</v>
      </c>
      <c r="G573" s="23">
        <v>2790365</v>
      </c>
      <c r="H573" s="28">
        <v>24563.3</v>
      </c>
      <c r="I573" s="28"/>
      <c r="J573" s="28"/>
      <c r="K573" s="24"/>
      <c r="L573" s="25">
        <f t="shared" si="90"/>
        <v>267</v>
      </c>
      <c r="M573" s="25">
        <f t="shared" si="93"/>
        <v>284.35500000000002</v>
      </c>
      <c r="N573" s="25">
        <f t="shared" si="91"/>
        <v>17.355</v>
      </c>
      <c r="O573" s="25">
        <v>6.5000000000000002E-2</v>
      </c>
      <c r="P573" s="24" t="str">
        <f>VLOOKUP(E573,'[1]Lookup 2'!A:B,2,FALSE)</f>
        <v>Post 3</v>
      </c>
      <c r="Q573" s="24" t="str">
        <f>VLOOKUP(T573,'[2]01 - Employees'!$1:$1048576,6,FALSE)</f>
        <v>P-A</v>
      </c>
      <c r="R573" s="24" t="str">
        <f>VLOOKUP(T573,'[2]01 - Employees'!$1:$1048576,2,FALSE)</f>
        <v>Cissé</v>
      </c>
      <c r="S573" s="21" t="str">
        <f>VLOOKUP(T573,'[2]01 - Employees'!$1:$1048576,3,FALSE)</f>
        <v>Salif</v>
      </c>
      <c r="T573" s="21">
        <v>18</v>
      </c>
      <c r="V573" s="26">
        <f t="shared" si="94"/>
        <v>11</v>
      </c>
      <c r="W573" t="str">
        <f t="shared" si="95"/>
        <v>11G0079</v>
      </c>
      <c r="X573" t="str">
        <f t="shared" si="92"/>
        <v>11</v>
      </c>
    </row>
    <row r="574" spans="1:24" x14ac:dyDescent="0.25">
      <c r="A574" s="27">
        <f t="shared" si="99"/>
        <v>43435</v>
      </c>
      <c r="B574" s="19">
        <f t="shared" si="99"/>
        <v>11</v>
      </c>
      <c r="C574" s="20" t="s">
        <v>617</v>
      </c>
      <c r="D574" s="21" t="s">
        <v>51</v>
      </c>
      <c r="E574" s="22">
        <v>0.15</v>
      </c>
      <c r="F574" s="23">
        <f t="shared" si="96"/>
        <v>2790365</v>
      </c>
      <c r="G574" s="23">
        <v>2790931</v>
      </c>
      <c r="H574" s="28">
        <v>55479.8</v>
      </c>
      <c r="I574" s="28"/>
      <c r="J574" s="28"/>
      <c r="K574" s="24"/>
      <c r="L574" s="25">
        <f t="shared" si="90"/>
        <v>566</v>
      </c>
      <c r="M574" s="25">
        <f t="shared" si="93"/>
        <v>602.79</v>
      </c>
      <c r="N574" s="25">
        <f t="shared" si="91"/>
        <v>36.79</v>
      </c>
      <c r="O574" s="25">
        <v>6.5000000000000002E-2</v>
      </c>
      <c r="P574" s="24" t="str">
        <f>VLOOKUP(E574,'[1]Lookup 2'!A:B,2,FALSE)</f>
        <v>Post 3</v>
      </c>
      <c r="Q574" s="24" t="str">
        <f>VLOOKUP(T574,'[2]01 - Employees'!$1:$1048576,6,FALSE)</f>
        <v>P-A</v>
      </c>
      <c r="R574" s="24" t="str">
        <f>VLOOKUP(T574,'[2]01 - Employees'!$1:$1048576,2,FALSE)</f>
        <v>Camara</v>
      </c>
      <c r="S574" s="21" t="str">
        <f>VLOOKUP(T574,'[2]01 - Employees'!$1:$1048576,3,FALSE)</f>
        <v>Mamady</v>
      </c>
      <c r="T574" s="21">
        <v>111</v>
      </c>
      <c r="V574" s="26">
        <f t="shared" si="94"/>
        <v>11</v>
      </c>
      <c r="W574" t="str">
        <f t="shared" si="95"/>
        <v>11DT093</v>
      </c>
      <c r="X574" t="str">
        <f t="shared" si="92"/>
        <v>11</v>
      </c>
    </row>
    <row r="575" spans="1:24" x14ac:dyDescent="0.25">
      <c r="A575" s="27">
        <f t="shared" si="99"/>
        <v>43435</v>
      </c>
      <c r="B575" s="19">
        <f t="shared" si="99"/>
        <v>11</v>
      </c>
      <c r="C575" s="20" t="s">
        <v>618</v>
      </c>
      <c r="D575" s="21" t="s">
        <v>59</v>
      </c>
      <c r="E575" s="22">
        <v>0.163194444444444</v>
      </c>
      <c r="F575" s="23">
        <f t="shared" si="96"/>
        <v>2790931</v>
      </c>
      <c r="G575" s="23">
        <v>2791254</v>
      </c>
      <c r="H575" s="28">
        <v>8927.7000000000007</v>
      </c>
      <c r="I575" s="28"/>
      <c r="J575" s="28"/>
      <c r="K575" s="24"/>
      <c r="L575" s="25">
        <f t="shared" si="90"/>
        <v>323</v>
      </c>
      <c r="M575" s="25">
        <f t="shared" si="93"/>
        <v>343.995</v>
      </c>
      <c r="N575" s="25">
        <f t="shared" si="91"/>
        <v>20.995000000000001</v>
      </c>
      <c r="O575" s="25">
        <v>6.5000000000000002E-2</v>
      </c>
      <c r="P575" s="24" t="str">
        <f>VLOOKUP(E575,'[1]Lookup 2'!A:B,2,FALSE)</f>
        <v>Post 3</v>
      </c>
      <c r="Q575" s="24" t="str">
        <f>VLOOKUP(T575,'[2]01 - Employees'!$1:$1048576,6,FALSE)</f>
        <v>P-A</v>
      </c>
      <c r="R575" s="24" t="str">
        <f>VLOOKUP(T575,'[2]01 - Employees'!$1:$1048576,2,FALSE)</f>
        <v xml:space="preserve">Mara </v>
      </c>
      <c r="S575" s="21" t="str">
        <f>VLOOKUP(T575,'[2]01 - Employees'!$1:$1048576,3,FALSE)</f>
        <v>Fodé Bagaly</v>
      </c>
      <c r="T575" s="21">
        <v>31</v>
      </c>
      <c r="V575" s="26">
        <f t="shared" si="94"/>
        <v>11</v>
      </c>
      <c r="W575" t="str">
        <f t="shared" si="95"/>
        <v>11DT320</v>
      </c>
      <c r="X575" t="str">
        <f t="shared" si="92"/>
        <v>11</v>
      </c>
    </row>
    <row r="576" spans="1:24" x14ac:dyDescent="0.25">
      <c r="A576" s="27">
        <f t="shared" si="99"/>
        <v>43435</v>
      </c>
      <c r="B576" s="19">
        <v>12</v>
      </c>
      <c r="C576" s="20" t="s">
        <v>619</v>
      </c>
      <c r="D576" s="21" t="s">
        <v>35</v>
      </c>
      <c r="E576" s="22">
        <v>0.32500000000000001</v>
      </c>
      <c r="F576" s="23">
        <f t="shared" si="96"/>
        <v>2791254</v>
      </c>
      <c r="G576" s="23">
        <v>2791524</v>
      </c>
      <c r="H576" s="28">
        <v>20474.2</v>
      </c>
      <c r="I576" s="28"/>
      <c r="J576" s="28"/>
      <c r="K576" s="24"/>
      <c r="L576" s="25">
        <f t="shared" si="90"/>
        <v>270</v>
      </c>
      <c r="M576" s="25">
        <f t="shared" si="93"/>
        <v>287.55</v>
      </c>
      <c r="N576" s="25">
        <f t="shared" si="91"/>
        <v>17.55</v>
      </c>
      <c r="O576" s="25">
        <v>6.5000000000000002E-2</v>
      </c>
      <c r="P576" s="24" t="str">
        <f>VLOOKUP(E576,'[1]Lookup 2'!A:B,2,FALSE)</f>
        <v>Post 1</v>
      </c>
      <c r="Q576" s="24" t="str">
        <f>VLOOKUP(T576,'[2]01 - Employees'!$1:$1048576,6,FALSE)</f>
        <v>P-D</v>
      </c>
      <c r="R576" s="24" t="str">
        <f>VLOOKUP(T576,'[2]01 - Employees'!$1:$1048576,2,FALSE)</f>
        <v>Keita</v>
      </c>
      <c r="S576" s="21" t="str">
        <f>VLOOKUP(T576,'[2]01 - Employees'!$1:$1048576,3,FALSE)</f>
        <v>Souleymane</v>
      </c>
      <c r="T576" s="21">
        <v>13</v>
      </c>
      <c r="V576" s="26">
        <f t="shared" si="94"/>
        <v>12</v>
      </c>
      <c r="W576" t="str">
        <f t="shared" si="95"/>
        <v>12D7004</v>
      </c>
      <c r="X576" t="str">
        <f t="shared" si="92"/>
        <v>12</v>
      </c>
    </row>
    <row r="577" spans="1:24" x14ac:dyDescent="0.25">
      <c r="A577" s="27">
        <f t="shared" si="99"/>
        <v>43435</v>
      </c>
      <c r="B577" s="19">
        <f t="shared" si="99"/>
        <v>12</v>
      </c>
      <c r="C577" s="20" t="s">
        <v>620</v>
      </c>
      <c r="D577" s="21" t="s">
        <v>39</v>
      </c>
      <c r="E577" s="22">
        <v>0.33750000000000002</v>
      </c>
      <c r="F577" s="23">
        <f t="shared" si="96"/>
        <v>2791524</v>
      </c>
      <c r="G577" s="23">
        <v>2791858</v>
      </c>
      <c r="H577" s="28">
        <v>25540.1</v>
      </c>
      <c r="I577" s="28"/>
      <c r="J577" s="28"/>
      <c r="K577" s="24"/>
      <c r="L577" s="25">
        <f t="shared" si="90"/>
        <v>334</v>
      </c>
      <c r="M577" s="25">
        <f t="shared" si="93"/>
        <v>355.71</v>
      </c>
      <c r="N577" s="25">
        <f t="shared" si="91"/>
        <v>21.71</v>
      </c>
      <c r="O577" s="25">
        <v>6.5000000000000002E-2</v>
      </c>
      <c r="P577" s="24" t="str">
        <f>VLOOKUP(E577,'[1]Lookup 2'!A:B,2,FALSE)</f>
        <v>Post 1</v>
      </c>
      <c r="Q577" s="24" t="str">
        <f>VLOOKUP(T577,'[2]01 - Employees'!$1:$1048576,6,FALSE)</f>
        <v>P-D</v>
      </c>
      <c r="R577" s="24" t="str">
        <f>VLOOKUP(T577,'[2]01 - Employees'!$1:$1048576,2,FALSE)</f>
        <v>Oulare</v>
      </c>
      <c r="S577" s="21" t="str">
        <f>VLOOKUP(T577,'[2]01 - Employees'!$1:$1048576,3,FALSE)</f>
        <v>Mamady</v>
      </c>
      <c r="T577" s="21">
        <v>244</v>
      </c>
      <c r="V577" s="26">
        <f t="shared" si="94"/>
        <v>12</v>
      </c>
      <c r="W577" t="str">
        <f t="shared" si="95"/>
        <v>12TD069</v>
      </c>
      <c r="X577" t="str">
        <f t="shared" si="92"/>
        <v>12</v>
      </c>
    </row>
    <row r="578" spans="1:24" x14ac:dyDescent="0.25">
      <c r="A578" s="27">
        <f t="shared" si="99"/>
        <v>43435</v>
      </c>
      <c r="B578" s="19">
        <f t="shared" si="99"/>
        <v>12</v>
      </c>
      <c r="C578" s="20" t="s">
        <v>621</v>
      </c>
      <c r="D578" s="21" t="s">
        <v>17</v>
      </c>
      <c r="E578" s="22">
        <v>0.36319444444444399</v>
      </c>
      <c r="F578" s="23">
        <f t="shared" si="96"/>
        <v>2791858</v>
      </c>
      <c r="G578" s="23">
        <v>2794526</v>
      </c>
      <c r="H578" s="28">
        <v>35196.5</v>
      </c>
      <c r="I578" s="28"/>
      <c r="J578" s="28"/>
      <c r="K578" s="24"/>
      <c r="L578" s="25">
        <f t="shared" si="90"/>
        <v>2668</v>
      </c>
      <c r="M578" s="25">
        <f t="shared" si="93"/>
        <v>2841.42</v>
      </c>
      <c r="N578" s="25">
        <f t="shared" si="91"/>
        <v>173.42000000000002</v>
      </c>
      <c r="O578" s="25">
        <v>6.5000000000000002E-2</v>
      </c>
      <c r="P578" s="24" t="str">
        <f>VLOOKUP(E578,'[1]Lookup 2'!A:B,2,FALSE)</f>
        <v>Post 1</v>
      </c>
      <c r="Q578" s="24" t="str">
        <f>VLOOKUP(T578,'[2]01 - Employees'!$1:$1048576,6,FALSE)</f>
        <v>P-D</v>
      </c>
      <c r="R578" s="24" t="str">
        <f>VLOOKUP(T578,'[2]01 - Employees'!$1:$1048576,2,FALSE)</f>
        <v xml:space="preserve">Fofana </v>
      </c>
      <c r="S578" s="21" t="str">
        <f>VLOOKUP(T578,'[2]01 - Employees'!$1:$1048576,3,FALSE)</f>
        <v>Ibrahim</v>
      </c>
      <c r="T578" s="21">
        <v>8</v>
      </c>
      <c r="V578" s="26">
        <f t="shared" si="94"/>
        <v>12</v>
      </c>
      <c r="W578" t="str">
        <f t="shared" si="95"/>
        <v>12EXC41</v>
      </c>
      <c r="X578" t="str">
        <f t="shared" si="92"/>
        <v>12</v>
      </c>
    </row>
    <row r="579" spans="1:24" x14ac:dyDescent="0.25">
      <c r="A579" s="27">
        <f t="shared" si="99"/>
        <v>43435</v>
      </c>
      <c r="B579" s="19">
        <f t="shared" si="99"/>
        <v>12</v>
      </c>
      <c r="C579" s="20" t="s">
        <v>622</v>
      </c>
      <c r="D579" s="21" t="s">
        <v>59</v>
      </c>
      <c r="E579" s="22">
        <v>0.376388888888888</v>
      </c>
      <c r="F579" s="23">
        <f t="shared" si="96"/>
        <v>2794526</v>
      </c>
      <c r="G579" s="23">
        <v>2795251</v>
      </c>
      <c r="H579" s="28">
        <v>8931.7000000000007</v>
      </c>
      <c r="I579" s="28"/>
      <c r="J579" s="28"/>
      <c r="K579" s="24"/>
      <c r="L579" s="25">
        <f t="shared" si="90"/>
        <v>725</v>
      </c>
      <c r="M579" s="25">
        <f t="shared" si="93"/>
        <v>772.125</v>
      </c>
      <c r="N579" s="25">
        <f t="shared" si="91"/>
        <v>47.125</v>
      </c>
      <c r="O579" s="25">
        <v>6.5000000000000002E-2</v>
      </c>
      <c r="P579" s="24" t="str">
        <f>VLOOKUP(E579,'[1]Lookup 2'!A:B,2,FALSE)</f>
        <v>Post 1</v>
      </c>
      <c r="Q579" s="24" t="str">
        <f>VLOOKUP(T579,'[2]01 - Employees'!$1:$1048576,6,FALSE)</f>
        <v>P-D</v>
      </c>
      <c r="R579" s="24" t="str">
        <f>VLOOKUP(T579,'[2]01 - Employees'!$1:$1048576,2,FALSE)</f>
        <v xml:space="preserve">Sow </v>
      </c>
      <c r="S579" s="21" t="str">
        <f>VLOOKUP(T579,'[2]01 - Employees'!$1:$1048576,3,FALSE)</f>
        <v>Ibrahim</v>
      </c>
      <c r="T579" s="21">
        <v>86</v>
      </c>
      <c r="V579" s="26">
        <f t="shared" si="94"/>
        <v>12</v>
      </c>
      <c r="W579" t="str">
        <f t="shared" si="95"/>
        <v>12DT320</v>
      </c>
      <c r="X579" t="str">
        <f t="shared" si="92"/>
        <v>12</v>
      </c>
    </row>
    <row r="580" spans="1:24" x14ac:dyDescent="0.25">
      <c r="A580" s="27">
        <f t="shared" si="99"/>
        <v>43435</v>
      </c>
      <c r="B580" s="19">
        <f t="shared" si="99"/>
        <v>12</v>
      </c>
      <c r="C580" s="20" t="s">
        <v>623</v>
      </c>
      <c r="D580" s="21" t="s">
        <v>29</v>
      </c>
      <c r="E580" s="22">
        <v>0.38611111111111102</v>
      </c>
      <c r="F580" s="23">
        <f t="shared" si="96"/>
        <v>2795251</v>
      </c>
      <c r="G580" s="23">
        <v>2795641</v>
      </c>
      <c r="H580" s="28">
        <v>34915.300000000003</v>
      </c>
      <c r="I580" s="28"/>
      <c r="J580" s="28"/>
      <c r="K580" s="24"/>
      <c r="L580" s="25">
        <f t="shared" si="90"/>
        <v>390</v>
      </c>
      <c r="M580" s="25">
        <f t="shared" si="93"/>
        <v>415.35</v>
      </c>
      <c r="N580" s="25">
        <f t="shared" si="91"/>
        <v>25.35</v>
      </c>
      <c r="O580" s="25">
        <v>6.5000000000000002E-2</v>
      </c>
      <c r="P580" s="24" t="str">
        <f>VLOOKUP(E580,'[1]Lookup 2'!A:B,2,FALSE)</f>
        <v>Post 1</v>
      </c>
      <c r="Q580" s="24" t="str">
        <f>VLOOKUP(T580,'[2]01 - Employees'!$1:$1048576,6,FALSE)</f>
        <v>P-D</v>
      </c>
      <c r="R580" s="24" t="str">
        <f>VLOOKUP(T580,'[2]01 - Employees'!$1:$1048576,2,FALSE)</f>
        <v>Keita</v>
      </c>
      <c r="S580" s="21" t="str">
        <f>VLOOKUP(T580,'[2]01 - Employees'!$1:$1048576,3,FALSE)</f>
        <v>Ibrahima II</v>
      </c>
      <c r="T580" s="21">
        <v>252</v>
      </c>
      <c r="V580" s="26">
        <f t="shared" si="94"/>
        <v>12</v>
      </c>
      <c r="W580" t="str">
        <f t="shared" si="95"/>
        <v>12DT094</v>
      </c>
      <c r="X580" t="str">
        <f t="shared" si="92"/>
        <v>12</v>
      </c>
    </row>
    <row r="581" spans="1:24" x14ac:dyDescent="0.25">
      <c r="A581" s="27">
        <f t="shared" si="99"/>
        <v>43435</v>
      </c>
      <c r="B581" s="19">
        <f t="shared" si="99"/>
        <v>12</v>
      </c>
      <c r="C581" s="20" t="s">
        <v>624</v>
      </c>
      <c r="D581" s="21" t="s">
        <v>107</v>
      </c>
      <c r="E581" s="22">
        <v>0.39305555555555499</v>
      </c>
      <c r="F581" s="23">
        <f t="shared" si="96"/>
        <v>2795641</v>
      </c>
      <c r="G581" s="23">
        <v>2795715</v>
      </c>
      <c r="H581" s="28">
        <v>35547.300000000003</v>
      </c>
      <c r="I581" s="28"/>
      <c r="J581" s="28"/>
      <c r="K581" s="24"/>
      <c r="L581" s="25">
        <f t="shared" si="90"/>
        <v>74</v>
      </c>
      <c r="M581" s="25">
        <f t="shared" si="93"/>
        <v>78.81</v>
      </c>
      <c r="N581" s="25">
        <f t="shared" si="91"/>
        <v>4.8100000000000005</v>
      </c>
      <c r="O581" s="25">
        <v>6.5000000000000002E-2</v>
      </c>
      <c r="P581" s="24" t="str">
        <f>VLOOKUP(E581,'[1]Lookup 2'!A:B,2,FALSE)</f>
        <v>Post 1</v>
      </c>
      <c r="Q581" s="24" t="str">
        <f>VLOOKUP(T581,'[2]01 - Employees'!$1:$1048576,6,FALSE)</f>
        <v>P-D</v>
      </c>
      <c r="R581" s="24" t="str">
        <f>VLOOKUP(T581,'[2]01 - Employees'!$1:$1048576,2,FALSE)</f>
        <v>Diarra</v>
      </c>
      <c r="S581" s="21" t="str">
        <f>VLOOKUP(T581,'[2]01 - Employees'!$1:$1048576,3,FALSE)</f>
        <v>Saidou</v>
      </c>
      <c r="T581" s="21">
        <v>246</v>
      </c>
      <c r="V581" s="26">
        <f t="shared" si="94"/>
        <v>12</v>
      </c>
      <c r="W581" t="str">
        <f t="shared" si="95"/>
        <v>12G0064</v>
      </c>
      <c r="X581" t="str">
        <f t="shared" si="92"/>
        <v>12</v>
      </c>
    </row>
    <row r="582" spans="1:24" x14ac:dyDescent="0.25">
      <c r="A582" s="27">
        <f t="shared" si="99"/>
        <v>43435</v>
      </c>
      <c r="B582" s="19">
        <f t="shared" si="99"/>
        <v>12</v>
      </c>
      <c r="C582" s="20" t="s">
        <v>625</v>
      </c>
      <c r="D582" s="21" t="s">
        <v>21</v>
      </c>
      <c r="E582" s="22">
        <v>0.42916666666666597</v>
      </c>
      <c r="F582" s="23">
        <f t="shared" si="96"/>
        <v>2795715</v>
      </c>
      <c r="G582" s="23">
        <v>2797857</v>
      </c>
      <c r="H582" s="28">
        <v>49956</v>
      </c>
      <c r="I582" s="28"/>
      <c r="J582" s="28"/>
      <c r="K582" s="24"/>
      <c r="L582" s="25">
        <f t="shared" si="90"/>
        <v>2142</v>
      </c>
      <c r="M582" s="25">
        <f t="shared" si="93"/>
        <v>2281.23</v>
      </c>
      <c r="N582" s="25">
        <f t="shared" si="91"/>
        <v>139.23000000000002</v>
      </c>
      <c r="O582" s="25">
        <v>6.5000000000000002E-2</v>
      </c>
      <c r="P582" s="24" t="str">
        <f>VLOOKUP(E582,'[1]Lookup 2'!A:B,2,FALSE)</f>
        <v>Post 1</v>
      </c>
      <c r="Q582" s="24" t="str">
        <f>VLOOKUP(T582,'[2]01 - Employees'!$1:$1048576,6,FALSE)</f>
        <v>P-D</v>
      </c>
      <c r="R582" s="24" t="str">
        <f>VLOOKUP(T582,'[2]01 - Employees'!$1:$1048576,2,FALSE)</f>
        <v>Camara</v>
      </c>
      <c r="S582" s="21" t="str">
        <f>VLOOKUP(T582,'[2]01 - Employees'!$1:$1048576,3,FALSE)</f>
        <v>Fodé Oumar</v>
      </c>
      <c r="T582" s="21">
        <v>147</v>
      </c>
      <c r="V582" s="26">
        <f t="shared" si="94"/>
        <v>12</v>
      </c>
      <c r="W582" t="str">
        <f t="shared" si="95"/>
        <v>12EXC64</v>
      </c>
      <c r="X582" t="str">
        <f t="shared" si="92"/>
        <v>12</v>
      </c>
    </row>
    <row r="583" spans="1:24" x14ac:dyDescent="0.25">
      <c r="A583" s="27">
        <f t="shared" si="99"/>
        <v>43435</v>
      </c>
      <c r="B583" s="19">
        <f t="shared" si="99"/>
        <v>12</v>
      </c>
      <c r="C583" s="20" t="s">
        <v>626</v>
      </c>
      <c r="D583" s="21" t="s">
        <v>51</v>
      </c>
      <c r="E583" s="22">
        <v>0.438888888888888</v>
      </c>
      <c r="F583" s="23">
        <f t="shared" si="96"/>
        <v>2797857</v>
      </c>
      <c r="G583" s="23">
        <v>2798240</v>
      </c>
      <c r="H583" s="28">
        <v>55485.599999999999</v>
      </c>
      <c r="I583" s="28"/>
      <c r="J583" s="28"/>
      <c r="K583" s="24"/>
      <c r="L583" s="25">
        <f t="shared" si="90"/>
        <v>383</v>
      </c>
      <c r="M583" s="25">
        <f t="shared" si="93"/>
        <v>407.89499999999998</v>
      </c>
      <c r="N583" s="25">
        <f t="shared" si="91"/>
        <v>24.895</v>
      </c>
      <c r="O583" s="25">
        <v>6.5000000000000002E-2</v>
      </c>
      <c r="P583" s="24" t="str">
        <f>VLOOKUP(E583,'[1]Lookup 2'!A:B,2,FALSE)</f>
        <v>Post 1</v>
      </c>
      <c r="Q583" s="24" t="str">
        <f>VLOOKUP(T583,'[2]01 - Employees'!$1:$1048576,6,FALSE)</f>
        <v>P-D</v>
      </c>
      <c r="R583" s="24" t="str">
        <f>VLOOKUP(T583,'[2]01 - Employees'!$1:$1048576,2,FALSE)</f>
        <v>Conde</v>
      </c>
      <c r="S583" s="21" t="str">
        <f>VLOOKUP(T583,'[2]01 - Employees'!$1:$1048576,3,FALSE)</f>
        <v>Lancine</v>
      </c>
      <c r="T583" s="21">
        <v>247</v>
      </c>
      <c r="V583" s="26">
        <f t="shared" si="94"/>
        <v>12</v>
      </c>
      <c r="W583" t="str">
        <f t="shared" si="95"/>
        <v>12DT093</v>
      </c>
      <c r="X583" t="str">
        <f t="shared" si="92"/>
        <v>12</v>
      </c>
    </row>
    <row r="584" spans="1:24" x14ac:dyDescent="0.25">
      <c r="A584" s="27">
        <f t="shared" ref="A584:B599" si="100">+A583</f>
        <v>43435</v>
      </c>
      <c r="B584" s="19">
        <f t="shared" si="100"/>
        <v>12</v>
      </c>
      <c r="C584" s="20" t="s">
        <v>627</v>
      </c>
      <c r="D584" s="21" t="s">
        <v>53</v>
      </c>
      <c r="E584" s="22">
        <v>0.44444444444444398</v>
      </c>
      <c r="F584" s="23">
        <f t="shared" si="96"/>
        <v>2798240</v>
      </c>
      <c r="G584" s="23">
        <v>2798840</v>
      </c>
      <c r="H584" s="28">
        <v>62112.6</v>
      </c>
      <c r="I584" s="28"/>
      <c r="J584" s="28"/>
      <c r="K584" s="24"/>
      <c r="L584" s="25">
        <f t="shared" si="90"/>
        <v>600</v>
      </c>
      <c r="M584" s="25">
        <f t="shared" si="93"/>
        <v>639</v>
      </c>
      <c r="N584" s="25">
        <f t="shared" si="91"/>
        <v>39</v>
      </c>
      <c r="O584" s="25">
        <v>6.5000000000000002E-2</v>
      </c>
      <c r="P584" s="24" t="str">
        <f>VLOOKUP(E584,'[1]Lookup 2'!A:B,2,FALSE)</f>
        <v>Post 1</v>
      </c>
      <c r="Q584" s="24" t="str">
        <f>VLOOKUP(T584,'[2]01 - Employees'!$1:$1048576,6,FALSE)</f>
        <v>P-D</v>
      </c>
      <c r="R584" s="24" t="str">
        <f>VLOOKUP(T584,'[2]01 - Employees'!$1:$1048576,2,FALSE)</f>
        <v>Kouyaté</v>
      </c>
      <c r="S584" s="21" t="str">
        <f>VLOOKUP(T584,'[2]01 - Employees'!$1:$1048576,3,FALSE)</f>
        <v>Ousmane</v>
      </c>
      <c r="T584" s="21">
        <v>25</v>
      </c>
      <c r="V584" s="26">
        <f t="shared" si="94"/>
        <v>12</v>
      </c>
      <c r="W584" t="str">
        <f t="shared" si="95"/>
        <v>12DT095</v>
      </c>
      <c r="X584" t="str">
        <f t="shared" si="92"/>
        <v>12</v>
      </c>
    </row>
    <row r="585" spans="1:24" x14ac:dyDescent="0.25">
      <c r="A585" s="27">
        <f t="shared" si="100"/>
        <v>43435</v>
      </c>
      <c r="B585" s="19">
        <f t="shared" si="100"/>
        <v>12</v>
      </c>
      <c r="C585" s="20" t="s">
        <v>628</v>
      </c>
      <c r="D585" s="21" t="s">
        <v>19</v>
      </c>
      <c r="E585" s="22">
        <v>0.45972222222222198</v>
      </c>
      <c r="F585" s="23">
        <f t="shared" si="96"/>
        <v>2798840</v>
      </c>
      <c r="G585" s="23">
        <v>2799112</v>
      </c>
      <c r="H585" s="28">
        <v>2187</v>
      </c>
      <c r="I585" s="28"/>
      <c r="J585" s="28"/>
      <c r="K585" s="24"/>
      <c r="L585" s="25">
        <f t="shared" si="90"/>
        <v>272</v>
      </c>
      <c r="M585" s="25">
        <f t="shared" si="93"/>
        <v>289.68</v>
      </c>
      <c r="N585" s="25">
        <f t="shared" si="91"/>
        <v>17.68</v>
      </c>
      <c r="O585" s="25">
        <v>6.5000000000000002E-2</v>
      </c>
      <c r="P585" s="24" t="str">
        <f>VLOOKUP(E585,'[1]Lookup 2'!A:B,2,FALSE)</f>
        <v>Post 1</v>
      </c>
      <c r="Q585" s="24" t="str">
        <f>VLOOKUP(T585,'[2]01 - Employees'!$1:$1048576,6,FALSE)</f>
        <v>P-D</v>
      </c>
      <c r="R585" s="24" t="str">
        <f>VLOOKUP(T585,'[2]01 - Employees'!$1:$1048576,2,FALSE)</f>
        <v>Magassouba</v>
      </c>
      <c r="S585" s="21" t="str">
        <f>VLOOKUP(T585,'[2]01 - Employees'!$1:$1048576,3,FALSE)</f>
        <v>Lamine</v>
      </c>
      <c r="T585" s="21">
        <v>169</v>
      </c>
      <c r="V585" s="26">
        <f t="shared" si="94"/>
        <v>12</v>
      </c>
      <c r="W585" t="str">
        <f t="shared" si="95"/>
        <v>12DT211</v>
      </c>
      <c r="X585" t="str">
        <f t="shared" si="92"/>
        <v>12</v>
      </c>
    </row>
    <row r="586" spans="1:24" x14ac:dyDescent="0.25">
      <c r="A586" s="27">
        <f t="shared" si="100"/>
        <v>43435</v>
      </c>
      <c r="B586" s="19">
        <f t="shared" si="100"/>
        <v>12</v>
      </c>
      <c r="C586" s="20" t="s">
        <v>629</v>
      </c>
      <c r="D586" s="21" t="s">
        <v>33</v>
      </c>
      <c r="E586" s="22">
        <v>0.46736111111111101</v>
      </c>
      <c r="F586" s="23">
        <f t="shared" si="96"/>
        <v>2799112</v>
      </c>
      <c r="G586" s="23">
        <v>2799765</v>
      </c>
      <c r="H586" s="28">
        <v>6750</v>
      </c>
      <c r="I586" s="28"/>
      <c r="J586" s="28"/>
      <c r="K586" s="24"/>
      <c r="L586" s="25">
        <f t="shared" si="90"/>
        <v>653</v>
      </c>
      <c r="M586" s="25">
        <f t="shared" si="93"/>
        <v>695.44500000000005</v>
      </c>
      <c r="N586" s="25">
        <f t="shared" si="91"/>
        <v>42.445</v>
      </c>
      <c r="O586" s="25">
        <v>6.5000000000000002E-2</v>
      </c>
      <c r="P586" s="24" t="str">
        <f>VLOOKUP(E586,'[1]Lookup 2'!A:B,2,FALSE)</f>
        <v>Post 1</v>
      </c>
      <c r="Q586" s="24" t="str">
        <f>VLOOKUP(T586,'[2]01 - Employees'!$1:$1048576,6,FALSE)</f>
        <v>P-D</v>
      </c>
      <c r="R586" s="24" t="str">
        <f>VLOOKUP(T586,'[2]01 - Employees'!$1:$1048576,2,FALSE)</f>
        <v>Camara</v>
      </c>
      <c r="S586" s="21" t="str">
        <f>VLOOKUP(T586,'[2]01 - Employees'!$1:$1048576,3,FALSE)</f>
        <v>Tidiane</v>
      </c>
      <c r="T586" s="21">
        <v>161</v>
      </c>
      <c r="V586" s="26">
        <f t="shared" si="94"/>
        <v>12</v>
      </c>
      <c r="W586" t="str">
        <f t="shared" si="95"/>
        <v>12DT209</v>
      </c>
      <c r="X586" t="str">
        <f t="shared" si="92"/>
        <v>12</v>
      </c>
    </row>
    <row r="587" spans="1:24" x14ac:dyDescent="0.25">
      <c r="A587" s="27">
        <f t="shared" si="100"/>
        <v>43435</v>
      </c>
      <c r="B587" s="19">
        <f t="shared" si="100"/>
        <v>12</v>
      </c>
      <c r="C587" s="20" t="s">
        <v>630</v>
      </c>
      <c r="D587" s="21" t="s">
        <v>57</v>
      </c>
      <c r="E587" s="22">
        <v>0.47361111111111098</v>
      </c>
      <c r="F587" s="23">
        <f t="shared" si="96"/>
        <v>2799765</v>
      </c>
      <c r="G587" s="23">
        <v>2800220</v>
      </c>
      <c r="H587" s="28">
        <v>20307.8</v>
      </c>
      <c r="I587" s="28"/>
      <c r="J587" s="28"/>
      <c r="K587" s="24"/>
      <c r="L587" s="25">
        <f t="shared" si="90"/>
        <v>455</v>
      </c>
      <c r="M587" s="25">
        <f t="shared" si="93"/>
        <v>484.57499999999999</v>
      </c>
      <c r="N587" s="25">
        <f t="shared" si="91"/>
        <v>29.574999999999999</v>
      </c>
      <c r="O587" s="25">
        <v>6.5000000000000002E-2</v>
      </c>
      <c r="P587" s="24" t="str">
        <f>VLOOKUP(E587,'[1]Lookup 2'!A:B,2,FALSE)</f>
        <v>Post 1</v>
      </c>
      <c r="Q587" s="24" t="str">
        <f>VLOOKUP(T587,'[2]01 - Employees'!$1:$1048576,6,FALSE)</f>
        <v>P-D</v>
      </c>
      <c r="R587" s="24" t="str">
        <f>VLOOKUP(T587,'[2]01 - Employees'!$1:$1048576,2,FALSE)</f>
        <v>Cherif</v>
      </c>
      <c r="S587" s="21" t="str">
        <f>VLOOKUP(T587,'[2]01 - Employees'!$1:$1048576,3,FALSE)</f>
        <v>Allassane</v>
      </c>
      <c r="T587" s="21">
        <v>20</v>
      </c>
      <c r="V587" s="26">
        <f t="shared" si="94"/>
        <v>12</v>
      </c>
      <c r="W587" t="str">
        <f t="shared" si="95"/>
        <v>12DT344</v>
      </c>
      <c r="X587" t="str">
        <f t="shared" si="92"/>
        <v>12</v>
      </c>
    </row>
    <row r="588" spans="1:24" x14ac:dyDescent="0.25">
      <c r="A588" s="27">
        <f t="shared" si="100"/>
        <v>43435</v>
      </c>
      <c r="B588" s="19">
        <f t="shared" si="100"/>
        <v>12</v>
      </c>
      <c r="C588" s="20" t="s">
        <v>631</v>
      </c>
      <c r="D588" s="21" t="s">
        <v>23</v>
      </c>
      <c r="E588" s="22">
        <v>0.47986111111111102</v>
      </c>
      <c r="F588" s="23">
        <f t="shared" si="96"/>
        <v>2800220</v>
      </c>
      <c r="G588" s="23">
        <v>2800785</v>
      </c>
      <c r="H588" s="28">
        <v>10618.2</v>
      </c>
      <c r="I588" s="28"/>
      <c r="J588" s="28"/>
      <c r="K588" s="24"/>
      <c r="L588" s="25">
        <f t="shared" si="90"/>
        <v>565</v>
      </c>
      <c r="M588" s="25">
        <f t="shared" si="93"/>
        <v>601.72500000000002</v>
      </c>
      <c r="N588" s="25">
        <f t="shared" si="91"/>
        <v>36.725000000000001</v>
      </c>
      <c r="O588" s="25">
        <v>6.5000000000000002E-2</v>
      </c>
      <c r="P588" s="24" t="str">
        <f>VLOOKUP(E588,'[1]Lookup 2'!A:B,2,FALSE)</f>
        <v>Post 1</v>
      </c>
      <c r="Q588" s="24" t="str">
        <f>VLOOKUP(T588,'[2]01 - Employees'!$1:$1048576,6,FALSE)</f>
        <v>P-D</v>
      </c>
      <c r="R588" s="24" t="str">
        <f>VLOOKUP(T588,'[2]01 - Employees'!$1:$1048576,2,FALSE)</f>
        <v>Camara</v>
      </c>
      <c r="S588" s="21" t="str">
        <f>VLOOKUP(T588,'[2]01 - Employees'!$1:$1048576,3,FALSE)</f>
        <v>Abdoulaye</v>
      </c>
      <c r="T588" s="21">
        <v>159</v>
      </c>
      <c r="V588" s="26">
        <f t="shared" si="94"/>
        <v>12</v>
      </c>
      <c r="W588" t="str">
        <f t="shared" si="95"/>
        <v>12DT319</v>
      </c>
      <c r="X588" t="str">
        <f t="shared" si="92"/>
        <v>12</v>
      </c>
    </row>
    <row r="589" spans="1:24" x14ac:dyDescent="0.25">
      <c r="A589" s="27">
        <f t="shared" si="100"/>
        <v>43435</v>
      </c>
      <c r="B589" s="19">
        <f t="shared" si="100"/>
        <v>12</v>
      </c>
      <c r="C589" s="20" t="s">
        <v>632</v>
      </c>
      <c r="D589" s="21" t="s">
        <v>55</v>
      </c>
      <c r="E589" s="22">
        <v>0.49652777777777701</v>
      </c>
      <c r="F589" s="23">
        <f t="shared" si="96"/>
        <v>2800785</v>
      </c>
      <c r="G589" s="23">
        <v>2801316</v>
      </c>
      <c r="H589" s="28">
        <v>10358</v>
      </c>
      <c r="I589" s="28"/>
      <c r="J589" s="28"/>
      <c r="K589" s="24"/>
      <c r="L589" s="25">
        <f t="shared" si="90"/>
        <v>531</v>
      </c>
      <c r="M589" s="25">
        <f t="shared" si="93"/>
        <v>565.51499999999999</v>
      </c>
      <c r="N589" s="25">
        <f t="shared" si="91"/>
        <v>34.515000000000001</v>
      </c>
      <c r="O589" s="25">
        <v>6.5000000000000002E-2</v>
      </c>
      <c r="P589" s="24" t="str">
        <f>VLOOKUP(E589,'[1]Lookup 2'!A:B,2,FALSE)</f>
        <v>Post 1</v>
      </c>
      <c r="Q589" s="24" t="str">
        <f>VLOOKUP(T589,'[2]01 - Employees'!$1:$1048576,6,FALSE)</f>
        <v>P-D</v>
      </c>
      <c r="R589" s="24" t="str">
        <f>VLOOKUP(T589,'[2]01 - Employees'!$1:$1048576,2,FALSE)</f>
        <v>Dansoko</v>
      </c>
      <c r="S589" s="21" t="str">
        <f>VLOOKUP(T589,'[2]01 - Employees'!$1:$1048576,3,FALSE)</f>
        <v>Famory</v>
      </c>
      <c r="T589" s="21">
        <v>39</v>
      </c>
      <c r="V589" s="26">
        <f t="shared" si="94"/>
        <v>12</v>
      </c>
      <c r="W589" t="str">
        <f t="shared" si="95"/>
        <v>12DT317</v>
      </c>
      <c r="X589" t="str">
        <f t="shared" si="92"/>
        <v>12</v>
      </c>
    </row>
    <row r="590" spans="1:24" x14ac:dyDescent="0.25">
      <c r="A590" s="27">
        <f t="shared" si="100"/>
        <v>43435</v>
      </c>
      <c r="B590" s="19">
        <f t="shared" si="100"/>
        <v>12</v>
      </c>
      <c r="C590" s="20" t="s">
        <v>633</v>
      </c>
      <c r="D590" s="21" t="s">
        <v>336</v>
      </c>
      <c r="E590" s="22">
        <v>0.51111111111111096</v>
      </c>
      <c r="F590" s="23">
        <f t="shared" si="96"/>
        <v>2801316</v>
      </c>
      <c r="G590" s="23">
        <v>2801379</v>
      </c>
      <c r="H590" s="28">
        <v>33321</v>
      </c>
      <c r="I590" s="28"/>
      <c r="J590" s="28"/>
      <c r="K590" s="24"/>
      <c r="L590" s="25">
        <f t="shared" si="90"/>
        <v>63</v>
      </c>
      <c r="M590" s="25">
        <f t="shared" si="93"/>
        <v>67.094999999999999</v>
      </c>
      <c r="N590" s="25">
        <f t="shared" si="91"/>
        <v>4.0949999999999998</v>
      </c>
      <c r="O590" s="25">
        <v>6.5000000000000002E-2</v>
      </c>
      <c r="P590" s="24" t="str">
        <f>VLOOKUP(E590,'[1]Lookup 2'!A:B,2,FALSE)</f>
        <v>Post 1</v>
      </c>
      <c r="Q590" s="24" t="e">
        <f>VLOOKUP(T590,'[2]01 - Employees'!$1:$1048576,6,FALSE)</f>
        <v>#N/A</v>
      </c>
      <c r="R590" s="24" t="e">
        <f>VLOOKUP(T590,'[2]01 - Employees'!$1:$1048576,2,FALSE)</f>
        <v>#N/A</v>
      </c>
      <c r="S590" s="21" t="e">
        <f>VLOOKUP(T590,'[2]01 - Employees'!$1:$1048576,3,FALSE)</f>
        <v>#N/A</v>
      </c>
      <c r="T590" s="21">
        <v>171</v>
      </c>
      <c r="V590" s="26">
        <f t="shared" si="94"/>
        <v>12</v>
      </c>
      <c r="W590" t="str">
        <f t="shared" si="95"/>
        <v>12AV-1964-MD</v>
      </c>
      <c r="X590" t="str">
        <f t="shared" si="92"/>
        <v>12</v>
      </c>
    </row>
    <row r="591" spans="1:24" x14ac:dyDescent="0.25">
      <c r="A591" s="27">
        <f t="shared" si="100"/>
        <v>43435</v>
      </c>
      <c r="B591" s="19">
        <f t="shared" si="100"/>
        <v>12</v>
      </c>
      <c r="C591" s="20" t="s">
        <v>634</v>
      </c>
      <c r="D591" s="21" t="s">
        <v>45</v>
      </c>
      <c r="E591" s="22">
        <v>0.51666666666666605</v>
      </c>
      <c r="F591" s="23">
        <f t="shared" si="96"/>
        <v>2801379</v>
      </c>
      <c r="G591" s="23">
        <v>2801580</v>
      </c>
      <c r="H591" s="28">
        <v>31540.799999999999</v>
      </c>
      <c r="I591" s="28"/>
      <c r="J591" s="28"/>
      <c r="K591" s="24"/>
      <c r="L591" s="25">
        <f t="shared" si="90"/>
        <v>201</v>
      </c>
      <c r="M591" s="25">
        <f t="shared" si="93"/>
        <v>214.065</v>
      </c>
      <c r="N591" s="25">
        <f t="shared" si="91"/>
        <v>13.065000000000001</v>
      </c>
      <c r="O591" s="25">
        <v>6.5000000000000002E-2</v>
      </c>
      <c r="P591" s="24" t="str">
        <f>VLOOKUP(E591,'[1]Lookup 2'!A:B,2,FALSE)</f>
        <v>Post 1</v>
      </c>
      <c r="Q591" s="24" t="str">
        <f>VLOOKUP(T591,'[2]01 - Employees'!$1:$1048576,6,FALSE)</f>
        <v>P-D</v>
      </c>
      <c r="R591" s="24" t="str">
        <f>VLOOKUP(T591,'[2]01 - Employees'!$1:$1048576,2,FALSE)</f>
        <v>Sacko</v>
      </c>
      <c r="S591" s="21" t="str">
        <f>VLOOKUP(T591,'[2]01 - Employees'!$1:$1048576,3,FALSE)</f>
        <v>Mamoudou</v>
      </c>
      <c r="T591" s="21">
        <v>184</v>
      </c>
      <c r="V591" s="26">
        <f t="shared" si="94"/>
        <v>12</v>
      </c>
      <c r="W591" t="str">
        <f t="shared" si="95"/>
        <v>12DT087</v>
      </c>
      <c r="X591" t="str">
        <f t="shared" si="92"/>
        <v>12</v>
      </c>
    </row>
    <row r="592" spans="1:24" x14ac:dyDescent="0.25">
      <c r="A592" s="27">
        <f t="shared" si="100"/>
        <v>43435</v>
      </c>
      <c r="B592" s="19">
        <f t="shared" si="100"/>
        <v>12</v>
      </c>
      <c r="C592" s="20" t="s">
        <v>635</v>
      </c>
      <c r="D592" s="21" t="s">
        <v>47</v>
      </c>
      <c r="E592" s="22">
        <v>0.63749999999999996</v>
      </c>
      <c r="F592" s="23">
        <f t="shared" si="96"/>
        <v>2801580</v>
      </c>
      <c r="G592" s="23">
        <v>2801611</v>
      </c>
      <c r="H592" s="28">
        <v>5304.29</v>
      </c>
      <c r="I592" s="28"/>
      <c r="J592" s="28"/>
      <c r="K592" s="24"/>
      <c r="L592" s="25">
        <f t="shared" si="90"/>
        <v>31</v>
      </c>
      <c r="M592" s="25">
        <f t="shared" si="93"/>
        <v>33.015000000000001</v>
      </c>
      <c r="N592" s="25">
        <f t="shared" si="91"/>
        <v>2.0150000000000001</v>
      </c>
      <c r="O592" s="25">
        <v>6.5000000000000002E-2</v>
      </c>
      <c r="P592" s="24" t="str">
        <f>VLOOKUP(E592,'[1]Lookup 2'!A:B,2,FALSE)</f>
        <v>Post 2</v>
      </c>
      <c r="Q592" s="24" t="str">
        <f>VLOOKUP(T592,'[2]01 - Employees'!$1:$1048576,6,FALSE)</f>
        <v>P-A</v>
      </c>
      <c r="R592" s="24" t="str">
        <f>VLOOKUP(T592,'[2]01 - Employees'!$1:$1048576,2,FALSE)</f>
        <v>Condé</v>
      </c>
      <c r="S592" s="21" t="str">
        <f>VLOOKUP(T592,'[2]01 - Employees'!$1:$1048576,3,FALSE)</f>
        <v>Aboubacar Sidiki</v>
      </c>
      <c r="T592" s="21">
        <v>24</v>
      </c>
      <c r="V592" s="26">
        <f t="shared" si="94"/>
        <v>12</v>
      </c>
      <c r="W592" t="str">
        <f t="shared" si="95"/>
        <v>12LP221</v>
      </c>
      <c r="X592" t="str">
        <f t="shared" si="92"/>
        <v>12</v>
      </c>
    </row>
    <row r="593" spans="1:24" x14ac:dyDescent="0.25">
      <c r="A593" s="27">
        <f t="shared" si="100"/>
        <v>43435</v>
      </c>
      <c r="B593" s="19">
        <f t="shared" si="100"/>
        <v>12</v>
      </c>
      <c r="C593" s="20" t="s">
        <v>636</v>
      </c>
      <c r="D593" s="21" t="s">
        <v>39</v>
      </c>
      <c r="E593" s="22">
        <v>0.64652777777777704</v>
      </c>
      <c r="F593" s="23">
        <f t="shared" si="96"/>
        <v>2801611</v>
      </c>
      <c r="G593" s="23">
        <v>2801935</v>
      </c>
      <c r="H593" s="28">
        <v>25544.7</v>
      </c>
      <c r="I593" s="28"/>
      <c r="J593" s="28"/>
      <c r="K593" s="24"/>
      <c r="L593" s="25">
        <f t="shared" si="90"/>
        <v>324</v>
      </c>
      <c r="M593" s="25">
        <f t="shared" si="93"/>
        <v>345.06</v>
      </c>
      <c r="N593" s="25">
        <f t="shared" si="91"/>
        <v>21.060000000000002</v>
      </c>
      <c r="O593" s="25">
        <v>6.5000000000000002E-2</v>
      </c>
      <c r="P593" s="24" t="str">
        <f>VLOOKUP(E593,'[1]Lookup 2'!A:B,2,FALSE)</f>
        <v>Post 2</v>
      </c>
      <c r="Q593" s="24" t="str">
        <f>VLOOKUP(T593,'[2]01 - Employees'!$1:$1048576,6,FALSE)</f>
        <v>P-C</v>
      </c>
      <c r="R593" s="24" t="str">
        <f>VLOOKUP(T593,'[2]01 - Employees'!$1:$1048576,2,FALSE)</f>
        <v>Camara</v>
      </c>
      <c r="S593" s="21" t="str">
        <f>VLOOKUP(T593,'[2]01 - Employees'!$1:$1048576,3,FALSE)</f>
        <v>Djiba</v>
      </c>
      <c r="T593" s="21">
        <v>163</v>
      </c>
      <c r="V593" s="26">
        <f t="shared" si="94"/>
        <v>12</v>
      </c>
      <c r="W593" t="str">
        <f t="shared" si="95"/>
        <v>12TD069</v>
      </c>
      <c r="X593" t="str">
        <f t="shared" si="92"/>
        <v>12</v>
      </c>
    </row>
    <row r="594" spans="1:24" x14ac:dyDescent="0.25">
      <c r="A594" s="27">
        <f t="shared" si="100"/>
        <v>43435</v>
      </c>
      <c r="B594" s="19">
        <f t="shared" si="100"/>
        <v>12</v>
      </c>
      <c r="C594" s="20" t="s">
        <v>637</v>
      </c>
      <c r="D594" s="21" t="s">
        <v>43</v>
      </c>
      <c r="E594" s="22">
        <v>0.657638888888888</v>
      </c>
      <c r="F594" s="23">
        <f t="shared" si="96"/>
        <v>2801935</v>
      </c>
      <c r="G594" s="23">
        <v>2802436</v>
      </c>
      <c r="H594" s="28">
        <v>18848.599999999999</v>
      </c>
      <c r="I594" s="28"/>
      <c r="J594" s="28"/>
      <c r="K594" s="24"/>
      <c r="L594" s="25">
        <f t="shared" ref="L594:L658" si="101">+G594-F594</f>
        <v>501</v>
      </c>
      <c r="M594" s="25">
        <f t="shared" si="93"/>
        <v>533.56500000000005</v>
      </c>
      <c r="N594" s="25">
        <f t="shared" ref="N594:N658" si="102">IF(K594="",L594*O594,0)</f>
        <v>32.564999999999998</v>
      </c>
      <c r="O594" s="25">
        <v>6.5000000000000002E-2</v>
      </c>
      <c r="P594" s="24" t="str">
        <f>VLOOKUP(E594,'[1]Lookup 2'!A:B,2,FALSE)</f>
        <v>Post 2</v>
      </c>
      <c r="Q594" s="24" t="str">
        <f>VLOOKUP(T594,'[2]01 - Employees'!$1:$1048576,6,FALSE)</f>
        <v>P-C</v>
      </c>
      <c r="R594" s="24" t="str">
        <f>VLOOKUP(T594,'[2]01 - Employees'!$1:$1048576,2,FALSE)</f>
        <v>Camara</v>
      </c>
      <c r="S594" s="21" t="str">
        <f>VLOOKUP(T594,'[2]01 - Employees'!$1:$1048576,3,FALSE)</f>
        <v>Ibrahima Sayako</v>
      </c>
      <c r="T594" s="21">
        <v>164</v>
      </c>
      <c r="V594" s="26">
        <f t="shared" si="94"/>
        <v>12</v>
      </c>
      <c r="W594" t="str">
        <f t="shared" si="95"/>
        <v>12WB013</v>
      </c>
      <c r="X594" t="str">
        <f t="shared" si="92"/>
        <v>12</v>
      </c>
    </row>
    <row r="595" spans="1:24" x14ac:dyDescent="0.25">
      <c r="A595" s="27">
        <f t="shared" si="100"/>
        <v>43435</v>
      </c>
      <c r="B595" s="19">
        <f t="shared" si="100"/>
        <v>12</v>
      </c>
      <c r="C595" s="20" t="s">
        <v>638</v>
      </c>
      <c r="D595" s="21" t="s">
        <v>110</v>
      </c>
      <c r="E595" s="22">
        <v>0.66874999999999996</v>
      </c>
      <c r="F595" s="23">
        <f t="shared" si="96"/>
        <v>2802436</v>
      </c>
      <c r="G595" s="23">
        <v>2802443</v>
      </c>
      <c r="H595" s="28">
        <v>197.63</v>
      </c>
      <c r="I595" s="28"/>
      <c r="J595" s="28"/>
      <c r="K595" s="24"/>
      <c r="L595" s="25">
        <f t="shared" si="101"/>
        <v>7</v>
      </c>
      <c r="M595" s="25">
        <f t="shared" ref="M595:M659" si="103">+L595+N595</f>
        <v>7.4550000000000001</v>
      </c>
      <c r="N595" s="25">
        <f t="shared" si="102"/>
        <v>0.45500000000000002</v>
      </c>
      <c r="O595" s="25">
        <v>6.5000000000000002E-2</v>
      </c>
      <c r="P595" s="24" t="str">
        <f>VLOOKUP(E595,'[1]Lookup 2'!A:B,2,FALSE)</f>
        <v>Post 2</v>
      </c>
      <c r="Q595" s="24" t="str">
        <f>VLOOKUP(T595,'[2]01 - Employees'!$1:$1048576,6,FALSE)</f>
        <v>P-A</v>
      </c>
      <c r="R595" s="24" t="str">
        <f>VLOOKUP(T595,'[2]01 - Employees'!$1:$1048576,2,FALSE)</f>
        <v>Condé</v>
      </c>
      <c r="S595" s="21" t="str">
        <f>VLOOKUP(T595,'[2]01 - Employees'!$1:$1048576,3,FALSE)</f>
        <v>Aboubacar Sidiki</v>
      </c>
      <c r="T595" s="21">
        <v>24</v>
      </c>
      <c r="V595" s="26">
        <f t="shared" si="94"/>
        <v>12</v>
      </c>
      <c r="W595" t="str">
        <f t="shared" si="95"/>
        <v>12LTP223</v>
      </c>
      <c r="X595" t="str">
        <f t="shared" ref="X595:X659" si="104">CONCATENATE(B595,K595)</f>
        <v>12</v>
      </c>
    </row>
    <row r="596" spans="1:24" x14ac:dyDescent="0.25">
      <c r="A596" s="27">
        <f t="shared" si="100"/>
        <v>43435</v>
      </c>
      <c r="B596" s="19">
        <f t="shared" si="100"/>
        <v>12</v>
      </c>
      <c r="C596" s="20" t="s">
        <v>639</v>
      </c>
      <c r="D596" s="21" t="s">
        <v>49</v>
      </c>
      <c r="E596" s="22">
        <v>0.67777777777777704</v>
      </c>
      <c r="F596" s="23">
        <f t="shared" si="96"/>
        <v>2802443</v>
      </c>
      <c r="G596" s="23">
        <v>2802450</v>
      </c>
      <c r="H596" s="28">
        <v>246.81</v>
      </c>
      <c r="I596" s="28"/>
      <c r="J596" s="28"/>
      <c r="K596" s="24"/>
      <c r="L596" s="25">
        <f t="shared" si="101"/>
        <v>7</v>
      </c>
      <c r="M596" s="25">
        <f t="shared" si="103"/>
        <v>7.4550000000000001</v>
      </c>
      <c r="N596" s="25">
        <f t="shared" si="102"/>
        <v>0.45500000000000002</v>
      </c>
      <c r="O596" s="25">
        <v>6.5000000000000002E-2</v>
      </c>
      <c r="P596" s="24" t="str">
        <f>VLOOKUP(E596,'[1]Lookup 2'!A:B,2,FALSE)</f>
        <v>Post 2</v>
      </c>
      <c r="Q596" s="24" t="str">
        <f>VLOOKUP(T596,'[2]01 - Employees'!$1:$1048576,6,FALSE)</f>
        <v>P-A</v>
      </c>
      <c r="R596" s="24" t="str">
        <f>VLOOKUP(T596,'[2]01 - Employees'!$1:$1048576,2,FALSE)</f>
        <v>Condé</v>
      </c>
      <c r="S596" s="21" t="str">
        <f>VLOOKUP(T596,'[2]01 - Employees'!$1:$1048576,3,FALSE)</f>
        <v>Aboubacar Sidiki</v>
      </c>
      <c r="T596" s="21">
        <v>24</v>
      </c>
      <c r="V596" s="26">
        <f t="shared" ref="V596:V659" si="105">+B596</f>
        <v>12</v>
      </c>
      <c r="W596" t="str">
        <f t="shared" ref="W596:W659" si="106">CONCATENATE(B596,D596)</f>
        <v>12LTP222</v>
      </c>
      <c r="X596" t="str">
        <f t="shared" si="104"/>
        <v>12</v>
      </c>
    </row>
    <row r="597" spans="1:24" x14ac:dyDescent="0.25">
      <c r="A597" s="27">
        <f t="shared" si="100"/>
        <v>43435</v>
      </c>
      <c r="B597" s="19">
        <f t="shared" si="100"/>
        <v>12</v>
      </c>
      <c r="C597" s="20" t="s">
        <v>640</v>
      </c>
      <c r="D597" s="21" t="s">
        <v>35</v>
      </c>
      <c r="E597" s="22">
        <v>0.686805555555555</v>
      </c>
      <c r="F597" s="23">
        <f t="shared" ref="F597:F661" si="107">G596</f>
        <v>2802450</v>
      </c>
      <c r="G597" s="23">
        <v>2802621</v>
      </c>
      <c r="H597" s="28">
        <v>20481.2</v>
      </c>
      <c r="I597" s="28"/>
      <c r="J597" s="28"/>
      <c r="K597" s="24"/>
      <c r="L597" s="25">
        <f t="shared" si="101"/>
        <v>171</v>
      </c>
      <c r="M597" s="25">
        <f t="shared" si="103"/>
        <v>182.11500000000001</v>
      </c>
      <c r="N597" s="25">
        <f t="shared" si="102"/>
        <v>11.115</v>
      </c>
      <c r="O597" s="25">
        <v>6.5000000000000002E-2</v>
      </c>
      <c r="P597" s="24" t="str">
        <f>VLOOKUP(E597,'[1]Lookup 2'!A:B,2,FALSE)</f>
        <v>Post 2</v>
      </c>
      <c r="Q597" s="24" t="e">
        <f>VLOOKUP(T597,'[2]01 - Employees'!$1:$1048576,6,FALSE)</f>
        <v>#N/A</v>
      </c>
      <c r="R597" s="24" t="e">
        <f>VLOOKUP(T597,'[2]01 - Employees'!$1:$1048576,2,FALSE)</f>
        <v>#N/A</v>
      </c>
      <c r="S597" s="21" t="e">
        <f>VLOOKUP(T597,'[2]01 - Employees'!$1:$1048576,3,FALSE)</f>
        <v>#N/A</v>
      </c>
      <c r="T597" s="21"/>
      <c r="V597" s="26">
        <f t="shared" si="105"/>
        <v>12</v>
      </c>
      <c r="W597" t="str">
        <f t="shared" si="106"/>
        <v>12D7004</v>
      </c>
      <c r="X597" t="str">
        <f t="shared" si="104"/>
        <v>12</v>
      </c>
    </row>
    <row r="598" spans="1:24" x14ac:dyDescent="0.25">
      <c r="A598" s="27">
        <f t="shared" si="100"/>
        <v>43435</v>
      </c>
      <c r="B598" s="19">
        <f t="shared" si="100"/>
        <v>12</v>
      </c>
      <c r="C598" s="20" t="s">
        <v>641</v>
      </c>
      <c r="D598" s="21" t="s">
        <v>68</v>
      </c>
      <c r="E598" s="22">
        <v>0.79027777777777697</v>
      </c>
      <c r="F598" s="23">
        <f t="shared" si="107"/>
        <v>2802621</v>
      </c>
      <c r="G598" s="23">
        <v>2803322</v>
      </c>
      <c r="H598" s="28">
        <v>10555.6</v>
      </c>
      <c r="I598" s="28"/>
      <c r="J598" s="28"/>
      <c r="K598" s="24"/>
      <c r="L598" s="25">
        <f t="shared" si="101"/>
        <v>701</v>
      </c>
      <c r="M598" s="25">
        <f t="shared" si="103"/>
        <v>746.56500000000005</v>
      </c>
      <c r="N598" s="25">
        <f t="shared" si="102"/>
        <v>45.565000000000005</v>
      </c>
      <c r="O598" s="25">
        <v>6.5000000000000002E-2</v>
      </c>
      <c r="P598" s="24" t="str">
        <f>VLOOKUP(E598,'[1]Lookup 2'!A:B,2,FALSE)</f>
        <v>Post 2</v>
      </c>
      <c r="Q598" s="24" t="str">
        <f>VLOOKUP(T598,'[2]01 - Employees'!$1:$1048576,6,FALSE)</f>
        <v>P-C</v>
      </c>
      <c r="R598" s="24" t="str">
        <f>VLOOKUP(T598,'[2]01 - Employees'!$1:$1048576,2,FALSE)</f>
        <v>Traoré</v>
      </c>
      <c r="S598" s="21" t="str">
        <f>VLOOKUP(T598,'[2]01 - Employees'!$1:$1048576,3,FALSE)</f>
        <v>Mohamed</v>
      </c>
      <c r="T598" s="21">
        <v>35</v>
      </c>
      <c r="V598" s="26">
        <f t="shared" si="105"/>
        <v>12</v>
      </c>
      <c r="W598" t="str">
        <f t="shared" si="106"/>
        <v>12DT318</v>
      </c>
      <c r="X598" t="str">
        <f t="shared" si="104"/>
        <v>12</v>
      </c>
    </row>
    <row r="599" spans="1:24" x14ac:dyDescent="0.25">
      <c r="A599" s="27">
        <f t="shared" si="100"/>
        <v>43435</v>
      </c>
      <c r="B599" s="19">
        <f t="shared" si="100"/>
        <v>12</v>
      </c>
      <c r="C599" s="20" t="s">
        <v>642</v>
      </c>
      <c r="D599" s="21" t="s">
        <v>138</v>
      </c>
      <c r="E599" s="22">
        <v>0.87777777777777699</v>
      </c>
      <c r="F599" s="23">
        <f t="shared" si="107"/>
        <v>2803322</v>
      </c>
      <c r="G599" s="23">
        <v>2804128</v>
      </c>
      <c r="H599" s="28">
        <v>11612</v>
      </c>
      <c r="I599" s="28"/>
      <c r="J599" s="28"/>
      <c r="K599" s="24"/>
      <c r="L599" s="25">
        <f t="shared" si="101"/>
        <v>806</v>
      </c>
      <c r="M599" s="25">
        <f t="shared" si="103"/>
        <v>858.39</v>
      </c>
      <c r="N599" s="25">
        <f t="shared" si="102"/>
        <v>52.39</v>
      </c>
      <c r="O599" s="25">
        <v>6.5000000000000002E-2</v>
      </c>
      <c r="P599" s="24" t="str">
        <f>VLOOKUP(E599,'[1]Lookup 2'!A:B,2,FALSE)</f>
        <v>Post 2</v>
      </c>
      <c r="Q599" s="24" t="str">
        <f>VLOOKUP(T599,'[2]01 - Employees'!$1:$1048576,6,FALSE)</f>
        <v>P-C</v>
      </c>
      <c r="R599" s="24" t="str">
        <f>VLOOKUP(T599,'[2]01 - Employees'!$1:$1048576,2,FALSE)</f>
        <v>Doumbouya</v>
      </c>
      <c r="S599" s="21" t="str">
        <f>VLOOKUP(T599,'[2]01 - Employees'!$1:$1048576,3,FALSE)</f>
        <v>Hassane</v>
      </c>
      <c r="T599" s="21">
        <v>232</v>
      </c>
      <c r="V599" s="26">
        <f t="shared" si="105"/>
        <v>12</v>
      </c>
      <c r="W599" t="str">
        <f t="shared" si="106"/>
        <v>12DT088</v>
      </c>
      <c r="X599" t="str">
        <f t="shared" si="104"/>
        <v>12</v>
      </c>
    </row>
    <row r="600" spans="1:24" x14ac:dyDescent="0.25">
      <c r="A600" s="27">
        <f t="shared" ref="A600:B615" si="108">+A599</f>
        <v>43435</v>
      </c>
      <c r="B600" s="19">
        <f t="shared" si="108"/>
        <v>12</v>
      </c>
      <c r="C600" s="20" t="s">
        <v>643</v>
      </c>
      <c r="D600" s="21" t="s">
        <v>53</v>
      </c>
      <c r="E600" s="22">
        <v>0.88680555555555496</v>
      </c>
      <c r="F600" s="23">
        <f t="shared" si="107"/>
        <v>2804128</v>
      </c>
      <c r="G600" s="23">
        <v>2804736</v>
      </c>
      <c r="H600" s="28">
        <v>42121.8</v>
      </c>
      <c r="I600" s="28"/>
      <c r="J600" s="28"/>
      <c r="K600" s="24"/>
      <c r="L600" s="25">
        <f t="shared" si="101"/>
        <v>608</v>
      </c>
      <c r="M600" s="25">
        <f t="shared" si="103"/>
        <v>647.52</v>
      </c>
      <c r="N600" s="25">
        <f t="shared" si="102"/>
        <v>39.520000000000003</v>
      </c>
      <c r="O600" s="25">
        <v>6.5000000000000002E-2</v>
      </c>
      <c r="P600" s="24" t="str">
        <f>VLOOKUP(E600,'[1]Lookup 2'!A:B,2,FALSE)</f>
        <v>Post 2</v>
      </c>
      <c r="Q600" s="24" t="str">
        <f>VLOOKUP(T600,'[2]01 - Employees'!$1:$1048576,6,FALSE)</f>
        <v>P-C</v>
      </c>
      <c r="R600" s="24" t="str">
        <f>VLOOKUP(T600,'[2]01 - Employees'!$1:$1048576,2,FALSE)</f>
        <v>Saoromou</v>
      </c>
      <c r="S600" s="21" t="str">
        <f>VLOOKUP(T600,'[2]01 - Employees'!$1:$1048576,3,FALSE)</f>
        <v>Alain</v>
      </c>
      <c r="T600" s="21">
        <v>14</v>
      </c>
      <c r="V600" s="26">
        <f t="shared" si="105"/>
        <v>12</v>
      </c>
      <c r="W600" t="str">
        <f t="shared" si="106"/>
        <v>12DT095</v>
      </c>
      <c r="X600" t="str">
        <f t="shared" si="104"/>
        <v>12</v>
      </c>
    </row>
    <row r="601" spans="1:24" x14ac:dyDescent="0.25">
      <c r="A601" s="27">
        <f t="shared" si="108"/>
        <v>43435</v>
      </c>
      <c r="B601" s="19">
        <f t="shared" si="108"/>
        <v>12</v>
      </c>
      <c r="C601" s="20" t="s">
        <v>644</v>
      </c>
      <c r="D601" s="21" t="s">
        <v>19</v>
      </c>
      <c r="E601" s="22">
        <v>0.90486111111111101</v>
      </c>
      <c r="F601" s="23">
        <f t="shared" si="107"/>
        <v>2804736</v>
      </c>
      <c r="G601" s="23">
        <v>2805369</v>
      </c>
      <c r="H601" s="28">
        <v>2197</v>
      </c>
      <c r="I601" s="28"/>
      <c r="J601" s="28"/>
      <c r="K601" s="24"/>
      <c r="L601" s="25">
        <f t="shared" si="101"/>
        <v>633</v>
      </c>
      <c r="M601" s="25">
        <f t="shared" si="103"/>
        <v>674.14499999999998</v>
      </c>
      <c r="N601" s="25">
        <f t="shared" si="102"/>
        <v>41.145000000000003</v>
      </c>
      <c r="O601" s="25">
        <v>6.5000000000000002E-2</v>
      </c>
      <c r="P601" s="24" t="str">
        <f>VLOOKUP(E601,'[1]Lookup 2'!A:B,2,FALSE)</f>
        <v>Post 2</v>
      </c>
      <c r="Q601" s="24" t="str">
        <f>VLOOKUP(T601,'[2]01 - Employees'!$1:$1048576,6,FALSE)</f>
        <v>P-C</v>
      </c>
      <c r="R601" s="24" t="str">
        <f>VLOOKUP(T601,'[2]01 - Employees'!$1:$1048576,2,FALSE)</f>
        <v>Sangare</v>
      </c>
      <c r="S601" s="21" t="str">
        <f>VLOOKUP(T601,'[2]01 - Employees'!$1:$1048576,3,FALSE)</f>
        <v>Salif</v>
      </c>
      <c r="T601" s="21">
        <v>162</v>
      </c>
      <c r="V601" s="26">
        <f t="shared" si="105"/>
        <v>12</v>
      </c>
      <c r="W601" t="str">
        <f t="shared" si="106"/>
        <v>12DT211</v>
      </c>
      <c r="X601" t="str">
        <f t="shared" si="104"/>
        <v>12</v>
      </c>
    </row>
    <row r="602" spans="1:24" x14ac:dyDescent="0.25">
      <c r="A602" s="27">
        <f t="shared" si="108"/>
        <v>43435</v>
      </c>
      <c r="B602" s="19">
        <f t="shared" si="108"/>
        <v>12</v>
      </c>
      <c r="C602" s="20" t="s">
        <v>645</v>
      </c>
      <c r="D602" s="21" t="s">
        <v>646</v>
      </c>
      <c r="E602" s="22">
        <v>0.92152777777777695</v>
      </c>
      <c r="F602" s="23">
        <f t="shared" si="107"/>
        <v>2805369</v>
      </c>
      <c r="G602" s="23">
        <v>2805666</v>
      </c>
      <c r="H602" s="28">
        <v>3927441</v>
      </c>
      <c r="I602" s="28"/>
      <c r="J602" s="28"/>
      <c r="K602" s="24"/>
      <c r="L602" s="25">
        <f t="shared" si="101"/>
        <v>297</v>
      </c>
      <c r="M602" s="25">
        <f t="shared" si="103"/>
        <v>316.30500000000001</v>
      </c>
      <c r="N602" s="25">
        <f t="shared" si="102"/>
        <v>19.305</v>
      </c>
      <c r="O602" s="25">
        <v>6.5000000000000002E-2</v>
      </c>
      <c r="P602" s="24" t="str">
        <f>VLOOKUP(E602,'[1]Lookup 2'!A:B,2,FALSE)</f>
        <v>Post 2</v>
      </c>
      <c r="Q602" s="24" t="str">
        <f>VLOOKUP(T602,'[2]01 - Employees'!$1:$1048576,6,FALSE)</f>
        <v>Ws-Sh-III</v>
      </c>
      <c r="R602" s="24" t="str">
        <f>VLOOKUP(T602,'[2]01 - Employees'!$1:$1048576,2,FALSE)</f>
        <v>Bangoura</v>
      </c>
      <c r="S602" s="21" t="str">
        <f>VLOOKUP(T602,'[2]01 - Employees'!$1:$1048576,3,FALSE)</f>
        <v>Aboubacar</v>
      </c>
      <c r="T602" s="21">
        <v>80</v>
      </c>
      <c r="V602" s="26">
        <f t="shared" si="105"/>
        <v>12</v>
      </c>
      <c r="W602" t="str">
        <f t="shared" si="106"/>
        <v>12GEN05</v>
      </c>
      <c r="X602" t="str">
        <f t="shared" si="104"/>
        <v>12</v>
      </c>
    </row>
    <row r="603" spans="1:24" x14ac:dyDescent="0.25">
      <c r="A603" s="27">
        <f t="shared" si="108"/>
        <v>43435</v>
      </c>
      <c r="B603" s="19">
        <f t="shared" si="108"/>
        <v>12</v>
      </c>
      <c r="C603" s="20" t="s">
        <v>647</v>
      </c>
      <c r="D603" s="21" t="s">
        <v>33</v>
      </c>
      <c r="E603" s="22">
        <v>0.97222222222222199</v>
      </c>
      <c r="F603" s="23">
        <f t="shared" si="107"/>
        <v>2805666</v>
      </c>
      <c r="G603" s="23">
        <v>2806271</v>
      </c>
      <c r="H603" s="28">
        <v>6759</v>
      </c>
      <c r="I603" s="28"/>
      <c r="J603" s="28"/>
      <c r="K603" s="24"/>
      <c r="L603" s="25">
        <f t="shared" si="101"/>
        <v>605</v>
      </c>
      <c r="M603" s="25">
        <f t="shared" si="103"/>
        <v>644.32500000000005</v>
      </c>
      <c r="N603" s="25">
        <f t="shared" si="102"/>
        <v>39.325000000000003</v>
      </c>
      <c r="O603" s="25">
        <v>6.5000000000000002E-2</v>
      </c>
      <c r="P603" s="24" t="str">
        <f>VLOOKUP(E603,'[1]Lookup 2'!A:B,2,FALSE)</f>
        <v>Post 3</v>
      </c>
      <c r="Q603" s="24" t="str">
        <f>VLOOKUP(T603,'[2]01 - Employees'!$1:$1048576,6,FALSE)</f>
        <v>P-B</v>
      </c>
      <c r="R603" s="24" t="str">
        <f>VLOOKUP(T603,'[2]01 - Employees'!$1:$1048576,2,FALSE)</f>
        <v>Damey</v>
      </c>
      <c r="S603" s="21" t="str">
        <f>VLOOKUP(T603,'[2]01 - Employees'!$1:$1048576,3,FALSE)</f>
        <v>Gbean</v>
      </c>
      <c r="T603" s="21">
        <v>152</v>
      </c>
      <c r="V603" s="26">
        <f t="shared" si="105"/>
        <v>12</v>
      </c>
      <c r="W603" t="str">
        <f t="shared" si="106"/>
        <v>12DT209</v>
      </c>
      <c r="X603" t="str">
        <f t="shared" si="104"/>
        <v>12</v>
      </c>
    </row>
    <row r="604" spans="1:24" x14ac:dyDescent="0.25">
      <c r="A604" s="27">
        <f t="shared" si="108"/>
        <v>43435</v>
      </c>
      <c r="B604" s="19">
        <f t="shared" si="108"/>
        <v>12</v>
      </c>
      <c r="C604" s="20" t="s">
        <v>648</v>
      </c>
      <c r="D604" s="21" t="s">
        <v>29</v>
      </c>
      <c r="E604" s="22">
        <v>0.97708333333333297</v>
      </c>
      <c r="F604" s="23">
        <f t="shared" si="107"/>
        <v>2806271</v>
      </c>
      <c r="G604" s="23">
        <v>2806851</v>
      </c>
      <c r="H604" s="28">
        <v>34924.6</v>
      </c>
      <c r="I604" s="28"/>
      <c r="J604" s="28"/>
      <c r="K604" s="24"/>
      <c r="L604" s="25">
        <f t="shared" si="101"/>
        <v>580</v>
      </c>
      <c r="M604" s="25">
        <f t="shared" si="103"/>
        <v>617.70000000000005</v>
      </c>
      <c r="N604" s="25">
        <f t="shared" si="102"/>
        <v>37.700000000000003</v>
      </c>
      <c r="O604" s="25">
        <v>6.5000000000000002E-2</v>
      </c>
      <c r="P604" s="24" t="str">
        <f>VLOOKUP(E604,'[1]Lookup 2'!A:B,2,FALSE)</f>
        <v>Post 3</v>
      </c>
      <c r="Q604" s="24" t="e">
        <f>VLOOKUP(T604,'[2]01 - Employees'!$1:$1048576,6,FALSE)</f>
        <v>#N/A</v>
      </c>
      <c r="R604" s="24" t="e">
        <f>VLOOKUP(T604,'[2]01 - Employees'!$1:$1048576,2,FALSE)</f>
        <v>#N/A</v>
      </c>
      <c r="S604" s="21" t="e">
        <f>VLOOKUP(T604,'[2]01 - Employees'!$1:$1048576,3,FALSE)</f>
        <v>#N/A</v>
      </c>
      <c r="T604" s="21">
        <v>267</v>
      </c>
      <c r="V604" s="26">
        <f t="shared" si="105"/>
        <v>12</v>
      </c>
      <c r="W604" t="str">
        <f t="shared" si="106"/>
        <v>12DT094</v>
      </c>
      <c r="X604" t="str">
        <f t="shared" si="104"/>
        <v>12</v>
      </c>
    </row>
    <row r="605" spans="1:24" x14ac:dyDescent="0.25">
      <c r="A605" s="27">
        <f t="shared" si="108"/>
        <v>43435</v>
      </c>
      <c r="B605" s="19">
        <f t="shared" si="108"/>
        <v>12</v>
      </c>
      <c r="C605" s="20" t="s">
        <v>649</v>
      </c>
      <c r="D605" s="21" t="s">
        <v>41</v>
      </c>
      <c r="E605" s="22">
        <v>0.98680555555555505</v>
      </c>
      <c r="F605" s="23">
        <f t="shared" si="107"/>
        <v>2806851</v>
      </c>
      <c r="G605" s="23">
        <v>2807086</v>
      </c>
      <c r="H605" s="28">
        <v>73960.899999999994</v>
      </c>
      <c r="I605" s="28"/>
      <c r="J605" s="28"/>
      <c r="K605" s="24"/>
      <c r="L605" s="25">
        <f t="shared" si="101"/>
        <v>235</v>
      </c>
      <c r="M605" s="25">
        <f t="shared" si="103"/>
        <v>250.27500000000001</v>
      </c>
      <c r="N605" s="25">
        <f t="shared" si="102"/>
        <v>15.275</v>
      </c>
      <c r="O605" s="25">
        <v>6.5000000000000002E-2</v>
      </c>
      <c r="P605" s="24" t="str">
        <f>VLOOKUP(E605,'[1]Lookup 2'!A:B,2,FALSE)</f>
        <v>Post 3</v>
      </c>
      <c r="Q605" s="24" t="str">
        <f>VLOOKUP(T605,'[2]01 - Employees'!$1:$1048576,6,FALSE)</f>
        <v>WS-Sh-II</v>
      </c>
      <c r="R605" s="24" t="str">
        <f>VLOOKUP(T605,'[2]01 - Employees'!$1:$1048576,2,FALSE)</f>
        <v>Traoré</v>
      </c>
      <c r="S605" s="21" t="str">
        <f>VLOOKUP(T605,'[2]01 - Employees'!$1:$1048576,3,FALSE)</f>
        <v>Souleymane</v>
      </c>
      <c r="T605" s="21">
        <v>141</v>
      </c>
      <c r="V605" s="26">
        <f t="shared" si="105"/>
        <v>12</v>
      </c>
      <c r="W605" t="str">
        <f t="shared" si="106"/>
        <v>12SERV49</v>
      </c>
      <c r="X605" t="str">
        <f t="shared" si="104"/>
        <v>12</v>
      </c>
    </row>
    <row r="606" spans="1:24" x14ac:dyDescent="0.25">
      <c r="A606" s="27">
        <f t="shared" si="108"/>
        <v>43435</v>
      </c>
      <c r="B606" s="19">
        <f t="shared" si="108"/>
        <v>12</v>
      </c>
      <c r="C606" s="20" t="s">
        <v>650</v>
      </c>
      <c r="D606" s="21" t="s">
        <v>107</v>
      </c>
      <c r="E606" s="22">
        <v>0.99027777777777704</v>
      </c>
      <c r="F606" s="23">
        <f t="shared" si="107"/>
        <v>2807086</v>
      </c>
      <c r="G606" s="23">
        <v>2807283</v>
      </c>
      <c r="H606" s="28"/>
      <c r="I606" s="28"/>
      <c r="J606" s="28"/>
      <c r="K606" s="24"/>
      <c r="L606" s="25">
        <f t="shared" si="101"/>
        <v>197</v>
      </c>
      <c r="M606" s="25">
        <f t="shared" si="103"/>
        <v>209.80500000000001</v>
      </c>
      <c r="N606" s="25">
        <f t="shared" si="102"/>
        <v>12.805</v>
      </c>
      <c r="O606" s="25">
        <v>6.5000000000000002E-2</v>
      </c>
      <c r="P606" s="24" t="str">
        <f>VLOOKUP(E606,'[1]Lookup 2'!A:B,2,FALSE)</f>
        <v>Post 3</v>
      </c>
      <c r="Q606" s="24" t="str">
        <f>VLOOKUP(T606,'[2]01 - Employees'!$1:$1048576,6,FALSE)</f>
        <v>P-B</v>
      </c>
      <c r="R606" s="24" t="str">
        <f>VLOOKUP(T606,'[2]01 - Employees'!$1:$1048576,2,FALSE)</f>
        <v>Diallo</v>
      </c>
      <c r="S606" s="21" t="str">
        <f>VLOOKUP(T606,'[2]01 - Employees'!$1:$1048576,3,FALSE)</f>
        <v>Sounounou</v>
      </c>
      <c r="T606" s="21">
        <v>19</v>
      </c>
      <c r="V606" s="26">
        <f t="shared" si="105"/>
        <v>12</v>
      </c>
      <c r="W606" t="str">
        <f>CONCATENATE(B606,D606)</f>
        <v>12G0064</v>
      </c>
      <c r="X606" t="str">
        <f t="shared" si="104"/>
        <v>12</v>
      </c>
    </row>
    <row r="607" spans="1:24" x14ac:dyDescent="0.25">
      <c r="A607" s="27">
        <f t="shared" si="108"/>
        <v>43435</v>
      </c>
      <c r="B607" s="19">
        <f t="shared" si="108"/>
        <v>12</v>
      </c>
      <c r="C607" s="20" t="s">
        <v>651</v>
      </c>
      <c r="D607" s="21" t="s">
        <v>121</v>
      </c>
      <c r="E607" s="22">
        <v>0.99305555555555503</v>
      </c>
      <c r="F607" s="23">
        <f t="shared" si="107"/>
        <v>2807283</v>
      </c>
      <c r="G607" s="23">
        <v>2807486</v>
      </c>
      <c r="H607" s="28">
        <v>116575.2</v>
      </c>
      <c r="I607" s="28"/>
      <c r="J607" s="28"/>
      <c r="K607" s="24"/>
      <c r="L607" s="25">
        <f t="shared" si="101"/>
        <v>203</v>
      </c>
      <c r="M607" s="25">
        <f t="shared" si="103"/>
        <v>216.19499999999999</v>
      </c>
      <c r="N607" s="25">
        <f t="shared" si="102"/>
        <v>13.195</v>
      </c>
      <c r="O607" s="25">
        <v>6.5000000000000002E-2</v>
      </c>
      <c r="P607" s="24" t="str">
        <f>VLOOKUP(E607,'[1]Lookup 2'!A:B,2,FALSE)</f>
        <v>Post 3</v>
      </c>
      <c r="Q607" s="24" t="str">
        <f>VLOOKUP(T607,'[2]01 - Employees'!$1:$1048576,6,FALSE)</f>
        <v>P-B</v>
      </c>
      <c r="R607" s="24" t="str">
        <f>VLOOKUP(T607,'[2]01 - Employees'!$1:$1048576,2,FALSE)</f>
        <v xml:space="preserve">Conde </v>
      </c>
      <c r="S607" s="21" t="str">
        <f>VLOOKUP(T607,'[2]01 - Employees'!$1:$1048576,3,FALSE)</f>
        <v>Ibrahima Sory</v>
      </c>
      <c r="T607" s="21">
        <v>216</v>
      </c>
      <c r="V607" s="26">
        <f t="shared" si="105"/>
        <v>12</v>
      </c>
      <c r="W607" t="str">
        <f>CONCATENATE(B607,D607)</f>
        <v>12DB031</v>
      </c>
      <c r="X607" t="str">
        <f t="shared" si="104"/>
        <v>12</v>
      </c>
    </row>
    <row r="608" spans="1:24" x14ac:dyDescent="0.25">
      <c r="A608" s="27">
        <f t="shared" si="108"/>
        <v>43435</v>
      </c>
      <c r="B608" s="19">
        <f t="shared" si="108"/>
        <v>12</v>
      </c>
      <c r="C608" s="20" t="s">
        <v>652</v>
      </c>
      <c r="D608" s="21" t="s">
        <v>37</v>
      </c>
      <c r="E608" s="22">
        <v>3.4722222222222199E-3</v>
      </c>
      <c r="F608" s="23">
        <f t="shared" si="107"/>
        <v>2807486</v>
      </c>
      <c r="G608" s="23">
        <v>2807862</v>
      </c>
      <c r="H608" s="28">
        <v>25554.5</v>
      </c>
      <c r="I608" s="28"/>
      <c r="J608" s="28"/>
      <c r="K608" s="24"/>
      <c r="L608" s="25">
        <f t="shared" si="101"/>
        <v>376</v>
      </c>
      <c r="M608" s="25">
        <f t="shared" si="103"/>
        <v>400.44</v>
      </c>
      <c r="N608" s="25">
        <f t="shared" si="102"/>
        <v>24.44</v>
      </c>
      <c r="O608" s="25">
        <v>6.5000000000000002E-2</v>
      </c>
      <c r="P608" s="24" t="str">
        <f>VLOOKUP(E608,'[1]Lookup 2'!A:B,2,FALSE)</f>
        <v>Post 3</v>
      </c>
      <c r="Q608" s="24" t="str">
        <f>VLOOKUP(T608,'[2]01 - Employees'!$1:$1048576,6,FALSE)</f>
        <v>P-B</v>
      </c>
      <c r="R608" s="24" t="str">
        <f>VLOOKUP(T608,'[2]01 - Employees'!$1:$1048576,2,FALSE)</f>
        <v>Diaby</v>
      </c>
      <c r="S608" s="21" t="str">
        <f>VLOOKUP(T608,'[2]01 - Employees'!$1:$1048576,3,FALSE)</f>
        <v>Abdoulaye</v>
      </c>
      <c r="T608" s="21">
        <v>104</v>
      </c>
      <c r="V608" s="26">
        <f t="shared" si="105"/>
        <v>12</v>
      </c>
      <c r="W608" t="str">
        <f t="shared" si="106"/>
        <v>12TD066</v>
      </c>
      <c r="X608" t="str">
        <f t="shared" si="104"/>
        <v>12</v>
      </c>
    </row>
    <row r="609" spans="1:24" x14ac:dyDescent="0.25">
      <c r="A609" s="27">
        <f t="shared" si="108"/>
        <v>43435</v>
      </c>
      <c r="B609" s="19">
        <f t="shared" si="108"/>
        <v>12</v>
      </c>
      <c r="C609" s="20" t="s">
        <v>653</v>
      </c>
      <c r="D609" s="21" t="s">
        <v>51</v>
      </c>
      <c r="E609" s="22">
        <v>1.18055555555555E-2</v>
      </c>
      <c r="F609" s="23">
        <f t="shared" si="107"/>
        <v>2807862</v>
      </c>
      <c r="G609" s="23">
        <v>2808633</v>
      </c>
      <c r="H609" s="28">
        <v>55497.2</v>
      </c>
      <c r="I609" s="28"/>
      <c r="J609" s="28"/>
      <c r="K609" s="24"/>
      <c r="L609" s="25">
        <f t="shared" si="101"/>
        <v>771</v>
      </c>
      <c r="M609" s="25">
        <f t="shared" si="103"/>
        <v>821.11500000000001</v>
      </c>
      <c r="N609" s="25">
        <f t="shared" si="102"/>
        <v>50.115000000000002</v>
      </c>
      <c r="O609" s="25">
        <v>6.5000000000000002E-2</v>
      </c>
      <c r="P609" s="24" t="str">
        <f>VLOOKUP(E609,'[1]Lookup 2'!A:B,2,FALSE)</f>
        <v>Post 3</v>
      </c>
      <c r="Q609" s="24" t="str">
        <f>VLOOKUP(T609,'[2]01 - Employees'!$1:$1048576,6,FALSE)</f>
        <v>P-B</v>
      </c>
      <c r="R609" s="24" t="str">
        <f>VLOOKUP(T609,'[2]01 - Employees'!$1:$1048576,2,FALSE)</f>
        <v>Doumbouya</v>
      </c>
      <c r="S609" s="21" t="str">
        <f>VLOOKUP(T609,'[2]01 - Employees'!$1:$1048576,3,FALSE)</f>
        <v>Frantoma</v>
      </c>
      <c r="T609" s="21">
        <v>228</v>
      </c>
      <c r="V609" s="26">
        <f t="shared" si="105"/>
        <v>12</v>
      </c>
      <c r="W609" t="str">
        <f t="shared" si="106"/>
        <v>12DT093</v>
      </c>
      <c r="X609" t="str">
        <f t="shared" si="104"/>
        <v>12</v>
      </c>
    </row>
    <row r="610" spans="1:24" x14ac:dyDescent="0.25">
      <c r="A610" s="27">
        <f t="shared" si="108"/>
        <v>43435</v>
      </c>
      <c r="B610" s="19">
        <f t="shared" si="108"/>
        <v>12</v>
      </c>
      <c r="C610" s="20" t="s">
        <v>654</v>
      </c>
      <c r="D610" s="21" t="s">
        <v>35</v>
      </c>
      <c r="E610" s="22">
        <v>2.2222222222222199E-2</v>
      </c>
      <c r="F610" s="23">
        <f t="shared" si="107"/>
        <v>2808633</v>
      </c>
      <c r="G610" s="23">
        <v>2808933</v>
      </c>
      <c r="H610" s="28">
        <v>20488.599999999999</v>
      </c>
      <c r="I610" s="28"/>
      <c r="J610" s="28"/>
      <c r="K610" s="24"/>
      <c r="L610" s="25">
        <f t="shared" si="101"/>
        <v>300</v>
      </c>
      <c r="M610" s="25">
        <f t="shared" si="103"/>
        <v>319.5</v>
      </c>
      <c r="N610" s="25">
        <f t="shared" si="102"/>
        <v>19.5</v>
      </c>
      <c r="O610" s="25">
        <v>6.5000000000000002E-2</v>
      </c>
      <c r="P610" s="24" t="str">
        <f>VLOOKUP(E610,'[1]Lookup 2'!A:B,2,FALSE)</f>
        <v>Post 3</v>
      </c>
      <c r="Q610" s="24" t="str">
        <f>VLOOKUP(T610,'[2]01 - Employees'!$1:$1048576,6,FALSE)</f>
        <v>P-B</v>
      </c>
      <c r="R610" s="24" t="str">
        <f>VLOOKUP(T610,'[2]01 - Employees'!$1:$1048576,2,FALSE)</f>
        <v>Keita</v>
      </c>
      <c r="S610" s="21" t="str">
        <f>VLOOKUP(T610,'[2]01 - Employees'!$1:$1048576,3,FALSE)</f>
        <v>Sekou</v>
      </c>
      <c r="T610" s="21">
        <v>265</v>
      </c>
      <c r="V610" s="26">
        <f t="shared" si="105"/>
        <v>12</v>
      </c>
      <c r="W610" t="str">
        <f t="shared" si="106"/>
        <v>12D7004</v>
      </c>
      <c r="X610" t="str">
        <f t="shared" si="104"/>
        <v>12</v>
      </c>
    </row>
    <row r="611" spans="1:24" x14ac:dyDescent="0.25">
      <c r="A611" s="27">
        <f t="shared" si="108"/>
        <v>43435</v>
      </c>
      <c r="B611" s="19">
        <f t="shared" si="108"/>
        <v>12</v>
      </c>
      <c r="C611" s="20" t="s">
        <v>655</v>
      </c>
      <c r="D611" s="21" t="s">
        <v>57</v>
      </c>
      <c r="E611" s="22">
        <v>4.0972222222222202E-2</v>
      </c>
      <c r="F611" s="23">
        <f t="shared" si="107"/>
        <v>2808933</v>
      </c>
      <c r="G611" s="23">
        <v>2809450</v>
      </c>
      <c r="H611" s="28">
        <v>20315.900000000001</v>
      </c>
      <c r="I611" s="28"/>
      <c r="J611" s="28"/>
      <c r="K611" s="24"/>
      <c r="L611" s="25">
        <f t="shared" si="101"/>
        <v>517</v>
      </c>
      <c r="M611" s="25">
        <f t="shared" si="103"/>
        <v>550.60500000000002</v>
      </c>
      <c r="N611" s="25">
        <f t="shared" si="102"/>
        <v>33.605000000000004</v>
      </c>
      <c r="O611" s="25">
        <v>6.5000000000000002E-2</v>
      </c>
      <c r="P611" s="24" t="str">
        <f>VLOOKUP(E611,'[1]Lookup 2'!A:B,2,FALSE)</f>
        <v>Post 3</v>
      </c>
      <c r="Q611" s="24" t="str">
        <f>VLOOKUP(T611,'[2]01 - Employees'!$1:$1048576,6,FALSE)</f>
        <v>P-B</v>
      </c>
      <c r="R611" s="24" t="str">
        <f>VLOOKUP(T611,'[2]01 - Employees'!$1:$1048576,2,FALSE)</f>
        <v>Sangaré</v>
      </c>
      <c r="S611" s="21" t="str">
        <f>VLOOKUP(T611,'[2]01 - Employees'!$1:$1048576,3,FALSE)</f>
        <v>Gnama</v>
      </c>
      <c r="T611" s="21">
        <v>103</v>
      </c>
      <c r="V611" s="26">
        <f t="shared" si="105"/>
        <v>12</v>
      </c>
      <c r="W611" t="str">
        <f t="shared" si="106"/>
        <v>12DT344</v>
      </c>
      <c r="X611" t="str">
        <f t="shared" si="104"/>
        <v>12</v>
      </c>
    </row>
    <row r="612" spans="1:24" x14ac:dyDescent="0.25">
      <c r="A612" s="27">
        <f t="shared" si="108"/>
        <v>43435</v>
      </c>
      <c r="B612" s="19">
        <f t="shared" si="108"/>
        <v>12</v>
      </c>
      <c r="C612" s="20" t="s">
        <v>656</v>
      </c>
      <c r="D612" s="21" t="s">
        <v>59</v>
      </c>
      <c r="E612" s="22">
        <v>5.3472222222222199E-2</v>
      </c>
      <c r="F612" s="23">
        <f t="shared" si="107"/>
        <v>2809450</v>
      </c>
      <c r="G612" s="23">
        <v>2810500</v>
      </c>
      <c r="H612" s="28">
        <v>8947.2000000000007</v>
      </c>
      <c r="I612" s="28"/>
      <c r="J612" s="28"/>
      <c r="K612" s="24"/>
      <c r="L612" s="25">
        <f t="shared" si="101"/>
        <v>1050</v>
      </c>
      <c r="M612" s="25">
        <f t="shared" si="103"/>
        <v>1118.25</v>
      </c>
      <c r="N612" s="25">
        <f t="shared" si="102"/>
        <v>68.25</v>
      </c>
      <c r="O612" s="25">
        <v>6.5000000000000002E-2</v>
      </c>
      <c r="P612" s="24" t="str">
        <f>VLOOKUP(E612,'[1]Lookup 2'!A:B,2,FALSE)</f>
        <v>Post 3</v>
      </c>
      <c r="Q612" s="24" t="str">
        <f>VLOOKUP(T612,'[2]01 - Employees'!$1:$1048576,6,FALSE)</f>
        <v>P-B</v>
      </c>
      <c r="R612" s="24" t="str">
        <f>VLOOKUP(T612,'[2]01 - Employees'!$1:$1048576,2,FALSE)</f>
        <v>Traoré</v>
      </c>
      <c r="S612" s="21" t="str">
        <f>VLOOKUP(T612,'[2]01 - Employees'!$1:$1048576,3,FALSE)</f>
        <v>Dramane</v>
      </c>
      <c r="T612" s="21">
        <v>42</v>
      </c>
      <c r="V612" s="26">
        <f t="shared" si="105"/>
        <v>12</v>
      </c>
      <c r="W612" t="str">
        <f t="shared" si="106"/>
        <v>12DT320</v>
      </c>
      <c r="X612" t="str">
        <f t="shared" si="104"/>
        <v>12</v>
      </c>
    </row>
    <row r="613" spans="1:24" x14ac:dyDescent="0.25">
      <c r="A613" s="27">
        <f t="shared" si="108"/>
        <v>43435</v>
      </c>
      <c r="B613" s="19">
        <f t="shared" si="108"/>
        <v>12</v>
      </c>
      <c r="C613" s="20" t="s">
        <v>657</v>
      </c>
      <c r="D613" s="21" t="s">
        <v>27</v>
      </c>
      <c r="E613" s="22">
        <v>5.6944444444444402E-2</v>
      </c>
      <c r="F613" s="23">
        <f t="shared" si="107"/>
        <v>2810500</v>
      </c>
      <c r="G613" s="23">
        <v>2810544</v>
      </c>
      <c r="H613" s="28">
        <v>284309</v>
      </c>
      <c r="I613" s="28"/>
      <c r="J613" s="28"/>
      <c r="K613" s="24"/>
      <c r="L613" s="25">
        <f t="shared" si="101"/>
        <v>44</v>
      </c>
      <c r="M613" s="25">
        <f t="shared" si="103"/>
        <v>46.86</v>
      </c>
      <c r="N613" s="25">
        <f t="shared" si="102"/>
        <v>2.8600000000000003</v>
      </c>
      <c r="O613" s="25">
        <v>6.5000000000000002E-2</v>
      </c>
      <c r="P613" s="24" t="str">
        <f>VLOOKUP(E613,'[1]Lookup 2'!A:B,2,FALSE)</f>
        <v>Post 3</v>
      </c>
      <c r="Q613" s="24" t="str">
        <f>VLOOKUP(T613,'[2]01 - Employees'!$1:$1048576,6,FALSE)</f>
        <v>P-B</v>
      </c>
      <c r="R613" s="24" t="str">
        <f>VLOOKUP(T613,'[2]01 - Employees'!$1:$1048576,2,FALSE)</f>
        <v>Laye</v>
      </c>
      <c r="S613" s="21" t="str">
        <f>VLOOKUP(T613,'[2]01 - Employees'!$1:$1048576,3,FALSE)</f>
        <v>Cisse</v>
      </c>
      <c r="T613" s="21">
        <v>117</v>
      </c>
      <c r="V613" s="26">
        <f t="shared" si="105"/>
        <v>12</v>
      </c>
      <c r="W613" t="str">
        <f t="shared" si="106"/>
        <v>12TY713</v>
      </c>
      <c r="X613" t="str">
        <f t="shared" si="104"/>
        <v>12</v>
      </c>
    </row>
    <row r="614" spans="1:24" x14ac:dyDescent="0.25">
      <c r="A614" s="27">
        <f t="shared" si="108"/>
        <v>43435</v>
      </c>
      <c r="B614" s="19">
        <f t="shared" si="108"/>
        <v>12</v>
      </c>
      <c r="C614" s="20" t="s">
        <v>658</v>
      </c>
      <c r="D614" s="21" t="s">
        <v>55</v>
      </c>
      <c r="E614" s="22">
        <v>7.0138888888888806E-2</v>
      </c>
      <c r="F614" s="23">
        <f t="shared" si="107"/>
        <v>2810544</v>
      </c>
      <c r="G614" s="23">
        <v>2811285</v>
      </c>
      <c r="H614" s="28">
        <v>10369.4</v>
      </c>
      <c r="I614" s="28"/>
      <c r="J614" s="28"/>
      <c r="K614" s="24"/>
      <c r="L614" s="25">
        <f t="shared" si="101"/>
        <v>741</v>
      </c>
      <c r="M614" s="25">
        <f t="shared" si="103"/>
        <v>789.16499999999996</v>
      </c>
      <c r="N614" s="25">
        <f t="shared" si="102"/>
        <v>48.164999999999999</v>
      </c>
      <c r="O614" s="25">
        <v>6.5000000000000002E-2</v>
      </c>
      <c r="P614" s="24" t="str">
        <f>VLOOKUP(E614,'[1]Lookup 2'!A:B,2,FALSE)</f>
        <v>Post 3</v>
      </c>
      <c r="Q614" s="24" t="str">
        <f>VLOOKUP(T614,'[2]01 - Employees'!$1:$1048576,6,FALSE)</f>
        <v>P-B</v>
      </c>
      <c r="R614" s="24" t="str">
        <f>VLOOKUP(T614,'[2]01 - Employees'!$1:$1048576,2,FALSE)</f>
        <v>Diallo</v>
      </c>
      <c r="S614" s="21" t="str">
        <f>VLOOKUP(T614,'[2]01 - Employees'!$1:$1048576,3,FALSE)</f>
        <v>Mamoudou Kalidou</v>
      </c>
      <c r="T614" s="21">
        <v>33</v>
      </c>
      <c r="V614" s="26">
        <f t="shared" si="105"/>
        <v>12</v>
      </c>
      <c r="W614" t="str">
        <f t="shared" si="106"/>
        <v>12DT317</v>
      </c>
      <c r="X614" t="str">
        <f t="shared" si="104"/>
        <v>12</v>
      </c>
    </row>
    <row r="615" spans="1:24" x14ac:dyDescent="0.25">
      <c r="A615" s="27">
        <f t="shared" si="108"/>
        <v>43435</v>
      </c>
      <c r="B615" s="19">
        <f t="shared" si="108"/>
        <v>12</v>
      </c>
      <c r="C615" s="20" t="s">
        <v>659</v>
      </c>
      <c r="D615" s="21" t="s">
        <v>23</v>
      </c>
      <c r="E615" s="22">
        <v>7.9166666666666594E-2</v>
      </c>
      <c r="F615" s="23">
        <f t="shared" si="107"/>
        <v>2811285</v>
      </c>
      <c r="G615" s="23">
        <v>2812082</v>
      </c>
      <c r="H615" s="28">
        <v>10630.4</v>
      </c>
      <c r="I615" s="28"/>
      <c r="J615" s="28"/>
      <c r="K615" s="24"/>
      <c r="L615" s="25">
        <f t="shared" si="101"/>
        <v>797</v>
      </c>
      <c r="M615" s="25">
        <f t="shared" si="103"/>
        <v>848.80499999999995</v>
      </c>
      <c r="N615" s="25">
        <f t="shared" si="102"/>
        <v>51.805</v>
      </c>
      <c r="O615" s="25">
        <v>6.5000000000000002E-2</v>
      </c>
      <c r="P615" s="24" t="str">
        <f>VLOOKUP(E615,'[1]Lookup 2'!A:B,2,FALSE)</f>
        <v>Post 3</v>
      </c>
      <c r="Q615" s="24" t="str">
        <f>VLOOKUP(T615,'[2]01 - Employees'!$1:$1048576,6,FALSE)</f>
        <v>P-B</v>
      </c>
      <c r="R615" s="24" t="str">
        <f>VLOOKUP(T615,'[2]01 - Employees'!$1:$1048576,2,FALSE)</f>
        <v>Bereté</v>
      </c>
      <c r="S615" s="21" t="str">
        <f>VLOOKUP(T615,'[2]01 - Employees'!$1:$1048576,3,FALSE)</f>
        <v>Oumar</v>
      </c>
      <c r="T615" s="21">
        <v>102</v>
      </c>
      <c r="V615" s="26">
        <f t="shared" si="105"/>
        <v>12</v>
      </c>
      <c r="W615" t="str">
        <f t="shared" si="106"/>
        <v>12DT319</v>
      </c>
      <c r="X615" t="str">
        <f t="shared" si="104"/>
        <v>12</v>
      </c>
    </row>
    <row r="616" spans="1:24" x14ac:dyDescent="0.25">
      <c r="A616" s="27">
        <f t="shared" ref="A616:B631" si="109">+A615</f>
        <v>43435</v>
      </c>
      <c r="B616" s="19">
        <f t="shared" si="109"/>
        <v>12</v>
      </c>
      <c r="C616" s="20" t="s">
        <v>660</v>
      </c>
      <c r="D616" s="21" t="s">
        <v>68</v>
      </c>
      <c r="E616" s="22">
        <v>8.8194444444444395E-2</v>
      </c>
      <c r="F616" s="23">
        <f t="shared" si="107"/>
        <v>2812082</v>
      </c>
      <c r="G616" s="23">
        <v>2812523</v>
      </c>
      <c r="H616" s="28">
        <v>10562.5</v>
      </c>
      <c r="I616" s="28"/>
      <c r="J616" s="28"/>
      <c r="K616" s="24"/>
      <c r="L616" s="25">
        <f t="shared" si="101"/>
        <v>441</v>
      </c>
      <c r="M616" s="25">
        <f t="shared" si="103"/>
        <v>469.66500000000002</v>
      </c>
      <c r="N616" s="25">
        <f t="shared" si="102"/>
        <v>28.665000000000003</v>
      </c>
      <c r="O616" s="25">
        <v>6.5000000000000002E-2</v>
      </c>
      <c r="P616" s="24" t="str">
        <f>VLOOKUP(E616,'[1]Lookup 2'!A:B,2,FALSE)</f>
        <v>Post 3</v>
      </c>
      <c r="Q616" s="24" t="str">
        <f>VLOOKUP(T616,'[2]01 - Employees'!$1:$1048576,6,FALSE)</f>
        <v>P-B</v>
      </c>
      <c r="R616" s="24" t="str">
        <f>VLOOKUP(T616,'[2]01 - Employees'!$1:$1048576,2,FALSE)</f>
        <v>Condé</v>
      </c>
      <c r="S616" s="21" t="str">
        <f>VLOOKUP(T616,'[2]01 - Employees'!$1:$1048576,3,FALSE)</f>
        <v>Bandia</v>
      </c>
      <c r="T616" s="21">
        <v>38</v>
      </c>
      <c r="V616" s="26">
        <f t="shared" si="105"/>
        <v>12</v>
      </c>
      <c r="W616" t="str">
        <f t="shared" si="106"/>
        <v>12DT318</v>
      </c>
      <c r="X616" t="str">
        <f t="shared" si="104"/>
        <v>12</v>
      </c>
    </row>
    <row r="617" spans="1:24" x14ac:dyDescent="0.25">
      <c r="A617" s="27">
        <f t="shared" si="109"/>
        <v>43435</v>
      </c>
      <c r="B617" s="19">
        <f t="shared" si="109"/>
        <v>12</v>
      </c>
      <c r="C617" s="20" t="s">
        <v>661</v>
      </c>
      <c r="D617" s="21" t="s">
        <v>53</v>
      </c>
      <c r="E617" s="22">
        <v>0.110416666666666</v>
      </c>
      <c r="F617" s="23">
        <f t="shared" si="107"/>
        <v>2812523</v>
      </c>
      <c r="G617" s="23">
        <v>2812898</v>
      </c>
      <c r="H617" s="28">
        <v>62127</v>
      </c>
      <c r="I617" s="28"/>
      <c r="J617" s="28"/>
      <c r="K617" s="24"/>
      <c r="L617" s="25">
        <f t="shared" si="101"/>
        <v>375</v>
      </c>
      <c r="M617" s="25">
        <f t="shared" si="103"/>
        <v>399.375</v>
      </c>
      <c r="N617" s="25">
        <f t="shared" si="102"/>
        <v>24.375</v>
      </c>
      <c r="O617" s="25">
        <v>6.5000000000000002E-2</v>
      </c>
      <c r="P617" s="24" t="str">
        <f>VLOOKUP(E617,'[1]Lookup 2'!A:B,2,FALSE)</f>
        <v>Post 3</v>
      </c>
      <c r="Q617" s="24" t="str">
        <f>VLOOKUP(T617,'[2]01 - Employees'!$1:$1048576,6,FALSE)</f>
        <v>P-D</v>
      </c>
      <c r="R617" s="24" t="str">
        <f>VLOOKUP(T617,'[2]01 - Employees'!$1:$1048576,2,FALSE)</f>
        <v>Camara</v>
      </c>
      <c r="S617" s="21" t="str">
        <f>VLOOKUP(T617,'[2]01 - Employees'!$1:$1048576,3,FALSE)</f>
        <v>Moussa</v>
      </c>
      <c r="T617" s="21">
        <v>221</v>
      </c>
      <c r="V617" s="26">
        <f t="shared" si="105"/>
        <v>12</v>
      </c>
      <c r="W617" t="str">
        <f t="shared" si="106"/>
        <v>12DT095</v>
      </c>
      <c r="X617" t="str">
        <f t="shared" si="104"/>
        <v>12</v>
      </c>
    </row>
    <row r="618" spans="1:24" x14ac:dyDescent="0.25">
      <c r="A618" s="27">
        <f t="shared" si="109"/>
        <v>43435</v>
      </c>
      <c r="B618" s="19">
        <f t="shared" si="109"/>
        <v>12</v>
      </c>
      <c r="C618" s="20" t="s">
        <v>662</v>
      </c>
      <c r="D618" s="21" t="s">
        <v>19</v>
      </c>
      <c r="E618" s="22">
        <v>0.12708333333333299</v>
      </c>
      <c r="F618" s="23">
        <f t="shared" si="107"/>
        <v>2812898</v>
      </c>
      <c r="G618" s="23">
        <v>2813238</v>
      </c>
      <c r="H618" s="28">
        <v>2202</v>
      </c>
      <c r="I618" s="28"/>
      <c r="J618" s="28"/>
      <c r="K618" s="24"/>
      <c r="L618" s="25">
        <f t="shared" si="101"/>
        <v>340</v>
      </c>
      <c r="M618" s="25">
        <f t="shared" si="103"/>
        <v>362.1</v>
      </c>
      <c r="N618" s="25">
        <f t="shared" si="102"/>
        <v>22.1</v>
      </c>
      <c r="O618" s="25">
        <v>6.5000000000000002E-2</v>
      </c>
      <c r="P618" s="24" t="str">
        <f>VLOOKUP(E618,'[1]Lookup 2'!A:B,2,FALSE)</f>
        <v>Post 3</v>
      </c>
      <c r="Q618" s="24" t="str">
        <f>VLOOKUP(T618,'[2]01 - Employees'!$1:$1048576,6,FALSE)</f>
        <v>P-B</v>
      </c>
      <c r="R618" s="24" t="str">
        <f>VLOOKUP(T618,'[2]01 - Employees'!$1:$1048576,2,FALSE)</f>
        <v>Camara</v>
      </c>
      <c r="S618" s="21" t="str">
        <f>VLOOKUP(T618,'[2]01 - Employees'!$1:$1048576,3,FALSE)</f>
        <v>Toumany Kankou</v>
      </c>
      <c r="T618" s="21">
        <v>240</v>
      </c>
      <c r="V618" s="26">
        <f t="shared" si="105"/>
        <v>12</v>
      </c>
      <c r="W618" t="str">
        <f t="shared" si="106"/>
        <v>12DT211</v>
      </c>
      <c r="X618" t="str">
        <f t="shared" si="104"/>
        <v>12</v>
      </c>
    </row>
    <row r="619" spans="1:24" x14ac:dyDescent="0.25">
      <c r="A619" s="27">
        <f t="shared" si="109"/>
        <v>43435</v>
      </c>
      <c r="B619" s="19">
        <f t="shared" si="109"/>
        <v>12</v>
      </c>
      <c r="C619" s="20" t="s">
        <v>663</v>
      </c>
      <c r="D619" s="21" t="s">
        <v>138</v>
      </c>
      <c r="E619" s="22">
        <v>0.15625</v>
      </c>
      <c r="F619" s="23">
        <f t="shared" si="107"/>
        <v>2813238</v>
      </c>
      <c r="G619" s="23">
        <v>2813597</v>
      </c>
      <c r="H619" s="28">
        <v>11618.3</v>
      </c>
      <c r="I619" s="28"/>
      <c r="J619" s="28"/>
      <c r="K619" s="24"/>
      <c r="L619" s="25">
        <f t="shared" si="101"/>
        <v>359</v>
      </c>
      <c r="M619" s="25">
        <f t="shared" si="103"/>
        <v>382.33499999999998</v>
      </c>
      <c r="N619" s="25">
        <f t="shared" si="102"/>
        <v>23.335000000000001</v>
      </c>
      <c r="O619" s="25">
        <v>6.5000000000000002E-2</v>
      </c>
      <c r="P619" s="24" t="str">
        <f>VLOOKUP(E619,'[1]Lookup 2'!A:B,2,FALSE)</f>
        <v>Post 3</v>
      </c>
      <c r="Q619" s="24" t="str">
        <f>VLOOKUP(T619,'[2]01 - Employees'!$1:$1048576,6,FALSE)</f>
        <v>P-B</v>
      </c>
      <c r="R619" s="24" t="str">
        <f>VLOOKUP(T619,'[2]01 - Employees'!$1:$1048576,2,FALSE)</f>
        <v>Camara</v>
      </c>
      <c r="S619" s="21" t="str">
        <f>VLOOKUP(T619,'[2]01 - Employees'!$1:$1048576,3,FALSE)</f>
        <v>Kerfala</v>
      </c>
      <c r="T619" s="21">
        <v>229</v>
      </c>
      <c r="V619" s="26">
        <f t="shared" si="105"/>
        <v>12</v>
      </c>
      <c r="W619" t="str">
        <f t="shared" si="106"/>
        <v>12DT088</v>
      </c>
      <c r="X619" t="str">
        <f t="shared" si="104"/>
        <v>12</v>
      </c>
    </row>
    <row r="620" spans="1:24" x14ac:dyDescent="0.25">
      <c r="A620" s="27">
        <f t="shared" si="109"/>
        <v>43435</v>
      </c>
      <c r="B620" s="19">
        <f t="shared" si="109"/>
        <v>12</v>
      </c>
      <c r="C620" s="20" t="s">
        <v>664</v>
      </c>
      <c r="D620" s="21" t="s">
        <v>43</v>
      </c>
      <c r="E620" s="22">
        <v>0.16805555555555499</v>
      </c>
      <c r="F620" s="23">
        <f t="shared" si="107"/>
        <v>2813597</v>
      </c>
      <c r="G620" s="23">
        <v>2813962</v>
      </c>
      <c r="H620" s="28">
        <v>18857</v>
      </c>
      <c r="I620" s="28"/>
      <c r="J620" s="28"/>
      <c r="K620" s="24"/>
      <c r="L620" s="25">
        <f t="shared" si="101"/>
        <v>365</v>
      </c>
      <c r="M620" s="25">
        <f t="shared" si="103"/>
        <v>388.72500000000002</v>
      </c>
      <c r="N620" s="25">
        <f t="shared" si="102"/>
        <v>23.725000000000001</v>
      </c>
      <c r="O620" s="25">
        <v>6.5000000000000002E-2</v>
      </c>
      <c r="P620" s="24" t="str">
        <f>VLOOKUP(E620,'[1]Lookup 2'!A:B,2,FALSE)</f>
        <v>Post 3</v>
      </c>
      <c r="Q620" s="24" t="str">
        <f>VLOOKUP(T620,'[2]01 - Employees'!$1:$1048576,6,FALSE)</f>
        <v>P-B</v>
      </c>
      <c r="R620" s="24" t="str">
        <f>VLOOKUP(T620,'[2]01 - Employees'!$1:$1048576,2,FALSE)</f>
        <v>Sylla</v>
      </c>
      <c r="S620" s="21" t="str">
        <f>VLOOKUP(T620,'[2]01 - Employees'!$1:$1048576,3,FALSE)</f>
        <v>Sara Boye</v>
      </c>
      <c r="T620" s="21">
        <v>165</v>
      </c>
      <c r="V620" s="26">
        <f t="shared" si="105"/>
        <v>12</v>
      </c>
      <c r="W620" t="str">
        <f t="shared" si="106"/>
        <v>12WB013</v>
      </c>
      <c r="X620" t="str">
        <f t="shared" si="104"/>
        <v>12</v>
      </c>
    </row>
    <row r="621" spans="1:24" x14ac:dyDescent="0.25">
      <c r="A621" s="27">
        <f t="shared" si="109"/>
        <v>43435</v>
      </c>
      <c r="B621" s="19">
        <f t="shared" si="109"/>
        <v>12</v>
      </c>
      <c r="C621" s="20" t="s">
        <v>665</v>
      </c>
      <c r="D621" s="21" t="s">
        <v>31</v>
      </c>
      <c r="E621" s="22">
        <v>0.172222222222222</v>
      </c>
      <c r="F621" s="23">
        <f t="shared" si="107"/>
        <v>2813962</v>
      </c>
      <c r="G621" s="23">
        <v>2813989</v>
      </c>
      <c r="H621" s="28">
        <v>24566.400000000001</v>
      </c>
      <c r="I621" s="28"/>
      <c r="J621" s="28"/>
      <c r="K621" s="24"/>
      <c r="L621" s="25">
        <f t="shared" si="101"/>
        <v>27</v>
      </c>
      <c r="M621" s="25">
        <f t="shared" si="103"/>
        <v>28.754999999999999</v>
      </c>
      <c r="N621" s="25">
        <f t="shared" si="102"/>
        <v>1.7550000000000001</v>
      </c>
      <c r="O621" s="25">
        <v>6.5000000000000002E-2</v>
      </c>
      <c r="P621" s="24" t="str">
        <f>VLOOKUP(E621,'[1]Lookup 2'!A:B,2,FALSE)</f>
        <v>Post 3</v>
      </c>
      <c r="Q621" s="24" t="str">
        <f>VLOOKUP(T621,'[2]01 - Employees'!$1:$1048576,6,FALSE)</f>
        <v>P-B</v>
      </c>
      <c r="R621" s="24" t="str">
        <f>VLOOKUP(T621,'[2]01 - Employees'!$1:$1048576,2,FALSE)</f>
        <v>Laye</v>
      </c>
      <c r="S621" s="21" t="str">
        <f>VLOOKUP(T621,'[2]01 - Employees'!$1:$1048576,3,FALSE)</f>
        <v>Cisse</v>
      </c>
      <c r="T621" s="21">
        <v>117</v>
      </c>
      <c r="V621" s="26">
        <f t="shared" si="105"/>
        <v>12</v>
      </c>
      <c r="W621" t="str">
        <f t="shared" si="106"/>
        <v>12G0079</v>
      </c>
      <c r="X621" t="str">
        <f t="shared" si="104"/>
        <v>12</v>
      </c>
    </row>
    <row r="622" spans="1:24" x14ac:dyDescent="0.25">
      <c r="A622" s="27">
        <f t="shared" si="109"/>
        <v>43435</v>
      </c>
      <c r="B622" s="19">
        <v>13</v>
      </c>
      <c r="C622" s="20" t="s">
        <v>666</v>
      </c>
      <c r="D622" s="21" t="s">
        <v>17</v>
      </c>
      <c r="E622" s="22">
        <v>0.35763888888888801</v>
      </c>
      <c r="F622" s="23">
        <f t="shared" si="107"/>
        <v>2813989</v>
      </c>
      <c r="G622" s="23">
        <v>2816616</v>
      </c>
      <c r="H622" s="28">
        <v>35220</v>
      </c>
      <c r="I622" s="28"/>
      <c r="J622" s="28"/>
      <c r="K622" s="24"/>
      <c r="L622" s="25">
        <f t="shared" si="101"/>
        <v>2627</v>
      </c>
      <c r="M622" s="25">
        <f t="shared" si="103"/>
        <v>2797.7550000000001</v>
      </c>
      <c r="N622" s="25">
        <f t="shared" si="102"/>
        <v>170.755</v>
      </c>
      <c r="O622" s="25">
        <v>6.5000000000000002E-2</v>
      </c>
      <c r="P622" s="24" t="str">
        <f>VLOOKUP(E622,'[1]Lookup 2'!A:B,2,FALSE)</f>
        <v>Post 1</v>
      </c>
      <c r="Q622" s="24" t="str">
        <f>VLOOKUP(T622,'[2]01 - Employees'!$1:$1048576,6,FALSE)</f>
        <v>P-D</v>
      </c>
      <c r="R622" s="24" t="str">
        <f>VLOOKUP(T622,'[2]01 - Employees'!$1:$1048576,2,FALSE)</f>
        <v xml:space="preserve">Fofana </v>
      </c>
      <c r="S622" s="21" t="str">
        <f>VLOOKUP(T622,'[2]01 - Employees'!$1:$1048576,3,FALSE)</f>
        <v>Ibrahim</v>
      </c>
      <c r="T622" s="21">
        <v>8</v>
      </c>
      <c r="V622" s="26">
        <f t="shared" si="105"/>
        <v>13</v>
      </c>
      <c r="W622" t="str">
        <f t="shared" si="106"/>
        <v>13EXC41</v>
      </c>
      <c r="X622" t="str">
        <f t="shared" si="104"/>
        <v>13</v>
      </c>
    </row>
    <row r="623" spans="1:24" x14ac:dyDescent="0.25">
      <c r="A623" s="27">
        <f t="shared" si="109"/>
        <v>43435</v>
      </c>
      <c r="B623" s="19">
        <v>13</v>
      </c>
      <c r="C623" s="20" t="s">
        <v>667</v>
      </c>
      <c r="D623" s="21" t="s">
        <v>21</v>
      </c>
      <c r="E623" s="22">
        <v>0.38541666666666602</v>
      </c>
      <c r="F623" s="23">
        <f t="shared" si="107"/>
        <v>2816616</v>
      </c>
      <c r="G623" s="23">
        <v>2818417</v>
      </c>
      <c r="H623" s="28">
        <v>24968</v>
      </c>
      <c r="I623" s="28"/>
      <c r="J623" s="28"/>
      <c r="K623" s="24"/>
      <c r="L623" s="25">
        <f t="shared" si="101"/>
        <v>1801</v>
      </c>
      <c r="M623" s="25">
        <f t="shared" si="103"/>
        <v>1918.0650000000001</v>
      </c>
      <c r="N623" s="25">
        <f t="shared" si="102"/>
        <v>117.065</v>
      </c>
      <c r="O623" s="25">
        <v>6.5000000000000002E-2</v>
      </c>
      <c r="P623" s="24" t="str">
        <f>VLOOKUP(E623,'[1]Lookup 2'!A:B,2,FALSE)</f>
        <v>Post 1</v>
      </c>
      <c r="Q623" s="24" t="str">
        <f>VLOOKUP(T623,'[2]01 - Employees'!$1:$1048576,6,FALSE)</f>
        <v>P-B</v>
      </c>
      <c r="R623" s="24" t="str">
        <f>VLOOKUP(T623,'[2]01 - Employees'!$1:$1048576,2,FALSE)</f>
        <v xml:space="preserve">Conde </v>
      </c>
      <c r="S623" s="21" t="str">
        <f>VLOOKUP(T623,'[2]01 - Employees'!$1:$1048576,3,FALSE)</f>
        <v>Ibrahima Sory</v>
      </c>
      <c r="T623" s="21">
        <v>216</v>
      </c>
      <c r="V623" s="26">
        <f t="shared" si="105"/>
        <v>13</v>
      </c>
      <c r="W623" t="str">
        <f t="shared" si="106"/>
        <v>13EXC64</v>
      </c>
      <c r="X623" t="str">
        <f t="shared" si="104"/>
        <v>13</v>
      </c>
    </row>
    <row r="624" spans="1:24" x14ac:dyDescent="0.25">
      <c r="A624" s="27">
        <f t="shared" si="109"/>
        <v>43435</v>
      </c>
      <c r="B624" s="19">
        <f t="shared" si="109"/>
        <v>13</v>
      </c>
      <c r="C624" s="20" t="s">
        <v>668</v>
      </c>
      <c r="D624" s="21" t="s">
        <v>107</v>
      </c>
      <c r="E624" s="22">
        <v>0.57291666666666596</v>
      </c>
      <c r="F624" s="23">
        <f t="shared" si="107"/>
        <v>2818417</v>
      </c>
      <c r="G624" s="23">
        <v>2818605</v>
      </c>
      <c r="H624" s="28">
        <v>35566.9</v>
      </c>
      <c r="I624" s="28"/>
      <c r="J624" s="28"/>
      <c r="K624" s="24"/>
      <c r="L624" s="25">
        <f t="shared" si="101"/>
        <v>188</v>
      </c>
      <c r="M624" s="25">
        <f t="shared" si="103"/>
        <v>200.22</v>
      </c>
      <c r="N624" s="25">
        <f t="shared" si="102"/>
        <v>12.22</v>
      </c>
      <c r="O624" s="25">
        <v>6.5000000000000002E-2</v>
      </c>
      <c r="P624" s="24" t="str">
        <f>VLOOKUP(E624,'[1]Lookup 2'!A:B,2,FALSE)</f>
        <v>Post 1</v>
      </c>
      <c r="Q624" s="24" t="str">
        <f>VLOOKUP(T624,'[2]01 - Employees'!$1:$1048576,6,FALSE)</f>
        <v>P-D</v>
      </c>
      <c r="R624" s="24" t="str">
        <f>VLOOKUP(T624,'[2]01 - Employees'!$1:$1048576,2,FALSE)</f>
        <v>Diarra</v>
      </c>
      <c r="S624" s="21" t="str">
        <f>VLOOKUP(T624,'[2]01 - Employees'!$1:$1048576,3,FALSE)</f>
        <v>Saidou</v>
      </c>
      <c r="T624" s="21">
        <v>246</v>
      </c>
      <c r="V624" s="26">
        <f t="shared" si="105"/>
        <v>13</v>
      </c>
      <c r="W624" t="str">
        <f t="shared" si="106"/>
        <v>13G0064</v>
      </c>
      <c r="X624" t="str">
        <f t="shared" si="104"/>
        <v>13</v>
      </c>
    </row>
    <row r="625" spans="1:24" x14ac:dyDescent="0.25">
      <c r="A625" s="27">
        <f t="shared" si="109"/>
        <v>43435</v>
      </c>
      <c r="B625" s="19">
        <f t="shared" si="109"/>
        <v>13</v>
      </c>
      <c r="C625" s="20" t="s">
        <v>669</v>
      </c>
      <c r="D625" s="21" t="s">
        <v>33</v>
      </c>
      <c r="E625" s="22">
        <v>0.58541666666666603</v>
      </c>
      <c r="F625" s="23">
        <f t="shared" si="107"/>
        <v>2818605</v>
      </c>
      <c r="G625" s="23">
        <v>2819311</v>
      </c>
      <c r="H625" s="28">
        <v>6771</v>
      </c>
      <c r="I625" s="28"/>
      <c r="J625" s="28"/>
      <c r="K625" s="24"/>
      <c r="L625" s="25">
        <f t="shared" si="101"/>
        <v>706</v>
      </c>
      <c r="M625" s="25">
        <f t="shared" si="103"/>
        <v>751.89</v>
      </c>
      <c r="N625" s="25">
        <f t="shared" si="102"/>
        <v>45.89</v>
      </c>
      <c r="O625" s="25">
        <v>6.5000000000000002E-2</v>
      </c>
      <c r="P625" s="24" t="str">
        <f>VLOOKUP(E625,'[1]Lookup 2'!A:B,2,FALSE)</f>
        <v>Post 1</v>
      </c>
      <c r="Q625" s="24" t="str">
        <f>VLOOKUP(T625,'[2]01 - Employees'!$1:$1048576,6,FALSE)</f>
        <v>P-D</v>
      </c>
      <c r="R625" s="24" t="str">
        <f>VLOOKUP(T625,'[2]01 - Employees'!$1:$1048576,2,FALSE)</f>
        <v>Camara</v>
      </c>
      <c r="S625" s="21" t="str">
        <f>VLOOKUP(T625,'[2]01 - Employees'!$1:$1048576,3,FALSE)</f>
        <v>Tidiane</v>
      </c>
      <c r="T625" s="21">
        <v>161</v>
      </c>
      <c r="V625" s="26">
        <f t="shared" si="105"/>
        <v>13</v>
      </c>
      <c r="W625" t="str">
        <f t="shared" si="106"/>
        <v>13DT209</v>
      </c>
      <c r="X625" t="str">
        <f t="shared" si="104"/>
        <v>13</v>
      </c>
    </row>
    <row r="626" spans="1:24" x14ac:dyDescent="0.25">
      <c r="A626" s="27">
        <f t="shared" si="109"/>
        <v>43435</v>
      </c>
      <c r="B626" s="19">
        <f t="shared" si="109"/>
        <v>13</v>
      </c>
      <c r="C626" s="20" t="s">
        <v>670</v>
      </c>
      <c r="D626" s="31" t="s">
        <v>35</v>
      </c>
      <c r="E626" s="22">
        <v>0.59583333333333299</v>
      </c>
      <c r="F626" s="23">
        <f t="shared" si="107"/>
        <v>2819311</v>
      </c>
      <c r="G626" s="23">
        <v>2819536</v>
      </c>
      <c r="H626" s="28">
        <v>20498</v>
      </c>
      <c r="I626" s="28"/>
      <c r="J626" s="28"/>
      <c r="K626" s="24"/>
      <c r="L626" s="25">
        <f t="shared" si="101"/>
        <v>225</v>
      </c>
      <c r="M626" s="25">
        <f t="shared" si="103"/>
        <v>239.625</v>
      </c>
      <c r="N626" s="25">
        <f t="shared" si="102"/>
        <v>14.625</v>
      </c>
      <c r="O626" s="25">
        <v>6.5000000000000002E-2</v>
      </c>
      <c r="P626" s="24" t="e">
        <f>VLOOKUP(D626,'[1]Lookup 2'!A:B,2,FALSE)</f>
        <v>#N/A</v>
      </c>
      <c r="Q626" s="24" t="str">
        <f>VLOOKUP(T626,'[2]01 - Employees'!$1:$1048576,6,FALSE)</f>
        <v>P-D</v>
      </c>
      <c r="R626" s="24" t="str">
        <f>VLOOKUP(T626,'[2]01 - Employees'!$1:$1048576,2,FALSE)</f>
        <v>Keita</v>
      </c>
      <c r="S626" s="21" t="str">
        <f>VLOOKUP(T626,'[2]01 - Employees'!$1:$1048576,3,FALSE)</f>
        <v>Souleymane</v>
      </c>
      <c r="T626" s="21">
        <v>13</v>
      </c>
      <c r="V626" s="26">
        <f t="shared" si="105"/>
        <v>13</v>
      </c>
      <c r="W626" t="str">
        <f t="shared" si="106"/>
        <v>13D7004</v>
      </c>
      <c r="X626" t="str">
        <f t="shared" si="104"/>
        <v>13</v>
      </c>
    </row>
    <row r="627" spans="1:24" x14ac:dyDescent="0.25">
      <c r="A627" s="27">
        <f t="shared" si="109"/>
        <v>43435</v>
      </c>
      <c r="B627" s="19">
        <f t="shared" si="109"/>
        <v>13</v>
      </c>
      <c r="C627" s="20" t="s">
        <v>671</v>
      </c>
      <c r="D627" s="21" t="s">
        <v>29</v>
      </c>
      <c r="E627" s="22">
        <v>0.60138888888888797</v>
      </c>
      <c r="F627" s="23">
        <f t="shared" si="107"/>
        <v>2819536</v>
      </c>
      <c r="G627" s="23">
        <v>2820154</v>
      </c>
      <c r="H627" s="28">
        <v>34934.9</v>
      </c>
      <c r="I627" s="28"/>
      <c r="J627" s="28"/>
      <c r="K627" s="24"/>
      <c r="L627" s="25">
        <f t="shared" si="101"/>
        <v>618</v>
      </c>
      <c r="M627" s="25">
        <f t="shared" si="103"/>
        <v>658.17</v>
      </c>
      <c r="N627" s="25">
        <f t="shared" si="102"/>
        <v>40.17</v>
      </c>
      <c r="O627" s="25">
        <v>6.5000000000000002E-2</v>
      </c>
      <c r="P627" s="24" t="str">
        <f>VLOOKUP(E627,'[1]Lookup 2'!A:B,2,FALSE)</f>
        <v>Post 1</v>
      </c>
      <c r="Q627" s="24" t="str">
        <f>VLOOKUP(T627,'[2]01 - Employees'!$1:$1048576,6,FALSE)</f>
        <v>P-D</v>
      </c>
      <c r="R627" s="24" t="str">
        <f>VLOOKUP(T627,'[2]01 - Employees'!$1:$1048576,2,FALSE)</f>
        <v>Keita</v>
      </c>
      <c r="S627" s="21" t="str">
        <f>VLOOKUP(T627,'[2]01 - Employees'!$1:$1048576,3,FALSE)</f>
        <v>Ibrahima II</v>
      </c>
      <c r="T627" s="21">
        <v>252</v>
      </c>
      <c r="V627" s="26">
        <f t="shared" si="105"/>
        <v>13</v>
      </c>
      <c r="W627" t="str">
        <f t="shared" si="106"/>
        <v>13DT094</v>
      </c>
      <c r="X627" t="str">
        <f t="shared" si="104"/>
        <v>13</v>
      </c>
    </row>
    <row r="628" spans="1:24" x14ac:dyDescent="0.25">
      <c r="A628" s="27">
        <f t="shared" si="109"/>
        <v>43435</v>
      </c>
      <c r="B628" s="19">
        <f t="shared" si="109"/>
        <v>13</v>
      </c>
      <c r="C628" s="20" t="s">
        <v>672</v>
      </c>
      <c r="D628" s="21" t="s">
        <v>19</v>
      </c>
      <c r="E628" s="22">
        <v>0.63124999999999998</v>
      </c>
      <c r="F628" s="23">
        <f t="shared" si="107"/>
        <v>2820154</v>
      </c>
      <c r="G628" s="23">
        <v>2820675</v>
      </c>
      <c r="H628" s="28">
        <v>2212</v>
      </c>
      <c r="I628" s="28"/>
      <c r="J628" s="28"/>
      <c r="K628" s="24"/>
      <c r="L628" s="25">
        <f t="shared" si="101"/>
        <v>521</v>
      </c>
      <c r="M628" s="25">
        <f t="shared" si="103"/>
        <v>554.86500000000001</v>
      </c>
      <c r="N628" s="25">
        <f t="shared" si="102"/>
        <v>33.865000000000002</v>
      </c>
      <c r="O628" s="25">
        <v>6.5000000000000002E-2</v>
      </c>
      <c r="P628" s="24" t="str">
        <f>VLOOKUP(E628,'[1]Lookup 2'!A:B,2,FALSE)</f>
        <v>Post 2</v>
      </c>
      <c r="Q628" s="24" t="str">
        <f>VLOOKUP(T628,'[2]01 - Employees'!$1:$1048576,6,FALSE)</f>
        <v>P-C</v>
      </c>
      <c r="R628" s="24" t="str">
        <f>VLOOKUP(T628,'[2]01 - Employees'!$1:$1048576,2,FALSE)</f>
        <v>Sangare</v>
      </c>
      <c r="S628" s="21" t="str">
        <f>VLOOKUP(T628,'[2]01 - Employees'!$1:$1048576,3,FALSE)</f>
        <v>Salif</v>
      </c>
      <c r="T628" s="21">
        <v>162</v>
      </c>
      <c r="V628" s="26">
        <f t="shared" si="105"/>
        <v>13</v>
      </c>
      <c r="W628" t="str">
        <f t="shared" si="106"/>
        <v>13DT211</v>
      </c>
      <c r="X628" t="str">
        <f t="shared" si="104"/>
        <v>13</v>
      </c>
    </row>
    <row r="629" spans="1:24" x14ac:dyDescent="0.25">
      <c r="A629" s="27">
        <f t="shared" si="109"/>
        <v>43435</v>
      </c>
      <c r="B629" s="19">
        <f t="shared" si="109"/>
        <v>13</v>
      </c>
      <c r="C629" s="20" t="s">
        <v>673</v>
      </c>
      <c r="D629" s="21" t="s">
        <v>55</v>
      </c>
      <c r="E629" s="22">
        <v>0.63819444444444395</v>
      </c>
      <c r="F629" s="23">
        <f t="shared" si="107"/>
        <v>2820675</v>
      </c>
      <c r="G629" s="23">
        <v>2821305</v>
      </c>
      <c r="H629" s="28">
        <v>10380.1</v>
      </c>
      <c r="I629" s="28"/>
      <c r="J629" s="28"/>
      <c r="K629" s="24"/>
      <c r="L629" s="25">
        <f t="shared" si="101"/>
        <v>630</v>
      </c>
      <c r="M629" s="25">
        <f t="shared" si="103"/>
        <v>670.95</v>
      </c>
      <c r="N629" s="25">
        <f t="shared" si="102"/>
        <v>40.950000000000003</v>
      </c>
      <c r="O629" s="25">
        <v>6.5000000000000002E-2</v>
      </c>
      <c r="P629" s="24" t="str">
        <f>VLOOKUP(E629,'[1]Lookup 2'!A:B,2,FALSE)</f>
        <v>Post 2</v>
      </c>
      <c r="Q629" s="24" t="str">
        <f>VLOOKUP(T629,'[2]01 - Employees'!$1:$1048576,6,FALSE)</f>
        <v>P-C</v>
      </c>
      <c r="R629" s="24" t="str">
        <f>VLOOKUP(T629,'[2]01 - Employees'!$1:$1048576,2,FALSE)</f>
        <v>Camara</v>
      </c>
      <c r="S629" s="21" t="str">
        <f>VLOOKUP(T629,'[2]01 - Employees'!$1:$1048576,3,FALSE)</f>
        <v>Fodé</v>
      </c>
      <c r="T629" s="21">
        <v>44</v>
      </c>
      <c r="V629" s="26">
        <f t="shared" si="105"/>
        <v>13</v>
      </c>
      <c r="W629" t="str">
        <f t="shared" si="106"/>
        <v>13DT317</v>
      </c>
      <c r="X629" t="str">
        <f t="shared" si="104"/>
        <v>13</v>
      </c>
    </row>
    <row r="630" spans="1:24" x14ac:dyDescent="0.25">
      <c r="A630" s="27">
        <f t="shared" si="109"/>
        <v>43435</v>
      </c>
      <c r="B630" s="19">
        <f t="shared" si="109"/>
        <v>13</v>
      </c>
      <c r="C630" s="20" t="s">
        <v>674</v>
      </c>
      <c r="D630" s="21" t="s">
        <v>51</v>
      </c>
      <c r="E630" s="22">
        <v>0.64375000000000004</v>
      </c>
      <c r="F630" s="23">
        <f t="shared" si="107"/>
        <v>2821305</v>
      </c>
      <c r="G630" s="23">
        <v>2821975</v>
      </c>
      <c r="H630" s="28">
        <v>55309.3</v>
      </c>
      <c r="I630" s="28"/>
      <c r="J630" s="28"/>
      <c r="K630" s="24"/>
      <c r="L630" s="25">
        <f t="shared" si="101"/>
        <v>670</v>
      </c>
      <c r="M630" s="25">
        <f t="shared" si="103"/>
        <v>713.55</v>
      </c>
      <c r="N630" s="25">
        <f t="shared" si="102"/>
        <v>43.550000000000004</v>
      </c>
      <c r="O630" s="25">
        <v>6.5000000000000002E-2</v>
      </c>
      <c r="P630" s="24" t="str">
        <f>VLOOKUP(E630,'[1]Lookup 2'!A:B,2,FALSE)</f>
        <v>Post 2</v>
      </c>
      <c r="Q630" s="24" t="str">
        <f>VLOOKUP(T630,'[2]01 - Employees'!$1:$1048576,6,FALSE)</f>
        <v>P-C</v>
      </c>
      <c r="R630" s="24" t="str">
        <f>VLOOKUP(T630,'[2]01 - Employees'!$1:$1048576,2,FALSE)</f>
        <v xml:space="preserve">Thiam </v>
      </c>
      <c r="S630" s="21" t="str">
        <f>VLOOKUP(T630,'[2]01 - Employees'!$1:$1048576,3,FALSE)</f>
        <v>Aboubacar</v>
      </c>
      <c r="T630" s="21">
        <v>167</v>
      </c>
      <c r="V630" s="26">
        <f t="shared" si="105"/>
        <v>13</v>
      </c>
      <c r="W630" t="str">
        <f t="shared" si="106"/>
        <v>13DT093</v>
      </c>
      <c r="X630" t="str">
        <f t="shared" si="104"/>
        <v>13</v>
      </c>
    </row>
    <row r="631" spans="1:24" x14ac:dyDescent="0.25">
      <c r="A631" s="27">
        <f t="shared" si="109"/>
        <v>43435</v>
      </c>
      <c r="B631" s="19">
        <f t="shared" si="109"/>
        <v>13</v>
      </c>
      <c r="C631" s="20" t="s">
        <v>675</v>
      </c>
      <c r="D631" s="21" t="s">
        <v>57</v>
      </c>
      <c r="E631" s="22">
        <v>0.65208333333333302</v>
      </c>
      <c r="F631" s="23">
        <f t="shared" si="107"/>
        <v>2821975</v>
      </c>
      <c r="G631" s="23">
        <v>2822711</v>
      </c>
      <c r="H631" s="28">
        <v>20328.400000000001</v>
      </c>
      <c r="I631" s="28"/>
      <c r="J631" s="28"/>
      <c r="K631" s="24"/>
      <c r="L631" s="25">
        <f t="shared" si="101"/>
        <v>736</v>
      </c>
      <c r="M631" s="25">
        <f t="shared" si="103"/>
        <v>783.84</v>
      </c>
      <c r="N631" s="25">
        <f t="shared" si="102"/>
        <v>47.84</v>
      </c>
      <c r="O631" s="25">
        <v>6.5000000000000002E-2</v>
      </c>
      <c r="P631" s="24" t="str">
        <f>VLOOKUP(E631,'[1]Lookup 2'!A:B,2,FALSE)</f>
        <v>Post 2</v>
      </c>
      <c r="Q631" s="24" t="str">
        <f>VLOOKUP(T631,'[2]01 - Employees'!$1:$1048576,6,FALSE)</f>
        <v>P-C</v>
      </c>
      <c r="R631" s="24" t="str">
        <f>VLOOKUP(T631,'[2]01 - Employees'!$1:$1048576,2,FALSE)</f>
        <v>Kaba</v>
      </c>
      <c r="S631" s="21" t="str">
        <f>VLOOKUP(T631,'[2]01 - Employees'!$1:$1048576,3,FALSE)</f>
        <v>Abdourahamane</v>
      </c>
      <c r="T631" s="21">
        <v>230</v>
      </c>
      <c r="V631" s="26">
        <f t="shared" si="105"/>
        <v>13</v>
      </c>
      <c r="W631" t="str">
        <f t="shared" si="106"/>
        <v>13DT344</v>
      </c>
      <c r="X631" t="str">
        <f t="shared" si="104"/>
        <v>13</v>
      </c>
    </row>
    <row r="632" spans="1:24" x14ac:dyDescent="0.25">
      <c r="A632" s="27">
        <f t="shared" ref="A632:B647" si="110">+A631</f>
        <v>43435</v>
      </c>
      <c r="B632" s="19">
        <f t="shared" si="110"/>
        <v>13</v>
      </c>
      <c r="C632" s="20" t="s">
        <v>676</v>
      </c>
      <c r="D632" s="21" t="s">
        <v>39</v>
      </c>
      <c r="E632" s="22">
        <v>0.66458333333333297</v>
      </c>
      <c r="F632" s="23">
        <f t="shared" si="107"/>
        <v>2822711</v>
      </c>
      <c r="G632" s="23">
        <v>2823276</v>
      </c>
      <c r="H632" s="28">
        <v>25560.9</v>
      </c>
      <c r="I632" s="28"/>
      <c r="J632" s="28"/>
      <c r="K632" s="24"/>
      <c r="L632" s="25">
        <f t="shared" si="101"/>
        <v>565</v>
      </c>
      <c r="M632" s="25">
        <f t="shared" si="103"/>
        <v>601.72500000000002</v>
      </c>
      <c r="N632" s="25">
        <f t="shared" si="102"/>
        <v>36.725000000000001</v>
      </c>
      <c r="O632" s="25">
        <v>6.5000000000000002E-2</v>
      </c>
      <c r="P632" s="24" t="str">
        <f>VLOOKUP(E632,'[1]Lookup 2'!A:B,2,FALSE)</f>
        <v>Post 2</v>
      </c>
      <c r="Q632" s="24" t="str">
        <f>VLOOKUP(T632,'[2]01 - Employees'!$1:$1048576,6,FALSE)</f>
        <v>P-C</v>
      </c>
      <c r="R632" s="24" t="str">
        <f>VLOOKUP(T632,'[2]01 - Employees'!$1:$1048576,2,FALSE)</f>
        <v>Camara</v>
      </c>
      <c r="S632" s="21" t="str">
        <f>VLOOKUP(T632,'[2]01 - Employees'!$1:$1048576,3,FALSE)</f>
        <v>Djiba</v>
      </c>
      <c r="T632" s="21">
        <v>163</v>
      </c>
      <c r="V632" s="26">
        <f t="shared" si="105"/>
        <v>13</v>
      </c>
      <c r="W632" t="str">
        <f t="shared" si="106"/>
        <v>13TD069</v>
      </c>
      <c r="X632" t="str">
        <f t="shared" si="104"/>
        <v>13</v>
      </c>
    </row>
    <row r="633" spans="1:24" x14ac:dyDescent="0.25">
      <c r="A633" s="27">
        <f t="shared" si="110"/>
        <v>43435</v>
      </c>
      <c r="B633" s="19">
        <f t="shared" si="110"/>
        <v>13</v>
      </c>
      <c r="C633" s="20" t="s">
        <v>677</v>
      </c>
      <c r="D633" s="21" t="s">
        <v>68</v>
      </c>
      <c r="E633" s="22">
        <v>0.70763888888888804</v>
      </c>
      <c r="F633" s="23">
        <f t="shared" si="107"/>
        <v>2823276</v>
      </c>
      <c r="G633" s="23">
        <v>2823989</v>
      </c>
      <c r="H633" s="28">
        <v>10574.2</v>
      </c>
      <c r="I633" s="28"/>
      <c r="J633" s="28"/>
      <c r="K633" s="24"/>
      <c r="L633" s="25">
        <f t="shared" si="101"/>
        <v>713</v>
      </c>
      <c r="M633" s="25">
        <f t="shared" si="103"/>
        <v>759.34500000000003</v>
      </c>
      <c r="N633" s="25">
        <f t="shared" si="102"/>
        <v>46.344999999999999</v>
      </c>
      <c r="O633" s="25">
        <v>6.5000000000000002E-2</v>
      </c>
      <c r="P633" s="24" t="str">
        <f>VLOOKUP(E633,'[1]Lookup 2'!A:B,2,FALSE)</f>
        <v>Post 2</v>
      </c>
      <c r="Q633" s="24" t="str">
        <f>VLOOKUP(T633,'[2]01 - Employees'!$1:$1048576,6,FALSE)</f>
        <v>P-C</v>
      </c>
      <c r="R633" s="24" t="str">
        <f>VLOOKUP(T633,'[2]01 - Employees'!$1:$1048576,2,FALSE)</f>
        <v>Traoré</v>
      </c>
      <c r="S633" s="21" t="str">
        <f>VLOOKUP(T633,'[2]01 - Employees'!$1:$1048576,3,FALSE)</f>
        <v>Mohamed</v>
      </c>
      <c r="T633" s="21">
        <v>35</v>
      </c>
      <c r="V633" s="26">
        <f t="shared" si="105"/>
        <v>13</v>
      </c>
      <c r="W633" t="str">
        <f t="shared" si="106"/>
        <v>13DT318</v>
      </c>
      <c r="X633" t="str">
        <f t="shared" si="104"/>
        <v>13</v>
      </c>
    </row>
    <row r="634" spans="1:24" x14ac:dyDescent="0.25">
      <c r="A634" s="27">
        <f t="shared" si="110"/>
        <v>43435</v>
      </c>
      <c r="B634" s="19">
        <f t="shared" si="110"/>
        <v>13</v>
      </c>
      <c r="C634" s="20" t="s">
        <v>678</v>
      </c>
      <c r="D634" s="21" t="s">
        <v>53</v>
      </c>
      <c r="E634" s="22">
        <v>0.71875</v>
      </c>
      <c r="F634" s="23">
        <f t="shared" si="107"/>
        <v>2823989</v>
      </c>
      <c r="G634" s="23">
        <v>2824581</v>
      </c>
      <c r="H634" s="28">
        <v>62138.400000000001</v>
      </c>
      <c r="I634" s="28"/>
      <c r="J634" s="28"/>
      <c r="K634" s="24"/>
      <c r="L634" s="25">
        <f t="shared" si="101"/>
        <v>592</v>
      </c>
      <c r="M634" s="25">
        <f t="shared" si="103"/>
        <v>630.48</v>
      </c>
      <c r="N634" s="25">
        <f t="shared" si="102"/>
        <v>38.480000000000004</v>
      </c>
      <c r="O634" s="25">
        <v>6.5000000000000002E-2</v>
      </c>
      <c r="P634" s="24" t="str">
        <f>VLOOKUP(E634,'[1]Lookup 2'!A:B,2,FALSE)</f>
        <v>Post 2</v>
      </c>
      <c r="Q634" s="24" t="str">
        <f>VLOOKUP(T634,'[2]01 - Employees'!$1:$1048576,6,FALSE)</f>
        <v>P-C</v>
      </c>
      <c r="R634" s="24" t="str">
        <f>VLOOKUP(T634,'[2]01 - Employees'!$1:$1048576,2,FALSE)</f>
        <v>Saoromou</v>
      </c>
      <c r="S634" s="21" t="str">
        <f>VLOOKUP(T634,'[2]01 - Employees'!$1:$1048576,3,FALSE)</f>
        <v>Alain</v>
      </c>
      <c r="T634" s="21">
        <v>14</v>
      </c>
      <c r="V634" s="26">
        <f t="shared" si="105"/>
        <v>13</v>
      </c>
      <c r="W634" t="str">
        <f t="shared" si="106"/>
        <v>13DT095</v>
      </c>
      <c r="X634" t="str">
        <f t="shared" si="104"/>
        <v>13</v>
      </c>
    </row>
    <row r="635" spans="1:24" x14ac:dyDescent="0.25">
      <c r="A635" s="27">
        <f t="shared" si="110"/>
        <v>43435</v>
      </c>
      <c r="B635" s="19">
        <f t="shared" si="110"/>
        <v>13</v>
      </c>
      <c r="C635" s="20" t="s">
        <v>679</v>
      </c>
      <c r="D635" s="21" t="s">
        <v>242</v>
      </c>
      <c r="E635" s="22">
        <v>0.73680555555555505</v>
      </c>
      <c r="F635" s="23">
        <f t="shared" si="107"/>
        <v>2824581</v>
      </c>
      <c r="G635" s="23">
        <v>2824633</v>
      </c>
      <c r="H635" s="28">
        <v>247280</v>
      </c>
      <c r="I635" s="28"/>
      <c r="J635" s="28"/>
      <c r="K635" s="24"/>
      <c r="L635" s="25">
        <f t="shared" si="101"/>
        <v>52</v>
      </c>
      <c r="M635" s="25">
        <f t="shared" si="103"/>
        <v>55.38</v>
      </c>
      <c r="N635" s="25">
        <f t="shared" si="102"/>
        <v>3.38</v>
      </c>
      <c r="O635" s="25">
        <v>6.5000000000000002E-2</v>
      </c>
      <c r="P635" s="24" t="str">
        <f>VLOOKUP(E635,'[1]Lookup 2'!A:B,2,FALSE)</f>
        <v>Post 2</v>
      </c>
      <c r="Q635" s="24" t="str">
        <f>VLOOKUP(T635,'[2]01 - Employees'!$1:$1048576,6,FALSE)</f>
        <v xml:space="preserve">P-C </v>
      </c>
      <c r="R635" s="24" t="str">
        <f>VLOOKUP(T635,'[2]01 - Employees'!$1:$1048576,2,FALSE)</f>
        <v>Condé</v>
      </c>
      <c r="S635" s="21" t="str">
        <f>VLOOKUP(T635,'[2]01 - Employees'!$1:$1048576,3,FALSE)</f>
        <v>Alamako</v>
      </c>
      <c r="T635" s="21">
        <v>27</v>
      </c>
      <c r="V635" s="26">
        <f t="shared" si="105"/>
        <v>13</v>
      </c>
      <c r="W635" t="str">
        <f t="shared" si="106"/>
        <v>13TY709</v>
      </c>
      <c r="X635" t="str">
        <f t="shared" si="104"/>
        <v>13</v>
      </c>
    </row>
    <row r="636" spans="1:24" x14ac:dyDescent="0.25">
      <c r="A636" s="27">
        <f t="shared" si="110"/>
        <v>43435</v>
      </c>
      <c r="B636" s="19">
        <f t="shared" si="110"/>
        <v>13</v>
      </c>
      <c r="C636" s="20" t="s">
        <v>680</v>
      </c>
      <c r="D636" s="21" t="s">
        <v>23</v>
      </c>
      <c r="E636" s="22">
        <v>0.85555555555555496</v>
      </c>
      <c r="F636" s="23">
        <f t="shared" si="107"/>
        <v>2824633</v>
      </c>
      <c r="G636" s="23">
        <v>2825569</v>
      </c>
      <c r="H636" s="28">
        <v>10646</v>
      </c>
      <c r="I636" s="28"/>
      <c r="J636" s="28"/>
      <c r="K636" s="24"/>
      <c r="L636" s="25">
        <f t="shared" si="101"/>
        <v>936</v>
      </c>
      <c r="M636" s="25">
        <f t="shared" si="103"/>
        <v>996.84</v>
      </c>
      <c r="N636" s="25">
        <f t="shared" si="102"/>
        <v>60.84</v>
      </c>
      <c r="O636" s="25">
        <v>6.5000000000000002E-2</v>
      </c>
      <c r="P636" s="24" t="str">
        <f>VLOOKUP(E636,'[1]Lookup 2'!A:B,2,FALSE)</f>
        <v>Post 2</v>
      </c>
      <c r="Q636" s="24" t="str">
        <f>VLOOKUP(T636,'[2]01 - Employees'!$1:$1048576,6,FALSE)</f>
        <v>P-C</v>
      </c>
      <c r="R636" s="24" t="str">
        <f>VLOOKUP(T636,'[2]01 - Employees'!$1:$1048576,2,FALSE)</f>
        <v>Doumbouya</v>
      </c>
      <c r="S636" s="21" t="str">
        <f>VLOOKUP(T636,'[2]01 - Employees'!$1:$1048576,3,FALSE)</f>
        <v>Sekou</v>
      </c>
      <c r="T636" s="21">
        <v>43</v>
      </c>
      <c r="V636" s="26">
        <f t="shared" si="105"/>
        <v>13</v>
      </c>
      <c r="W636" t="str">
        <f t="shared" si="106"/>
        <v>13DT319</v>
      </c>
      <c r="X636" t="str">
        <f t="shared" si="104"/>
        <v>13</v>
      </c>
    </row>
    <row r="637" spans="1:24" x14ac:dyDescent="0.25">
      <c r="A637" s="27">
        <f t="shared" si="110"/>
        <v>43435</v>
      </c>
      <c r="B637" s="19">
        <f t="shared" si="110"/>
        <v>13</v>
      </c>
      <c r="C637" s="20" t="s">
        <v>681</v>
      </c>
      <c r="D637" s="21" t="s">
        <v>49</v>
      </c>
      <c r="E637" s="22">
        <v>0.86597222222222203</v>
      </c>
      <c r="F637" s="23">
        <f t="shared" si="107"/>
        <v>2825569</v>
      </c>
      <c r="G637" s="23">
        <v>2825578</v>
      </c>
      <c r="H637" s="28">
        <v>261.7</v>
      </c>
      <c r="I637" s="28"/>
      <c r="J637" s="28"/>
      <c r="K637" s="24"/>
      <c r="L637" s="25">
        <f t="shared" si="101"/>
        <v>9</v>
      </c>
      <c r="M637" s="25">
        <f t="shared" si="103"/>
        <v>9.5850000000000009</v>
      </c>
      <c r="N637" s="25">
        <f t="shared" si="102"/>
        <v>0.58499999999999996</v>
      </c>
      <c r="O637" s="25">
        <v>6.5000000000000002E-2</v>
      </c>
      <c r="P637" s="24" t="str">
        <f>VLOOKUP(E637,'[1]Lookup 2'!A:B,2,FALSE)</f>
        <v>Post 2</v>
      </c>
      <c r="Q637" s="24" t="str">
        <f>VLOOKUP(T637,'[2]01 - Employees'!$1:$1048576,6,FALSE)</f>
        <v>P-A</v>
      </c>
      <c r="R637" s="24" t="str">
        <f>VLOOKUP(T637,'[2]01 - Employees'!$1:$1048576,2,FALSE)</f>
        <v>Condé</v>
      </c>
      <c r="S637" s="21" t="str">
        <f>VLOOKUP(T637,'[2]01 - Employees'!$1:$1048576,3,FALSE)</f>
        <v>Aboubacar Sidiki</v>
      </c>
      <c r="T637" s="21">
        <v>24</v>
      </c>
      <c r="V637" s="26">
        <f t="shared" si="105"/>
        <v>13</v>
      </c>
      <c r="W637" t="str">
        <f t="shared" si="106"/>
        <v>13LTP222</v>
      </c>
      <c r="X637" t="str">
        <f t="shared" si="104"/>
        <v>13</v>
      </c>
    </row>
    <row r="638" spans="1:24" x14ac:dyDescent="0.25">
      <c r="A638" s="27">
        <f t="shared" si="110"/>
        <v>43435</v>
      </c>
      <c r="B638" s="19">
        <f t="shared" si="110"/>
        <v>13</v>
      </c>
      <c r="C638" s="20" t="s">
        <v>682</v>
      </c>
      <c r="D638" s="21" t="s">
        <v>59</v>
      </c>
      <c r="E638" s="22">
        <v>0.87916666666666599</v>
      </c>
      <c r="F638" s="23">
        <f t="shared" si="107"/>
        <v>2825578</v>
      </c>
      <c r="G638" s="23">
        <v>2826624</v>
      </c>
      <c r="H638" s="28">
        <v>8963.7999999999993</v>
      </c>
      <c r="I638" s="28"/>
      <c r="J638" s="28"/>
      <c r="K638" s="24"/>
      <c r="L638" s="25">
        <f t="shared" si="101"/>
        <v>1046</v>
      </c>
      <c r="M638" s="25">
        <f t="shared" si="103"/>
        <v>1113.99</v>
      </c>
      <c r="N638" s="25">
        <f t="shared" si="102"/>
        <v>67.990000000000009</v>
      </c>
      <c r="O638" s="25">
        <v>6.5000000000000002E-2</v>
      </c>
      <c r="P638" s="24" t="str">
        <f>VLOOKUP(E638,'[1]Lookup 2'!A:B,2,FALSE)</f>
        <v>Post 2</v>
      </c>
      <c r="Q638" s="24" t="str">
        <f>VLOOKUP(T638,'[2]01 - Employees'!$1:$1048576,6,FALSE)</f>
        <v>P-C</v>
      </c>
      <c r="R638" s="24" t="str">
        <f>VLOOKUP(T638,'[2]01 - Employees'!$1:$1048576,2,FALSE)</f>
        <v>Bah</v>
      </c>
      <c r="S638" s="21" t="str">
        <f>VLOOKUP(T638,'[2]01 - Employees'!$1:$1048576,3,FALSE)</f>
        <v>Mamadou</v>
      </c>
      <c r="T638" s="21">
        <v>41</v>
      </c>
      <c r="V638" s="26">
        <f t="shared" si="105"/>
        <v>13</v>
      </c>
      <c r="W638" t="str">
        <f t="shared" si="106"/>
        <v>13DT320</v>
      </c>
      <c r="X638" t="str">
        <f t="shared" si="104"/>
        <v>13</v>
      </c>
    </row>
    <row r="639" spans="1:24" x14ac:dyDescent="0.25">
      <c r="A639" s="27">
        <f t="shared" si="110"/>
        <v>43435</v>
      </c>
      <c r="B639" s="19">
        <f t="shared" si="110"/>
        <v>13</v>
      </c>
      <c r="C639" s="20" t="s">
        <v>683</v>
      </c>
      <c r="D639" s="21" t="s">
        <v>45</v>
      </c>
      <c r="E639" s="22">
        <v>0.88541666666666596</v>
      </c>
      <c r="F639" s="23">
        <f t="shared" si="107"/>
        <v>2826624</v>
      </c>
      <c r="G639" s="23">
        <v>2827243</v>
      </c>
      <c r="H639" s="28">
        <v>31552.5</v>
      </c>
      <c r="I639" s="28"/>
      <c r="J639" s="28"/>
      <c r="K639" s="24"/>
      <c r="L639" s="25">
        <f t="shared" si="101"/>
        <v>619</v>
      </c>
      <c r="M639" s="25">
        <f t="shared" si="103"/>
        <v>659.23500000000001</v>
      </c>
      <c r="N639" s="25">
        <f t="shared" si="102"/>
        <v>40.234999999999999</v>
      </c>
      <c r="O639" s="25">
        <v>6.5000000000000002E-2</v>
      </c>
      <c r="P639" s="24" t="str">
        <f>VLOOKUP(E639,'[1]Lookup 2'!A:B,2,FALSE)</f>
        <v>Post 2</v>
      </c>
      <c r="Q639" s="24" t="str">
        <f>VLOOKUP(T639,'[2]01 - Employees'!$1:$1048576,6,FALSE)</f>
        <v>P-C</v>
      </c>
      <c r="R639" s="24" t="str">
        <f>VLOOKUP(T639,'[2]01 - Employees'!$1:$1048576,2,FALSE)</f>
        <v>Keita</v>
      </c>
      <c r="S639" s="21" t="str">
        <f>VLOOKUP(T639,'[2]01 - Employees'!$1:$1048576,3,FALSE)</f>
        <v>Adama</v>
      </c>
      <c r="T639" s="21">
        <v>220</v>
      </c>
      <c r="V639" s="26">
        <f t="shared" si="105"/>
        <v>13</v>
      </c>
      <c r="W639" t="str">
        <f t="shared" si="106"/>
        <v>13DT087</v>
      </c>
      <c r="X639" t="str">
        <f t="shared" si="104"/>
        <v>13</v>
      </c>
    </row>
    <row r="640" spans="1:24" x14ac:dyDescent="0.25">
      <c r="A640" s="27">
        <f t="shared" si="110"/>
        <v>43435</v>
      </c>
      <c r="B640" s="19">
        <f t="shared" si="110"/>
        <v>13</v>
      </c>
      <c r="C640" s="20" t="s">
        <v>684</v>
      </c>
      <c r="D640" s="21" t="s">
        <v>138</v>
      </c>
      <c r="E640" s="22">
        <v>0.89583333333333304</v>
      </c>
      <c r="F640" s="23">
        <f t="shared" si="107"/>
        <v>2827243</v>
      </c>
      <c r="G640" s="23">
        <v>2828086</v>
      </c>
      <c r="H640" s="28">
        <v>11633.4</v>
      </c>
      <c r="I640" s="28"/>
      <c r="J640" s="28"/>
      <c r="K640" s="24"/>
      <c r="L640" s="25">
        <f t="shared" si="101"/>
        <v>843</v>
      </c>
      <c r="M640" s="25">
        <f t="shared" si="103"/>
        <v>897.79499999999996</v>
      </c>
      <c r="N640" s="25">
        <f t="shared" si="102"/>
        <v>54.795000000000002</v>
      </c>
      <c r="O640" s="25">
        <v>6.5000000000000002E-2</v>
      </c>
      <c r="P640" s="24" t="str">
        <f>VLOOKUP(E640,'[1]Lookup 2'!A:B,2,FALSE)</f>
        <v>Post 2</v>
      </c>
      <c r="Q640" s="24" t="str">
        <f>VLOOKUP(T640,'[2]01 - Employees'!$1:$1048576,6,FALSE)</f>
        <v>P-C</v>
      </c>
      <c r="R640" s="24" t="str">
        <f>VLOOKUP(T640,'[2]01 - Employees'!$1:$1048576,2,FALSE)</f>
        <v>Doumbouya</v>
      </c>
      <c r="S640" s="21" t="str">
        <f>VLOOKUP(T640,'[2]01 - Employees'!$1:$1048576,3,FALSE)</f>
        <v>Hassane</v>
      </c>
      <c r="T640" s="21">
        <v>232</v>
      </c>
      <c r="V640" s="26">
        <f t="shared" si="105"/>
        <v>13</v>
      </c>
      <c r="W640" t="str">
        <f t="shared" si="106"/>
        <v>13DT088</v>
      </c>
      <c r="X640" t="str">
        <f t="shared" si="104"/>
        <v>13</v>
      </c>
    </row>
    <row r="641" spans="1:24" x14ac:dyDescent="0.25">
      <c r="A641" s="27">
        <f t="shared" si="110"/>
        <v>43435</v>
      </c>
      <c r="B641" s="19">
        <f t="shared" si="110"/>
        <v>13</v>
      </c>
      <c r="C641" s="20" t="s">
        <v>685</v>
      </c>
      <c r="D641" s="21" t="s">
        <v>107</v>
      </c>
      <c r="E641" s="22">
        <v>0.97430555555555498</v>
      </c>
      <c r="F641" s="23">
        <f t="shared" si="107"/>
        <v>2828086</v>
      </c>
      <c r="G641" s="23">
        <v>2828196</v>
      </c>
      <c r="H641" s="28">
        <v>35572.1</v>
      </c>
      <c r="I641" s="28"/>
      <c r="J641" s="28"/>
      <c r="K641" s="24"/>
      <c r="L641" s="25">
        <f t="shared" si="101"/>
        <v>110</v>
      </c>
      <c r="M641" s="25">
        <f t="shared" si="103"/>
        <v>117.15</v>
      </c>
      <c r="N641" s="25">
        <f t="shared" si="102"/>
        <v>7.15</v>
      </c>
      <c r="O641" s="25">
        <v>6.5000000000000002E-2</v>
      </c>
      <c r="P641" s="24" t="str">
        <f>VLOOKUP(E641,'[1]Lookup 2'!A:B,2,FALSE)</f>
        <v>Post 3</v>
      </c>
      <c r="Q641" s="24" t="str">
        <f>VLOOKUP(T641,'[2]01 - Employees'!$1:$1048576,6,FALSE)</f>
        <v>P-B</v>
      </c>
      <c r="R641" s="24" t="str">
        <f>VLOOKUP(T641,'[2]01 - Employees'!$1:$1048576,2,FALSE)</f>
        <v>Diallo</v>
      </c>
      <c r="S641" s="21" t="str">
        <f>VLOOKUP(T641,'[2]01 - Employees'!$1:$1048576,3,FALSE)</f>
        <v>Sounounou</v>
      </c>
      <c r="T641" s="21">
        <v>19</v>
      </c>
      <c r="V641" s="26">
        <f t="shared" si="105"/>
        <v>13</v>
      </c>
      <c r="W641" t="str">
        <f t="shared" si="106"/>
        <v>13G0064</v>
      </c>
      <c r="X641" t="str">
        <f t="shared" si="104"/>
        <v>13</v>
      </c>
    </row>
    <row r="642" spans="1:24" x14ac:dyDescent="0.25">
      <c r="A642" s="27">
        <f t="shared" si="110"/>
        <v>43435</v>
      </c>
      <c r="B642" s="19">
        <f t="shared" si="110"/>
        <v>13</v>
      </c>
      <c r="C642" s="20" t="s">
        <v>686</v>
      </c>
      <c r="D642" s="21" t="s">
        <v>35</v>
      </c>
      <c r="E642" s="22">
        <v>0.99097222222222203</v>
      </c>
      <c r="F642" s="23">
        <f t="shared" si="107"/>
        <v>2828196</v>
      </c>
      <c r="G642" s="23">
        <v>2828390</v>
      </c>
      <c r="H642" s="28">
        <v>20505.900000000001</v>
      </c>
      <c r="I642" s="28"/>
      <c r="J642" s="28"/>
      <c r="K642" s="24"/>
      <c r="L642" s="25">
        <f t="shared" si="101"/>
        <v>194</v>
      </c>
      <c r="M642" s="25">
        <f t="shared" si="103"/>
        <v>206.61</v>
      </c>
      <c r="N642" s="25">
        <f t="shared" si="102"/>
        <v>12.610000000000001</v>
      </c>
      <c r="O642" s="25">
        <v>6.5000000000000002E-2</v>
      </c>
      <c r="P642" s="24" t="str">
        <f>VLOOKUP(E642,'[1]Lookup 2'!A:B,2,FALSE)</f>
        <v>Post 3</v>
      </c>
      <c r="Q642" s="24" t="str">
        <f>VLOOKUP(T642,'[2]01 - Employees'!$1:$1048576,6,FALSE)</f>
        <v>P-B</v>
      </c>
      <c r="R642" s="24" t="str">
        <f>VLOOKUP(T642,'[2]01 - Employees'!$1:$1048576,2,FALSE)</f>
        <v>Keita</v>
      </c>
      <c r="S642" s="21" t="str">
        <f>VLOOKUP(T642,'[2]01 - Employees'!$1:$1048576,3,FALSE)</f>
        <v>Sekou</v>
      </c>
      <c r="T642" s="21">
        <v>265</v>
      </c>
      <c r="V642" s="26">
        <f t="shared" si="105"/>
        <v>13</v>
      </c>
      <c r="W642" t="str">
        <f t="shared" si="106"/>
        <v>13D7004</v>
      </c>
      <c r="X642" t="str">
        <f t="shared" si="104"/>
        <v>13</v>
      </c>
    </row>
    <row r="643" spans="1:24" x14ac:dyDescent="0.25">
      <c r="A643" s="27">
        <f t="shared" si="110"/>
        <v>43435</v>
      </c>
      <c r="B643" s="19">
        <f t="shared" si="110"/>
        <v>13</v>
      </c>
      <c r="C643" s="20" t="s">
        <v>687</v>
      </c>
      <c r="D643" s="21" t="s">
        <v>39</v>
      </c>
      <c r="E643" s="22">
        <v>4.1666666666666597E-3</v>
      </c>
      <c r="F643" s="23">
        <f t="shared" si="107"/>
        <v>2828390</v>
      </c>
      <c r="G643" s="23">
        <v>2828702</v>
      </c>
      <c r="H643" s="28">
        <v>25576.5</v>
      </c>
      <c r="I643" s="28"/>
      <c r="J643" s="28"/>
      <c r="K643" s="24"/>
      <c r="L643" s="25">
        <f t="shared" si="101"/>
        <v>312</v>
      </c>
      <c r="M643" s="25">
        <f t="shared" si="103"/>
        <v>332.28</v>
      </c>
      <c r="N643" s="25">
        <f t="shared" si="102"/>
        <v>20.28</v>
      </c>
      <c r="O643" s="25">
        <v>6.5000000000000002E-2</v>
      </c>
      <c r="P643" s="24" t="str">
        <f>VLOOKUP(E643,'[1]Lookup 2'!A:B,2,FALSE)</f>
        <v>Post 3</v>
      </c>
      <c r="Q643" s="24" t="str">
        <f>VLOOKUP(T643,'[2]01 - Employees'!$1:$1048576,6,FALSE)</f>
        <v>P-B</v>
      </c>
      <c r="R643" s="24" t="str">
        <f>VLOOKUP(T643,'[2]01 - Employees'!$1:$1048576,2,FALSE)</f>
        <v>Diaby</v>
      </c>
      <c r="S643" s="21" t="str">
        <f>VLOOKUP(T643,'[2]01 - Employees'!$1:$1048576,3,FALSE)</f>
        <v>Abdoulaye</v>
      </c>
      <c r="T643" s="21">
        <v>104</v>
      </c>
      <c r="V643" s="26">
        <f t="shared" si="105"/>
        <v>13</v>
      </c>
      <c r="W643" t="str">
        <f t="shared" si="106"/>
        <v>13TD069</v>
      </c>
      <c r="X643" t="str">
        <f t="shared" si="104"/>
        <v>13</v>
      </c>
    </row>
    <row r="644" spans="1:24" x14ac:dyDescent="0.25">
      <c r="A644" s="27">
        <f t="shared" si="110"/>
        <v>43435</v>
      </c>
      <c r="B644" s="19">
        <f t="shared" si="110"/>
        <v>13</v>
      </c>
      <c r="C644" s="20" t="s">
        <v>688</v>
      </c>
      <c r="D644" s="21" t="s">
        <v>51</v>
      </c>
      <c r="E644" s="22">
        <v>0.12916666666666601</v>
      </c>
      <c r="F644" s="23">
        <f t="shared" si="107"/>
        <v>2828702</v>
      </c>
      <c r="G644" s="23">
        <v>2829333</v>
      </c>
      <c r="H644" s="28">
        <v>55520</v>
      </c>
      <c r="I644" s="28"/>
      <c r="J644" s="28"/>
      <c r="K644" s="24"/>
      <c r="L644" s="25">
        <f t="shared" si="101"/>
        <v>631</v>
      </c>
      <c r="M644" s="25">
        <f t="shared" si="103"/>
        <v>672.01499999999999</v>
      </c>
      <c r="N644" s="25">
        <f t="shared" si="102"/>
        <v>41.015000000000001</v>
      </c>
      <c r="O644" s="25">
        <v>6.5000000000000002E-2</v>
      </c>
      <c r="P644" s="24" t="str">
        <f>VLOOKUP(E644,'[1]Lookup 2'!A:B,2,FALSE)</f>
        <v>Post 3</v>
      </c>
      <c r="Q644" s="24" t="str">
        <f>VLOOKUP(T644,'[2]01 - Employees'!$1:$1048576,6,FALSE)</f>
        <v>P-B</v>
      </c>
      <c r="R644" s="24" t="str">
        <f>VLOOKUP(T644,'[2]01 - Employees'!$1:$1048576,2,FALSE)</f>
        <v>Doumbouya</v>
      </c>
      <c r="S644" s="21" t="str">
        <f>VLOOKUP(T644,'[2]01 - Employees'!$1:$1048576,3,FALSE)</f>
        <v>Frantoma</v>
      </c>
      <c r="T644" s="21">
        <v>228</v>
      </c>
      <c r="V644" s="26">
        <f t="shared" si="105"/>
        <v>13</v>
      </c>
      <c r="W644" t="str">
        <f t="shared" si="106"/>
        <v>13DT093</v>
      </c>
      <c r="X644" t="str">
        <f t="shared" si="104"/>
        <v>13</v>
      </c>
    </row>
    <row r="645" spans="1:24" x14ac:dyDescent="0.25">
      <c r="A645" s="27">
        <f t="shared" si="110"/>
        <v>43435</v>
      </c>
      <c r="B645" s="19">
        <f t="shared" si="110"/>
        <v>13</v>
      </c>
      <c r="C645" s="20" t="s">
        <v>689</v>
      </c>
      <c r="D645" s="21" t="s">
        <v>29</v>
      </c>
      <c r="E645" s="22">
        <v>0.147222222222222</v>
      </c>
      <c r="F645" s="23">
        <f t="shared" si="107"/>
        <v>2829333</v>
      </c>
      <c r="G645" s="23">
        <v>2829970</v>
      </c>
      <c r="H645" s="28">
        <v>34945.9</v>
      </c>
      <c r="I645" s="28"/>
      <c r="J645" s="28"/>
      <c r="K645" s="24"/>
      <c r="L645" s="25">
        <f t="shared" si="101"/>
        <v>637</v>
      </c>
      <c r="M645" s="25">
        <f t="shared" si="103"/>
        <v>678.40499999999997</v>
      </c>
      <c r="N645" s="25">
        <f t="shared" si="102"/>
        <v>41.405000000000001</v>
      </c>
      <c r="O645" s="25">
        <v>6.5000000000000002E-2</v>
      </c>
      <c r="P645" s="24" t="str">
        <f>VLOOKUP(E645,'[1]Lookup 2'!A:B,2,FALSE)</f>
        <v>Post 3</v>
      </c>
      <c r="Q645" s="24" t="e">
        <f>VLOOKUP(T645,'[2]01 - Employees'!$1:$1048576,6,FALSE)</f>
        <v>#N/A</v>
      </c>
      <c r="R645" s="24" t="e">
        <f>VLOOKUP(T645,'[2]01 - Employees'!$1:$1048576,2,FALSE)</f>
        <v>#N/A</v>
      </c>
      <c r="S645" s="21" t="e">
        <f>VLOOKUP(T645,'[2]01 - Employees'!$1:$1048576,3,FALSE)</f>
        <v>#N/A</v>
      </c>
      <c r="T645" s="21">
        <v>267</v>
      </c>
      <c r="V645" s="26">
        <f t="shared" si="105"/>
        <v>13</v>
      </c>
      <c r="W645" t="str">
        <f t="shared" si="106"/>
        <v>13DT094</v>
      </c>
      <c r="X645" t="str">
        <f t="shared" si="104"/>
        <v>13</v>
      </c>
    </row>
    <row r="646" spans="1:24" x14ac:dyDescent="0.25">
      <c r="A646" s="27">
        <f t="shared" si="110"/>
        <v>43435</v>
      </c>
      <c r="B646" s="19">
        <f t="shared" si="110"/>
        <v>13</v>
      </c>
      <c r="C646" s="20" t="s">
        <v>690</v>
      </c>
      <c r="D646" s="21" t="s">
        <v>27</v>
      </c>
      <c r="E646" s="22">
        <v>0.16111111111111101</v>
      </c>
      <c r="F646" s="23">
        <f t="shared" si="107"/>
        <v>2829970</v>
      </c>
      <c r="G646" s="23">
        <v>2830013</v>
      </c>
      <c r="H646" s="28">
        <v>284572</v>
      </c>
      <c r="I646" s="28"/>
      <c r="J646" s="28"/>
      <c r="K646" s="24"/>
      <c r="L646" s="25">
        <f t="shared" si="101"/>
        <v>43</v>
      </c>
      <c r="M646" s="25">
        <f t="shared" si="103"/>
        <v>45.795000000000002</v>
      </c>
      <c r="N646" s="25">
        <f t="shared" si="102"/>
        <v>2.7949999999999999</v>
      </c>
      <c r="O646" s="25">
        <v>6.5000000000000002E-2</v>
      </c>
      <c r="P646" s="24" t="str">
        <f>VLOOKUP(E646,'[1]Lookup 2'!A:B,2,FALSE)</f>
        <v>Post 3</v>
      </c>
      <c r="Q646" s="24" t="str">
        <f>VLOOKUP(T646,'[2]01 - Employees'!$1:$1048576,6,FALSE)</f>
        <v>P-B</v>
      </c>
      <c r="R646" s="24" t="str">
        <f>VLOOKUP(T646,'[2]01 - Employees'!$1:$1048576,2,FALSE)</f>
        <v>Laye</v>
      </c>
      <c r="S646" s="21" t="str">
        <f>VLOOKUP(T646,'[2]01 - Employees'!$1:$1048576,3,FALSE)</f>
        <v>Cisse</v>
      </c>
      <c r="T646" s="21">
        <v>117</v>
      </c>
      <c r="V646" s="26">
        <f t="shared" si="105"/>
        <v>13</v>
      </c>
      <c r="W646" t="str">
        <f t="shared" si="106"/>
        <v>13TY713</v>
      </c>
      <c r="X646" t="str">
        <f t="shared" si="104"/>
        <v>13</v>
      </c>
    </row>
    <row r="647" spans="1:24" x14ac:dyDescent="0.25">
      <c r="A647" s="27">
        <f t="shared" si="110"/>
        <v>43435</v>
      </c>
      <c r="B647" s="19">
        <f t="shared" si="110"/>
        <v>13</v>
      </c>
      <c r="C647" s="20" t="s">
        <v>691</v>
      </c>
      <c r="D647" s="21" t="s">
        <v>33</v>
      </c>
      <c r="E647" s="22">
        <v>0.17638888888888801</v>
      </c>
      <c r="F647" s="23">
        <f t="shared" si="107"/>
        <v>2830013</v>
      </c>
      <c r="G647" s="23">
        <v>2830731</v>
      </c>
      <c r="H647" s="28">
        <v>6784</v>
      </c>
      <c r="I647" s="28"/>
      <c r="J647" s="28"/>
      <c r="K647" s="24"/>
      <c r="L647" s="25">
        <f t="shared" si="101"/>
        <v>718</v>
      </c>
      <c r="M647" s="25">
        <f t="shared" si="103"/>
        <v>764.67</v>
      </c>
      <c r="N647" s="25">
        <f t="shared" si="102"/>
        <v>46.67</v>
      </c>
      <c r="O647" s="25">
        <v>6.5000000000000002E-2</v>
      </c>
      <c r="P647" s="24" t="str">
        <f>VLOOKUP(E647,'[1]Lookup 2'!A:B,2,FALSE)</f>
        <v>Post 3</v>
      </c>
      <c r="Q647" s="24" t="str">
        <f>VLOOKUP(T647,'[2]01 - Employees'!$1:$1048576,6,FALSE)</f>
        <v>P-B</v>
      </c>
      <c r="R647" s="24" t="str">
        <f>VLOOKUP(T647,'[2]01 - Employees'!$1:$1048576,2,FALSE)</f>
        <v>Damey</v>
      </c>
      <c r="S647" s="21" t="str">
        <f>VLOOKUP(T647,'[2]01 - Employees'!$1:$1048576,3,FALSE)</f>
        <v>Gbean</v>
      </c>
      <c r="T647" s="21">
        <v>152</v>
      </c>
      <c r="V647" s="26">
        <f t="shared" si="105"/>
        <v>13</v>
      </c>
      <c r="W647" t="str">
        <f t="shared" si="106"/>
        <v>13DT209</v>
      </c>
      <c r="X647" t="str">
        <f t="shared" si="104"/>
        <v>13</v>
      </c>
    </row>
    <row r="648" spans="1:24" x14ac:dyDescent="0.25">
      <c r="A648" s="27">
        <f t="shared" ref="A648:B663" si="111">+A647</f>
        <v>43435</v>
      </c>
      <c r="B648" s="19">
        <f t="shared" si="111"/>
        <v>13</v>
      </c>
      <c r="C648" s="20" t="s">
        <v>692</v>
      </c>
      <c r="D648" s="21" t="s">
        <v>55</v>
      </c>
      <c r="E648" s="22">
        <v>0.19930555555555499</v>
      </c>
      <c r="F648" s="23">
        <f t="shared" si="107"/>
        <v>2830731</v>
      </c>
      <c r="G648" s="23">
        <v>2831572</v>
      </c>
      <c r="H648" s="28">
        <v>10393.200000000001</v>
      </c>
      <c r="I648" s="28"/>
      <c r="J648" s="28"/>
      <c r="K648" s="24"/>
      <c r="L648" s="25">
        <f t="shared" si="101"/>
        <v>841</v>
      </c>
      <c r="M648" s="25">
        <f t="shared" si="103"/>
        <v>895.66499999999996</v>
      </c>
      <c r="N648" s="25">
        <f t="shared" si="102"/>
        <v>54.664999999999999</v>
      </c>
      <c r="O648" s="25">
        <v>6.5000000000000002E-2</v>
      </c>
      <c r="P648" s="24" t="str">
        <f>VLOOKUP(E648,'[1]Lookup 2'!A:B,2,FALSE)</f>
        <v>Post 3</v>
      </c>
      <c r="Q648" s="24" t="str">
        <f>VLOOKUP(T648,'[2]01 - Employees'!$1:$1048576,6,FALSE)</f>
        <v>P-B</v>
      </c>
      <c r="R648" s="24" t="str">
        <f>VLOOKUP(T648,'[2]01 - Employees'!$1:$1048576,2,FALSE)</f>
        <v>Diallo</v>
      </c>
      <c r="S648" s="21" t="str">
        <f>VLOOKUP(T648,'[2]01 - Employees'!$1:$1048576,3,FALSE)</f>
        <v>Mamoudou Kalidou</v>
      </c>
      <c r="T648" s="21">
        <v>33</v>
      </c>
      <c r="V648" s="26">
        <f t="shared" si="105"/>
        <v>13</v>
      </c>
      <c r="W648" t="str">
        <f t="shared" si="106"/>
        <v>13DT317</v>
      </c>
      <c r="X648" t="str">
        <f t="shared" si="104"/>
        <v>13</v>
      </c>
    </row>
    <row r="649" spans="1:24" x14ac:dyDescent="0.25">
      <c r="A649" s="27">
        <f t="shared" si="111"/>
        <v>43435</v>
      </c>
      <c r="B649" s="19">
        <f t="shared" si="111"/>
        <v>13</v>
      </c>
      <c r="C649" s="20" t="s">
        <v>693</v>
      </c>
      <c r="D649" s="21" t="s">
        <v>57</v>
      </c>
      <c r="E649" s="22">
        <v>0.21597222222222201</v>
      </c>
      <c r="F649" s="23">
        <f t="shared" si="107"/>
        <v>2831572</v>
      </c>
      <c r="G649" s="23">
        <v>2832383</v>
      </c>
      <c r="H649" s="23">
        <v>20341.5</v>
      </c>
      <c r="I649" s="23"/>
      <c r="J649" s="23"/>
      <c r="K649" s="24"/>
      <c r="L649" s="25">
        <f t="shared" si="101"/>
        <v>811</v>
      </c>
      <c r="M649" s="25">
        <f t="shared" si="103"/>
        <v>863.71500000000003</v>
      </c>
      <c r="N649" s="25">
        <f t="shared" si="102"/>
        <v>52.715000000000003</v>
      </c>
      <c r="O649" s="25">
        <v>6.5000000000000002E-2</v>
      </c>
      <c r="P649" s="24" t="str">
        <f>VLOOKUP(E649,'[1]Lookup 2'!A:B,2,FALSE)</f>
        <v>Post 3</v>
      </c>
      <c r="Q649" s="24" t="str">
        <f>VLOOKUP(T649,'[2]01 - Employees'!$1:$1048576,6,FALSE)</f>
        <v>P-B</v>
      </c>
      <c r="R649" s="24" t="str">
        <f>VLOOKUP(T649,'[2]01 - Employees'!$1:$1048576,2,FALSE)</f>
        <v>Sangaré</v>
      </c>
      <c r="S649" s="21" t="str">
        <f>VLOOKUP(T649,'[2]01 - Employees'!$1:$1048576,3,FALSE)</f>
        <v>Gnama</v>
      </c>
      <c r="T649" s="21">
        <v>103</v>
      </c>
      <c r="V649" s="26">
        <f t="shared" si="105"/>
        <v>13</v>
      </c>
      <c r="W649" t="str">
        <f t="shared" si="106"/>
        <v>13DT344</v>
      </c>
      <c r="X649" t="str">
        <f t="shared" si="104"/>
        <v>13</v>
      </c>
    </row>
    <row r="650" spans="1:24" x14ac:dyDescent="0.25">
      <c r="A650" s="27">
        <f t="shared" si="111"/>
        <v>43435</v>
      </c>
      <c r="B650" s="19">
        <f t="shared" si="111"/>
        <v>13</v>
      </c>
      <c r="C650" s="20" t="s">
        <v>694</v>
      </c>
      <c r="D650" s="21" t="s">
        <v>43</v>
      </c>
      <c r="E650" s="22">
        <v>0.22500000000000001</v>
      </c>
      <c r="F650" s="23">
        <f t="shared" si="107"/>
        <v>2832383</v>
      </c>
      <c r="G650" s="23">
        <v>2832813</v>
      </c>
      <c r="H650" s="28">
        <v>18871.2</v>
      </c>
      <c r="I650" s="28"/>
      <c r="J650" s="28"/>
      <c r="K650" s="24"/>
      <c r="L650" s="25">
        <f t="shared" si="101"/>
        <v>430</v>
      </c>
      <c r="M650" s="25">
        <f t="shared" si="103"/>
        <v>457.95</v>
      </c>
      <c r="N650" s="25">
        <f t="shared" si="102"/>
        <v>27.95</v>
      </c>
      <c r="O650" s="25">
        <v>6.5000000000000002E-2</v>
      </c>
      <c r="P650" s="24" t="str">
        <f>VLOOKUP(E650,'[1]Lookup 2'!A:B,2,FALSE)</f>
        <v>Post 3</v>
      </c>
      <c r="Q650" s="24" t="str">
        <f>VLOOKUP(T650,'[2]01 - Employees'!$1:$1048576,6,FALSE)</f>
        <v>P-B</v>
      </c>
      <c r="R650" s="24" t="str">
        <f>VLOOKUP(T650,'[2]01 - Employees'!$1:$1048576,2,FALSE)</f>
        <v>Sylla</v>
      </c>
      <c r="S650" s="21" t="str">
        <f>VLOOKUP(T650,'[2]01 - Employees'!$1:$1048576,3,FALSE)</f>
        <v>Sara Boye</v>
      </c>
      <c r="T650" s="21">
        <v>165</v>
      </c>
      <c r="V650" s="26">
        <f t="shared" si="105"/>
        <v>13</v>
      </c>
      <c r="W650" t="str">
        <f t="shared" si="106"/>
        <v>13WB013</v>
      </c>
      <c r="X650" t="str">
        <f t="shared" si="104"/>
        <v>13</v>
      </c>
    </row>
    <row r="651" spans="1:24" x14ac:dyDescent="0.25">
      <c r="A651" s="27">
        <f t="shared" si="111"/>
        <v>43435</v>
      </c>
      <c r="B651" s="19">
        <f t="shared" si="111"/>
        <v>13</v>
      </c>
      <c r="C651" s="20" t="s">
        <v>695</v>
      </c>
      <c r="D651" s="21" t="s">
        <v>19</v>
      </c>
      <c r="E651" s="22">
        <v>0.23749999999999999</v>
      </c>
      <c r="F651" s="23">
        <f t="shared" si="107"/>
        <v>2832813</v>
      </c>
      <c r="G651" s="23">
        <v>2833594</v>
      </c>
      <c r="H651" s="32">
        <v>2225</v>
      </c>
      <c r="I651" s="32"/>
      <c r="J651" s="32"/>
      <c r="K651" s="24"/>
      <c r="L651" s="25">
        <f t="shared" si="101"/>
        <v>781</v>
      </c>
      <c r="M651" s="25">
        <f t="shared" si="103"/>
        <v>831.76499999999999</v>
      </c>
      <c r="N651" s="25">
        <f t="shared" si="102"/>
        <v>50.765000000000001</v>
      </c>
      <c r="O651" s="25">
        <v>6.5000000000000002E-2</v>
      </c>
      <c r="P651" s="24" t="str">
        <f>VLOOKUP(E651,'[1]Lookup 2'!A:B,2,FALSE)</f>
        <v>Post 3</v>
      </c>
      <c r="Q651" s="24" t="str">
        <f>VLOOKUP(T651,'[2]01 - Employees'!$1:$1048576,6,FALSE)</f>
        <v>P-B</v>
      </c>
      <c r="R651" s="24" t="str">
        <f>VLOOKUP(T651,'[2]01 - Employees'!$1:$1048576,2,FALSE)</f>
        <v>Camara</v>
      </c>
      <c r="S651" s="21" t="str">
        <f>VLOOKUP(T651,'[2]01 - Employees'!$1:$1048576,3,FALSE)</f>
        <v>Toumany Kankou</v>
      </c>
      <c r="T651" s="21">
        <v>240</v>
      </c>
      <c r="V651" s="26">
        <f t="shared" si="105"/>
        <v>13</v>
      </c>
      <c r="W651" t="str">
        <f t="shared" si="106"/>
        <v>13DT211</v>
      </c>
      <c r="X651" t="str">
        <f t="shared" si="104"/>
        <v>13</v>
      </c>
    </row>
    <row r="652" spans="1:24" x14ac:dyDescent="0.25">
      <c r="A652" s="27">
        <f t="shared" si="111"/>
        <v>43435</v>
      </c>
      <c r="B652" s="19">
        <f t="shared" si="111"/>
        <v>13</v>
      </c>
      <c r="C652" s="20" t="s">
        <v>696</v>
      </c>
      <c r="D652" s="21" t="s">
        <v>110</v>
      </c>
      <c r="E652" s="22">
        <v>0.25624999999999998</v>
      </c>
      <c r="F652" s="23">
        <f t="shared" si="107"/>
        <v>2833594</v>
      </c>
      <c r="G652" s="23">
        <v>2833607</v>
      </c>
      <c r="H652" s="32">
        <v>222.17</v>
      </c>
      <c r="I652" s="32"/>
      <c r="J652" s="32"/>
      <c r="K652" s="24"/>
      <c r="L652" s="25">
        <f t="shared" si="101"/>
        <v>13</v>
      </c>
      <c r="M652" s="25">
        <f t="shared" si="103"/>
        <v>13.845000000000001</v>
      </c>
      <c r="N652" s="25">
        <f t="shared" si="102"/>
        <v>0.84499999999999997</v>
      </c>
      <c r="O652" s="25">
        <v>6.5000000000000002E-2</v>
      </c>
      <c r="P652" s="24" t="str">
        <f>VLOOKUP(E652,'[1]Lookup 2'!A:B,2,FALSE)</f>
        <v>Post 3</v>
      </c>
      <c r="Q652" s="24" t="str">
        <f>VLOOKUP(T652,'[2]01 - Employees'!$1:$1048576,6,FALSE)</f>
        <v>P-B</v>
      </c>
      <c r="R652" s="24" t="str">
        <f>VLOOKUP(T652,'[2]01 - Employees'!$1:$1048576,2,FALSE)</f>
        <v>Laye</v>
      </c>
      <c r="S652" s="21" t="str">
        <f>VLOOKUP(T652,'[2]01 - Employees'!$1:$1048576,3,FALSE)</f>
        <v>Cisse</v>
      </c>
      <c r="T652" s="21">
        <v>117</v>
      </c>
      <c r="V652" s="26">
        <f t="shared" si="105"/>
        <v>13</v>
      </c>
      <c r="W652" t="str">
        <f t="shared" si="106"/>
        <v>13LTP223</v>
      </c>
      <c r="X652" t="str">
        <f t="shared" si="104"/>
        <v>13</v>
      </c>
    </row>
    <row r="653" spans="1:24" x14ac:dyDescent="0.25">
      <c r="A653" s="27">
        <f t="shared" si="111"/>
        <v>43435</v>
      </c>
      <c r="B653" s="19">
        <v>14</v>
      </c>
      <c r="C653" s="20" t="s">
        <v>697</v>
      </c>
      <c r="D653" s="21" t="s">
        <v>17</v>
      </c>
      <c r="E653" s="22">
        <v>0.34722222222222199</v>
      </c>
      <c r="F653" s="23">
        <f t="shared" si="107"/>
        <v>2833607</v>
      </c>
      <c r="G653" s="23">
        <v>2835202</v>
      </c>
      <c r="H653" s="32">
        <v>35241.599999999999</v>
      </c>
      <c r="I653" s="32"/>
      <c r="J653" s="32"/>
      <c r="K653" s="24"/>
      <c r="L653" s="25">
        <f t="shared" si="101"/>
        <v>1595</v>
      </c>
      <c r="M653" s="25">
        <f t="shared" si="103"/>
        <v>1698.675</v>
      </c>
      <c r="N653" s="25">
        <f t="shared" si="102"/>
        <v>103.675</v>
      </c>
      <c r="O653" s="25">
        <v>6.5000000000000002E-2</v>
      </c>
      <c r="P653" s="24" t="str">
        <f>VLOOKUP(E653,'[1]Lookup 2'!A:B,2,FALSE)</f>
        <v>Post 1</v>
      </c>
      <c r="Q653" s="24" t="str">
        <f>VLOOKUP(T653,'[2]01 - Employees'!$1:$1048576,6,FALSE)</f>
        <v>P-A</v>
      </c>
      <c r="R653" s="24" t="str">
        <f>VLOOKUP(T653,'[2]01 - Employees'!$1:$1048576,2,FALSE)</f>
        <v>Cissé</v>
      </c>
      <c r="S653" s="21" t="str">
        <f>VLOOKUP(T653,'[2]01 - Employees'!$1:$1048576,3,FALSE)</f>
        <v>Mory</v>
      </c>
      <c r="T653" s="21">
        <v>10</v>
      </c>
      <c r="V653" s="26">
        <f t="shared" si="105"/>
        <v>14</v>
      </c>
      <c r="W653" t="str">
        <f t="shared" si="106"/>
        <v>14EXC41</v>
      </c>
      <c r="X653" t="str">
        <f t="shared" si="104"/>
        <v>14</v>
      </c>
    </row>
    <row r="654" spans="1:24" x14ac:dyDescent="0.25">
      <c r="A654" s="27">
        <f t="shared" si="111"/>
        <v>43435</v>
      </c>
      <c r="B654" s="19">
        <v>14</v>
      </c>
      <c r="C654" s="20"/>
      <c r="D654" s="21" t="s">
        <v>53</v>
      </c>
      <c r="E654" s="22">
        <v>0.41041666666666599</v>
      </c>
      <c r="F654" s="23">
        <v>4449648</v>
      </c>
      <c r="G654" s="23">
        <v>4450460</v>
      </c>
      <c r="H654" s="32">
        <v>62150.8</v>
      </c>
      <c r="I654" s="32"/>
      <c r="J654" s="32"/>
      <c r="K654" s="24" t="s">
        <v>253</v>
      </c>
      <c r="L654" s="25">
        <f t="shared" si="101"/>
        <v>812</v>
      </c>
      <c r="M654" s="25">
        <f t="shared" si="103"/>
        <v>812</v>
      </c>
      <c r="N654" s="25">
        <f t="shared" si="102"/>
        <v>0</v>
      </c>
      <c r="O654" s="25"/>
      <c r="P654" s="24" t="str">
        <f>VLOOKUP(E654,'[1]Lookup 2'!A:B,2,FALSE)</f>
        <v>Post 1</v>
      </c>
      <c r="Q654" s="24" t="str">
        <f>VLOOKUP(T654,'[2]01 - Employees'!$1:$1048576,6,FALSE)</f>
        <v>P-A</v>
      </c>
      <c r="R654" s="24" t="str">
        <f>VLOOKUP(T654,'[2]01 - Employees'!$1:$1048576,2,FALSE)</f>
        <v>Camara</v>
      </c>
      <c r="S654" s="21" t="str">
        <f>VLOOKUP(T654,'[2]01 - Employees'!$1:$1048576,3,FALSE)</f>
        <v>Mamady</v>
      </c>
      <c r="T654" s="21">
        <v>226</v>
      </c>
      <c r="V654" s="26">
        <f t="shared" si="105"/>
        <v>14</v>
      </c>
      <c r="W654" t="str">
        <f t="shared" si="106"/>
        <v>14DT095</v>
      </c>
      <c r="X654" t="str">
        <f t="shared" si="104"/>
        <v>14TOTAL</v>
      </c>
    </row>
    <row r="655" spans="1:24" x14ac:dyDescent="0.25">
      <c r="A655" s="27">
        <f t="shared" si="111"/>
        <v>43435</v>
      </c>
      <c r="B655" s="19">
        <f>+B653</f>
        <v>14</v>
      </c>
      <c r="C655" s="20" t="s">
        <v>698</v>
      </c>
      <c r="D655" s="21" t="s">
        <v>21</v>
      </c>
      <c r="E655" s="22">
        <v>0.46458333333333302</v>
      </c>
      <c r="F655" s="23">
        <f>G653</f>
        <v>2835202</v>
      </c>
      <c r="G655" s="23">
        <v>2837542</v>
      </c>
      <c r="H655" s="28">
        <v>509090</v>
      </c>
      <c r="I655" s="28"/>
      <c r="J655" s="28"/>
      <c r="K655" s="24"/>
      <c r="L655" s="25">
        <f t="shared" si="101"/>
        <v>2340</v>
      </c>
      <c r="M655" s="25">
        <f t="shared" si="103"/>
        <v>2492.1</v>
      </c>
      <c r="N655" s="25">
        <f t="shared" si="102"/>
        <v>152.1</v>
      </c>
      <c r="O655" s="25">
        <v>6.5000000000000002E-2</v>
      </c>
      <c r="P655" s="24" t="str">
        <f>VLOOKUP(E655,'[1]Lookup 2'!A:B,2,FALSE)</f>
        <v>Post 1</v>
      </c>
      <c r="Q655" s="24" t="str">
        <f>VLOOKUP(T655,'[2]01 - Employees'!$1:$1048576,6,FALSE)</f>
        <v>P-A</v>
      </c>
      <c r="R655" s="24" t="str">
        <f>VLOOKUP(T655,'[2]01 - Employees'!$1:$1048576,2,FALSE)</f>
        <v>Keita</v>
      </c>
      <c r="S655" s="21" t="str">
        <f>VLOOKUP(T655,'[2]01 - Employees'!$1:$1048576,3,FALSE)</f>
        <v>Koudeba</v>
      </c>
      <c r="T655" s="21">
        <v>22</v>
      </c>
      <c r="V655" s="26">
        <f t="shared" si="105"/>
        <v>14</v>
      </c>
      <c r="W655" t="str">
        <f t="shared" si="106"/>
        <v>14EXC64</v>
      </c>
      <c r="X655" t="str">
        <f t="shared" si="104"/>
        <v>14</v>
      </c>
    </row>
    <row r="656" spans="1:24" x14ac:dyDescent="0.25">
      <c r="A656" s="27">
        <f t="shared" si="111"/>
        <v>43435</v>
      </c>
      <c r="B656" s="19">
        <f t="shared" si="111"/>
        <v>14</v>
      </c>
      <c r="C656" s="20" t="s">
        <v>699</v>
      </c>
      <c r="D656" s="21" t="s">
        <v>68</v>
      </c>
      <c r="E656" s="22">
        <v>0.47291666666666599</v>
      </c>
      <c r="F656" s="23">
        <f t="shared" si="107"/>
        <v>2837542</v>
      </c>
      <c r="G656" s="23">
        <v>2838524</v>
      </c>
      <c r="H656" s="32">
        <v>10589.1</v>
      </c>
      <c r="I656" s="32"/>
      <c r="J656" s="32"/>
      <c r="K656" s="24"/>
      <c r="L656" s="25">
        <f t="shared" si="101"/>
        <v>982</v>
      </c>
      <c r="M656" s="25">
        <f t="shared" si="103"/>
        <v>1045.83</v>
      </c>
      <c r="N656" s="25">
        <f t="shared" si="102"/>
        <v>63.830000000000005</v>
      </c>
      <c r="O656" s="25">
        <v>6.5000000000000002E-2</v>
      </c>
      <c r="P656" s="24" t="str">
        <f>VLOOKUP(E656,'[1]Lookup 2'!A:B,2,FALSE)</f>
        <v>Post 1</v>
      </c>
      <c r="Q656" s="24" t="str">
        <f>VLOOKUP(T656,'[2]01 - Employees'!$1:$1048576,6,FALSE)</f>
        <v>P-A</v>
      </c>
      <c r="R656" s="24" t="str">
        <f>VLOOKUP(T656,'[2]01 - Employees'!$1:$1048576,2,FALSE)</f>
        <v>Sidimè</v>
      </c>
      <c r="S656" s="21" t="str">
        <f>VLOOKUP(T656,'[2]01 - Employees'!$1:$1048576,3,FALSE)</f>
        <v>Ibrahima Sory</v>
      </c>
      <c r="T656" s="21">
        <v>227</v>
      </c>
      <c r="V656" s="26">
        <f t="shared" si="105"/>
        <v>14</v>
      </c>
      <c r="W656" t="str">
        <f t="shared" si="106"/>
        <v>14DT318</v>
      </c>
      <c r="X656" t="str">
        <f t="shared" si="104"/>
        <v>14</v>
      </c>
    </row>
    <row r="657" spans="1:24" x14ac:dyDescent="0.25">
      <c r="A657" s="27">
        <f t="shared" si="111"/>
        <v>43435</v>
      </c>
      <c r="B657" s="19">
        <f t="shared" si="111"/>
        <v>14</v>
      </c>
      <c r="C657" s="20" t="s">
        <v>700</v>
      </c>
      <c r="D657" s="21" t="s">
        <v>45</v>
      </c>
      <c r="E657" s="22">
        <v>0.48263888888888801</v>
      </c>
      <c r="F657" s="23">
        <f t="shared" si="107"/>
        <v>2838524</v>
      </c>
      <c r="G657" s="23">
        <v>2839072</v>
      </c>
      <c r="H657" s="32">
        <v>311561.2</v>
      </c>
      <c r="I657" s="32"/>
      <c r="J657" s="32"/>
      <c r="K657" s="24"/>
      <c r="L657" s="25">
        <f t="shared" si="101"/>
        <v>548</v>
      </c>
      <c r="M657" s="25">
        <f t="shared" si="103"/>
        <v>583.62</v>
      </c>
      <c r="N657" s="25">
        <f t="shared" si="102"/>
        <v>35.620000000000005</v>
      </c>
      <c r="O657" s="25">
        <v>6.5000000000000002E-2</v>
      </c>
      <c r="P657" s="24" t="str">
        <f>VLOOKUP(E657,'[1]Lookup 2'!A:B,2,FALSE)</f>
        <v>Post 1</v>
      </c>
      <c r="Q657" s="24" t="str">
        <f>VLOOKUP(T657,'[2]01 - Employees'!$1:$1048576,6,FALSE)</f>
        <v>P-A</v>
      </c>
      <c r="R657" s="24" t="str">
        <f>VLOOKUP(T657,'[2]01 - Employees'!$1:$1048576,2,FALSE)</f>
        <v>Conde</v>
      </c>
      <c r="S657" s="21" t="str">
        <f>VLOOKUP(T657,'[2]01 - Employees'!$1:$1048576,3,FALSE)</f>
        <v>Sandaly</v>
      </c>
      <c r="T657" s="21">
        <v>160</v>
      </c>
      <c r="V657" s="26">
        <f t="shared" si="105"/>
        <v>14</v>
      </c>
      <c r="W657" t="str">
        <f t="shared" si="106"/>
        <v>14DT087</v>
      </c>
      <c r="X657" t="str">
        <f t="shared" si="104"/>
        <v>14</v>
      </c>
    </row>
    <row r="658" spans="1:24" x14ac:dyDescent="0.25">
      <c r="A658" s="27">
        <f t="shared" si="111"/>
        <v>43435</v>
      </c>
      <c r="B658" s="19">
        <f t="shared" si="111"/>
        <v>14</v>
      </c>
      <c r="C658" s="20" t="s">
        <v>701</v>
      </c>
      <c r="D658" s="21" t="s">
        <v>59</v>
      </c>
      <c r="E658" s="22">
        <v>0.49652777777777701</v>
      </c>
      <c r="F658" s="23">
        <f t="shared" si="107"/>
        <v>2839072</v>
      </c>
      <c r="G658" s="23">
        <v>2839971</v>
      </c>
      <c r="H658" s="32">
        <v>8976.9</v>
      </c>
      <c r="I658" s="32"/>
      <c r="J658" s="32"/>
      <c r="K658" s="24"/>
      <c r="L658" s="25">
        <f t="shared" si="101"/>
        <v>899</v>
      </c>
      <c r="M658" s="25">
        <f t="shared" si="103"/>
        <v>957.43499999999995</v>
      </c>
      <c r="N658" s="25">
        <f t="shared" si="102"/>
        <v>58.435000000000002</v>
      </c>
      <c r="O658" s="25">
        <v>6.5000000000000002E-2</v>
      </c>
      <c r="P658" s="24" t="str">
        <f>VLOOKUP(E658,'[1]Lookup 2'!A:B,2,FALSE)</f>
        <v>Post 1</v>
      </c>
      <c r="Q658" s="24" t="str">
        <f>VLOOKUP(T658,'[2]01 - Employees'!$1:$1048576,6,FALSE)</f>
        <v>P-A</v>
      </c>
      <c r="R658" s="24" t="str">
        <f>VLOOKUP(T658,'[2]01 - Employees'!$1:$1048576,2,FALSE)</f>
        <v xml:space="preserve">Mara </v>
      </c>
      <c r="S658" s="21" t="str">
        <f>VLOOKUP(T658,'[2]01 - Employees'!$1:$1048576,3,FALSE)</f>
        <v>Fodé Bagaly</v>
      </c>
      <c r="T658" s="21">
        <v>31</v>
      </c>
      <c r="V658" s="26">
        <f t="shared" si="105"/>
        <v>14</v>
      </c>
      <c r="W658" t="str">
        <f t="shared" si="106"/>
        <v>14DT320</v>
      </c>
      <c r="X658" t="str">
        <f t="shared" si="104"/>
        <v>14</v>
      </c>
    </row>
    <row r="659" spans="1:24" x14ac:dyDescent="0.25">
      <c r="A659" s="27">
        <f t="shared" si="111"/>
        <v>43435</v>
      </c>
      <c r="B659" s="19">
        <f t="shared" si="111"/>
        <v>14</v>
      </c>
      <c r="C659" s="20" t="s">
        <v>702</v>
      </c>
      <c r="D659" s="21" t="s">
        <v>23</v>
      </c>
      <c r="E659" s="22">
        <v>0.51736111111111105</v>
      </c>
      <c r="F659" s="23">
        <f t="shared" si="107"/>
        <v>2839971</v>
      </c>
      <c r="G659" s="23">
        <v>2840961</v>
      </c>
      <c r="H659" s="32">
        <v>10660.6</v>
      </c>
      <c r="I659" s="32"/>
      <c r="J659" s="32"/>
      <c r="K659" s="24"/>
      <c r="L659" s="25">
        <f t="shared" ref="L659:L723" si="112">+G659-F659</f>
        <v>990</v>
      </c>
      <c r="M659" s="25">
        <f t="shared" si="103"/>
        <v>1054.3499999999999</v>
      </c>
      <c r="N659" s="25">
        <f t="shared" ref="N659:N723" si="113">IF(K659="",L659*O659,0)</f>
        <v>64.350000000000009</v>
      </c>
      <c r="O659" s="25">
        <v>6.5000000000000002E-2</v>
      </c>
      <c r="P659" s="24" t="str">
        <f>VLOOKUP(E659,'[1]Lookup 2'!A:B,2,FALSE)</f>
        <v>Post 1</v>
      </c>
      <c r="Q659" s="24" t="str">
        <f>VLOOKUP(T659,'[2]01 - Employees'!$1:$1048576,6,FALSE)</f>
        <v>P-A</v>
      </c>
      <c r="R659" s="24" t="str">
        <f>VLOOKUP(T659,'[2]01 - Employees'!$1:$1048576,2,FALSE)</f>
        <v>Camara</v>
      </c>
      <c r="S659" s="21" t="str">
        <f>VLOOKUP(T659,'[2]01 - Employees'!$1:$1048576,3,FALSE)</f>
        <v>Sekou</v>
      </c>
      <c r="T659" s="21">
        <v>242</v>
      </c>
      <c r="V659" s="26">
        <f t="shared" si="105"/>
        <v>14</v>
      </c>
      <c r="W659" t="str">
        <f t="shared" si="106"/>
        <v>14DT319</v>
      </c>
      <c r="X659" t="str">
        <f t="shared" si="104"/>
        <v>14</v>
      </c>
    </row>
    <row r="660" spans="1:24" x14ac:dyDescent="0.25">
      <c r="A660" s="27">
        <f t="shared" si="111"/>
        <v>43435</v>
      </c>
      <c r="B660" s="19">
        <f t="shared" si="111"/>
        <v>14</v>
      </c>
      <c r="C660" s="20" t="s">
        <v>703</v>
      </c>
      <c r="D660" s="21" t="s">
        <v>138</v>
      </c>
      <c r="E660" s="22">
        <v>0.54861111111111105</v>
      </c>
      <c r="F660" s="23">
        <f t="shared" si="107"/>
        <v>2840961</v>
      </c>
      <c r="G660" s="23">
        <v>2841705</v>
      </c>
      <c r="H660" s="32">
        <v>11646.4</v>
      </c>
      <c r="I660" s="32"/>
      <c r="J660" s="32"/>
      <c r="K660" s="24"/>
      <c r="L660" s="25">
        <f t="shared" si="112"/>
        <v>744</v>
      </c>
      <c r="M660" s="25">
        <f t="shared" ref="M660:M724" si="114">+L660+N660</f>
        <v>792.36</v>
      </c>
      <c r="N660" s="25">
        <f t="shared" si="113"/>
        <v>48.36</v>
      </c>
      <c r="O660" s="25">
        <v>6.5000000000000002E-2</v>
      </c>
      <c r="P660" s="24" t="str">
        <f>VLOOKUP(E660,'[1]Lookup 2'!A:B,2,FALSE)</f>
        <v>Post 1</v>
      </c>
      <c r="Q660" s="24" t="str">
        <f>VLOOKUP(T660,'[2]01 - Employees'!$1:$1048576,6,FALSE)</f>
        <v>P-A</v>
      </c>
      <c r="R660" s="24" t="str">
        <f>VLOOKUP(T660,'[2]01 - Employees'!$1:$1048576,2,FALSE)</f>
        <v xml:space="preserve">Conde </v>
      </c>
      <c r="S660" s="21" t="str">
        <f>VLOOKUP(T660,'[2]01 - Employees'!$1:$1048576,3,FALSE)</f>
        <v>Youssouf</v>
      </c>
      <c r="T660" s="21">
        <v>194</v>
      </c>
      <c r="V660" s="26">
        <f t="shared" ref="V660:V725" si="115">+B660</f>
        <v>14</v>
      </c>
      <c r="W660" t="str">
        <f t="shared" ref="W660:W725" si="116">CONCATENATE(B660,D660)</f>
        <v>14DT088</v>
      </c>
      <c r="X660" t="str">
        <f t="shared" ref="X660:X724" si="117">CONCATENATE(B660,K660)</f>
        <v>14</v>
      </c>
    </row>
    <row r="661" spans="1:24" x14ac:dyDescent="0.25">
      <c r="A661" s="27">
        <f t="shared" si="111"/>
        <v>43435</v>
      </c>
      <c r="B661" s="19">
        <f t="shared" si="111"/>
        <v>14</v>
      </c>
      <c r="C661" s="20" t="s">
        <v>704</v>
      </c>
      <c r="D661" s="21" t="s">
        <v>107</v>
      </c>
      <c r="E661" s="22">
        <v>0.56666666666666599</v>
      </c>
      <c r="F661" s="23">
        <f t="shared" si="107"/>
        <v>2841705</v>
      </c>
      <c r="G661" s="23">
        <v>2841900</v>
      </c>
      <c r="H661" s="32">
        <v>35581.5</v>
      </c>
      <c r="I661" s="32"/>
      <c r="J661" s="32"/>
      <c r="K661" s="24"/>
      <c r="L661" s="25">
        <f t="shared" si="112"/>
        <v>195</v>
      </c>
      <c r="M661" s="25">
        <f t="shared" si="114"/>
        <v>207.67500000000001</v>
      </c>
      <c r="N661" s="25">
        <f t="shared" si="113"/>
        <v>12.675000000000001</v>
      </c>
      <c r="O661" s="25">
        <v>6.5000000000000002E-2</v>
      </c>
      <c r="P661" s="24" t="str">
        <f>VLOOKUP(E661,'[1]Lookup 2'!A:B,2,FALSE)</f>
        <v>Post 1</v>
      </c>
      <c r="Q661" s="24" t="str">
        <f>VLOOKUP(T661,'[2]01 - Employees'!$1:$1048576,6,FALSE)</f>
        <v>P-A</v>
      </c>
      <c r="R661" s="24" t="str">
        <f>VLOOKUP(T661,'[2]01 - Employees'!$1:$1048576,2,FALSE)</f>
        <v>Cissé</v>
      </c>
      <c r="S661" s="21" t="str">
        <f>VLOOKUP(T661,'[2]01 - Employees'!$1:$1048576,3,FALSE)</f>
        <v>Salif</v>
      </c>
      <c r="T661" s="21">
        <v>18</v>
      </c>
      <c r="V661" s="26"/>
    </row>
    <row r="662" spans="1:24" x14ac:dyDescent="0.25">
      <c r="A662" s="27">
        <f t="shared" si="111"/>
        <v>43435</v>
      </c>
      <c r="B662" s="19">
        <f t="shared" si="111"/>
        <v>14</v>
      </c>
      <c r="C662" s="20" t="s">
        <v>705</v>
      </c>
      <c r="D662" s="21" t="s">
        <v>39</v>
      </c>
      <c r="E662" s="22">
        <v>0.57777777777777695</v>
      </c>
      <c r="F662" s="23">
        <f t="shared" ref="F662:F726" si="118">G661</f>
        <v>2841900</v>
      </c>
      <c r="G662" s="23">
        <v>2842545</v>
      </c>
      <c r="H662" s="32">
        <v>25589.599999999999</v>
      </c>
      <c r="I662" s="32"/>
      <c r="J662" s="32"/>
      <c r="K662" s="24"/>
      <c r="L662" s="25">
        <f t="shared" si="112"/>
        <v>645</v>
      </c>
      <c r="M662" s="25">
        <f t="shared" si="114"/>
        <v>686.92499999999995</v>
      </c>
      <c r="N662" s="25">
        <f t="shared" si="113"/>
        <v>41.925000000000004</v>
      </c>
      <c r="O662" s="25">
        <v>6.5000000000000002E-2</v>
      </c>
      <c r="P662" s="24" t="str">
        <f>VLOOKUP(E662,'[1]Lookup 2'!A:B,2,FALSE)</f>
        <v>Post 1</v>
      </c>
      <c r="Q662" s="24" t="str">
        <f>VLOOKUP(T662,'[2]01 - Employees'!$1:$1048576,6,FALSE)</f>
        <v>P-A</v>
      </c>
      <c r="R662" s="24" t="str">
        <f>VLOOKUP(T662,'[2]01 - Employees'!$1:$1048576,2,FALSE)</f>
        <v>Kamissoko</v>
      </c>
      <c r="S662" s="21" t="str">
        <f>VLOOKUP(T662,'[2]01 - Employees'!$1:$1048576,3,FALSE)</f>
        <v>Hamidou</v>
      </c>
      <c r="T662" s="21">
        <v>245</v>
      </c>
      <c r="V662" s="26">
        <f t="shared" si="115"/>
        <v>14</v>
      </c>
      <c r="W662" t="str">
        <f t="shared" si="116"/>
        <v>14TD069</v>
      </c>
      <c r="X662" t="str">
        <f t="shared" si="117"/>
        <v>14</v>
      </c>
    </row>
    <row r="663" spans="1:24" x14ac:dyDescent="0.25">
      <c r="A663" s="27">
        <f t="shared" si="111"/>
        <v>43435</v>
      </c>
      <c r="B663" s="19">
        <f t="shared" si="111"/>
        <v>14</v>
      </c>
      <c r="C663" s="20" t="s">
        <v>706</v>
      </c>
      <c r="D663" s="21" t="s">
        <v>35</v>
      </c>
      <c r="E663" s="22">
        <v>0.59166666666666601</v>
      </c>
      <c r="F663" s="23">
        <f t="shared" si="118"/>
        <v>2842545</v>
      </c>
      <c r="G663" s="23">
        <v>2842840</v>
      </c>
      <c r="H663" s="32">
        <v>20517.5</v>
      </c>
      <c r="I663" s="32"/>
      <c r="J663" s="32"/>
      <c r="K663" s="24"/>
      <c r="L663" s="25">
        <f t="shared" si="112"/>
        <v>295</v>
      </c>
      <c r="M663" s="25">
        <f t="shared" si="114"/>
        <v>314.17500000000001</v>
      </c>
      <c r="N663" s="25">
        <f t="shared" si="113"/>
        <v>19.175000000000001</v>
      </c>
      <c r="O663" s="25">
        <v>6.5000000000000002E-2</v>
      </c>
      <c r="P663" s="24" t="str">
        <f>VLOOKUP(E663,'[1]Lookup 2'!A:B,2,FALSE)</f>
        <v>Post 1</v>
      </c>
      <c r="Q663" s="24" t="str">
        <f>VLOOKUP(T663,'[2]01 - Employees'!$1:$1048576,6,FALSE)</f>
        <v>P-A</v>
      </c>
      <c r="R663" s="24" t="str">
        <f>VLOOKUP(T663,'[2]01 - Employees'!$1:$1048576,2,FALSE)</f>
        <v>Diawara</v>
      </c>
      <c r="S663" s="21" t="str">
        <f>VLOOKUP(T663,'[2]01 - Employees'!$1:$1048576,3,FALSE)</f>
        <v>Aly</v>
      </c>
      <c r="T663" s="21">
        <v>199</v>
      </c>
      <c r="V663" s="26">
        <f t="shared" si="115"/>
        <v>14</v>
      </c>
      <c r="W663" t="str">
        <f t="shared" si="116"/>
        <v>14D7004</v>
      </c>
      <c r="X663" t="str">
        <f t="shared" si="117"/>
        <v>14</v>
      </c>
    </row>
    <row r="664" spans="1:24" x14ac:dyDescent="0.25">
      <c r="A664" s="27">
        <f t="shared" ref="A664:B679" si="119">+A663</f>
        <v>43435</v>
      </c>
      <c r="B664" s="19">
        <f t="shared" si="119"/>
        <v>14</v>
      </c>
      <c r="C664" s="20" t="s">
        <v>707</v>
      </c>
      <c r="D664" s="21" t="s">
        <v>276</v>
      </c>
      <c r="E664" s="22">
        <v>0.64583333333333304</v>
      </c>
      <c r="F664" s="23">
        <f t="shared" si="118"/>
        <v>2842840</v>
      </c>
      <c r="G664" s="23">
        <v>2842978</v>
      </c>
      <c r="H664" s="32">
        <v>210659</v>
      </c>
      <c r="I664" s="32"/>
      <c r="J664" s="32"/>
      <c r="K664" s="24"/>
      <c r="L664" s="25">
        <f t="shared" si="112"/>
        <v>138</v>
      </c>
      <c r="M664" s="25">
        <f t="shared" si="114"/>
        <v>146.97</v>
      </c>
      <c r="N664" s="25">
        <f t="shared" si="113"/>
        <v>8.9700000000000006</v>
      </c>
      <c r="O664" s="25">
        <v>6.5000000000000002E-2</v>
      </c>
      <c r="P664" s="24" t="str">
        <f>VLOOKUP(E664,'[1]Lookup 2'!A:B,2,FALSE)</f>
        <v>Post 2</v>
      </c>
      <c r="Q664" s="24" t="str">
        <f>VLOOKUP(T664,'[2]01 - Employees'!$1:$1048576,6,FALSE)</f>
        <v>WS-Sh-IV</v>
      </c>
      <c r="R664" s="24" t="str">
        <f>VLOOKUP(T664,'[2]01 - Employees'!$1:$1048576,2,FALSE)</f>
        <v>Doumbouya</v>
      </c>
      <c r="S664" s="21" t="str">
        <f>VLOOKUP(T664,'[2]01 - Employees'!$1:$1048576,3,FALSE)</f>
        <v>Mamady</v>
      </c>
      <c r="T664" s="21">
        <v>81</v>
      </c>
      <c r="V664" s="26">
        <f t="shared" si="115"/>
        <v>14</v>
      </c>
      <c r="W664" t="str">
        <f t="shared" si="116"/>
        <v>14TY705</v>
      </c>
      <c r="X664" t="str">
        <f t="shared" si="117"/>
        <v>14</v>
      </c>
    </row>
    <row r="665" spans="1:24" x14ac:dyDescent="0.25">
      <c r="A665" s="27">
        <f t="shared" si="119"/>
        <v>43435</v>
      </c>
      <c r="B665" s="19">
        <f t="shared" si="119"/>
        <v>14</v>
      </c>
      <c r="C665" s="20" t="s">
        <v>708</v>
      </c>
      <c r="D665" s="21" t="s">
        <v>29</v>
      </c>
      <c r="E665" s="22">
        <v>0.657638888888888</v>
      </c>
      <c r="F665" s="23">
        <f t="shared" si="118"/>
        <v>2842978</v>
      </c>
      <c r="G665" s="23">
        <v>2843613</v>
      </c>
      <c r="H665" s="32">
        <v>34955.699999999997</v>
      </c>
      <c r="I665" s="32"/>
      <c r="J665" s="32"/>
      <c r="K665" s="24"/>
      <c r="L665" s="25">
        <f t="shared" si="112"/>
        <v>635</v>
      </c>
      <c r="M665" s="25">
        <f t="shared" si="114"/>
        <v>676.27499999999998</v>
      </c>
      <c r="N665" s="25">
        <f t="shared" si="113"/>
        <v>41.274999999999999</v>
      </c>
      <c r="O665" s="25">
        <v>6.5000000000000002E-2</v>
      </c>
      <c r="P665" s="24" t="str">
        <f>VLOOKUP(E665,'[1]Lookup 2'!A:B,2,FALSE)</f>
        <v>Post 2</v>
      </c>
      <c r="Q665" s="24" t="str">
        <f>VLOOKUP(T665,'[2]01 - Employees'!$1:$1048576,6,FALSE)</f>
        <v>P-D</v>
      </c>
      <c r="R665" s="24" t="str">
        <f>VLOOKUP(T665,'[2]01 - Employees'!$1:$1048576,2,FALSE)</f>
        <v>Keita</v>
      </c>
      <c r="S665" s="21" t="str">
        <f>VLOOKUP(T665,'[2]01 - Employees'!$1:$1048576,3,FALSE)</f>
        <v>Ibrahima II</v>
      </c>
      <c r="T665" s="21">
        <v>252</v>
      </c>
      <c r="V665" s="26">
        <f t="shared" si="115"/>
        <v>14</v>
      </c>
      <c r="W665" t="str">
        <f t="shared" si="116"/>
        <v>14DT094</v>
      </c>
      <c r="X665" t="str">
        <f t="shared" si="117"/>
        <v>14</v>
      </c>
    </row>
    <row r="666" spans="1:24" x14ac:dyDescent="0.25">
      <c r="A666" s="27">
        <f t="shared" si="119"/>
        <v>43435</v>
      </c>
      <c r="B666" s="19">
        <f t="shared" si="119"/>
        <v>14</v>
      </c>
      <c r="C666" s="20" t="s">
        <v>709</v>
      </c>
      <c r="D666" s="21" t="s">
        <v>51</v>
      </c>
      <c r="E666" s="22">
        <v>0.66666666666666596</v>
      </c>
      <c r="F666" s="23">
        <f t="shared" si="118"/>
        <v>2843613</v>
      </c>
      <c r="G666" s="23">
        <v>2844392</v>
      </c>
      <c r="H666" s="32">
        <v>55531.5</v>
      </c>
      <c r="I666" s="32"/>
      <c r="J666" s="32"/>
      <c r="K666" s="24"/>
      <c r="L666" s="25">
        <f t="shared" si="112"/>
        <v>779</v>
      </c>
      <c r="M666" s="25">
        <f t="shared" si="114"/>
        <v>829.63499999999999</v>
      </c>
      <c r="N666" s="25">
        <f t="shared" si="113"/>
        <v>50.635000000000005</v>
      </c>
      <c r="O666" s="25">
        <v>6.5000000000000002E-2</v>
      </c>
      <c r="P666" s="24" t="str">
        <f>VLOOKUP(E666,'[1]Lookup 2'!A:B,2,FALSE)</f>
        <v>Post 2</v>
      </c>
      <c r="Q666" s="24" t="str">
        <f>VLOOKUP(T666,'[2]01 - Employees'!$1:$1048576,6,FALSE)</f>
        <v>P-D</v>
      </c>
      <c r="R666" s="24" t="str">
        <f>VLOOKUP(T666,'[2]01 - Employees'!$1:$1048576,2,FALSE)</f>
        <v>Conde</v>
      </c>
      <c r="S666" s="21" t="str">
        <f>VLOOKUP(T666,'[2]01 - Employees'!$1:$1048576,3,FALSE)</f>
        <v>Lancine</v>
      </c>
      <c r="T666" s="21">
        <v>247</v>
      </c>
      <c r="V666" s="26">
        <f t="shared" si="115"/>
        <v>14</v>
      </c>
      <c r="W666" t="str">
        <f t="shared" si="116"/>
        <v>14DT093</v>
      </c>
      <c r="X666" t="str">
        <f t="shared" si="117"/>
        <v>14</v>
      </c>
    </row>
    <row r="667" spans="1:24" x14ac:dyDescent="0.25">
      <c r="A667" s="27">
        <f t="shared" si="119"/>
        <v>43435</v>
      </c>
      <c r="B667" s="19">
        <f t="shared" si="119"/>
        <v>14</v>
      </c>
      <c r="C667" s="20" t="s">
        <v>710</v>
      </c>
      <c r="D667" s="21" t="s">
        <v>19</v>
      </c>
      <c r="E667" s="22">
        <v>0.67361111111111105</v>
      </c>
      <c r="F667" s="23">
        <f t="shared" si="118"/>
        <v>2844392</v>
      </c>
      <c r="G667" s="23">
        <v>2844724</v>
      </c>
      <c r="H667" s="32">
        <v>2230</v>
      </c>
      <c r="I667" s="32"/>
      <c r="J667" s="32"/>
      <c r="K667" s="24"/>
      <c r="L667" s="25">
        <f t="shared" si="112"/>
        <v>332</v>
      </c>
      <c r="M667" s="25">
        <f t="shared" si="114"/>
        <v>353.58</v>
      </c>
      <c r="N667" s="25">
        <f t="shared" si="113"/>
        <v>21.580000000000002</v>
      </c>
      <c r="O667" s="25">
        <v>6.5000000000000002E-2</v>
      </c>
      <c r="P667" s="24" t="str">
        <f>VLOOKUP(E667,'[1]Lookup 2'!A:B,2,FALSE)</f>
        <v>Post 2</v>
      </c>
      <c r="Q667" s="24" t="str">
        <f>VLOOKUP(T667,'[2]01 - Employees'!$1:$1048576,6,FALSE)</f>
        <v>P-D</v>
      </c>
      <c r="R667" s="24" t="str">
        <f>VLOOKUP(T667,'[2]01 - Employees'!$1:$1048576,2,FALSE)</f>
        <v>Magassouba</v>
      </c>
      <c r="S667" s="21" t="str">
        <f>VLOOKUP(T667,'[2]01 - Employees'!$1:$1048576,3,FALSE)</f>
        <v>Lamine</v>
      </c>
      <c r="T667" s="21">
        <v>169</v>
      </c>
      <c r="V667" s="26">
        <f t="shared" si="115"/>
        <v>14</v>
      </c>
      <c r="W667" t="str">
        <f t="shared" si="116"/>
        <v>14DT211</v>
      </c>
      <c r="X667" t="str">
        <f t="shared" si="117"/>
        <v>14</v>
      </c>
    </row>
    <row r="668" spans="1:24" x14ac:dyDescent="0.25">
      <c r="A668" s="27">
        <f t="shared" si="119"/>
        <v>43435</v>
      </c>
      <c r="B668" s="19">
        <f t="shared" si="119"/>
        <v>14</v>
      </c>
      <c r="C668" s="20" t="s">
        <v>711</v>
      </c>
      <c r="D668" s="21" t="s">
        <v>57</v>
      </c>
      <c r="E668" s="22">
        <v>0.68055555555555503</v>
      </c>
      <c r="F668" s="23">
        <f t="shared" si="118"/>
        <v>2844724</v>
      </c>
      <c r="G668" s="23">
        <v>2845266</v>
      </c>
      <c r="H668" s="32">
        <v>20350.5</v>
      </c>
      <c r="I668" s="32"/>
      <c r="J668" s="32"/>
      <c r="K668" s="24"/>
      <c r="L668" s="25">
        <f t="shared" si="112"/>
        <v>542</v>
      </c>
      <c r="M668" s="25">
        <f t="shared" si="114"/>
        <v>577.23</v>
      </c>
      <c r="N668" s="25">
        <f t="shared" si="113"/>
        <v>35.230000000000004</v>
      </c>
      <c r="O668" s="25">
        <v>6.5000000000000002E-2</v>
      </c>
      <c r="P668" s="24" t="str">
        <f>VLOOKUP(E668,'[1]Lookup 2'!A:B,2,FALSE)</f>
        <v>Post 2</v>
      </c>
      <c r="Q668" s="24" t="str">
        <f>VLOOKUP(T668,'[2]01 - Employees'!$1:$1048576,6,FALSE)</f>
        <v>P-D</v>
      </c>
      <c r="R668" s="24" t="str">
        <f>VLOOKUP(T668,'[2]01 - Employees'!$1:$1048576,2,FALSE)</f>
        <v>Cherif</v>
      </c>
      <c r="S668" s="21" t="str">
        <f>VLOOKUP(T668,'[2]01 - Employees'!$1:$1048576,3,FALSE)</f>
        <v>Allassane</v>
      </c>
      <c r="T668" s="21">
        <v>20</v>
      </c>
      <c r="V668" s="26">
        <f t="shared" si="115"/>
        <v>14</v>
      </c>
      <c r="W668" t="str">
        <f t="shared" si="116"/>
        <v>14DT344</v>
      </c>
      <c r="X668" t="str">
        <f t="shared" si="117"/>
        <v>14</v>
      </c>
    </row>
    <row r="669" spans="1:24" x14ac:dyDescent="0.25">
      <c r="A669" s="27">
        <f t="shared" si="119"/>
        <v>43435</v>
      </c>
      <c r="B669" s="19">
        <f t="shared" si="119"/>
        <v>14</v>
      </c>
      <c r="C669" s="20" t="s">
        <v>712</v>
      </c>
      <c r="D669" s="21" t="s">
        <v>47</v>
      </c>
      <c r="E669" s="22">
        <v>0.69305555555555498</v>
      </c>
      <c r="F669" s="23">
        <f t="shared" si="118"/>
        <v>2845266</v>
      </c>
      <c r="G669" s="23">
        <v>2845302</v>
      </c>
      <c r="H669" s="32">
        <v>5329.62</v>
      </c>
      <c r="I669" s="32"/>
      <c r="J669" s="32"/>
      <c r="K669" s="24"/>
      <c r="L669" s="25">
        <f t="shared" si="112"/>
        <v>36</v>
      </c>
      <c r="M669" s="25">
        <f t="shared" si="114"/>
        <v>38.340000000000003</v>
      </c>
      <c r="N669" s="25">
        <f t="shared" si="113"/>
        <v>2.34</v>
      </c>
      <c r="O669" s="25">
        <v>6.5000000000000002E-2</v>
      </c>
      <c r="P669" s="24" t="str">
        <f>VLOOKUP(E669,'[1]Lookup 2'!A:B,2,FALSE)</f>
        <v>Post 2</v>
      </c>
      <c r="Q669" s="24" t="str">
        <f>VLOOKUP(T669,'[2]01 - Employees'!$1:$1048576,6,FALSE)</f>
        <v>P-C</v>
      </c>
      <c r="R669" s="24" t="str">
        <f>VLOOKUP(T669,'[2]01 - Employees'!$1:$1048576,2,FALSE)</f>
        <v>Bereté</v>
      </c>
      <c r="S669" s="21" t="str">
        <f>VLOOKUP(T669,'[2]01 - Employees'!$1:$1048576,3,FALSE)</f>
        <v>Djogo</v>
      </c>
      <c r="T669" s="21">
        <v>94</v>
      </c>
      <c r="V669" s="26">
        <f t="shared" si="115"/>
        <v>14</v>
      </c>
      <c r="W669" t="str">
        <f t="shared" si="116"/>
        <v>14LP221</v>
      </c>
      <c r="X669" t="str">
        <f t="shared" si="117"/>
        <v>14</v>
      </c>
    </row>
    <row r="670" spans="1:24" x14ac:dyDescent="0.25">
      <c r="A670" s="27">
        <f t="shared" si="119"/>
        <v>43435</v>
      </c>
      <c r="B670" s="19">
        <f t="shared" si="119"/>
        <v>14</v>
      </c>
      <c r="C670" s="20" t="s">
        <v>713</v>
      </c>
      <c r="D670" s="21" t="s">
        <v>49</v>
      </c>
      <c r="E670" s="22">
        <v>0.70625000000000004</v>
      </c>
      <c r="F670" s="23">
        <f t="shared" si="118"/>
        <v>2845302</v>
      </c>
      <c r="G670" s="23">
        <v>2845307</v>
      </c>
      <c r="H670" s="32">
        <v>271.55</v>
      </c>
      <c r="I670" s="32"/>
      <c r="J670" s="32"/>
      <c r="K670" s="24"/>
      <c r="L670" s="25">
        <f t="shared" si="112"/>
        <v>5</v>
      </c>
      <c r="M670" s="25">
        <f t="shared" si="114"/>
        <v>5.3250000000000002</v>
      </c>
      <c r="N670" s="25">
        <f t="shared" si="113"/>
        <v>0.32500000000000001</v>
      </c>
      <c r="O670" s="25">
        <v>6.5000000000000002E-2</v>
      </c>
      <c r="P670" s="24" t="str">
        <f>VLOOKUP(E670,'[1]Lookup 2'!A:B,2,FALSE)</f>
        <v>Post 2</v>
      </c>
      <c r="Q670" s="24" t="str">
        <f>VLOOKUP(T670,'[2]01 - Employees'!$1:$1048576,6,FALSE)</f>
        <v>P-C</v>
      </c>
      <c r="R670" s="24" t="str">
        <f>VLOOKUP(T670,'[2]01 - Employees'!$1:$1048576,2,FALSE)</f>
        <v>Bereté</v>
      </c>
      <c r="S670" s="21" t="str">
        <f>VLOOKUP(T670,'[2]01 - Employees'!$1:$1048576,3,FALSE)</f>
        <v>Djogo</v>
      </c>
      <c r="T670" s="21">
        <v>94</v>
      </c>
      <c r="V670" s="26">
        <f t="shared" si="115"/>
        <v>14</v>
      </c>
      <c r="W670" t="str">
        <f t="shared" si="116"/>
        <v>14LTP222</v>
      </c>
      <c r="X670" t="str">
        <f t="shared" si="117"/>
        <v>14</v>
      </c>
    </row>
    <row r="671" spans="1:24" x14ac:dyDescent="0.25">
      <c r="A671" s="27">
        <f t="shared" si="119"/>
        <v>43435</v>
      </c>
      <c r="B671" s="19">
        <f t="shared" si="119"/>
        <v>14</v>
      </c>
      <c r="C671" s="20" t="s">
        <v>714</v>
      </c>
      <c r="D671" s="21" t="s">
        <v>55</v>
      </c>
      <c r="E671" s="22">
        <v>0.72361111111111098</v>
      </c>
      <c r="F671" s="23">
        <f t="shared" si="118"/>
        <v>2845307</v>
      </c>
      <c r="G671" s="23">
        <v>2845946</v>
      </c>
      <c r="H671" s="32">
        <v>10402.9</v>
      </c>
      <c r="I671" s="32"/>
      <c r="J671" s="32"/>
      <c r="K671" s="24"/>
      <c r="L671" s="25">
        <f t="shared" si="112"/>
        <v>639</v>
      </c>
      <c r="M671" s="25">
        <f t="shared" si="114"/>
        <v>680.53499999999997</v>
      </c>
      <c r="N671" s="25">
        <f t="shared" si="113"/>
        <v>41.535000000000004</v>
      </c>
      <c r="O671" s="25">
        <v>6.5000000000000002E-2</v>
      </c>
      <c r="P671" s="24" t="str">
        <f>VLOOKUP(E671,'[1]Lookup 2'!A:B,2,FALSE)</f>
        <v>Post 2</v>
      </c>
      <c r="Q671" s="24" t="str">
        <f>VLOOKUP(T671,'[2]01 - Employees'!$1:$1048576,6,FALSE)</f>
        <v>P-D</v>
      </c>
      <c r="R671" s="24" t="str">
        <f>VLOOKUP(T671,'[2]01 - Employees'!$1:$1048576,2,FALSE)</f>
        <v>Dansoko</v>
      </c>
      <c r="S671" s="21" t="str">
        <f>VLOOKUP(T671,'[2]01 - Employees'!$1:$1048576,3,FALSE)</f>
        <v>Famory</v>
      </c>
      <c r="T671" s="21">
        <v>39</v>
      </c>
      <c r="V671" s="26">
        <f t="shared" si="115"/>
        <v>14</v>
      </c>
      <c r="W671" t="str">
        <f t="shared" si="116"/>
        <v>14DT317</v>
      </c>
      <c r="X671" t="str">
        <f t="shared" si="117"/>
        <v>14</v>
      </c>
    </row>
    <row r="672" spans="1:24" x14ac:dyDescent="0.25">
      <c r="A672" s="27">
        <f t="shared" si="119"/>
        <v>43435</v>
      </c>
      <c r="B672" s="19">
        <f t="shared" si="119"/>
        <v>14</v>
      </c>
      <c r="C672" s="20" t="s">
        <v>715</v>
      </c>
      <c r="D672" s="21" t="s">
        <v>33</v>
      </c>
      <c r="E672" s="22">
        <v>0.75</v>
      </c>
      <c r="F672" s="23">
        <f t="shared" si="118"/>
        <v>2845946</v>
      </c>
      <c r="G672" s="23">
        <v>2846522</v>
      </c>
      <c r="H672" s="32">
        <v>6793</v>
      </c>
      <c r="I672" s="32"/>
      <c r="J672" s="28"/>
      <c r="K672" s="24"/>
      <c r="L672" s="25">
        <f t="shared" si="112"/>
        <v>576</v>
      </c>
      <c r="M672" s="25">
        <f t="shared" si="114"/>
        <v>613.44000000000005</v>
      </c>
      <c r="N672" s="25">
        <f t="shared" si="113"/>
        <v>37.44</v>
      </c>
      <c r="O672" s="25">
        <v>6.5000000000000002E-2</v>
      </c>
      <c r="P672" s="24" t="str">
        <f>VLOOKUP(E672,'[1]Lookup 2'!A:B,2,FALSE)</f>
        <v>Post 2</v>
      </c>
      <c r="Q672" s="24" t="str">
        <f>VLOOKUP(T672,'[2]01 - Employees'!$1:$1048576,6,FALSE)</f>
        <v>P-D</v>
      </c>
      <c r="R672" s="24" t="str">
        <f>VLOOKUP(T672,'[2]01 - Employees'!$1:$1048576,2,FALSE)</f>
        <v>Camara</v>
      </c>
      <c r="S672" s="21" t="str">
        <f>VLOOKUP(T672,'[2]01 - Employees'!$1:$1048576,3,FALSE)</f>
        <v>Tidiane</v>
      </c>
      <c r="T672" s="21">
        <v>161</v>
      </c>
      <c r="V672" s="26">
        <f t="shared" si="115"/>
        <v>14</v>
      </c>
      <c r="W672" t="str">
        <f t="shared" si="116"/>
        <v>14DT209</v>
      </c>
      <c r="X672" t="str">
        <f t="shared" si="117"/>
        <v>14</v>
      </c>
    </row>
    <row r="673" spans="1:25" x14ac:dyDescent="0.25">
      <c r="A673" s="27">
        <f t="shared" si="119"/>
        <v>43435</v>
      </c>
      <c r="B673" s="19">
        <f t="shared" si="119"/>
        <v>14</v>
      </c>
      <c r="C673" s="20" t="s">
        <v>716</v>
      </c>
      <c r="D673" s="21" t="s">
        <v>17</v>
      </c>
      <c r="E673" s="22">
        <v>0.85555555555555496</v>
      </c>
      <c r="F673" s="23">
        <f t="shared" si="118"/>
        <v>2846522</v>
      </c>
      <c r="G673" s="23">
        <v>2848931</v>
      </c>
      <c r="H673" s="32">
        <v>35251.199999999997</v>
      </c>
      <c r="I673" s="32"/>
      <c r="J673" s="32"/>
      <c r="K673" s="24"/>
      <c r="L673" s="25">
        <f t="shared" si="112"/>
        <v>2409</v>
      </c>
      <c r="M673" s="25">
        <f t="shared" si="114"/>
        <v>2565.585</v>
      </c>
      <c r="N673" s="25">
        <f t="shared" si="113"/>
        <v>156.58500000000001</v>
      </c>
      <c r="O673" s="25">
        <v>6.5000000000000002E-2</v>
      </c>
      <c r="P673" s="24" t="str">
        <f>VLOOKUP(E673,'[1]Lookup 2'!A:B,2,FALSE)</f>
        <v>Post 2</v>
      </c>
      <c r="Q673" s="24" t="str">
        <f>VLOOKUP(T673,'[2]01 - Employees'!$1:$1048576,6,FALSE)</f>
        <v>P-D</v>
      </c>
      <c r="R673" s="24" t="str">
        <f>VLOOKUP(T673,'[2]01 - Employees'!$1:$1048576,2,FALSE)</f>
        <v xml:space="preserve">Fofana </v>
      </c>
      <c r="S673" s="21" t="str">
        <f>VLOOKUP(T673,'[2]01 - Employees'!$1:$1048576,3,FALSE)</f>
        <v>Ibrahim</v>
      </c>
      <c r="T673" s="21">
        <v>8</v>
      </c>
      <c r="V673" s="26">
        <f t="shared" si="115"/>
        <v>14</v>
      </c>
      <c r="W673" t="str">
        <f t="shared" si="116"/>
        <v>14EXC41</v>
      </c>
      <c r="X673" t="str">
        <f t="shared" si="117"/>
        <v>14</v>
      </c>
    </row>
    <row r="674" spans="1:25" x14ac:dyDescent="0.25">
      <c r="A674" s="27">
        <f t="shared" si="119"/>
        <v>43435</v>
      </c>
      <c r="B674" s="19">
        <f t="shared" si="119"/>
        <v>14</v>
      </c>
      <c r="C674" s="20" t="s">
        <v>717</v>
      </c>
      <c r="D674" s="21" t="s">
        <v>107</v>
      </c>
      <c r="E674" s="22">
        <v>0.90486111111111101</v>
      </c>
      <c r="F674" s="23">
        <f t="shared" si="118"/>
        <v>2848931</v>
      </c>
      <c r="G674" s="23">
        <v>2849094</v>
      </c>
      <c r="H674" s="32">
        <v>35588.1</v>
      </c>
      <c r="I674" s="32"/>
      <c r="J674" s="32"/>
      <c r="K674" s="24"/>
      <c r="L674" s="25">
        <f t="shared" si="112"/>
        <v>163</v>
      </c>
      <c r="M674" s="25">
        <f t="shared" si="114"/>
        <v>173.595</v>
      </c>
      <c r="N674" s="25">
        <f t="shared" si="113"/>
        <v>10.595000000000001</v>
      </c>
      <c r="O674" s="25">
        <v>6.5000000000000002E-2</v>
      </c>
      <c r="P674" s="24" t="str">
        <f>VLOOKUP(E674,'[1]Lookup 2'!A:B,2,FALSE)</f>
        <v>Post 2</v>
      </c>
      <c r="Q674" s="24" t="str">
        <f>VLOOKUP(T674,'[2]01 - Employees'!$1:$1048576,6,FALSE)</f>
        <v>P-D</v>
      </c>
      <c r="R674" s="24" t="str">
        <f>VLOOKUP(T674,'[2]01 - Employees'!$1:$1048576,2,FALSE)</f>
        <v>Diarra</v>
      </c>
      <c r="S674" s="21" t="str">
        <f>VLOOKUP(T674,'[2]01 - Employees'!$1:$1048576,3,FALSE)</f>
        <v>Saidou</v>
      </c>
      <c r="T674" s="21">
        <v>246</v>
      </c>
      <c r="V674" s="26">
        <f t="shared" si="115"/>
        <v>14</v>
      </c>
      <c r="W674" t="str">
        <f t="shared" si="116"/>
        <v>14G0064</v>
      </c>
      <c r="X674" t="str">
        <f t="shared" si="117"/>
        <v>14</v>
      </c>
    </row>
    <row r="675" spans="1:25" x14ac:dyDescent="0.25">
      <c r="A675" s="27">
        <f t="shared" si="119"/>
        <v>43435</v>
      </c>
      <c r="B675" s="19">
        <f t="shared" si="119"/>
        <v>14</v>
      </c>
      <c r="C675" s="20" t="s">
        <v>718</v>
      </c>
      <c r="D675" s="21" t="s">
        <v>23</v>
      </c>
      <c r="E675" s="22">
        <v>0.91041666666666599</v>
      </c>
      <c r="F675" s="23">
        <f t="shared" si="118"/>
        <v>2849094</v>
      </c>
      <c r="G675" s="23">
        <v>2849712</v>
      </c>
      <c r="H675" s="32">
        <v>10669.7</v>
      </c>
      <c r="I675" s="32"/>
      <c r="J675" s="32"/>
      <c r="K675" s="24"/>
      <c r="L675" s="25">
        <f t="shared" si="112"/>
        <v>618</v>
      </c>
      <c r="M675" s="25">
        <f t="shared" si="114"/>
        <v>658.17</v>
      </c>
      <c r="N675" s="25">
        <f t="shared" si="113"/>
        <v>40.17</v>
      </c>
      <c r="O675" s="25">
        <v>6.5000000000000002E-2</v>
      </c>
      <c r="P675" s="24" t="str">
        <f>VLOOKUP(E675,'[1]Lookup 2'!A:B,2,FALSE)</f>
        <v>Post 2</v>
      </c>
      <c r="Q675" s="24" t="str">
        <f>VLOOKUP(T675,'[2]01 - Employees'!$1:$1048576,6,FALSE)</f>
        <v>P-D</v>
      </c>
      <c r="R675" s="24" t="str">
        <f>VLOOKUP(T675,'[2]01 - Employees'!$1:$1048576,2,FALSE)</f>
        <v>Camara</v>
      </c>
      <c r="S675" s="21" t="str">
        <f>VLOOKUP(T675,'[2]01 - Employees'!$1:$1048576,3,FALSE)</f>
        <v>Abdoulaye</v>
      </c>
      <c r="T675" s="21">
        <v>159</v>
      </c>
      <c r="V675" s="26">
        <f t="shared" si="115"/>
        <v>14</v>
      </c>
      <c r="W675" t="str">
        <f t="shared" si="116"/>
        <v>14DT319</v>
      </c>
      <c r="X675" t="str">
        <f t="shared" si="117"/>
        <v>14</v>
      </c>
    </row>
    <row r="676" spans="1:25" x14ac:dyDescent="0.25">
      <c r="A676" s="27">
        <f t="shared" si="119"/>
        <v>43435</v>
      </c>
      <c r="B676" s="19">
        <f t="shared" si="119"/>
        <v>14</v>
      </c>
      <c r="C676" s="20" t="s">
        <v>719</v>
      </c>
      <c r="D676" s="21" t="s">
        <v>59</v>
      </c>
      <c r="E676" s="22">
        <v>0.91944444444444395</v>
      </c>
      <c r="F676" s="23">
        <f t="shared" si="118"/>
        <v>2849712</v>
      </c>
      <c r="G676" s="23">
        <v>2850404</v>
      </c>
      <c r="H676" s="32">
        <v>8986.7999999999993</v>
      </c>
      <c r="I676" s="32"/>
      <c r="J676" s="32"/>
      <c r="K676" s="24"/>
      <c r="L676" s="25">
        <f t="shared" si="112"/>
        <v>692</v>
      </c>
      <c r="M676" s="25">
        <f t="shared" si="114"/>
        <v>736.98</v>
      </c>
      <c r="N676" s="25">
        <f t="shared" si="113"/>
        <v>44.980000000000004</v>
      </c>
      <c r="O676" s="25">
        <v>6.5000000000000002E-2</v>
      </c>
      <c r="P676" s="24" t="str">
        <f>VLOOKUP(E676,'[1]Lookup 2'!A:B,2,FALSE)</f>
        <v>Post 2</v>
      </c>
      <c r="Q676" s="24" t="str">
        <f>VLOOKUP(T676,'[2]01 - Employees'!$1:$1048576,6,FALSE)</f>
        <v>P-D</v>
      </c>
      <c r="R676" s="24" t="str">
        <f>VLOOKUP(T676,'[2]01 - Employees'!$1:$1048576,2,FALSE)</f>
        <v xml:space="preserve">Sow </v>
      </c>
      <c r="S676" s="21" t="str">
        <f>VLOOKUP(T676,'[2]01 - Employees'!$1:$1048576,3,FALSE)</f>
        <v>Ibrahim</v>
      </c>
      <c r="T676" s="21">
        <v>86</v>
      </c>
      <c r="V676" s="26">
        <f t="shared" si="115"/>
        <v>14</v>
      </c>
      <c r="W676" t="str">
        <f t="shared" si="116"/>
        <v>14DT320</v>
      </c>
      <c r="X676" t="str">
        <f t="shared" si="117"/>
        <v>14</v>
      </c>
    </row>
    <row r="677" spans="1:25" x14ac:dyDescent="0.25">
      <c r="A677" s="27">
        <f t="shared" si="119"/>
        <v>43435</v>
      </c>
      <c r="B677" s="19">
        <f t="shared" si="119"/>
        <v>14</v>
      </c>
      <c r="C677" s="20" t="s">
        <v>720</v>
      </c>
      <c r="D677" s="21" t="s">
        <v>39</v>
      </c>
      <c r="E677" s="22">
        <v>0.99236111111111103</v>
      </c>
      <c r="F677" s="23">
        <f t="shared" si="118"/>
        <v>2850404</v>
      </c>
      <c r="G677" s="23">
        <v>2850866</v>
      </c>
      <c r="H677" s="32">
        <v>25599</v>
      </c>
      <c r="I677" s="32"/>
      <c r="J677" s="32"/>
      <c r="K677" s="24"/>
      <c r="L677" s="25">
        <f t="shared" si="112"/>
        <v>462</v>
      </c>
      <c r="M677" s="25">
        <f t="shared" si="114"/>
        <v>492.03</v>
      </c>
      <c r="N677" s="25">
        <f t="shared" si="113"/>
        <v>30.03</v>
      </c>
      <c r="O677" s="25">
        <v>6.5000000000000002E-2</v>
      </c>
      <c r="P677" s="24" t="str">
        <f>VLOOKUP(E677,'[1]Lookup 2'!A:B,2,FALSE)</f>
        <v>Post 3</v>
      </c>
      <c r="Q677" s="24" t="str">
        <f>VLOOKUP(T677,'[2]01 - Employees'!$1:$1048576,6,FALSE)</f>
        <v>P-C</v>
      </c>
      <c r="R677" s="24" t="str">
        <f>VLOOKUP(T677,'[2]01 - Employees'!$1:$1048576,2,FALSE)</f>
        <v>Camara</v>
      </c>
      <c r="S677" s="21" t="str">
        <f>VLOOKUP(T677,'[2]01 - Employees'!$1:$1048576,3,FALSE)</f>
        <v>Djiba</v>
      </c>
      <c r="T677" s="21">
        <v>163</v>
      </c>
      <c r="V677" s="26">
        <f t="shared" si="115"/>
        <v>14</v>
      </c>
      <c r="W677" t="str">
        <f t="shared" si="116"/>
        <v>14TD069</v>
      </c>
      <c r="X677" t="str">
        <f t="shared" si="117"/>
        <v>14</v>
      </c>
    </row>
    <row r="678" spans="1:25" x14ac:dyDescent="0.25">
      <c r="A678" s="27">
        <f t="shared" si="119"/>
        <v>43435</v>
      </c>
      <c r="B678" s="19">
        <f t="shared" si="119"/>
        <v>14</v>
      </c>
      <c r="C678" s="20" t="s">
        <v>721</v>
      </c>
      <c r="D678" s="21" t="s">
        <v>121</v>
      </c>
      <c r="E678" s="22">
        <v>0.99375000000000002</v>
      </c>
      <c r="F678" s="23">
        <f t="shared" si="118"/>
        <v>2850866</v>
      </c>
      <c r="G678" s="23">
        <v>2851065</v>
      </c>
      <c r="H678" s="32">
        <v>116733</v>
      </c>
      <c r="I678" s="32"/>
      <c r="J678" s="32"/>
      <c r="K678" s="24"/>
      <c r="L678" s="25">
        <f t="shared" si="112"/>
        <v>199</v>
      </c>
      <c r="M678" s="25">
        <f t="shared" si="114"/>
        <v>211.935</v>
      </c>
      <c r="N678" s="25">
        <f t="shared" si="113"/>
        <v>12.935</v>
      </c>
      <c r="O678" s="25">
        <v>6.5000000000000002E-2</v>
      </c>
      <c r="P678" s="24" t="str">
        <f>VLOOKUP(E678,'[1]Lookup 2'!A:B,2,FALSE)</f>
        <v>Post 3</v>
      </c>
      <c r="Q678" s="24" t="str">
        <f>VLOOKUP(T678,'[2]01 - Employees'!$1:$1048576,6,FALSE)</f>
        <v>P-C</v>
      </c>
      <c r="R678" s="24" t="str">
        <f>VLOOKUP(T678,'[2]01 - Employees'!$1:$1048576,2,FALSE)</f>
        <v>Kouyaté</v>
      </c>
      <c r="S678" s="21" t="str">
        <f>VLOOKUP(T678,'[2]01 - Employees'!$1:$1048576,3,FALSE)</f>
        <v>Ibrahima Sory</v>
      </c>
      <c r="T678" s="21">
        <v>219</v>
      </c>
      <c r="V678" s="26">
        <f t="shared" si="115"/>
        <v>14</v>
      </c>
      <c r="W678" t="str">
        <f t="shared" si="116"/>
        <v>14DB031</v>
      </c>
      <c r="X678" t="str">
        <f t="shared" si="117"/>
        <v>14</v>
      </c>
    </row>
    <row r="679" spans="1:25" x14ac:dyDescent="0.25">
      <c r="A679" s="27">
        <f t="shared" si="119"/>
        <v>43435</v>
      </c>
      <c r="B679" s="19">
        <f t="shared" si="119"/>
        <v>14</v>
      </c>
      <c r="C679" s="20" t="s">
        <v>722</v>
      </c>
      <c r="D679" s="21" t="s">
        <v>53</v>
      </c>
      <c r="E679" s="22">
        <v>6.2500000000000003E-3</v>
      </c>
      <c r="F679" s="23">
        <f t="shared" si="118"/>
        <v>2851065</v>
      </c>
      <c r="G679" s="23">
        <v>2851874</v>
      </c>
      <c r="H679" s="32">
        <v>62163.7</v>
      </c>
      <c r="I679" s="32"/>
      <c r="J679" s="32"/>
      <c r="K679" s="24"/>
      <c r="L679" s="25">
        <f t="shared" si="112"/>
        <v>809</v>
      </c>
      <c r="M679" s="25">
        <f t="shared" si="114"/>
        <v>861.58500000000004</v>
      </c>
      <c r="N679" s="25">
        <f t="shared" si="113"/>
        <v>52.585000000000001</v>
      </c>
      <c r="O679" s="25">
        <v>6.5000000000000002E-2</v>
      </c>
      <c r="P679" s="24" t="str">
        <f>VLOOKUP(E679,'[1]Lookup 2'!A:B,2,FALSE)</f>
        <v>Post 3</v>
      </c>
      <c r="Q679" s="24" t="str">
        <f>VLOOKUP(T679,'[2]01 - Employees'!$1:$1048576,6,FALSE)</f>
        <v>P-C</v>
      </c>
      <c r="R679" s="24" t="str">
        <f>VLOOKUP(T679,'[2]01 - Employees'!$1:$1048576,2,FALSE)</f>
        <v>Saoromou</v>
      </c>
      <c r="S679" s="21" t="str">
        <f>VLOOKUP(T679,'[2]01 - Employees'!$1:$1048576,3,FALSE)</f>
        <v>Alain</v>
      </c>
      <c r="T679" s="21">
        <v>14</v>
      </c>
      <c r="V679" s="26">
        <f t="shared" si="115"/>
        <v>14</v>
      </c>
      <c r="W679" t="str">
        <f t="shared" si="116"/>
        <v>14DT095</v>
      </c>
      <c r="X679" t="str">
        <f t="shared" si="117"/>
        <v>14</v>
      </c>
    </row>
    <row r="680" spans="1:25" x14ac:dyDescent="0.25">
      <c r="A680" s="27">
        <f t="shared" ref="A680:B695" si="120">+A679</f>
        <v>43435</v>
      </c>
      <c r="B680" s="19">
        <f t="shared" si="120"/>
        <v>14</v>
      </c>
      <c r="C680" s="20" t="s">
        <v>723</v>
      </c>
      <c r="D680" s="21" t="s">
        <v>35</v>
      </c>
      <c r="E680" s="22">
        <v>1.4583333333333301E-2</v>
      </c>
      <c r="F680" s="23">
        <f t="shared" si="118"/>
        <v>2851874</v>
      </c>
      <c r="G680" s="23">
        <v>2852091</v>
      </c>
      <c r="H680" s="32">
        <v>20524.900000000001</v>
      </c>
      <c r="I680" s="32"/>
      <c r="J680" s="32"/>
      <c r="K680" s="24"/>
      <c r="L680" s="25">
        <f t="shared" si="112"/>
        <v>217</v>
      </c>
      <c r="M680" s="25">
        <f t="shared" si="114"/>
        <v>231.10499999999999</v>
      </c>
      <c r="N680" s="25">
        <f t="shared" si="113"/>
        <v>14.105</v>
      </c>
      <c r="O680" s="25">
        <v>6.5000000000000002E-2</v>
      </c>
      <c r="P680" s="24" t="str">
        <f>VLOOKUP(E680,'[1]Lookup 2'!A:B,2,FALSE)</f>
        <v>Post 3</v>
      </c>
      <c r="Q680" s="24" t="str">
        <f>VLOOKUP(T680,'[2]01 - Employees'!$1:$1048576,6,FALSE)</f>
        <v>P-C</v>
      </c>
      <c r="R680" s="24" t="str">
        <f>VLOOKUP(T680,'[2]01 - Employees'!$1:$1048576,2,FALSE)</f>
        <v>Sow</v>
      </c>
      <c r="S680" s="21" t="str">
        <f>VLOOKUP(T680,'[2]01 - Employees'!$1:$1048576,3,FALSE)</f>
        <v>Yaya</v>
      </c>
      <c r="T680" s="21">
        <v>197</v>
      </c>
      <c r="V680" s="26">
        <f t="shared" si="115"/>
        <v>14</v>
      </c>
      <c r="W680" t="str">
        <f t="shared" si="116"/>
        <v>14D7004</v>
      </c>
      <c r="X680" t="str">
        <f t="shared" si="117"/>
        <v>14</v>
      </c>
    </row>
    <row r="681" spans="1:25" x14ac:dyDescent="0.25">
      <c r="A681" s="27">
        <f t="shared" si="120"/>
        <v>43435</v>
      </c>
      <c r="B681" s="19">
        <f t="shared" si="120"/>
        <v>14</v>
      </c>
      <c r="C681" s="20" t="s">
        <v>724</v>
      </c>
      <c r="D681" s="21" t="s">
        <v>68</v>
      </c>
      <c r="E681" s="22">
        <v>3.6111111111111101E-2</v>
      </c>
      <c r="F681" s="23">
        <f t="shared" si="118"/>
        <v>2852091</v>
      </c>
      <c r="G681" s="23">
        <v>2852968</v>
      </c>
      <c r="H681" s="32">
        <v>10602.2</v>
      </c>
      <c r="I681" s="32"/>
      <c r="J681" s="32"/>
      <c r="K681" s="24"/>
      <c r="L681" s="25">
        <f t="shared" si="112"/>
        <v>877</v>
      </c>
      <c r="M681" s="25">
        <f t="shared" si="114"/>
        <v>934.005</v>
      </c>
      <c r="N681" s="25">
        <f t="shared" si="113"/>
        <v>57.005000000000003</v>
      </c>
      <c r="O681" s="25">
        <v>6.5000000000000002E-2</v>
      </c>
      <c r="P681" s="24" t="str">
        <f>VLOOKUP(E681,'[1]Lookup 2'!A:B,2,FALSE)</f>
        <v>Post 3</v>
      </c>
      <c r="Q681" s="24" t="str">
        <f>VLOOKUP(T681,'[2]01 - Employees'!$1:$1048576,6,FALSE)</f>
        <v>P-C</v>
      </c>
      <c r="R681" s="24" t="str">
        <f>VLOOKUP(T681,'[2]01 - Employees'!$1:$1048576,2,FALSE)</f>
        <v>Traoré</v>
      </c>
      <c r="S681" s="21" t="str">
        <f>VLOOKUP(T681,'[2]01 - Employees'!$1:$1048576,3,FALSE)</f>
        <v>Mohamed</v>
      </c>
      <c r="T681" s="21">
        <v>35</v>
      </c>
      <c r="V681" s="26">
        <f t="shared" si="115"/>
        <v>14</v>
      </c>
      <c r="W681" t="str">
        <f t="shared" si="116"/>
        <v>14DT318</v>
      </c>
      <c r="X681" t="str">
        <f t="shared" si="117"/>
        <v>14</v>
      </c>
    </row>
    <row r="682" spans="1:25" x14ac:dyDescent="0.25">
      <c r="A682" s="27">
        <f t="shared" si="120"/>
        <v>43435</v>
      </c>
      <c r="B682" s="19">
        <f t="shared" si="120"/>
        <v>14</v>
      </c>
      <c r="C682" s="20" t="s">
        <v>725</v>
      </c>
      <c r="D682" s="21" t="s">
        <v>43</v>
      </c>
      <c r="E682" s="22">
        <v>6.4583333333333298E-2</v>
      </c>
      <c r="F682" s="23">
        <f t="shared" si="118"/>
        <v>2852968</v>
      </c>
      <c r="G682" s="23">
        <v>2853425</v>
      </c>
      <c r="H682" s="32">
        <v>18887.5</v>
      </c>
      <c r="I682" s="32"/>
      <c r="J682" s="32"/>
      <c r="K682" s="24"/>
      <c r="L682" s="25">
        <f t="shared" si="112"/>
        <v>457</v>
      </c>
      <c r="M682" s="25">
        <f t="shared" si="114"/>
        <v>486.70499999999998</v>
      </c>
      <c r="N682" s="25">
        <f t="shared" si="113"/>
        <v>29.705000000000002</v>
      </c>
      <c r="O682" s="25">
        <v>6.5000000000000002E-2</v>
      </c>
      <c r="P682" s="24" t="str">
        <f>VLOOKUP(E682,'[1]Lookup 2'!A:B,2,FALSE)</f>
        <v>Post 3</v>
      </c>
      <c r="Q682" s="24" t="str">
        <f>VLOOKUP(T682,'[2]01 - Employees'!$1:$1048576,6,FALSE)</f>
        <v>P-C</v>
      </c>
      <c r="R682" s="24" t="str">
        <f>VLOOKUP(T682,'[2]01 - Employees'!$1:$1048576,2,FALSE)</f>
        <v>Camara</v>
      </c>
      <c r="S682" s="21" t="str">
        <f>VLOOKUP(T682,'[2]01 - Employees'!$1:$1048576,3,FALSE)</f>
        <v>Ibrahima Sayako</v>
      </c>
      <c r="T682" s="21">
        <v>164</v>
      </c>
      <c r="V682" s="26">
        <f t="shared" si="115"/>
        <v>14</v>
      </c>
      <c r="W682" t="str">
        <f t="shared" si="116"/>
        <v>14WB013</v>
      </c>
      <c r="X682" t="str">
        <f t="shared" si="117"/>
        <v>14</v>
      </c>
    </row>
    <row r="683" spans="1:25" x14ac:dyDescent="0.25">
      <c r="A683" s="27">
        <f t="shared" si="120"/>
        <v>43435</v>
      </c>
      <c r="B683" s="19">
        <f t="shared" si="120"/>
        <v>14</v>
      </c>
      <c r="C683" s="20" t="s">
        <v>726</v>
      </c>
      <c r="D683" s="21" t="s">
        <v>29</v>
      </c>
      <c r="E683" s="22">
        <v>7.3611111111111099E-2</v>
      </c>
      <c r="F683" s="23">
        <f t="shared" si="118"/>
        <v>2853425</v>
      </c>
      <c r="G683" s="23">
        <v>2853947</v>
      </c>
      <c r="H683" s="32">
        <v>34965.5</v>
      </c>
      <c r="I683" s="32"/>
      <c r="J683" s="32"/>
      <c r="K683" s="24"/>
      <c r="L683" s="25">
        <f t="shared" si="112"/>
        <v>522</v>
      </c>
      <c r="M683" s="25">
        <f t="shared" si="114"/>
        <v>555.92999999999995</v>
      </c>
      <c r="N683" s="25">
        <f t="shared" si="113"/>
        <v>33.93</v>
      </c>
      <c r="O683" s="25">
        <v>6.5000000000000002E-2</v>
      </c>
      <c r="P683" s="24" t="str">
        <f>VLOOKUP(E683,'[1]Lookup 2'!A:B,2,FALSE)</f>
        <v>Post 3</v>
      </c>
      <c r="Q683" s="24" t="str">
        <f>VLOOKUP(T683,'[2]01 - Employees'!$1:$1048576,6,FALSE)</f>
        <v>P-D</v>
      </c>
      <c r="R683" s="24" t="str">
        <f>VLOOKUP(T683,'[2]01 - Employees'!$1:$1048576,2,FALSE)</f>
        <v>Kouyaté</v>
      </c>
      <c r="S683" s="21" t="str">
        <f>VLOOKUP(T683,'[2]01 - Employees'!$1:$1048576,3,FALSE)</f>
        <v>Amadou</v>
      </c>
      <c r="T683" s="21">
        <v>166</v>
      </c>
      <c r="V683" s="26">
        <f t="shared" si="115"/>
        <v>14</v>
      </c>
      <c r="W683" t="str">
        <f t="shared" si="116"/>
        <v>14DT094</v>
      </c>
      <c r="X683" t="str">
        <f t="shared" si="117"/>
        <v>14</v>
      </c>
    </row>
    <row r="684" spans="1:25" x14ac:dyDescent="0.25">
      <c r="A684" s="27">
        <f t="shared" si="120"/>
        <v>43435</v>
      </c>
      <c r="B684" s="19">
        <f t="shared" si="120"/>
        <v>14</v>
      </c>
      <c r="C684" s="20" t="s">
        <v>727</v>
      </c>
      <c r="D684" s="21" t="s">
        <v>138</v>
      </c>
      <c r="E684" s="22">
        <v>0.15486111111111101</v>
      </c>
      <c r="F684" s="23">
        <f t="shared" si="118"/>
        <v>2853947</v>
      </c>
      <c r="G684" s="23">
        <v>2854743</v>
      </c>
      <c r="H684" s="32">
        <v>11659.5</v>
      </c>
      <c r="I684" s="32"/>
      <c r="J684" s="32"/>
      <c r="K684" s="24"/>
      <c r="L684" s="25">
        <f t="shared" si="112"/>
        <v>796</v>
      </c>
      <c r="M684" s="25">
        <f t="shared" si="114"/>
        <v>847.74</v>
      </c>
      <c r="N684" s="25">
        <f t="shared" si="113"/>
        <v>51.74</v>
      </c>
      <c r="O684" s="25">
        <v>6.5000000000000002E-2</v>
      </c>
      <c r="P684" s="24" t="str">
        <f>VLOOKUP(E684,'[1]Lookup 2'!A:B,2,FALSE)</f>
        <v>Post 3</v>
      </c>
      <c r="Q684" s="24" t="str">
        <f>VLOOKUP(T684,'[2]01 - Employees'!$1:$1048576,6,FALSE)</f>
        <v>P-C</v>
      </c>
      <c r="R684" s="24" t="str">
        <f>VLOOKUP(T684,'[2]01 - Employees'!$1:$1048576,2,FALSE)</f>
        <v>Doumbouya</v>
      </c>
      <c r="S684" s="21" t="str">
        <f>VLOOKUP(T684,'[2]01 - Employees'!$1:$1048576,3,FALSE)</f>
        <v>Hassane</v>
      </c>
      <c r="T684" s="21">
        <v>232</v>
      </c>
      <c r="V684" s="26">
        <f t="shared" si="115"/>
        <v>14</v>
      </c>
      <c r="W684" t="str">
        <f t="shared" si="116"/>
        <v>14DT088</v>
      </c>
      <c r="X684" t="str">
        <f t="shared" si="117"/>
        <v>14</v>
      </c>
    </row>
    <row r="685" spans="1:25" x14ac:dyDescent="0.25">
      <c r="A685" s="27">
        <f t="shared" si="120"/>
        <v>43435</v>
      </c>
      <c r="B685" s="19">
        <f t="shared" si="120"/>
        <v>14</v>
      </c>
      <c r="C685" s="20" t="s">
        <v>728</v>
      </c>
      <c r="D685" s="21" t="s">
        <v>21</v>
      </c>
      <c r="E685" s="22">
        <v>0.18194444444444399</v>
      </c>
      <c r="F685" s="23">
        <f t="shared" si="118"/>
        <v>2854743</v>
      </c>
      <c r="G685" s="23">
        <v>2856444</v>
      </c>
      <c r="H685" s="32">
        <v>51006</v>
      </c>
      <c r="I685" s="32"/>
      <c r="J685" s="32"/>
      <c r="K685" s="24"/>
      <c r="L685" s="25">
        <f t="shared" si="112"/>
        <v>1701</v>
      </c>
      <c r="M685" s="25">
        <f t="shared" si="114"/>
        <v>1811.5650000000001</v>
      </c>
      <c r="N685" s="25">
        <f t="shared" si="113"/>
        <v>110.565</v>
      </c>
      <c r="O685" s="25">
        <v>6.5000000000000002E-2</v>
      </c>
      <c r="P685" s="24" t="str">
        <f>VLOOKUP(E685,'[1]Lookup 2'!A:B,2,FALSE)</f>
        <v>Post 3</v>
      </c>
      <c r="Q685" s="24" t="e">
        <f>VLOOKUP(T685,'[2]01 - Employees'!$1:$1048576,6,FALSE)</f>
        <v>#N/A</v>
      </c>
      <c r="R685" s="24" t="e">
        <f>VLOOKUP(T685,'[2]01 - Employees'!$1:$1048576,2,FALSE)</f>
        <v>#N/A</v>
      </c>
      <c r="S685" s="21" t="e">
        <f>VLOOKUP(T685,'[2]01 - Employees'!$1:$1048576,3,FALSE)</f>
        <v>#N/A</v>
      </c>
      <c r="T685" s="21">
        <v>273</v>
      </c>
      <c r="V685" s="26">
        <f t="shared" si="115"/>
        <v>14</v>
      </c>
      <c r="W685" t="str">
        <f t="shared" si="116"/>
        <v>14EXC64</v>
      </c>
      <c r="X685" t="str">
        <f t="shared" si="117"/>
        <v>14</v>
      </c>
    </row>
    <row r="686" spans="1:25" x14ac:dyDescent="0.25">
      <c r="A686" s="27">
        <f t="shared" si="120"/>
        <v>43435</v>
      </c>
      <c r="B686" s="19">
        <f t="shared" si="120"/>
        <v>14</v>
      </c>
      <c r="C686" s="20" t="s">
        <v>729</v>
      </c>
      <c r="D686" s="21" t="s">
        <v>51</v>
      </c>
      <c r="E686" s="22">
        <v>0.20069444444444401</v>
      </c>
      <c r="F686" s="23">
        <f t="shared" si="118"/>
        <v>2856444</v>
      </c>
      <c r="G686" s="23">
        <v>2857129</v>
      </c>
      <c r="H686" s="32">
        <v>6.8</v>
      </c>
      <c r="I686" s="32"/>
      <c r="J686" s="32"/>
      <c r="K686" s="24"/>
      <c r="L686" s="25">
        <f t="shared" si="112"/>
        <v>685</v>
      </c>
      <c r="M686" s="25">
        <f t="shared" si="114"/>
        <v>729.52499999999998</v>
      </c>
      <c r="N686" s="25">
        <f t="shared" si="113"/>
        <v>44.524999999999999</v>
      </c>
      <c r="O686" s="25">
        <v>6.5000000000000002E-2</v>
      </c>
      <c r="P686" s="24" t="str">
        <f>VLOOKUP(E686,'[1]Lookup 2'!A:B,2,FALSE)</f>
        <v>Post 3</v>
      </c>
      <c r="Q686" s="24" t="str">
        <f>VLOOKUP(T686,'[2]01 - Employees'!$1:$1048576,6,FALSE)</f>
        <v>P-C</v>
      </c>
      <c r="R686" s="24" t="str">
        <f>VLOOKUP(T686,'[2]01 - Employees'!$1:$1048576,2,FALSE)</f>
        <v xml:space="preserve">Thiam </v>
      </c>
      <c r="S686" s="21" t="str">
        <f>VLOOKUP(T686,'[2]01 - Employees'!$1:$1048576,3,FALSE)</f>
        <v>Aboubacar</v>
      </c>
      <c r="T686" s="21">
        <v>167</v>
      </c>
      <c r="V686" s="26">
        <f t="shared" si="115"/>
        <v>14</v>
      </c>
      <c r="W686" t="str">
        <f t="shared" si="116"/>
        <v>14DT093</v>
      </c>
      <c r="X686" t="str">
        <f t="shared" si="117"/>
        <v>14</v>
      </c>
    </row>
    <row r="687" spans="1:25" x14ac:dyDescent="0.25">
      <c r="A687" s="27">
        <f t="shared" si="120"/>
        <v>43435</v>
      </c>
      <c r="B687" s="19">
        <f t="shared" si="120"/>
        <v>14</v>
      </c>
      <c r="C687" s="20" t="s">
        <v>730</v>
      </c>
      <c r="D687" s="21" t="s">
        <v>33</v>
      </c>
      <c r="E687" s="22">
        <v>0.23611111111111099</v>
      </c>
      <c r="F687" s="23">
        <f t="shared" si="118"/>
        <v>2857129</v>
      </c>
      <c r="G687" s="23">
        <v>2857807</v>
      </c>
      <c r="H687" s="32">
        <v>6803</v>
      </c>
      <c r="I687" s="32"/>
      <c r="J687" s="28"/>
      <c r="K687" s="24"/>
      <c r="L687" s="25">
        <f t="shared" si="112"/>
        <v>678</v>
      </c>
      <c r="M687" s="25">
        <f t="shared" si="114"/>
        <v>722.07</v>
      </c>
      <c r="N687" s="25">
        <f t="shared" si="113"/>
        <v>44.07</v>
      </c>
      <c r="O687" s="25">
        <v>6.5000000000000002E-2</v>
      </c>
      <c r="P687" s="24" t="str">
        <f>VLOOKUP(E687,'[1]Lookup 2'!A:B,2,FALSE)</f>
        <v>Post 3</v>
      </c>
      <c r="Q687" s="24" t="str">
        <f>VLOOKUP(T687,'[2]01 - Employees'!$1:$1048576,6,FALSE)</f>
        <v>P-C</v>
      </c>
      <c r="R687" s="24" t="str">
        <f>VLOOKUP(T687,'[2]01 - Employees'!$1:$1048576,2,FALSE)</f>
        <v>Keita</v>
      </c>
      <c r="S687" s="21" t="str">
        <f>VLOOKUP(T687,'[2]01 - Employees'!$1:$1048576,3,FALSE)</f>
        <v>Naman</v>
      </c>
      <c r="T687" s="21">
        <v>108</v>
      </c>
      <c r="V687" s="26">
        <f t="shared" si="115"/>
        <v>14</v>
      </c>
      <c r="W687" t="str">
        <f t="shared" si="116"/>
        <v>14DT209</v>
      </c>
      <c r="X687" t="str">
        <f t="shared" si="117"/>
        <v>14</v>
      </c>
    </row>
    <row r="688" spans="1:25" x14ac:dyDescent="0.25">
      <c r="A688" s="27">
        <f t="shared" si="120"/>
        <v>43435</v>
      </c>
      <c r="B688" s="19">
        <f t="shared" si="120"/>
        <v>14</v>
      </c>
      <c r="C688" s="20" t="s">
        <v>731</v>
      </c>
      <c r="D688" s="21" t="s">
        <v>45</v>
      </c>
      <c r="E688" s="22">
        <v>0.25</v>
      </c>
      <c r="F688" s="23">
        <f t="shared" si="118"/>
        <v>2857807</v>
      </c>
      <c r="G688" s="23">
        <v>2857915</v>
      </c>
      <c r="H688" s="32">
        <v>31574.6</v>
      </c>
      <c r="I688" s="32"/>
      <c r="J688" s="32"/>
      <c r="K688" s="24"/>
      <c r="L688" s="25">
        <f t="shared" si="112"/>
        <v>108</v>
      </c>
      <c r="M688" s="25">
        <f t="shared" si="114"/>
        <v>115.02</v>
      </c>
      <c r="N688" s="25">
        <f t="shared" si="113"/>
        <v>7.0200000000000005</v>
      </c>
      <c r="O688" s="25">
        <v>6.5000000000000002E-2</v>
      </c>
      <c r="P688" s="33" t="str">
        <f>VLOOKUP(E688,'[1]Lookup 2'!A:B,2,FALSE)</f>
        <v>Post 3</v>
      </c>
      <c r="Q688" s="33" t="str">
        <f>VLOOKUP(T688,'[2]01 - Employees'!$1:$1048576,6,FALSE)</f>
        <v>P-C</v>
      </c>
      <c r="R688" s="33" t="str">
        <f>VLOOKUP(T688,'[2]01 - Employees'!$1:$1048576,2,FALSE)</f>
        <v>Keita</v>
      </c>
      <c r="S688" s="34" t="str">
        <f>VLOOKUP(T688,'[2]01 - Employees'!$1:$1048576,3,FALSE)</f>
        <v>Adama</v>
      </c>
      <c r="T688" s="21">
        <v>220</v>
      </c>
      <c r="U688" s="35"/>
      <c r="V688" s="36">
        <f t="shared" si="115"/>
        <v>14</v>
      </c>
      <c r="W688" s="35" t="str">
        <f t="shared" si="116"/>
        <v>14DT087</v>
      </c>
      <c r="X688" s="35" t="str">
        <f t="shared" si="117"/>
        <v>14</v>
      </c>
      <c r="Y688" s="35"/>
    </row>
    <row r="689" spans="1:25" ht="15.75" thickBot="1" x14ac:dyDescent="0.3">
      <c r="A689" s="37">
        <f t="shared" si="120"/>
        <v>43435</v>
      </c>
      <c r="B689" s="19">
        <v>15</v>
      </c>
      <c r="C689" s="20" t="s">
        <v>732</v>
      </c>
      <c r="D689" s="21" t="s">
        <v>124</v>
      </c>
      <c r="E689" s="22">
        <v>0.47777777777777702</v>
      </c>
      <c r="F689" s="23">
        <f t="shared" si="118"/>
        <v>2857915</v>
      </c>
      <c r="G689" s="23">
        <v>2859276</v>
      </c>
      <c r="H689" s="32">
        <v>35262.300000000003</v>
      </c>
      <c r="I689" s="32"/>
      <c r="J689" s="32"/>
      <c r="K689" s="24"/>
      <c r="L689" s="25">
        <f t="shared" si="112"/>
        <v>1361</v>
      </c>
      <c r="M689" s="25">
        <f t="shared" si="114"/>
        <v>1449.4649999999999</v>
      </c>
      <c r="N689" s="25">
        <f t="shared" si="113"/>
        <v>88.465000000000003</v>
      </c>
      <c r="O689" s="25">
        <v>6.5000000000000002E-2</v>
      </c>
      <c r="P689" s="24" t="str">
        <f>VLOOKUP(E689,'[1]Lookup 2'!A:B,2,FALSE)</f>
        <v>Post 1</v>
      </c>
      <c r="Q689" s="24" t="str">
        <f>VLOOKUP(T689,'[2]01 - Employees'!$1:$1048576,6,FALSE)</f>
        <v>P-A</v>
      </c>
      <c r="R689" s="24" t="str">
        <f>VLOOKUP(T689,'[2]01 - Employees'!$1:$1048576,2,FALSE)</f>
        <v>Keita</v>
      </c>
      <c r="S689" s="21" t="str">
        <f>VLOOKUP(T689,'[2]01 - Employees'!$1:$1048576,3,FALSE)</f>
        <v>Koudeba</v>
      </c>
      <c r="T689" s="21">
        <v>22</v>
      </c>
      <c r="U689" s="35"/>
      <c r="V689" s="36">
        <f t="shared" si="115"/>
        <v>15</v>
      </c>
      <c r="W689" s="35" t="str">
        <f t="shared" si="116"/>
        <v>15TY757</v>
      </c>
      <c r="X689" s="35" t="str">
        <f t="shared" si="117"/>
        <v>15</v>
      </c>
      <c r="Y689" s="35"/>
    </row>
    <row r="690" spans="1:25" x14ac:dyDescent="0.25">
      <c r="A690" s="38">
        <f t="shared" si="120"/>
        <v>43435</v>
      </c>
      <c r="B690" s="19">
        <f t="shared" si="120"/>
        <v>15</v>
      </c>
      <c r="C690" s="20" t="s">
        <v>733</v>
      </c>
      <c r="D690" s="21" t="s">
        <v>107</v>
      </c>
      <c r="E690" s="22">
        <v>0.406944444444444</v>
      </c>
      <c r="F690" s="23">
        <f t="shared" si="118"/>
        <v>2859276</v>
      </c>
      <c r="G690" s="23">
        <v>2859476</v>
      </c>
      <c r="H690" s="32">
        <v>35598.1</v>
      </c>
      <c r="I690" s="32"/>
      <c r="J690" s="32"/>
      <c r="K690" s="24"/>
      <c r="L690" s="25">
        <f t="shared" si="112"/>
        <v>200</v>
      </c>
      <c r="M690" s="25">
        <f t="shared" si="114"/>
        <v>213</v>
      </c>
      <c r="N690" s="25">
        <f t="shared" si="113"/>
        <v>13</v>
      </c>
      <c r="O690" s="25">
        <v>6.5000000000000002E-2</v>
      </c>
      <c r="P690" s="39" t="str">
        <f>VLOOKUP(E690,'[1]Lookup 2'!A:B,2,FALSE)</f>
        <v>Post 1</v>
      </c>
      <c r="Q690" s="39" t="str">
        <f>VLOOKUP(T690,'[2]01 - Employees'!$1:$1048576,6,FALSE)</f>
        <v>P-A</v>
      </c>
      <c r="R690" s="39" t="str">
        <f>VLOOKUP(T690,'[2]01 - Employees'!$1:$1048576,2,FALSE)</f>
        <v>Cissé</v>
      </c>
      <c r="S690" s="40" t="str">
        <f>VLOOKUP(T690,'[2]01 - Employees'!$1:$1048576,3,FALSE)</f>
        <v>Salif</v>
      </c>
      <c r="T690" s="34">
        <v>18</v>
      </c>
      <c r="V690" s="26">
        <f t="shared" si="115"/>
        <v>15</v>
      </c>
      <c r="W690" t="str">
        <f t="shared" si="116"/>
        <v>15G0064</v>
      </c>
      <c r="X690" t="str">
        <f t="shared" si="117"/>
        <v>15</v>
      </c>
    </row>
    <row r="691" spans="1:25" x14ac:dyDescent="0.25">
      <c r="A691" s="27">
        <f t="shared" si="120"/>
        <v>43435</v>
      </c>
      <c r="B691" s="19">
        <f t="shared" si="120"/>
        <v>15</v>
      </c>
      <c r="C691" s="20" t="s">
        <v>734</v>
      </c>
      <c r="D691" s="21" t="s">
        <v>27</v>
      </c>
      <c r="E691" s="22">
        <v>0.40972222222222199</v>
      </c>
      <c r="F691" s="23">
        <f t="shared" si="118"/>
        <v>2859476</v>
      </c>
      <c r="G691" s="23">
        <v>2859530</v>
      </c>
      <c r="H691" s="32">
        <v>284943</v>
      </c>
      <c r="I691" s="32"/>
      <c r="J691" s="32"/>
      <c r="K691" s="24"/>
      <c r="L691" s="25">
        <f t="shared" si="112"/>
        <v>54</v>
      </c>
      <c r="M691" s="25">
        <f t="shared" si="114"/>
        <v>57.51</v>
      </c>
      <c r="N691" s="25">
        <f t="shared" si="113"/>
        <v>3.5100000000000002</v>
      </c>
      <c r="O691" s="25">
        <v>6.5000000000000002E-2</v>
      </c>
      <c r="P691" s="24" t="str">
        <f>VLOOKUP(E691,'[1]Lookup 2'!A:B,2,FALSE)</f>
        <v>Post 1</v>
      </c>
      <c r="Q691" s="24" t="str">
        <f>VLOOKUP(T691,'[2]01 - Employees'!$1:$1048576,6,FALSE)</f>
        <v>P-B</v>
      </c>
      <c r="R691" s="24" t="str">
        <f>VLOOKUP(T691,'[2]01 - Employees'!$1:$1048576,2,FALSE)</f>
        <v>Kouyate</v>
      </c>
      <c r="S691" s="21" t="str">
        <f>VLOOKUP(T691,'[2]01 - Employees'!$1:$1048576,3,FALSE)</f>
        <v>Habib</v>
      </c>
      <c r="T691" s="21">
        <v>113</v>
      </c>
      <c r="V691" s="26">
        <f t="shared" si="115"/>
        <v>15</v>
      </c>
      <c r="W691" t="str">
        <f t="shared" si="116"/>
        <v>15TY713</v>
      </c>
      <c r="X691" t="str">
        <f t="shared" si="117"/>
        <v>15</v>
      </c>
    </row>
    <row r="692" spans="1:25" x14ac:dyDescent="0.25">
      <c r="A692" s="27">
        <f t="shared" si="120"/>
        <v>43435</v>
      </c>
      <c r="B692" s="19">
        <f t="shared" si="120"/>
        <v>15</v>
      </c>
      <c r="C692" s="20" t="s">
        <v>735</v>
      </c>
      <c r="D692" s="21" t="s">
        <v>19</v>
      </c>
      <c r="E692" s="22">
        <v>0.420833333333333</v>
      </c>
      <c r="F692" s="23">
        <f t="shared" si="118"/>
        <v>2859530</v>
      </c>
      <c r="G692" s="23">
        <v>2860599</v>
      </c>
      <c r="H692" s="32">
        <v>2246</v>
      </c>
      <c r="I692" s="32"/>
      <c r="J692" s="32"/>
      <c r="K692" s="24"/>
      <c r="L692" s="25">
        <f t="shared" si="112"/>
        <v>1069</v>
      </c>
      <c r="M692" s="25">
        <f t="shared" si="114"/>
        <v>1138.4849999999999</v>
      </c>
      <c r="N692" s="25">
        <f t="shared" si="113"/>
        <v>69.484999999999999</v>
      </c>
      <c r="O692" s="25">
        <v>6.5000000000000002E-2</v>
      </c>
      <c r="P692" s="24" t="str">
        <f>VLOOKUP(E692,'[1]Lookup 2'!A:B,2,FALSE)</f>
        <v>Post 1</v>
      </c>
      <c r="Q692" s="24" t="str">
        <f>VLOOKUP(T692,'[2]01 - Employees'!$1:$1048576,6,FALSE)</f>
        <v>P-A</v>
      </c>
      <c r="R692" s="24" t="str">
        <f>VLOOKUP(T692,'[2]01 - Employees'!$1:$1048576,2,FALSE)</f>
        <v>Balde</v>
      </c>
      <c r="S692" s="21" t="str">
        <f>VLOOKUP(T692,'[2]01 - Employees'!$1:$1048576,3,FALSE)</f>
        <v>Aliou</v>
      </c>
      <c r="T692" s="40">
        <v>217</v>
      </c>
      <c r="V692" s="26">
        <f t="shared" si="115"/>
        <v>15</v>
      </c>
      <c r="W692" t="str">
        <f t="shared" si="116"/>
        <v>15DT211</v>
      </c>
      <c r="X692" t="str">
        <f t="shared" si="117"/>
        <v>15</v>
      </c>
    </row>
    <row r="693" spans="1:25" x14ac:dyDescent="0.25">
      <c r="A693" s="27">
        <f t="shared" si="120"/>
        <v>43435</v>
      </c>
      <c r="B693" s="19">
        <f t="shared" si="120"/>
        <v>15</v>
      </c>
      <c r="C693" s="20" t="s">
        <v>736</v>
      </c>
      <c r="D693" s="21" t="s">
        <v>45</v>
      </c>
      <c r="E693" s="22">
        <v>0.42986111111111103</v>
      </c>
      <c r="F693" s="23">
        <f t="shared" si="118"/>
        <v>2860599</v>
      </c>
      <c r="G693" s="23">
        <v>2861339</v>
      </c>
      <c r="H693" s="32">
        <v>31576.2</v>
      </c>
      <c r="I693" s="32"/>
      <c r="J693" s="32"/>
      <c r="K693" s="24"/>
      <c r="L693" s="25">
        <f t="shared" si="112"/>
        <v>740</v>
      </c>
      <c r="M693" s="25">
        <f t="shared" si="114"/>
        <v>788.1</v>
      </c>
      <c r="N693" s="25">
        <f t="shared" si="113"/>
        <v>48.1</v>
      </c>
      <c r="O693" s="25">
        <v>6.5000000000000002E-2</v>
      </c>
      <c r="P693" s="24" t="str">
        <f>VLOOKUP(E693,'[1]Lookup 2'!A:B,2,FALSE)</f>
        <v>Post 1</v>
      </c>
      <c r="Q693" s="24" t="str">
        <f>VLOOKUP(T693,'[2]01 - Employees'!$1:$1048576,6,FALSE)</f>
        <v>P-A</v>
      </c>
      <c r="R693" s="24" t="str">
        <f>VLOOKUP(T693,'[2]01 - Employees'!$1:$1048576,2,FALSE)</f>
        <v>Conde</v>
      </c>
      <c r="S693" s="21" t="str">
        <f>VLOOKUP(T693,'[2]01 - Employees'!$1:$1048576,3,FALSE)</f>
        <v>Sandaly</v>
      </c>
      <c r="T693" s="21">
        <v>160</v>
      </c>
      <c r="V693" s="26">
        <f t="shared" si="115"/>
        <v>15</v>
      </c>
      <c r="W693" t="str">
        <f t="shared" si="116"/>
        <v>15DT087</v>
      </c>
      <c r="X693" t="str">
        <f t="shared" si="117"/>
        <v>15</v>
      </c>
    </row>
    <row r="694" spans="1:25" x14ac:dyDescent="0.25">
      <c r="A694" s="27">
        <f t="shared" si="120"/>
        <v>43435</v>
      </c>
      <c r="B694" s="19">
        <f t="shared" si="120"/>
        <v>15</v>
      </c>
      <c r="C694" s="20" t="s">
        <v>737</v>
      </c>
      <c r="D694" s="21" t="s">
        <v>21</v>
      </c>
      <c r="E694" s="22">
        <v>0.44444444444444398</v>
      </c>
      <c r="F694" s="23">
        <f t="shared" si="118"/>
        <v>2861339</v>
      </c>
      <c r="G694" s="23">
        <v>2862099</v>
      </c>
      <c r="H694" s="32">
        <v>51012</v>
      </c>
      <c r="I694" s="32"/>
      <c r="J694" s="32"/>
      <c r="K694" s="24"/>
      <c r="L694" s="25">
        <f t="shared" si="112"/>
        <v>760</v>
      </c>
      <c r="M694" s="25">
        <f t="shared" si="114"/>
        <v>809.4</v>
      </c>
      <c r="N694" s="25">
        <f t="shared" si="113"/>
        <v>49.4</v>
      </c>
      <c r="O694" s="25">
        <v>6.5000000000000002E-2</v>
      </c>
      <c r="P694" s="24" t="str">
        <f>VLOOKUP(E694,'[1]Lookup 2'!A:B,2,FALSE)</f>
        <v>Post 1</v>
      </c>
      <c r="Q694" s="24" t="str">
        <f>VLOOKUP(T694,'[2]01 - Employees'!$1:$1048576,6,FALSE)</f>
        <v>P-A</v>
      </c>
      <c r="R694" s="24" t="str">
        <f>VLOOKUP(T694,'[2]01 - Employees'!$1:$1048576,2,FALSE)</f>
        <v>Cissé</v>
      </c>
      <c r="S694" s="21" t="str">
        <f>VLOOKUP(T694,'[2]01 - Employees'!$1:$1048576,3,FALSE)</f>
        <v>Mory</v>
      </c>
      <c r="T694" s="21">
        <v>10</v>
      </c>
      <c r="V694" s="26">
        <f t="shared" si="115"/>
        <v>15</v>
      </c>
      <c r="W694" t="str">
        <f t="shared" si="116"/>
        <v>15EXC64</v>
      </c>
      <c r="X694" t="str">
        <f t="shared" si="117"/>
        <v>15</v>
      </c>
    </row>
    <row r="695" spans="1:25" x14ac:dyDescent="0.25">
      <c r="A695" s="27">
        <f t="shared" si="120"/>
        <v>43435</v>
      </c>
      <c r="B695" s="19">
        <f t="shared" si="120"/>
        <v>15</v>
      </c>
      <c r="C695" s="20" t="s">
        <v>738</v>
      </c>
      <c r="D695" s="21" t="s">
        <v>23</v>
      </c>
      <c r="E695" s="22">
        <v>0.453472222222222</v>
      </c>
      <c r="F695" s="23">
        <f t="shared" si="118"/>
        <v>2862099</v>
      </c>
      <c r="G695" s="23">
        <v>2862779</v>
      </c>
      <c r="H695" s="32">
        <v>10680.4</v>
      </c>
      <c r="I695" s="32"/>
      <c r="J695" s="32"/>
      <c r="K695" s="24"/>
      <c r="L695" s="25">
        <f t="shared" si="112"/>
        <v>680</v>
      </c>
      <c r="M695" s="25">
        <f t="shared" si="114"/>
        <v>724.2</v>
      </c>
      <c r="N695" s="25">
        <f t="shared" si="113"/>
        <v>44.2</v>
      </c>
      <c r="O695" s="25">
        <v>6.5000000000000002E-2</v>
      </c>
      <c r="P695" s="24" t="str">
        <f>VLOOKUP(E695,'[1]Lookup 2'!A:B,2,FALSE)</f>
        <v>Post 1</v>
      </c>
      <c r="Q695" s="24" t="str">
        <f>VLOOKUP(T695,'[2]01 - Employees'!$1:$1048576,6,FALSE)</f>
        <v>P-A</v>
      </c>
      <c r="R695" s="24" t="str">
        <f>VLOOKUP(T695,'[2]01 - Employees'!$1:$1048576,2,FALSE)</f>
        <v>Camara</v>
      </c>
      <c r="S695" s="21" t="str">
        <f>VLOOKUP(T695,'[2]01 - Employees'!$1:$1048576,3,FALSE)</f>
        <v>Sekou</v>
      </c>
      <c r="T695" s="21">
        <v>242</v>
      </c>
      <c r="V695" s="26">
        <f t="shared" si="115"/>
        <v>15</v>
      </c>
      <c r="W695" t="str">
        <f t="shared" si="116"/>
        <v>15DT319</v>
      </c>
      <c r="X695" t="str">
        <f t="shared" si="117"/>
        <v>15</v>
      </c>
    </row>
    <row r="696" spans="1:25" x14ac:dyDescent="0.25">
      <c r="A696" s="27">
        <f t="shared" ref="A696:B711" si="121">+A695</f>
        <v>43435</v>
      </c>
      <c r="B696" s="19">
        <f t="shared" si="121"/>
        <v>15</v>
      </c>
      <c r="C696" s="20" t="s">
        <v>739</v>
      </c>
      <c r="D696" s="21" t="s">
        <v>740</v>
      </c>
      <c r="E696" s="22">
        <v>0.46388888888888802</v>
      </c>
      <c r="F696" s="23">
        <f t="shared" si="118"/>
        <v>2862779</v>
      </c>
      <c r="G696" s="23">
        <v>2863125</v>
      </c>
      <c r="H696" s="32">
        <v>19731</v>
      </c>
      <c r="I696" s="32"/>
      <c r="J696" s="32"/>
      <c r="K696" s="24"/>
      <c r="L696" s="25">
        <f t="shared" si="112"/>
        <v>346</v>
      </c>
      <c r="M696" s="25">
        <f t="shared" si="114"/>
        <v>368.49</v>
      </c>
      <c r="N696" s="25">
        <f t="shared" si="113"/>
        <v>22.490000000000002</v>
      </c>
      <c r="O696" s="25">
        <v>6.5000000000000002E-2</v>
      </c>
      <c r="P696" s="24" t="str">
        <f>VLOOKUP(E696,'[1]Lookup 2'!A:B,2,FALSE)</f>
        <v>Post 1</v>
      </c>
      <c r="Q696" s="24" t="e">
        <f>VLOOKUP(T696,'[2]01 - Employees'!$1:$1048576,6,FALSE)</f>
        <v>#N/A</v>
      </c>
      <c r="R696" s="24" t="e">
        <f>VLOOKUP(T696,'[2]01 - Employees'!$1:$1048576,2,FALSE)</f>
        <v>#N/A</v>
      </c>
      <c r="S696" s="21" t="e">
        <f>VLOOKUP(T696,'[2]01 - Employees'!$1:$1048576,3,FALSE)</f>
        <v>#N/A</v>
      </c>
      <c r="T696" s="21">
        <v>2272</v>
      </c>
      <c r="V696" s="26">
        <f t="shared" si="115"/>
        <v>15</v>
      </c>
      <c r="W696" t="str">
        <f t="shared" si="116"/>
        <v>15RC-8990AK</v>
      </c>
      <c r="X696" t="str">
        <f t="shared" si="117"/>
        <v>15</v>
      </c>
    </row>
    <row r="697" spans="1:25" x14ac:dyDescent="0.25">
      <c r="A697" s="27">
        <f t="shared" si="121"/>
        <v>43435</v>
      </c>
      <c r="B697" s="19">
        <f t="shared" si="121"/>
        <v>15</v>
      </c>
      <c r="C697" s="20" t="s">
        <v>741</v>
      </c>
      <c r="D697" s="21" t="s">
        <v>55</v>
      </c>
      <c r="E697" s="22">
        <v>0.47152777777777699</v>
      </c>
      <c r="F697" s="23">
        <f t="shared" si="118"/>
        <v>2863125</v>
      </c>
      <c r="G697" s="23">
        <v>2864166</v>
      </c>
      <c r="H697" s="32">
        <v>10418.4</v>
      </c>
      <c r="I697" s="32"/>
      <c r="J697" s="32"/>
      <c r="K697" s="24"/>
      <c r="L697" s="25">
        <f t="shared" si="112"/>
        <v>1041</v>
      </c>
      <c r="M697" s="25">
        <f t="shared" si="114"/>
        <v>1108.665</v>
      </c>
      <c r="N697" s="25">
        <f t="shared" si="113"/>
        <v>67.665000000000006</v>
      </c>
      <c r="O697" s="25">
        <v>6.5000000000000002E-2</v>
      </c>
      <c r="P697" s="24" t="str">
        <f>VLOOKUP(E697,'[1]Lookup 2'!A:B,2,FALSE)</f>
        <v>Post 1</v>
      </c>
      <c r="Q697" s="24" t="str">
        <f>VLOOKUP(T697,'[2]01 - Employees'!$1:$1048576,6,FALSE)</f>
        <v>P-A</v>
      </c>
      <c r="R697" s="24" t="str">
        <f>VLOOKUP(T697,'[2]01 - Employees'!$1:$1048576,2,FALSE)</f>
        <v>Cissé</v>
      </c>
      <c r="S697" s="21" t="str">
        <f>VLOOKUP(T697,'[2]01 - Employees'!$1:$1048576,3,FALSE)</f>
        <v>Ibrahima</v>
      </c>
      <c r="T697" s="21">
        <v>34</v>
      </c>
      <c r="V697" s="26">
        <f t="shared" si="115"/>
        <v>15</v>
      </c>
      <c r="W697" t="str">
        <f t="shared" si="116"/>
        <v>15DT317</v>
      </c>
      <c r="X697" t="str">
        <f t="shared" si="117"/>
        <v>15</v>
      </c>
    </row>
    <row r="698" spans="1:25" x14ac:dyDescent="0.25">
      <c r="A698" s="27">
        <f t="shared" si="121"/>
        <v>43435</v>
      </c>
      <c r="B698" s="19">
        <f t="shared" si="121"/>
        <v>15</v>
      </c>
      <c r="C698" s="20" t="s">
        <v>742</v>
      </c>
      <c r="D698" s="21" t="s">
        <v>124</v>
      </c>
      <c r="E698" s="22">
        <v>0.47777777777777702</v>
      </c>
      <c r="F698" s="23">
        <f t="shared" si="118"/>
        <v>2864166</v>
      </c>
      <c r="G698" s="23">
        <v>2864290</v>
      </c>
      <c r="H698" s="32">
        <v>149362</v>
      </c>
      <c r="I698" s="32"/>
      <c r="J698" s="32"/>
      <c r="K698" s="24"/>
      <c r="L698" s="25">
        <f t="shared" si="112"/>
        <v>124</v>
      </c>
      <c r="M698" s="25">
        <f t="shared" si="114"/>
        <v>132.06</v>
      </c>
      <c r="N698" s="25">
        <f t="shared" si="113"/>
        <v>8.06</v>
      </c>
      <c r="O698" s="25">
        <v>6.5000000000000002E-2</v>
      </c>
      <c r="P698" s="24" t="str">
        <f>VLOOKUP(E698,'[1]Lookup 2'!A:B,2,FALSE)</f>
        <v>Post 1</v>
      </c>
      <c r="Q698" s="24" t="str">
        <f>VLOOKUP(T698,'[2]01 - Employees'!$1:$1048576,6,FALSE)</f>
        <v>WS</v>
      </c>
      <c r="R698" s="24" t="str">
        <f>VLOOKUP(T698,'[2]01 - Employees'!$1:$1048576,2,FALSE)</f>
        <v>Berete</v>
      </c>
      <c r="S698" s="21" t="str">
        <f>VLOOKUP(T698,'[2]01 - Employees'!$1:$1048576,3,FALSE)</f>
        <v>Seinkou</v>
      </c>
      <c r="T698" s="21">
        <v>185</v>
      </c>
      <c r="V698" s="26">
        <f t="shared" si="115"/>
        <v>15</v>
      </c>
      <c r="W698" t="str">
        <f t="shared" si="116"/>
        <v>15TY757</v>
      </c>
      <c r="X698" t="str">
        <f t="shared" si="117"/>
        <v>15</v>
      </c>
    </row>
    <row r="699" spans="1:25" x14ac:dyDescent="0.25">
      <c r="A699" s="27">
        <f t="shared" si="121"/>
        <v>43435</v>
      </c>
      <c r="B699" s="19">
        <f t="shared" si="121"/>
        <v>15</v>
      </c>
      <c r="C699" s="20" t="s">
        <v>743</v>
      </c>
      <c r="D699" s="21" t="s">
        <v>29</v>
      </c>
      <c r="E699" s="22">
        <v>0.48819444444444399</v>
      </c>
      <c r="F699" s="23">
        <f t="shared" si="118"/>
        <v>2864290</v>
      </c>
      <c r="G699" s="23">
        <v>2864693</v>
      </c>
      <c r="H699" s="32">
        <v>34971.599999999999</v>
      </c>
      <c r="I699" s="32"/>
      <c r="J699" s="32"/>
      <c r="K699" s="24"/>
      <c r="L699" s="25">
        <f t="shared" si="112"/>
        <v>403</v>
      </c>
      <c r="M699" s="25">
        <f t="shared" si="114"/>
        <v>429.19499999999999</v>
      </c>
      <c r="N699" s="25">
        <f t="shared" si="113"/>
        <v>26.195</v>
      </c>
      <c r="O699" s="25">
        <v>6.5000000000000002E-2</v>
      </c>
      <c r="P699" s="24" t="str">
        <f>VLOOKUP(E699,'[1]Lookup 2'!A:B,2,FALSE)</f>
        <v>Post 1</v>
      </c>
      <c r="Q699" s="24" t="str">
        <f>VLOOKUP(T699,'[2]01 - Employees'!$1:$1048576,6,FALSE)</f>
        <v>P-A</v>
      </c>
      <c r="R699" s="24" t="str">
        <f>VLOOKUP(T699,'[2]01 - Employees'!$1:$1048576,2,FALSE)</f>
        <v xml:space="preserve">Sow </v>
      </c>
      <c r="S699" s="21" t="str">
        <f>VLOOKUP(T699,'[2]01 - Employees'!$1:$1048576,3,FALSE)</f>
        <v>Saliou</v>
      </c>
      <c r="T699" s="21">
        <v>168</v>
      </c>
      <c r="V699" s="26">
        <f t="shared" si="115"/>
        <v>15</v>
      </c>
      <c r="W699" t="str">
        <f t="shared" si="116"/>
        <v>15DT094</v>
      </c>
      <c r="X699" t="str">
        <f t="shared" si="117"/>
        <v>15</v>
      </c>
    </row>
    <row r="700" spans="1:25" x14ac:dyDescent="0.25">
      <c r="A700" s="27">
        <f t="shared" si="121"/>
        <v>43435</v>
      </c>
      <c r="B700" s="19">
        <f t="shared" si="121"/>
        <v>15</v>
      </c>
      <c r="C700" s="20" t="s">
        <v>744</v>
      </c>
      <c r="D700" s="21" t="s">
        <v>57</v>
      </c>
      <c r="E700" s="22">
        <v>0.50624999999999998</v>
      </c>
      <c r="F700" s="23">
        <f t="shared" si="118"/>
        <v>2864693</v>
      </c>
      <c r="G700" s="23">
        <v>2865694</v>
      </c>
      <c r="H700" s="32">
        <v>20366.2</v>
      </c>
      <c r="I700" s="32"/>
      <c r="J700" s="32"/>
      <c r="K700" s="24"/>
      <c r="L700" s="25">
        <f t="shared" si="112"/>
        <v>1001</v>
      </c>
      <c r="M700" s="25">
        <f t="shared" si="114"/>
        <v>1066.0650000000001</v>
      </c>
      <c r="N700" s="25">
        <f t="shared" si="113"/>
        <v>65.064999999999998</v>
      </c>
      <c r="O700" s="25">
        <v>6.5000000000000002E-2</v>
      </c>
      <c r="P700" s="24" t="str">
        <f>VLOOKUP(E700,'[1]Lookup 2'!A:B,2,FALSE)</f>
        <v>Post 1</v>
      </c>
      <c r="Q700" s="24" t="str">
        <f>VLOOKUP(T700,'[2]01 - Employees'!$1:$1048576,6,FALSE)</f>
        <v>P-A</v>
      </c>
      <c r="R700" s="24" t="str">
        <f>VLOOKUP(T700,'[2]01 - Employees'!$1:$1048576,2,FALSE)</f>
        <v>Kandé</v>
      </c>
      <c r="S700" s="21" t="str">
        <f>VLOOKUP(T700,'[2]01 - Employees'!$1:$1048576,3,FALSE)</f>
        <v>Mamady</v>
      </c>
      <c r="T700" s="21">
        <v>151</v>
      </c>
      <c r="V700" s="26">
        <f t="shared" si="115"/>
        <v>15</v>
      </c>
      <c r="W700" t="str">
        <f t="shared" si="116"/>
        <v>15DT344</v>
      </c>
      <c r="X700" t="str">
        <f t="shared" si="117"/>
        <v>15</v>
      </c>
    </row>
    <row r="701" spans="1:25" x14ac:dyDescent="0.25">
      <c r="A701" s="27">
        <f t="shared" si="121"/>
        <v>43435</v>
      </c>
      <c r="B701" s="19">
        <f t="shared" si="121"/>
        <v>15</v>
      </c>
      <c r="C701" s="20" t="s">
        <v>745</v>
      </c>
      <c r="D701" s="21" t="s">
        <v>53</v>
      </c>
      <c r="E701" s="22">
        <v>0.64722222222222203</v>
      </c>
      <c r="F701" s="23">
        <f t="shared" si="118"/>
        <v>2865694</v>
      </c>
      <c r="G701" s="23">
        <v>2866421</v>
      </c>
      <c r="H701" s="32">
        <v>62175.6</v>
      </c>
      <c r="I701" s="32"/>
      <c r="J701" s="32"/>
      <c r="K701" s="24"/>
      <c r="L701" s="25">
        <f t="shared" si="112"/>
        <v>727</v>
      </c>
      <c r="M701" s="25">
        <f t="shared" si="114"/>
        <v>774.255</v>
      </c>
      <c r="N701" s="25">
        <f t="shared" si="113"/>
        <v>47.255000000000003</v>
      </c>
      <c r="O701" s="25">
        <v>6.5000000000000002E-2</v>
      </c>
      <c r="P701" s="24" t="str">
        <f>VLOOKUP(E701,'[1]Lookup 2'!A:B,2,FALSE)</f>
        <v>Post 2</v>
      </c>
      <c r="Q701" s="24" t="str">
        <f>VLOOKUP(T701,'[2]01 - Employees'!$1:$1048576,6,FALSE)</f>
        <v>P-D</v>
      </c>
      <c r="R701" s="24" t="str">
        <f>VLOOKUP(T701,'[2]01 - Employees'!$1:$1048576,2,FALSE)</f>
        <v>Kouyaté</v>
      </c>
      <c r="S701" s="21" t="str">
        <f>VLOOKUP(T701,'[2]01 - Employees'!$1:$1048576,3,FALSE)</f>
        <v>Ousmane</v>
      </c>
      <c r="T701" s="21">
        <v>25</v>
      </c>
      <c r="V701" s="26">
        <f t="shared" si="115"/>
        <v>15</v>
      </c>
      <c r="W701" t="str">
        <f t="shared" si="116"/>
        <v>15DT095</v>
      </c>
      <c r="X701" t="str">
        <f t="shared" si="117"/>
        <v>15</v>
      </c>
    </row>
    <row r="702" spans="1:25" x14ac:dyDescent="0.25">
      <c r="A702" s="27">
        <f t="shared" si="121"/>
        <v>43435</v>
      </c>
      <c r="B702" s="19">
        <f t="shared" si="121"/>
        <v>15</v>
      </c>
      <c r="C702" s="20" t="s">
        <v>746</v>
      </c>
      <c r="D702" s="21" t="s">
        <v>39</v>
      </c>
      <c r="E702" s="22">
        <v>0.657638888888888</v>
      </c>
      <c r="F702" s="23">
        <f t="shared" si="118"/>
        <v>2866421</v>
      </c>
      <c r="G702" s="23">
        <v>2867055</v>
      </c>
      <c r="H702" s="32">
        <v>25613</v>
      </c>
      <c r="I702" s="32"/>
      <c r="J702" s="32"/>
      <c r="K702" s="24"/>
      <c r="L702" s="25">
        <f t="shared" si="112"/>
        <v>634</v>
      </c>
      <c r="M702" s="25">
        <f t="shared" si="114"/>
        <v>675.21</v>
      </c>
      <c r="N702" s="25">
        <f t="shared" si="113"/>
        <v>41.21</v>
      </c>
      <c r="O702" s="25">
        <v>6.5000000000000002E-2</v>
      </c>
      <c r="P702" s="24" t="str">
        <f>VLOOKUP(E702,'[1]Lookup 2'!A:B,2,FALSE)</f>
        <v>Post 2</v>
      </c>
      <c r="Q702" s="24" t="str">
        <f>VLOOKUP(T702,'[2]01 - Employees'!$1:$1048576,6,FALSE)</f>
        <v>P-D</v>
      </c>
      <c r="R702" s="24" t="str">
        <f>VLOOKUP(T702,'[2]01 - Employees'!$1:$1048576,2,FALSE)</f>
        <v>Camara</v>
      </c>
      <c r="S702" s="21" t="str">
        <f>VLOOKUP(T702,'[2]01 - Employees'!$1:$1048576,3,FALSE)</f>
        <v>Lancine</v>
      </c>
      <c r="T702" s="21">
        <v>266</v>
      </c>
      <c r="V702" s="26">
        <f t="shared" si="115"/>
        <v>15</v>
      </c>
      <c r="W702" t="str">
        <f t="shared" si="116"/>
        <v>15TD069</v>
      </c>
      <c r="X702" t="str">
        <f t="shared" si="117"/>
        <v>15</v>
      </c>
    </row>
    <row r="703" spans="1:25" x14ac:dyDescent="0.25">
      <c r="A703" s="27">
        <f t="shared" si="121"/>
        <v>43435</v>
      </c>
      <c r="B703" s="19">
        <f t="shared" si="121"/>
        <v>15</v>
      </c>
      <c r="C703" s="20" t="s">
        <v>747</v>
      </c>
      <c r="D703" s="21" t="s">
        <v>51</v>
      </c>
      <c r="E703" s="22">
        <v>0.67638888888888804</v>
      </c>
      <c r="F703" s="23">
        <f t="shared" si="118"/>
        <v>2867055</v>
      </c>
      <c r="G703" s="23">
        <v>2867645</v>
      </c>
      <c r="H703" s="32">
        <v>16.600000000000001</v>
      </c>
      <c r="I703" s="32"/>
      <c r="J703" s="32"/>
      <c r="K703" s="24"/>
      <c r="L703" s="25">
        <f t="shared" si="112"/>
        <v>590</v>
      </c>
      <c r="M703" s="25">
        <f t="shared" si="114"/>
        <v>628.35</v>
      </c>
      <c r="N703" s="25">
        <f t="shared" si="113"/>
        <v>38.35</v>
      </c>
      <c r="O703" s="25">
        <v>6.5000000000000002E-2</v>
      </c>
      <c r="P703" s="24" t="str">
        <f>VLOOKUP(E703,'[1]Lookup 2'!A:B,2,FALSE)</f>
        <v>Post 2</v>
      </c>
      <c r="Q703" s="24" t="str">
        <f>VLOOKUP(T703,'[2]01 - Employees'!$1:$1048576,6,FALSE)</f>
        <v>P-D</v>
      </c>
      <c r="R703" s="24" t="str">
        <f>VLOOKUP(T703,'[2]01 - Employees'!$1:$1048576,2,FALSE)</f>
        <v>Conde</v>
      </c>
      <c r="S703" s="21" t="str">
        <f>VLOOKUP(T703,'[2]01 - Employees'!$1:$1048576,3,FALSE)</f>
        <v>Lancine</v>
      </c>
      <c r="T703" s="21">
        <v>247</v>
      </c>
      <c r="V703" s="26">
        <f t="shared" si="115"/>
        <v>15</v>
      </c>
      <c r="W703" t="str">
        <f t="shared" si="116"/>
        <v>15DT093</v>
      </c>
      <c r="X703" t="str">
        <f t="shared" si="117"/>
        <v>15</v>
      </c>
    </row>
    <row r="704" spans="1:25" x14ac:dyDescent="0.25">
      <c r="A704" s="27">
        <f t="shared" si="121"/>
        <v>43435</v>
      </c>
      <c r="B704" s="19">
        <f t="shared" si="121"/>
        <v>15</v>
      </c>
      <c r="C704" s="20" t="s">
        <v>748</v>
      </c>
      <c r="D704" s="21" t="s">
        <v>110</v>
      </c>
      <c r="E704" s="22">
        <v>0.68194444444444402</v>
      </c>
      <c r="F704" s="23">
        <f t="shared" si="118"/>
        <v>2867645</v>
      </c>
      <c r="G704" s="23">
        <v>2867652</v>
      </c>
      <c r="H704" s="32">
        <v>235.29</v>
      </c>
      <c r="I704" s="32"/>
      <c r="J704" s="32"/>
      <c r="K704" s="24"/>
      <c r="L704" s="25">
        <f t="shared" si="112"/>
        <v>7</v>
      </c>
      <c r="M704" s="25">
        <f t="shared" si="114"/>
        <v>7.4550000000000001</v>
      </c>
      <c r="N704" s="25">
        <f t="shared" si="113"/>
        <v>0.45500000000000002</v>
      </c>
      <c r="O704" s="25">
        <v>6.5000000000000002E-2</v>
      </c>
      <c r="P704" s="24" t="str">
        <f>VLOOKUP(E704,'[1]Lookup 2'!A:B,2,FALSE)</f>
        <v>Post 2</v>
      </c>
      <c r="Q704" s="24" t="str">
        <f>VLOOKUP(T704,'[2]01 - Employees'!$1:$1048576,6,FALSE)</f>
        <v>P-C</v>
      </c>
      <c r="R704" s="24" t="str">
        <f>VLOOKUP(T704,'[2]01 - Employees'!$1:$1048576,2,FALSE)</f>
        <v>Bereté</v>
      </c>
      <c r="S704" s="21" t="str">
        <f>VLOOKUP(T704,'[2]01 - Employees'!$1:$1048576,3,FALSE)</f>
        <v>Djogo</v>
      </c>
      <c r="T704" s="21">
        <v>94</v>
      </c>
      <c r="V704" s="26">
        <f t="shared" si="115"/>
        <v>15</v>
      </c>
      <c r="W704" t="str">
        <f t="shared" si="116"/>
        <v>15LTP223</v>
      </c>
      <c r="X704" t="str">
        <f t="shared" si="117"/>
        <v>15</v>
      </c>
    </row>
    <row r="705" spans="1:24" x14ac:dyDescent="0.25">
      <c r="A705" s="27">
        <f t="shared" si="121"/>
        <v>43435</v>
      </c>
      <c r="B705" s="19">
        <f t="shared" si="121"/>
        <v>15</v>
      </c>
      <c r="C705" s="20" t="s">
        <v>749</v>
      </c>
      <c r="D705" s="21" t="s">
        <v>107</v>
      </c>
      <c r="E705" s="22">
        <v>0.6875</v>
      </c>
      <c r="F705" s="23">
        <f t="shared" si="118"/>
        <v>2867652</v>
      </c>
      <c r="G705" s="23">
        <v>2867756</v>
      </c>
      <c r="H705" s="32">
        <v>35603.199999999997</v>
      </c>
      <c r="I705" s="32"/>
      <c r="J705" s="32"/>
      <c r="K705" s="24"/>
      <c r="L705" s="25">
        <f t="shared" si="112"/>
        <v>104</v>
      </c>
      <c r="M705" s="25">
        <f t="shared" si="114"/>
        <v>110.76</v>
      </c>
      <c r="N705" s="25">
        <f t="shared" si="113"/>
        <v>6.76</v>
      </c>
      <c r="O705" s="25">
        <v>6.5000000000000002E-2</v>
      </c>
      <c r="P705" s="24" t="str">
        <f>VLOOKUP(E705,'[1]Lookup 2'!A:B,2,FALSE)</f>
        <v>Post 2</v>
      </c>
      <c r="Q705" s="24" t="str">
        <f>VLOOKUP(T705,'[2]01 - Employees'!$1:$1048576,6,FALSE)</f>
        <v>P-D</v>
      </c>
      <c r="R705" s="24" t="str">
        <f>VLOOKUP(T705,'[2]01 - Employees'!$1:$1048576,2,FALSE)</f>
        <v>Diarra</v>
      </c>
      <c r="S705" s="21" t="str">
        <f>VLOOKUP(T705,'[2]01 - Employees'!$1:$1048576,3,FALSE)</f>
        <v>Saidou</v>
      </c>
      <c r="T705" s="21">
        <v>246</v>
      </c>
      <c r="V705" s="26">
        <f t="shared" si="115"/>
        <v>15</v>
      </c>
      <c r="W705" t="str">
        <f t="shared" si="116"/>
        <v>15G0064</v>
      </c>
      <c r="X705" t="str">
        <f t="shared" si="117"/>
        <v>15</v>
      </c>
    </row>
    <row r="706" spans="1:24" x14ac:dyDescent="0.25">
      <c r="A706" s="27">
        <f t="shared" si="121"/>
        <v>43435</v>
      </c>
      <c r="B706" s="19">
        <f t="shared" si="121"/>
        <v>15</v>
      </c>
      <c r="C706" s="20" t="s">
        <v>750</v>
      </c>
      <c r="D706" s="21" t="s">
        <v>35</v>
      </c>
      <c r="E706" s="22">
        <v>0.7</v>
      </c>
      <c r="F706" s="23">
        <f t="shared" si="118"/>
        <v>2867756</v>
      </c>
      <c r="G706" s="23">
        <v>2868145</v>
      </c>
      <c r="H706" s="32">
        <v>20538.599999999999</v>
      </c>
      <c r="I706" s="32"/>
      <c r="J706" s="32"/>
      <c r="K706" s="24"/>
      <c r="L706" s="25">
        <f t="shared" si="112"/>
        <v>389</v>
      </c>
      <c r="M706" s="25">
        <f t="shared" si="114"/>
        <v>414.28500000000003</v>
      </c>
      <c r="N706" s="25">
        <f t="shared" si="113"/>
        <v>25.285</v>
      </c>
      <c r="O706" s="25">
        <v>6.5000000000000002E-2</v>
      </c>
      <c r="P706" s="24" t="str">
        <f>VLOOKUP(E706,'[1]Lookup 2'!A:B,2,FALSE)</f>
        <v>Post 2</v>
      </c>
      <c r="Q706" s="24" t="str">
        <f>VLOOKUP(T706,'[2]01 - Employees'!$1:$1048576,6,FALSE)</f>
        <v>P-D</v>
      </c>
      <c r="R706" s="24" t="str">
        <f>VLOOKUP(T706,'[2]01 - Employees'!$1:$1048576,2,FALSE)</f>
        <v>Keita</v>
      </c>
      <c r="S706" s="21" t="str">
        <f>VLOOKUP(T706,'[2]01 - Employees'!$1:$1048576,3,FALSE)</f>
        <v>Souleymane</v>
      </c>
      <c r="T706" s="21">
        <v>13</v>
      </c>
      <c r="V706" s="26">
        <f t="shared" si="115"/>
        <v>15</v>
      </c>
      <c r="W706" t="str">
        <f t="shared" si="116"/>
        <v>15D7004</v>
      </c>
      <c r="X706" t="str">
        <f t="shared" si="117"/>
        <v>15</v>
      </c>
    </row>
    <row r="707" spans="1:24" x14ac:dyDescent="0.25">
      <c r="A707" s="27">
        <f t="shared" si="121"/>
        <v>43435</v>
      </c>
      <c r="B707" s="19">
        <f t="shared" si="121"/>
        <v>15</v>
      </c>
      <c r="C707" s="20" t="s">
        <v>751</v>
      </c>
      <c r="D707" s="21" t="s">
        <v>68</v>
      </c>
      <c r="E707" s="22">
        <v>0.72916666666666596</v>
      </c>
      <c r="F707" s="23">
        <f t="shared" si="118"/>
        <v>2868145</v>
      </c>
      <c r="G707" s="23">
        <v>2869168</v>
      </c>
      <c r="H707" s="32">
        <v>10617.6</v>
      </c>
      <c r="I707" s="32"/>
      <c r="J707" s="32"/>
      <c r="K707" s="24"/>
      <c r="L707" s="25">
        <f t="shared" si="112"/>
        <v>1023</v>
      </c>
      <c r="M707" s="25">
        <f t="shared" si="114"/>
        <v>1089.4949999999999</v>
      </c>
      <c r="N707" s="25">
        <f t="shared" si="113"/>
        <v>66.495000000000005</v>
      </c>
      <c r="O707" s="25">
        <v>6.5000000000000002E-2</v>
      </c>
      <c r="P707" s="24" t="str">
        <f>VLOOKUP(E707,'[1]Lookup 2'!A:B,2,FALSE)</f>
        <v>Post 2</v>
      </c>
      <c r="Q707" s="24" t="str">
        <f>VLOOKUP(T707,'[2]01 - Employees'!$1:$1048576,6,FALSE)</f>
        <v>P-D</v>
      </c>
      <c r="R707" s="24" t="str">
        <f>VLOOKUP(T707,'[2]01 - Employees'!$1:$1048576,2,FALSE)</f>
        <v>Camara</v>
      </c>
      <c r="S707" s="21" t="str">
        <f>VLOOKUP(T707,'[2]01 - Employees'!$1:$1048576,3,FALSE)</f>
        <v>Moussa</v>
      </c>
      <c r="T707" s="21">
        <v>40</v>
      </c>
      <c r="V707" s="26">
        <f t="shared" si="115"/>
        <v>15</v>
      </c>
      <c r="W707" t="str">
        <f t="shared" si="116"/>
        <v>15DT318</v>
      </c>
      <c r="X707" t="str">
        <f t="shared" si="117"/>
        <v>15</v>
      </c>
    </row>
    <row r="708" spans="1:24" x14ac:dyDescent="0.25">
      <c r="A708" s="27">
        <f t="shared" si="121"/>
        <v>43435</v>
      </c>
      <c r="B708" s="19">
        <f t="shared" si="121"/>
        <v>15</v>
      </c>
      <c r="C708" s="20" t="s">
        <v>752</v>
      </c>
      <c r="D708" s="21" t="s">
        <v>59</v>
      </c>
      <c r="E708" s="22">
        <v>0.74652777777777701</v>
      </c>
      <c r="F708" s="23">
        <f t="shared" si="118"/>
        <v>2869168</v>
      </c>
      <c r="G708" s="23">
        <v>2869361</v>
      </c>
      <c r="H708" s="32">
        <v>9001.4</v>
      </c>
      <c r="I708" s="32"/>
      <c r="J708" s="32"/>
      <c r="K708" s="24"/>
      <c r="L708" s="25">
        <f t="shared" si="112"/>
        <v>193</v>
      </c>
      <c r="M708" s="25">
        <f t="shared" si="114"/>
        <v>205.54499999999999</v>
      </c>
      <c r="N708" s="25">
        <f t="shared" si="113"/>
        <v>12.545</v>
      </c>
      <c r="O708" s="25">
        <v>6.5000000000000002E-2</v>
      </c>
      <c r="P708" s="24" t="str">
        <f>VLOOKUP(E708,'[1]Lookup 2'!A:B,2,FALSE)</f>
        <v>Post 2</v>
      </c>
      <c r="Q708" s="24" t="str">
        <f>VLOOKUP(T708,'[2]01 - Employees'!$1:$1048576,6,FALSE)</f>
        <v>P-D</v>
      </c>
      <c r="R708" s="24" t="str">
        <f>VLOOKUP(T708,'[2]01 - Employees'!$1:$1048576,2,FALSE)</f>
        <v xml:space="preserve">Sow </v>
      </c>
      <c r="S708" s="21" t="str">
        <f>VLOOKUP(T708,'[2]01 - Employees'!$1:$1048576,3,FALSE)</f>
        <v>Ibrahim</v>
      </c>
      <c r="T708" s="21">
        <v>86</v>
      </c>
      <c r="V708" s="26">
        <f t="shared" si="115"/>
        <v>15</v>
      </c>
      <c r="W708" t="str">
        <f t="shared" si="116"/>
        <v>15DT320</v>
      </c>
      <c r="X708" t="str">
        <f t="shared" si="117"/>
        <v>15</v>
      </c>
    </row>
    <row r="709" spans="1:24" x14ac:dyDescent="0.25">
      <c r="A709" s="27">
        <f t="shared" si="121"/>
        <v>43435</v>
      </c>
      <c r="B709" s="19">
        <f t="shared" si="121"/>
        <v>15</v>
      </c>
      <c r="C709" s="20" t="s">
        <v>753</v>
      </c>
      <c r="D709" s="21" t="s">
        <v>43</v>
      </c>
      <c r="E709" s="22">
        <v>0.83819444444444402</v>
      </c>
      <c r="F709" s="23">
        <f t="shared" si="118"/>
        <v>2869361</v>
      </c>
      <c r="G709" s="23">
        <v>2869963</v>
      </c>
      <c r="H709" s="32">
        <v>18902</v>
      </c>
      <c r="I709" s="32"/>
      <c r="J709" s="32"/>
      <c r="K709" s="24"/>
      <c r="L709" s="25">
        <f t="shared" si="112"/>
        <v>602</v>
      </c>
      <c r="M709" s="25">
        <f t="shared" si="114"/>
        <v>641.13</v>
      </c>
      <c r="N709" s="25">
        <f t="shared" si="113"/>
        <v>39.130000000000003</v>
      </c>
      <c r="O709" s="25">
        <v>6.5000000000000002E-2</v>
      </c>
      <c r="P709" s="24" t="str">
        <f>VLOOKUP(E709,'[1]Lookup 2'!A:B,2,FALSE)</f>
        <v>Post 2</v>
      </c>
      <c r="Q709" s="24" t="str">
        <f>VLOOKUP(T709,'[2]01 - Employees'!$1:$1048576,6,FALSE)</f>
        <v>P-D</v>
      </c>
      <c r="R709" s="24" t="str">
        <f>VLOOKUP(T709,'[2]01 - Employees'!$1:$1048576,2,FALSE)</f>
        <v>Keita</v>
      </c>
      <c r="S709" s="21" t="str">
        <f>VLOOKUP(T709,'[2]01 - Employees'!$1:$1048576,3,FALSE)</f>
        <v>Kibily Demba</v>
      </c>
      <c r="T709" s="21">
        <v>30</v>
      </c>
      <c r="V709" s="26">
        <f t="shared" si="115"/>
        <v>15</v>
      </c>
      <c r="W709" t="str">
        <f t="shared" si="116"/>
        <v>15WB013</v>
      </c>
      <c r="X709" t="str">
        <f t="shared" si="117"/>
        <v>15</v>
      </c>
    </row>
    <row r="710" spans="1:24" x14ac:dyDescent="0.25">
      <c r="A710" s="27">
        <f t="shared" si="121"/>
        <v>43435</v>
      </c>
      <c r="B710" s="19">
        <f t="shared" si="121"/>
        <v>15</v>
      </c>
      <c r="C710" s="20" t="s">
        <v>754</v>
      </c>
      <c r="D710" s="21" t="s">
        <v>45</v>
      </c>
      <c r="E710" s="22">
        <v>0.85624999999999996</v>
      </c>
      <c r="F710" s="23">
        <f t="shared" si="118"/>
        <v>2869963</v>
      </c>
      <c r="G710" s="23">
        <v>2870539</v>
      </c>
      <c r="H710" s="32">
        <v>31584.9</v>
      </c>
      <c r="I710" s="32"/>
      <c r="J710" s="32"/>
      <c r="K710" s="24"/>
      <c r="L710" s="25">
        <f t="shared" si="112"/>
        <v>576</v>
      </c>
      <c r="M710" s="25">
        <f t="shared" si="114"/>
        <v>613.44000000000005</v>
      </c>
      <c r="N710" s="25">
        <f t="shared" si="113"/>
        <v>37.44</v>
      </c>
      <c r="O710" s="25">
        <v>6.5000000000000002E-2</v>
      </c>
      <c r="P710" s="24" t="str">
        <f>VLOOKUP(E710,'[1]Lookup 2'!A:B,2,FALSE)</f>
        <v>Post 2</v>
      </c>
      <c r="Q710" s="24" t="str">
        <f>VLOOKUP(T710,'[2]01 - Employees'!$1:$1048576,6,FALSE)</f>
        <v>P-D</v>
      </c>
      <c r="R710" s="24" t="str">
        <f>VLOOKUP(T710,'[2]01 - Employees'!$1:$1048576,2,FALSE)</f>
        <v>Sacko</v>
      </c>
      <c r="S710" s="21" t="str">
        <f>VLOOKUP(T710,'[2]01 - Employees'!$1:$1048576,3,FALSE)</f>
        <v>Mamoudou</v>
      </c>
      <c r="T710" s="21">
        <v>184</v>
      </c>
      <c r="V710" s="26">
        <f t="shared" si="115"/>
        <v>15</v>
      </c>
      <c r="W710" t="str">
        <f t="shared" si="116"/>
        <v>15DT087</v>
      </c>
      <c r="X710" t="str">
        <f t="shared" si="117"/>
        <v>15</v>
      </c>
    </row>
    <row r="711" spans="1:24" x14ac:dyDescent="0.25">
      <c r="A711" s="27">
        <f t="shared" si="121"/>
        <v>43435</v>
      </c>
      <c r="B711" s="19">
        <f t="shared" si="121"/>
        <v>15</v>
      </c>
      <c r="C711" s="20" t="s">
        <v>755</v>
      </c>
      <c r="D711" s="21" t="s">
        <v>59</v>
      </c>
      <c r="E711" s="22">
        <v>0.86666666666666603</v>
      </c>
      <c r="F711" s="23">
        <f t="shared" si="118"/>
        <v>2870539</v>
      </c>
      <c r="G711" s="23">
        <v>2871535</v>
      </c>
      <c r="H711" s="32">
        <v>9004.2000000000007</v>
      </c>
      <c r="I711" s="32"/>
      <c r="J711" s="32"/>
      <c r="K711" s="24"/>
      <c r="L711" s="25">
        <f t="shared" si="112"/>
        <v>996</v>
      </c>
      <c r="M711" s="25">
        <f t="shared" si="114"/>
        <v>1060.74</v>
      </c>
      <c r="N711" s="25">
        <f t="shared" si="113"/>
        <v>64.740000000000009</v>
      </c>
      <c r="O711" s="25">
        <v>6.5000000000000002E-2</v>
      </c>
      <c r="P711" s="24" t="str">
        <f>VLOOKUP(E711,'[1]Lookup 2'!A:B,2,FALSE)</f>
        <v>Post 2</v>
      </c>
      <c r="Q711" s="24" t="str">
        <f>VLOOKUP(T711,'[2]01 - Employees'!$1:$1048576,6,FALSE)</f>
        <v>P-D</v>
      </c>
      <c r="R711" s="24" t="str">
        <f>VLOOKUP(T711,'[2]01 - Employees'!$1:$1048576,2,FALSE)</f>
        <v xml:space="preserve">Sow </v>
      </c>
      <c r="S711" s="21" t="str">
        <f>VLOOKUP(T711,'[2]01 - Employees'!$1:$1048576,3,FALSE)</f>
        <v>Ibrahim</v>
      </c>
      <c r="T711" s="21">
        <v>86</v>
      </c>
      <c r="V711" s="26">
        <f t="shared" si="115"/>
        <v>15</v>
      </c>
      <c r="W711" t="str">
        <f t="shared" si="116"/>
        <v>15DT320</v>
      </c>
      <c r="X711" t="str">
        <f t="shared" si="117"/>
        <v>15</v>
      </c>
    </row>
    <row r="712" spans="1:24" x14ac:dyDescent="0.25">
      <c r="A712" s="27">
        <f t="shared" ref="A712:B727" si="122">+A711</f>
        <v>43435</v>
      </c>
      <c r="B712" s="19">
        <f t="shared" si="122"/>
        <v>15</v>
      </c>
      <c r="C712" s="20" t="s">
        <v>756</v>
      </c>
      <c r="D712" s="21" t="s">
        <v>19</v>
      </c>
      <c r="E712" s="22">
        <v>0.87847222222222199</v>
      </c>
      <c r="F712" s="23">
        <f t="shared" si="118"/>
        <v>2871535</v>
      </c>
      <c r="G712" s="23">
        <v>2872252</v>
      </c>
      <c r="H712" s="32">
        <v>2256</v>
      </c>
      <c r="I712" s="32"/>
      <c r="J712" s="32"/>
      <c r="K712" s="24"/>
      <c r="L712" s="25">
        <f t="shared" si="112"/>
        <v>717</v>
      </c>
      <c r="M712" s="25">
        <f t="shared" si="114"/>
        <v>763.60500000000002</v>
      </c>
      <c r="N712" s="25">
        <f t="shared" si="113"/>
        <v>46.605000000000004</v>
      </c>
      <c r="O712" s="25">
        <v>6.5000000000000002E-2</v>
      </c>
      <c r="P712" s="24" t="str">
        <f>VLOOKUP(E712,'[1]Lookup 2'!A:B,2,FALSE)</f>
        <v>Post 2</v>
      </c>
      <c r="Q712" s="24" t="str">
        <f>VLOOKUP(T712,'[2]01 - Employees'!$1:$1048576,6,FALSE)</f>
        <v>P-D</v>
      </c>
      <c r="R712" s="24" t="str">
        <f>VLOOKUP(T712,'[2]01 - Employees'!$1:$1048576,2,FALSE)</f>
        <v>Magassouba</v>
      </c>
      <c r="S712" s="21" t="str">
        <f>VLOOKUP(T712,'[2]01 - Employees'!$1:$1048576,3,FALSE)</f>
        <v>Lamine</v>
      </c>
      <c r="T712" s="21">
        <v>169</v>
      </c>
      <c r="V712" s="26">
        <f t="shared" si="115"/>
        <v>15</v>
      </c>
      <c r="W712" t="str">
        <f t="shared" si="116"/>
        <v>15DT211</v>
      </c>
      <c r="X712" t="str">
        <f t="shared" si="117"/>
        <v>15</v>
      </c>
    </row>
    <row r="713" spans="1:24" x14ac:dyDescent="0.25">
      <c r="A713" s="27">
        <f t="shared" si="122"/>
        <v>43435</v>
      </c>
      <c r="B713" s="19">
        <f t="shared" si="122"/>
        <v>15</v>
      </c>
      <c r="C713" s="20" t="s">
        <v>757</v>
      </c>
      <c r="D713" s="21" t="s">
        <v>55</v>
      </c>
      <c r="E713" s="22">
        <v>0.89930555555555503</v>
      </c>
      <c r="F713" s="23">
        <f t="shared" si="118"/>
        <v>2872252</v>
      </c>
      <c r="G713" s="23">
        <v>2872914</v>
      </c>
      <c r="H713" s="32">
        <v>10428.4</v>
      </c>
      <c r="I713" s="32"/>
      <c r="J713" s="32"/>
      <c r="K713" s="24"/>
      <c r="L713" s="25">
        <f t="shared" si="112"/>
        <v>662</v>
      </c>
      <c r="M713" s="25">
        <f t="shared" si="114"/>
        <v>705.03</v>
      </c>
      <c r="N713" s="25">
        <f t="shared" si="113"/>
        <v>43.03</v>
      </c>
      <c r="O713" s="25">
        <v>6.5000000000000002E-2</v>
      </c>
      <c r="P713" s="24" t="str">
        <f>VLOOKUP(E713,'[1]Lookup 2'!A:B,2,FALSE)</f>
        <v>Post 2</v>
      </c>
      <c r="Q713" s="24" t="str">
        <f>VLOOKUP(T713,'[2]01 - Employees'!$1:$1048576,6,FALSE)</f>
        <v>P-D</v>
      </c>
      <c r="R713" s="24" t="str">
        <f>VLOOKUP(T713,'[2]01 - Employees'!$1:$1048576,2,FALSE)</f>
        <v>Dansoko</v>
      </c>
      <c r="S713" s="21" t="str">
        <f>VLOOKUP(T713,'[2]01 - Employees'!$1:$1048576,3,FALSE)</f>
        <v>Famory</v>
      </c>
      <c r="T713" s="21">
        <v>39</v>
      </c>
      <c r="V713" s="26">
        <f t="shared" si="115"/>
        <v>15</v>
      </c>
      <c r="W713" t="str">
        <f t="shared" si="116"/>
        <v>15DT317</v>
      </c>
      <c r="X713" t="str">
        <f t="shared" si="117"/>
        <v>15</v>
      </c>
    </row>
    <row r="714" spans="1:24" x14ac:dyDescent="0.25">
      <c r="A714" s="27">
        <f t="shared" si="122"/>
        <v>43435</v>
      </c>
      <c r="B714" s="19">
        <f t="shared" si="122"/>
        <v>15</v>
      </c>
      <c r="C714" s="20" t="s">
        <v>758</v>
      </c>
      <c r="D714" s="21" t="s">
        <v>55</v>
      </c>
      <c r="E714" s="22">
        <v>0.91736111111111096</v>
      </c>
      <c r="F714" s="23">
        <f t="shared" si="118"/>
        <v>2872914</v>
      </c>
      <c r="G714" s="23">
        <v>2873633</v>
      </c>
      <c r="H714" s="32">
        <v>10691.2</v>
      </c>
      <c r="I714" s="32"/>
      <c r="J714" s="32"/>
      <c r="K714" s="24"/>
      <c r="L714" s="25">
        <f t="shared" si="112"/>
        <v>719</v>
      </c>
      <c r="M714" s="25">
        <f t="shared" si="114"/>
        <v>765.73500000000001</v>
      </c>
      <c r="N714" s="25">
        <f t="shared" si="113"/>
        <v>46.734999999999999</v>
      </c>
      <c r="O714" s="25">
        <v>6.5000000000000002E-2</v>
      </c>
      <c r="P714" s="24" t="str">
        <f>VLOOKUP(E714,'[1]Lookup 2'!A:B,2,FALSE)</f>
        <v>Post 2</v>
      </c>
      <c r="Q714" s="24" t="str">
        <f>VLOOKUP(T714,'[2]01 - Employees'!$1:$1048576,6,FALSE)</f>
        <v>P-D</v>
      </c>
      <c r="R714" s="24" t="str">
        <f>VLOOKUP(T714,'[2]01 - Employees'!$1:$1048576,2,FALSE)</f>
        <v>Camara</v>
      </c>
      <c r="S714" s="21" t="str">
        <f>VLOOKUP(T714,'[2]01 - Employees'!$1:$1048576,3,FALSE)</f>
        <v>Abdoulaye</v>
      </c>
      <c r="T714" s="21">
        <v>159</v>
      </c>
      <c r="V714" s="26">
        <f t="shared" si="115"/>
        <v>15</v>
      </c>
      <c r="W714" t="str">
        <f t="shared" si="116"/>
        <v>15DT317</v>
      </c>
      <c r="X714" t="str">
        <f t="shared" si="117"/>
        <v>15</v>
      </c>
    </row>
    <row r="715" spans="1:24" x14ac:dyDescent="0.25">
      <c r="A715" s="27">
        <f t="shared" si="122"/>
        <v>43435</v>
      </c>
      <c r="B715" s="19">
        <f t="shared" si="122"/>
        <v>15</v>
      </c>
      <c r="C715" s="20" t="s">
        <v>759</v>
      </c>
      <c r="D715" s="21" t="s">
        <v>138</v>
      </c>
      <c r="E715" s="22">
        <v>0.92847222222222203</v>
      </c>
      <c r="F715" s="23">
        <f t="shared" si="118"/>
        <v>2873633</v>
      </c>
      <c r="G715" s="23">
        <v>2874420</v>
      </c>
      <c r="H715" s="32">
        <v>11672.4</v>
      </c>
      <c r="I715" s="32"/>
      <c r="J715" s="32"/>
      <c r="K715" s="24"/>
      <c r="L715" s="25">
        <f t="shared" si="112"/>
        <v>787</v>
      </c>
      <c r="M715" s="25">
        <f t="shared" si="114"/>
        <v>838.15499999999997</v>
      </c>
      <c r="N715" s="25">
        <f t="shared" si="113"/>
        <v>51.155000000000001</v>
      </c>
      <c r="O715" s="25">
        <v>6.5000000000000002E-2</v>
      </c>
      <c r="P715" s="24" t="str">
        <f>VLOOKUP(E715,'[1]Lookup 2'!A:B,2,FALSE)</f>
        <v>Post 2</v>
      </c>
      <c r="Q715" s="24" t="str">
        <f>VLOOKUP(T715,'[2]01 - Employees'!$1:$1048576,6,FALSE)</f>
        <v>P-D</v>
      </c>
      <c r="R715" s="24" t="str">
        <f>VLOOKUP(T715,'[2]01 - Employees'!$1:$1048576,2,FALSE)</f>
        <v>Traoré</v>
      </c>
      <c r="S715" s="21" t="str">
        <f>VLOOKUP(T715,'[2]01 - Employees'!$1:$1048576,3,FALSE)</f>
        <v>Dramane</v>
      </c>
      <c r="T715" s="21">
        <v>253</v>
      </c>
      <c r="V715" s="26">
        <f t="shared" si="115"/>
        <v>15</v>
      </c>
      <c r="W715" t="str">
        <f t="shared" si="116"/>
        <v>15DT088</v>
      </c>
      <c r="X715" t="str">
        <f t="shared" si="117"/>
        <v>15</v>
      </c>
    </row>
    <row r="716" spans="1:24" x14ac:dyDescent="0.25">
      <c r="A716" s="27">
        <f t="shared" si="122"/>
        <v>43435</v>
      </c>
      <c r="B716" s="19">
        <f t="shared" si="122"/>
        <v>15</v>
      </c>
      <c r="C716" s="20" t="s">
        <v>760</v>
      </c>
      <c r="D716" s="21" t="s">
        <v>61</v>
      </c>
      <c r="E716" s="22">
        <v>0.93541666666666601</v>
      </c>
      <c r="F716" s="23">
        <f t="shared" si="118"/>
        <v>2874420</v>
      </c>
      <c r="G716" s="23">
        <v>2874565</v>
      </c>
      <c r="H716" s="32">
        <v>19740.2</v>
      </c>
      <c r="I716" s="32"/>
      <c r="J716" s="32"/>
      <c r="K716" s="24"/>
      <c r="L716" s="25">
        <f t="shared" si="112"/>
        <v>145</v>
      </c>
      <c r="M716" s="25">
        <f t="shared" si="114"/>
        <v>154.42500000000001</v>
      </c>
      <c r="N716" s="25">
        <f t="shared" si="113"/>
        <v>9.4250000000000007</v>
      </c>
      <c r="O716" s="25">
        <v>6.5000000000000002E-2</v>
      </c>
      <c r="P716" s="24" t="str">
        <f>VLOOKUP(E716,'[1]Lookup 2'!A:B,2,FALSE)</f>
        <v>Post 2</v>
      </c>
      <c r="Q716" s="24" t="e">
        <f>VLOOKUP(T716,'[2]01 - Employees'!$1:$1048576,6,FALSE)</f>
        <v>#N/A</v>
      </c>
      <c r="R716" s="24" t="e">
        <f>VLOOKUP(T716,'[2]01 - Employees'!$1:$1048576,2,FALSE)</f>
        <v>#N/A</v>
      </c>
      <c r="S716" s="21" t="e">
        <f>VLOOKUP(T716,'[2]01 - Employees'!$1:$1048576,3,FALSE)</f>
        <v>#N/A</v>
      </c>
      <c r="T716" s="21"/>
      <c r="V716" s="26">
        <f t="shared" si="115"/>
        <v>15</v>
      </c>
      <c r="W716" t="str">
        <f t="shared" si="116"/>
        <v>15EXC-330</v>
      </c>
      <c r="X716" t="str">
        <f t="shared" si="117"/>
        <v>15</v>
      </c>
    </row>
    <row r="717" spans="1:24" x14ac:dyDescent="0.25">
      <c r="A717" s="27">
        <f t="shared" si="122"/>
        <v>43435</v>
      </c>
      <c r="B717" s="19">
        <f t="shared" si="122"/>
        <v>15</v>
      </c>
      <c r="C717" s="20" t="s">
        <v>761</v>
      </c>
      <c r="D717" s="21" t="s">
        <v>39</v>
      </c>
      <c r="E717" s="22">
        <v>0.98541666666666605</v>
      </c>
      <c r="F717" s="23">
        <f t="shared" si="118"/>
        <v>2874565</v>
      </c>
      <c r="G717" s="23">
        <v>2874883</v>
      </c>
      <c r="H717" s="32">
        <v>25620.5</v>
      </c>
      <c r="I717" s="32"/>
      <c r="J717" s="32"/>
      <c r="K717" s="24"/>
      <c r="L717" s="25">
        <f t="shared" si="112"/>
        <v>318</v>
      </c>
      <c r="M717" s="25">
        <f t="shared" si="114"/>
        <v>338.67</v>
      </c>
      <c r="N717" s="25">
        <f t="shared" si="113"/>
        <v>20.67</v>
      </c>
      <c r="O717" s="25">
        <v>6.5000000000000002E-2</v>
      </c>
      <c r="P717" s="24" t="str">
        <f>VLOOKUP(E717,'[1]Lookup 2'!A:B,2,FALSE)</f>
        <v>Post 3</v>
      </c>
      <c r="Q717" s="24" t="str">
        <f>VLOOKUP(T717,'[2]01 - Employees'!$1:$1048576,6,FALSE)</f>
        <v>P-C</v>
      </c>
      <c r="R717" s="24" t="str">
        <f>VLOOKUP(T717,'[2]01 - Employees'!$1:$1048576,2,FALSE)</f>
        <v>Camara</v>
      </c>
      <c r="S717" s="21" t="str">
        <f>VLOOKUP(T717,'[2]01 - Employees'!$1:$1048576,3,FALSE)</f>
        <v>Djiba</v>
      </c>
      <c r="T717" s="21">
        <v>163</v>
      </c>
      <c r="V717" s="26">
        <f t="shared" si="115"/>
        <v>15</v>
      </c>
      <c r="W717" t="str">
        <f t="shared" si="116"/>
        <v>15TD069</v>
      </c>
      <c r="X717" t="str">
        <f t="shared" si="117"/>
        <v>15</v>
      </c>
    </row>
    <row r="718" spans="1:24" x14ac:dyDescent="0.25">
      <c r="A718" s="27">
        <f t="shared" si="122"/>
        <v>43435</v>
      </c>
      <c r="B718" s="19">
        <f t="shared" si="122"/>
        <v>15</v>
      </c>
      <c r="C718" s="20" t="s">
        <v>762</v>
      </c>
      <c r="D718" s="21" t="s">
        <v>57</v>
      </c>
      <c r="E718" s="22">
        <v>0.99791666666666601</v>
      </c>
      <c r="F718" s="23">
        <f t="shared" si="118"/>
        <v>2874883</v>
      </c>
      <c r="G718" s="23">
        <v>2875499</v>
      </c>
      <c r="H718" s="32">
        <v>20377</v>
      </c>
      <c r="I718" s="32"/>
      <c r="J718" s="32"/>
      <c r="K718" s="24"/>
      <c r="L718" s="25">
        <f t="shared" si="112"/>
        <v>616</v>
      </c>
      <c r="M718" s="25">
        <f t="shared" si="114"/>
        <v>656.04</v>
      </c>
      <c r="N718" s="25">
        <f t="shared" si="113"/>
        <v>40.04</v>
      </c>
      <c r="O718" s="25">
        <v>6.5000000000000002E-2</v>
      </c>
      <c r="P718" s="24" t="str">
        <f>VLOOKUP(E718,'[1]Lookup 2'!A:B,2,FALSE)</f>
        <v>Post 3</v>
      </c>
      <c r="Q718" s="24" t="str">
        <f>VLOOKUP(T718,'[2]01 - Employees'!$1:$1048576,6,FALSE)</f>
        <v>P-C</v>
      </c>
      <c r="R718" s="24" t="str">
        <f>VLOOKUP(T718,'[2]01 - Employees'!$1:$1048576,2,FALSE)</f>
        <v>Kaba</v>
      </c>
      <c r="S718" s="21" t="str">
        <f>VLOOKUP(T718,'[2]01 - Employees'!$1:$1048576,3,FALSE)</f>
        <v>Abdourahamane</v>
      </c>
      <c r="T718" s="21">
        <v>230</v>
      </c>
      <c r="V718" s="26">
        <f t="shared" si="115"/>
        <v>15</v>
      </c>
      <c r="W718" t="str">
        <f t="shared" si="116"/>
        <v>15DT344</v>
      </c>
      <c r="X718" t="str">
        <f t="shared" si="117"/>
        <v>15</v>
      </c>
    </row>
    <row r="719" spans="1:24" x14ac:dyDescent="0.25">
      <c r="A719" s="27">
        <f t="shared" si="122"/>
        <v>43435</v>
      </c>
      <c r="B719" s="19">
        <f t="shared" si="122"/>
        <v>15</v>
      </c>
      <c r="C719" s="20" t="s">
        <v>763</v>
      </c>
      <c r="D719" s="21" t="s">
        <v>29</v>
      </c>
      <c r="E719" s="22">
        <v>6.9444444444444397E-3</v>
      </c>
      <c r="F719" s="23">
        <f t="shared" si="118"/>
        <v>2875499</v>
      </c>
      <c r="G719" s="23">
        <v>2876159</v>
      </c>
      <c r="H719" s="32">
        <v>34982.800000000003</v>
      </c>
      <c r="I719" s="32"/>
      <c r="J719" s="32"/>
      <c r="K719" s="24"/>
      <c r="L719" s="25">
        <f t="shared" si="112"/>
        <v>660</v>
      </c>
      <c r="M719" s="25">
        <f t="shared" si="114"/>
        <v>702.9</v>
      </c>
      <c r="N719" s="25">
        <f t="shared" si="113"/>
        <v>42.9</v>
      </c>
      <c r="O719" s="25">
        <v>6.5000000000000002E-2</v>
      </c>
      <c r="P719" s="24" t="str">
        <f>VLOOKUP(E719,'[1]Lookup 2'!A:B,2,FALSE)</f>
        <v>Post 3</v>
      </c>
      <c r="Q719" s="24" t="str">
        <f>VLOOKUP(T719,'[2]01 - Employees'!$1:$1048576,6,FALSE)</f>
        <v>P-D</v>
      </c>
      <c r="R719" s="24" t="str">
        <f>VLOOKUP(T719,'[2]01 - Employees'!$1:$1048576,2,FALSE)</f>
        <v>Kouyaté</v>
      </c>
      <c r="S719" s="21" t="str">
        <f>VLOOKUP(T719,'[2]01 - Employees'!$1:$1048576,3,FALSE)</f>
        <v>Amadou</v>
      </c>
      <c r="T719" s="21">
        <v>166</v>
      </c>
      <c r="V719" s="26">
        <f t="shared" si="115"/>
        <v>15</v>
      </c>
      <c r="W719" t="str">
        <f t="shared" si="116"/>
        <v>15DT094</v>
      </c>
      <c r="X719" t="str">
        <f t="shared" si="117"/>
        <v>15</v>
      </c>
    </row>
    <row r="720" spans="1:24" x14ac:dyDescent="0.25">
      <c r="A720" s="27">
        <f t="shared" si="122"/>
        <v>43435</v>
      </c>
      <c r="B720" s="19">
        <f t="shared" si="122"/>
        <v>15</v>
      </c>
      <c r="C720" s="20" t="s">
        <v>764</v>
      </c>
      <c r="D720" s="21" t="s">
        <v>53</v>
      </c>
      <c r="E720" s="22">
        <v>2.8472222222222201E-2</v>
      </c>
      <c r="F720" s="23">
        <f t="shared" si="118"/>
        <v>2876159</v>
      </c>
      <c r="G720" s="23">
        <v>2876711</v>
      </c>
      <c r="H720" s="32">
        <v>62184.1</v>
      </c>
      <c r="I720" s="32"/>
      <c r="J720" s="32"/>
      <c r="K720" s="24"/>
      <c r="L720" s="25">
        <f t="shared" si="112"/>
        <v>552</v>
      </c>
      <c r="M720" s="25">
        <f t="shared" si="114"/>
        <v>587.88</v>
      </c>
      <c r="N720" s="25">
        <f t="shared" si="113"/>
        <v>35.880000000000003</v>
      </c>
      <c r="O720" s="25">
        <v>6.5000000000000002E-2</v>
      </c>
      <c r="P720" s="24" t="str">
        <f>VLOOKUP(E720,'[1]Lookup 2'!A:B,2,FALSE)</f>
        <v>Post 3</v>
      </c>
      <c r="Q720" s="24" t="str">
        <f>VLOOKUP(T720,'[2]01 - Employees'!$1:$1048576,6,FALSE)</f>
        <v>P-C</v>
      </c>
      <c r="R720" s="24" t="str">
        <f>VLOOKUP(T720,'[2]01 - Employees'!$1:$1048576,2,FALSE)</f>
        <v>Saoromou</v>
      </c>
      <c r="S720" s="21" t="str">
        <f>VLOOKUP(T720,'[2]01 - Employees'!$1:$1048576,3,FALSE)</f>
        <v>Alain</v>
      </c>
      <c r="T720" s="21">
        <v>14</v>
      </c>
      <c r="V720" s="26">
        <f t="shared" si="115"/>
        <v>15</v>
      </c>
      <c r="W720" t="str">
        <f t="shared" si="116"/>
        <v>15DT095</v>
      </c>
      <c r="X720" t="str">
        <f t="shared" si="117"/>
        <v>15</v>
      </c>
    </row>
    <row r="721" spans="1:24" x14ac:dyDescent="0.25">
      <c r="A721" s="27">
        <f t="shared" si="122"/>
        <v>43435</v>
      </c>
      <c r="B721" s="19">
        <f t="shared" si="122"/>
        <v>15</v>
      </c>
      <c r="C721" s="20" t="s">
        <v>765</v>
      </c>
      <c r="D721" s="21" t="s">
        <v>107</v>
      </c>
      <c r="E721" s="22">
        <v>4.7916666666666601E-2</v>
      </c>
      <c r="F721" s="23">
        <f t="shared" si="118"/>
        <v>2876711</v>
      </c>
      <c r="G721" s="23">
        <v>2876825</v>
      </c>
      <c r="H721" s="32">
        <v>35610.300000000003</v>
      </c>
      <c r="I721" s="32"/>
      <c r="J721" s="32"/>
      <c r="K721" s="24"/>
      <c r="L721" s="25">
        <f t="shared" si="112"/>
        <v>114</v>
      </c>
      <c r="M721" s="25">
        <f t="shared" si="114"/>
        <v>121.41</v>
      </c>
      <c r="N721" s="25">
        <f t="shared" si="113"/>
        <v>7.41</v>
      </c>
      <c r="O721" s="25">
        <v>6.5000000000000002E-2</v>
      </c>
      <c r="P721" s="24" t="str">
        <f>VLOOKUP(E721,'[1]Lookup 2'!A:B,2,FALSE)</f>
        <v>Post 3</v>
      </c>
      <c r="Q721" s="24" t="str">
        <f>VLOOKUP(T721,'[2]01 - Employees'!$1:$1048576,6,FALSE)</f>
        <v>P-C</v>
      </c>
      <c r="R721" s="24" t="str">
        <f>VLOOKUP(T721,'[2]01 - Employees'!$1:$1048576,2,FALSE)</f>
        <v>Keita</v>
      </c>
      <c r="S721" s="21" t="str">
        <f>VLOOKUP(T721,'[2]01 - Employees'!$1:$1048576,3,FALSE)</f>
        <v>Lancei</v>
      </c>
      <c r="T721" s="41">
        <v>17</v>
      </c>
      <c r="V721" s="26">
        <f t="shared" si="115"/>
        <v>15</v>
      </c>
      <c r="W721" t="str">
        <f t="shared" si="116"/>
        <v>15G0064</v>
      </c>
      <c r="X721" t="str">
        <f t="shared" si="117"/>
        <v>15</v>
      </c>
    </row>
    <row r="722" spans="1:24" x14ac:dyDescent="0.25">
      <c r="A722" s="27">
        <f t="shared" si="122"/>
        <v>43435</v>
      </c>
      <c r="B722" s="19">
        <f t="shared" si="122"/>
        <v>15</v>
      </c>
      <c r="C722" s="20" t="s">
        <v>766</v>
      </c>
      <c r="D722" s="21" t="s">
        <v>35</v>
      </c>
      <c r="E722" s="22">
        <v>5.83333333333333E-2</v>
      </c>
      <c r="F722" s="23">
        <f t="shared" si="118"/>
        <v>2876825</v>
      </c>
      <c r="G722" s="23">
        <v>2877030</v>
      </c>
      <c r="H722" s="32">
        <v>20545.599999999999</v>
      </c>
      <c r="I722" s="32"/>
      <c r="J722" s="32"/>
      <c r="K722" s="24"/>
      <c r="L722" s="25">
        <f t="shared" si="112"/>
        <v>205</v>
      </c>
      <c r="M722" s="25">
        <f t="shared" si="114"/>
        <v>218.32499999999999</v>
      </c>
      <c r="N722" s="25">
        <f t="shared" si="113"/>
        <v>13.325000000000001</v>
      </c>
      <c r="O722" s="25">
        <v>6.5000000000000002E-2</v>
      </c>
      <c r="P722" s="24" t="str">
        <f>VLOOKUP(E722,'[1]Lookup 2'!A:B,2,FALSE)</f>
        <v>Post 3</v>
      </c>
      <c r="Q722" s="24" t="str">
        <f>VLOOKUP(T722,'[2]01 - Employees'!$1:$1048576,6,FALSE)</f>
        <v>P-C</v>
      </c>
      <c r="R722" s="24" t="str">
        <f>VLOOKUP(T722,'[2]01 - Employees'!$1:$1048576,2,FALSE)</f>
        <v>Sow</v>
      </c>
      <c r="S722" s="21" t="str">
        <f>VLOOKUP(T722,'[2]01 - Employees'!$1:$1048576,3,FALSE)</f>
        <v>Yaya</v>
      </c>
      <c r="T722" s="21">
        <v>197</v>
      </c>
      <c r="V722" s="26">
        <f t="shared" si="115"/>
        <v>15</v>
      </c>
      <c r="W722" t="str">
        <f t="shared" si="116"/>
        <v>15D7004</v>
      </c>
      <c r="X722" t="str">
        <f t="shared" si="117"/>
        <v>15</v>
      </c>
    </row>
    <row r="723" spans="1:24" x14ac:dyDescent="0.25">
      <c r="A723" s="27">
        <f t="shared" si="122"/>
        <v>43435</v>
      </c>
      <c r="B723" s="19">
        <f t="shared" si="122"/>
        <v>15</v>
      </c>
      <c r="C723" s="20" t="s">
        <v>767</v>
      </c>
      <c r="D723" s="21" t="s">
        <v>51</v>
      </c>
      <c r="E723" s="22">
        <v>8.7499999999999994E-2</v>
      </c>
      <c r="F723" s="23">
        <f t="shared" si="118"/>
        <v>2877030</v>
      </c>
      <c r="G723" s="23">
        <v>2877592</v>
      </c>
      <c r="H723" s="32">
        <v>25.2</v>
      </c>
      <c r="I723" s="32"/>
      <c r="J723" s="32"/>
      <c r="K723" s="24"/>
      <c r="L723" s="25">
        <f t="shared" si="112"/>
        <v>562</v>
      </c>
      <c r="M723" s="25">
        <f t="shared" si="114"/>
        <v>598.53</v>
      </c>
      <c r="N723" s="25">
        <f t="shared" si="113"/>
        <v>36.53</v>
      </c>
      <c r="O723" s="25">
        <v>6.5000000000000002E-2</v>
      </c>
      <c r="P723" s="24" t="str">
        <f>VLOOKUP(E723,'[1]Lookup 2'!A:B,2,FALSE)</f>
        <v>Post 3</v>
      </c>
      <c r="Q723" s="24" t="str">
        <f>VLOOKUP(T723,'[2]01 - Employees'!$1:$1048576,6,FALSE)</f>
        <v>P-C</v>
      </c>
      <c r="R723" s="24" t="str">
        <f>VLOOKUP(T723,'[2]01 - Employees'!$1:$1048576,2,FALSE)</f>
        <v xml:space="preserve">Thiam </v>
      </c>
      <c r="S723" s="21" t="str">
        <f>VLOOKUP(T723,'[2]01 - Employees'!$1:$1048576,3,FALSE)</f>
        <v>Aboubacar</v>
      </c>
      <c r="T723" s="21">
        <v>167</v>
      </c>
      <c r="V723" s="26">
        <f t="shared" si="115"/>
        <v>15</v>
      </c>
      <c r="W723" t="str">
        <f t="shared" si="116"/>
        <v>15DT093</v>
      </c>
      <c r="X723" t="str">
        <f t="shared" si="117"/>
        <v>15</v>
      </c>
    </row>
    <row r="724" spans="1:24" x14ac:dyDescent="0.25">
      <c r="A724" s="27">
        <f t="shared" si="122"/>
        <v>43435</v>
      </c>
      <c r="B724" s="19">
        <f t="shared" si="122"/>
        <v>15</v>
      </c>
      <c r="C724" s="20" t="s">
        <v>768</v>
      </c>
      <c r="D724" s="21" t="s">
        <v>68</v>
      </c>
      <c r="E724" s="22">
        <v>0.113194444444444</v>
      </c>
      <c r="F724" s="23">
        <f t="shared" si="118"/>
        <v>2877592</v>
      </c>
      <c r="G724" s="23">
        <v>2878116</v>
      </c>
      <c r="H724" s="32">
        <v>10625.8</v>
      </c>
      <c r="I724" s="32"/>
      <c r="J724" s="32"/>
      <c r="K724" s="24"/>
      <c r="L724" s="25">
        <f t="shared" ref="L724:L787" si="123">+G724-F724</f>
        <v>524</v>
      </c>
      <c r="M724" s="25">
        <f t="shared" si="114"/>
        <v>558.05999999999995</v>
      </c>
      <c r="N724" s="25">
        <f t="shared" ref="N724:N787" si="124">IF(K724="",L724*O724,0)</f>
        <v>34.06</v>
      </c>
      <c r="O724" s="25">
        <v>6.5000000000000002E-2</v>
      </c>
      <c r="P724" s="24" t="str">
        <f>VLOOKUP(E724,'[1]Lookup 2'!A:B,2,FALSE)</f>
        <v>Post 3</v>
      </c>
      <c r="Q724" s="24" t="str">
        <f>VLOOKUP(T724,'[2]01 - Employees'!$1:$1048576,6,FALSE)</f>
        <v>P-C</v>
      </c>
      <c r="R724" s="24" t="str">
        <f>VLOOKUP(T724,'[2]01 - Employees'!$1:$1048576,2,FALSE)</f>
        <v>Traoré</v>
      </c>
      <c r="S724" s="21" t="str">
        <f>VLOOKUP(T724,'[2]01 - Employees'!$1:$1048576,3,FALSE)</f>
        <v>Mohamed</v>
      </c>
      <c r="T724" s="21">
        <v>35</v>
      </c>
      <c r="V724" s="26">
        <f t="shared" si="115"/>
        <v>15</v>
      </c>
      <c r="W724" t="str">
        <f t="shared" si="116"/>
        <v>15DT318</v>
      </c>
      <c r="X724" t="str">
        <f t="shared" si="117"/>
        <v>15</v>
      </c>
    </row>
    <row r="725" spans="1:24" x14ac:dyDescent="0.25">
      <c r="A725" s="27">
        <f t="shared" si="122"/>
        <v>43435</v>
      </c>
      <c r="B725" s="19">
        <f t="shared" si="122"/>
        <v>15</v>
      </c>
      <c r="C725" s="20" t="s">
        <v>769</v>
      </c>
      <c r="D725" s="21" t="s">
        <v>45</v>
      </c>
      <c r="E725" s="22">
        <v>0.133333333333333</v>
      </c>
      <c r="F725" s="23">
        <f t="shared" si="118"/>
        <v>2878116</v>
      </c>
      <c r="G725" s="23">
        <v>2878495</v>
      </c>
      <c r="H725" s="32">
        <v>31591.4</v>
      </c>
      <c r="I725" s="32"/>
      <c r="J725" s="32"/>
      <c r="K725" s="24"/>
      <c r="L725" s="25">
        <f t="shared" si="123"/>
        <v>379</v>
      </c>
      <c r="M725" s="25">
        <f t="shared" ref="M725:M788" si="125">+L725+N725</f>
        <v>403.63499999999999</v>
      </c>
      <c r="N725" s="25">
        <f t="shared" si="124"/>
        <v>24.635000000000002</v>
      </c>
      <c r="O725" s="25">
        <v>6.5000000000000002E-2</v>
      </c>
      <c r="P725" s="24" t="str">
        <f>VLOOKUP(E725,'[1]Lookup 2'!A:B,2,FALSE)</f>
        <v>Post 3</v>
      </c>
      <c r="Q725" s="24" t="str">
        <f>VLOOKUP(T725,'[2]01 - Employees'!$1:$1048576,6,FALSE)</f>
        <v>P-C</v>
      </c>
      <c r="R725" s="24" t="str">
        <f>VLOOKUP(T725,'[2]01 - Employees'!$1:$1048576,2,FALSE)</f>
        <v>Keita</v>
      </c>
      <c r="S725" s="21" t="str">
        <f>VLOOKUP(T725,'[2]01 - Employees'!$1:$1048576,3,FALSE)</f>
        <v>Adama</v>
      </c>
      <c r="T725" s="21">
        <v>220</v>
      </c>
      <c r="V725" s="26">
        <f t="shared" si="115"/>
        <v>15</v>
      </c>
      <c r="W725" t="str">
        <f t="shared" si="116"/>
        <v>15DT087</v>
      </c>
      <c r="X725" t="str">
        <f t="shared" ref="X725:X788" si="126">CONCATENATE(B725,K725)</f>
        <v>15</v>
      </c>
    </row>
    <row r="726" spans="1:24" x14ac:dyDescent="0.25">
      <c r="A726" s="27">
        <f t="shared" si="122"/>
        <v>43435</v>
      </c>
      <c r="B726" s="19">
        <f t="shared" si="122"/>
        <v>15</v>
      </c>
      <c r="C726" s="20" t="s">
        <v>770</v>
      </c>
      <c r="D726" s="21" t="s">
        <v>17</v>
      </c>
      <c r="E726" s="22">
        <v>0.18263888888888799</v>
      </c>
      <c r="F726" s="23">
        <f t="shared" si="118"/>
        <v>2878495</v>
      </c>
      <c r="G726" s="23">
        <v>2880539</v>
      </c>
      <c r="H726" s="32">
        <v>35278.5</v>
      </c>
      <c r="I726" s="32"/>
      <c r="J726" s="32"/>
      <c r="K726" s="24"/>
      <c r="L726" s="25">
        <f t="shared" si="123"/>
        <v>2044</v>
      </c>
      <c r="M726" s="25">
        <f t="shared" si="125"/>
        <v>2176.86</v>
      </c>
      <c r="N726" s="25">
        <f t="shared" si="124"/>
        <v>132.86000000000001</v>
      </c>
      <c r="O726" s="25">
        <v>6.5000000000000002E-2</v>
      </c>
      <c r="P726" s="24" t="str">
        <f>VLOOKUP(E726,'[1]Lookup 2'!A:B,2,FALSE)</f>
        <v>Post 3</v>
      </c>
      <c r="Q726" s="24" t="str">
        <f>VLOOKUP(T726,'[2]01 - Employees'!$1:$1048576,6,FALSE)</f>
        <v>P-C</v>
      </c>
      <c r="R726" s="24" t="str">
        <f>VLOOKUP(T726,'[2]01 - Employees'!$1:$1048576,2,FALSE)</f>
        <v>Touré</v>
      </c>
      <c r="S726" s="21" t="str">
        <f>VLOOKUP(T726,'[2]01 - Employees'!$1:$1048576,3,FALSE)</f>
        <v>Ali</v>
      </c>
      <c r="T726" s="21">
        <v>264</v>
      </c>
      <c r="V726" s="26">
        <f t="shared" ref="V726:V789" si="127">+B726</f>
        <v>15</v>
      </c>
      <c r="W726" t="str">
        <f t="shared" ref="W726:W789" si="128">CONCATENATE(B726,D726)</f>
        <v>15EXC41</v>
      </c>
      <c r="X726" t="str">
        <f t="shared" si="126"/>
        <v>15</v>
      </c>
    </row>
    <row r="727" spans="1:24" x14ac:dyDescent="0.25">
      <c r="A727" s="27">
        <f t="shared" si="122"/>
        <v>43435</v>
      </c>
      <c r="B727" s="19">
        <v>16</v>
      </c>
      <c r="C727" s="20" t="s">
        <v>771</v>
      </c>
      <c r="D727" s="21" t="s">
        <v>21</v>
      </c>
      <c r="E727" s="22">
        <v>0.32638888888888801</v>
      </c>
      <c r="F727" s="23">
        <f t="shared" ref="F727:F790" si="129">G726</f>
        <v>2880539</v>
      </c>
      <c r="G727" s="23">
        <v>2882646</v>
      </c>
      <c r="H727" s="32">
        <v>51031</v>
      </c>
      <c r="I727" s="32"/>
      <c r="J727" s="32"/>
      <c r="K727" s="24"/>
      <c r="L727" s="25">
        <f t="shared" si="123"/>
        <v>2107</v>
      </c>
      <c r="M727" s="25">
        <f t="shared" si="125"/>
        <v>2243.9549999999999</v>
      </c>
      <c r="N727" s="25">
        <f t="shared" si="124"/>
        <v>136.95500000000001</v>
      </c>
      <c r="O727" s="25">
        <v>6.5000000000000002E-2</v>
      </c>
      <c r="P727" s="24" t="str">
        <f>VLOOKUP(E727,'[1]Lookup 2'!A:B,2,FALSE)</f>
        <v>Post 1</v>
      </c>
      <c r="Q727" s="24" t="str">
        <f>VLOOKUP(T727,'[2]01 - Employees'!$1:$1048576,6,FALSE)</f>
        <v>P-B</v>
      </c>
      <c r="R727" s="24" t="str">
        <f>VLOOKUP(T727,'[2]01 - Employees'!$1:$1048576,2,FALSE)</f>
        <v>Camara</v>
      </c>
      <c r="S727" s="21" t="str">
        <f>VLOOKUP(T727,'[2]01 - Employees'!$1:$1048576,3,FALSE)</f>
        <v>Sekou</v>
      </c>
      <c r="T727" s="21">
        <v>206</v>
      </c>
      <c r="V727" s="26">
        <f t="shared" si="127"/>
        <v>16</v>
      </c>
      <c r="W727" t="str">
        <f t="shared" si="128"/>
        <v>16EXC64</v>
      </c>
      <c r="X727" t="str">
        <f t="shared" si="126"/>
        <v>16</v>
      </c>
    </row>
    <row r="728" spans="1:24" x14ac:dyDescent="0.25">
      <c r="A728" s="27">
        <f t="shared" ref="A728:B743" si="130">+A727</f>
        <v>43435</v>
      </c>
      <c r="B728" s="19">
        <f t="shared" si="130"/>
        <v>16</v>
      </c>
      <c r="C728" s="20" t="s">
        <v>772</v>
      </c>
      <c r="D728" s="21" t="s">
        <v>23</v>
      </c>
      <c r="E728" s="22">
        <v>0.33124999999999999</v>
      </c>
      <c r="F728" s="23">
        <f t="shared" si="129"/>
        <v>2882646</v>
      </c>
      <c r="G728" s="23">
        <v>2883202</v>
      </c>
      <c r="H728" s="32">
        <v>10699.4</v>
      </c>
      <c r="I728" s="32"/>
      <c r="J728" s="32"/>
      <c r="K728" s="24"/>
      <c r="L728" s="25">
        <f t="shared" si="123"/>
        <v>556</v>
      </c>
      <c r="M728" s="25">
        <f t="shared" si="125"/>
        <v>592.14</v>
      </c>
      <c r="N728" s="25">
        <f t="shared" si="124"/>
        <v>36.14</v>
      </c>
      <c r="O728" s="25">
        <v>6.5000000000000002E-2</v>
      </c>
      <c r="P728" s="24" t="str">
        <f>VLOOKUP(E728,'[1]Lookup 2'!A:B,2,FALSE)</f>
        <v>Post 1</v>
      </c>
      <c r="Q728" s="24" t="str">
        <f>VLOOKUP(T728,'[2]01 - Employees'!$1:$1048576,6,FALSE)</f>
        <v>P-B</v>
      </c>
      <c r="R728" s="24" t="str">
        <f>VLOOKUP(T728,'[2]01 - Employees'!$1:$1048576,2,FALSE)</f>
        <v>Bereté</v>
      </c>
      <c r="S728" s="21" t="str">
        <f>VLOOKUP(T728,'[2]01 - Employees'!$1:$1048576,3,FALSE)</f>
        <v>Oumar</v>
      </c>
      <c r="T728" s="21">
        <v>102</v>
      </c>
      <c r="V728" s="26">
        <f t="shared" si="127"/>
        <v>16</v>
      </c>
      <c r="W728" t="str">
        <f t="shared" si="128"/>
        <v>16DT319</v>
      </c>
      <c r="X728" t="str">
        <f t="shared" si="126"/>
        <v>16</v>
      </c>
    </row>
    <row r="729" spans="1:24" x14ac:dyDescent="0.25">
      <c r="A729" s="27">
        <f t="shared" si="130"/>
        <v>43435</v>
      </c>
      <c r="B729" s="19">
        <f t="shared" si="130"/>
        <v>16</v>
      </c>
      <c r="C729" s="20" t="s">
        <v>773</v>
      </c>
      <c r="D729" s="21" t="s">
        <v>55</v>
      </c>
      <c r="E729" s="22">
        <v>0.33611111111111103</v>
      </c>
      <c r="F729" s="23">
        <f t="shared" si="129"/>
        <v>2883202</v>
      </c>
      <c r="G729" s="23">
        <v>2883836</v>
      </c>
      <c r="H729" s="32">
        <v>10437.799999999999</v>
      </c>
      <c r="I729" s="32"/>
      <c r="J729" s="32"/>
      <c r="K729" s="24"/>
      <c r="L729" s="25">
        <f t="shared" si="123"/>
        <v>634</v>
      </c>
      <c r="M729" s="25">
        <f t="shared" si="125"/>
        <v>675.21</v>
      </c>
      <c r="N729" s="25">
        <f t="shared" si="124"/>
        <v>41.21</v>
      </c>
      <c r="O729" s="25">
        <v>6.5000000000000002E-2</v>
      </c>
      <c r="P729" s="24" t="str">
        <f>VLOOKUP(E729,'[1]Lookup 2'!A:B,2,FALSE)</f>
        <v>Post 1</v>
      </c>
      <c r="Q729" s="24" t="str">
        <f>VLOOKUP(T729,'[2]01 - Employees'!$1:$1048576,6,FALSE)</f>
        <v>P-B</v>
      </c>
      <c r="R729" s="24" t="str">
        <f>VLOOKUP(T729,'[2]01 - Employees'!$1:$1048576,2,FALSE)</f>
        <v>Diallo</v>
      </c>
      <c r="S729" s="21" t="str">
        <f>VLOOKUP(T729,'[2]01 - Employees'!$1:$1048576,3,FALSE)</f>
        <v>Mamoudou Kalidou</v>
      </c>
      <c r="T729" s="21">
        <v>33</v>
      </c>
      <c r="V729" s="26">
        <f t="shared" si="127"/>
        <v>16</v>
      </c>
      <c r="W729" t="str">
        <f t="shared" si="128"/>
        <v>16DT317</v>
      </c>
      <c r="X729" t="str">
        <f t="shared" si="126"/>
        <v>16</v>
      </c>
    </row>
    <row r="730" spans="1:24" x14ac:dyDescent="0.25">
      <c r="A730" s="27">
        <f t="shared" si="130"/>
        <v>43435</v>
      </c>
      <c r="B730" s="19">
        <f t="shared" si="130"/>
        <v>16</v>
      </c>
      <c r="C730" s="20" t="s">
        <v>774</v>
      </c>
      <c r="D730" s="21" t="s">
        <v>35</v>
      </c>
      <c r="E730" s="22">
        <v>0.33958333333333302</v>
      </c>
      <c r="F730" s="23">
        <f t="shared" si="129"/>
        <v>2883836</v>
      </c>
      <c r="G730" s="23">
        <v>2883991</v>
      </c>
      <c r="H730" s="32">
        <v>20551.8</v>
      </c>
      <c r="I730" s="32"/>
      <c r="J730" s="32"/>
      <c r="K730" s="24"/>
      <c r="L730" s="25">
        <f t="shared" si="123"/>
        <v>155</v>
      </c>
      <c r="M730" s="25">
        <f t="shared" si="125"/>
        <v>165.07499999999999</v>
      </c>
      <c r="N730" s="25">
        <f t="shared" si="124"/>
        <v>10.075000000000001</v>
      </c>
      <c r="O730" s="25">
        <v>6.5000000000000002E-2</v>
      </c>
      <c r="P730" s="24" t="str">
        <f>VLOOKUP(E730,'[1]Lookup 2'!A:B,2,FALSE)</f>
        <v>Post 1</v>
      </c>
      <c r="Q730" s="24" t="str">
        <f>VLOOKUP(T730,'[2]01 - Employees'!$1:$1048576,6,FALSE)</f>
        <v>P-B</v>
      </c>
      <c r="R730" s="24" t="str">
        <f>VLOOKUP(T730,'[2]01 - Employees'!$1:$1048576,2,FALSE)</f>
        <v>Keita</v>
      </c>
      <c r="S730" s="21" t="str">
        <f>VLOOKUP(T730,'[2]01 - Employees'!$1:$1048576,3,FALSE)</f>
        <v>Sekou</v>
      </c>
      <c r="T730" s="41">
        <v>265</v>
      </c>
      <c r="V730" s="26">
        <f t="shared" si="127"/>
        <v>16</v>
      </c>
      <c r="W730" t="str">
        <f t="shared" si="128"/>
        <v>16D7004</v>
      </c>
      <c r="X730" t="str">
        <f t="shared" si="126"/>
        <v>16</v>
      </c>
    </row>
    <row r="731" spans="1:24" x14ac:dyDescent="0.25">
      <c r="A731" s="27">
        <f t="shared" si="130"/>
        <v>43435</v>
      </c>
      <c r="B731" s="19">
        <f t="shared" si="130"/>
        <v>16</v>
      </c>
      <c r="C731" s="20" t="s">
        <v>775</v>
      </c>
      <c r="D731" s="21" t="s">
        <v>39</v>
      </c>
      <c r="E731" s="22">
        <v>0.35</v>
      </c>
      <c r="F731" s="23">
        <f t="shared" si="129"/>
        <v>2883991</v>
      </c>
      <c r="G731" s="23">
        <v>2884393</v>
      </c>
      <c r="H731" s="32">
        <v>25628.9</v>
      </c>
      <c r="I731" s="32"/>
      <c r="J731" s="32"/>
      <c r="K731" s="24"/>
      <c r="L731" s="25">
        <f t="shared" si="123"/>
        <v>402</v>
      </c>
      <c r="M731" s="25">
        <f t="shared" si="125"/>
        <v>428.13</v>
      </c>
      <c r="N731" s="25">
        <f t="shared" si="124"/>
        <v>26.130000000000003</v>
      </c>
      <c r="O731" s="25">
        <v>6.5000000000000002E-2</v>
      </c>
      <c r="P731" s="24" t="str">
        <f>VLOOKUP(E731,'[1]Lookup 2'!A:B,2,FALSE)</f>
        <v>Post 1</v>
      </c>
      <c r="Q731" s="24" t="str">
        <f>VLOOKUP(T731,'[2]01 - Employees'!$1:$1048576,6,FALSE)</f>
        <v>P-B</v>
      </c>
      <c r="R731" s="24" t="str">
        <f>VLOOKUP(T731,'[2]01 - Employees'!$1:$1048576,2,FALSE)</f>
        <v>Camara</v>
      </c>
      <c r="S731" s="21" t="str">
        <f>VLOOKUP(T731,'[2]01 - Employees'!$1:$1048576,3,FALSE)</f>
        <v>Ibrahima Sory</v>
      </c>
      <c r="T731" s="41">
        <v>198</v>
      </c>
      <c r="V731" s="26">
        <f t="shared" si="127"/>
        <v>16</v>
      </c>
      <c r="W731" t="str">
        <f t="shared" si="128"/>
        <v>16TD069</v>
      </c>
      <c r="X731" t="str">
        <f t="shared" si="126"/>
        <v>16</v>
      </c>
    </row>
    <row r="732" spans="1:24" x14ac:dyDescent="0.25">
      <c r="A732" s="27">
        <f t="shared" si="130"/>
        <v>43435</v>
      </c>
      <c r="B732" s="19">
        <f t="shared" si="130"/>
        <v>16</v>
      </c>
      <c r="C732" s="20" t="s">
        <v>776</v>
      </c>
      <c r="D732" s="21" t="s">
        <v>17</v>
      </c>
      <c r="E732" s="22">
        <v>0.38888888888888801</v>
      </c>
      <c r="F732" s="23">
        <f t="shared" si="129"/>
        <v>2884393</v>
      </c>
      <c r="G732" s="23">
        <v>2884970</v>
      </c>
      <c r="H732" s="32">
        <v>34283.5</v>
      </c>
      <c r="I732" s="32"/>
      <c r="J732" s="32"/>
      <c r="K732" s="24"/>
      <c r="L732" s="25">
        <f t="shared" si="123"/>
        <v>577</v>
      </c>
      <c r="M732" s="25">
        <f t="shared" si="125"/>
        <v>614.505</v>
      </c>
      <c r="N732" s="25">
        <f t="shared" si="124"/>
        <v>37.505000000000003</v>
      </c>
      <c r="O732" s="25">
        <v>6.5000000000000002E-2</v>
      </c>
      <c r="P732" s="24" t="str">
        <f>VLOOKUP(E732,'[1]Lookup 2'!A:B,2,FALSE)</f>
        <v>Post 1</v>
      </c>
      <c r="Q732" s="24" t="str">
        <f>VLOOKUP(T732,'[2]01 - Employees'!$1:$1048576,6,FALSE)</f>
        <v>P-B</v>
      </c>
      <c r="R732" s="24" t="str">
        <f>VLOOKUP(T732,'[2]01 - Employees'!$1:$1048576,2,FALSE)</f>
        <v>Konaté</v>
      </c>
      <c r="S732" s="21" t="str">
        <f>VLOOKUP(T732,'[2]01 - Employees'!$1:$1048576,3,FALSE)</f>
        <v>Fodé</v>
      </c>
      <c r="T732" s="41">
        <v>110</v>
      </c>
      <c r="V732" s="26">
        <f t="shared" si="127"/>
        <v>16</v>
      </c>
      <c r="W732" t="str">
        <f t="shared" si="128"/>
        <v>16EXC41</v>
      </c>
      <c r="X732" t="str">
        <f t="shared" si="126"/>
        <v>16</v>
      </c>
    </row>
    <row r="733" spans="1:24" x14ac:dyDescent="0.25">
      <c r="A733" s="27">
        <f t="shared" si="130"/>
        <v>43435</v>
      </c>
      <c r="B733" s="19">
        <f t="shared" si="130"/>
        <v>16</v>
      </c>
      <c r="C733" s="20" t="s">
        <v>777</v>
      </c>
      <c r="D733" s="21" t="s">
        <v>61</v>
      </c>
      <c r="E733" s="22">
        <v>0.39374999999999999</v>
      </c>
      <c r="F733" s="23">
        <f t="shared" si="129"/>
        <v>2884970</v>
      </c>
      <c r="G733" s="23">
        <v>2885051</v>
      </c>
      <c r="H733" s="32">
        <v>19744.900000000001</v>
      </c>
      <c r="I733" s="32"/>
      <c r="J733" s="32"/>
      <c r="K733" s="24"/>
      <c r="L733" s="25">
        <f t="shared" si="123"/>
        <v>81</v>
      </c>
      <c r="M733" s="25">
        <f t="shared" si="125"/>
        <v>86.265000000000001</v>
      </c>
      <c r="N733" s="25">
        <f t="shared" si="124"/>
        <v>5.2650000000000006</v>
      </c>
      <c r="O733" s="25">
        <v>6.5000000000000002E-2</v>
      </c>
      <c r="P733" s="24" t="str">
        <f>VLOOKUP(E733,'[1]Lookup 2'!A:B,2,FALSE)</f>
        <v>Post 1</v>
      </c>
      <c r="Q733" s="24" t="e">
        <f>VLOOKUP(T733,'[2]01 - Employees'!$1:$1048576,6,FALSE)</f>
        <v>#N/A</v>
      </c>
      <c r="R733" s="24" t="e">
        <f>VLOOKUP(T733,'[2]01 - Employees'!$1:$1048576,2,FALSE)</f>
        <v>#N/A</v>
      </c>
      <c r="S733" s="21" t="e">
        <f>VLOOKUP(T733,'[2]01 - Employees'!$1:$1048576,3,FALSE)</f>
        <v>#N/A</v>
      </c>
      <c r="T733" s="41"/>
      <c r="V733" s="26">
        <f t="shared" si="127"/>
        <v>16</v>
      </c>
      <c r="W733" t="str">
        <f t="shared" si="128"/>
        <v>16EXC-330</v>
      </c>
      <c r="X733" t="str">
        <f t="shared" si="126"/>
        <v>16</v>
      </c>
    </row>
    <row r="734" spans="1:24" x14ac:dyDescent="0.25">
      <c r="A734" s="27">
        <f t="shared" si="130"/>
        <v>43435</v>
      </c>
      <c r="B734" s="19">
        <f t="shared" si="130"/>
        <v>16</v>
      </c>
      <c r="C734" s="20" t="s">
        <v>778</v>
      </c>
      <c r="D734" s="21" t="s">
        <v>138</v>
      </c>
      <c r="E734" s="22">
        <v>0.39930555555555503</v>
      </c>
      <c r="F734" s="23">
        <f t="shared" si="129"/>
        <v>2885051</v>
      </c>
      <c r="G734" s="23">
        <v>2885600</v>
      </c>
      <c r="H734" s="32">
        <v>11682.6</v>
      </c>
      <c r="I734" s="32"/>
      <c r="J734" s="32"/>
      <c r="K734" s="24"/>
      <c r="L734" s="25">
        <f t="shared" si="123"/>
        <v>549</v>
      </c>
      <c r="M734" s="25">
        <f t="shared" si="125"/>
        <v>584.68499999999995</v>
      </c>
      <c r="N734" s="25">
        <f t="shared" si="124"/>
        <v>35.685000000000002</v>
      </c>
      <c r="O734" s="25">
        <v>6.5000000000000002E-2</v>
      </c>
      <c r="P734" s="24" t="str">
        <f>VLOOKUP(E734,'[1]Lookup 2'!A:B,2,FALSE)</f>
        <v>Post 1</v>
      </c>
      <c r="Q734" s="24" t="str">
        <f>VLOOKUP(T734,'[2]01 - Employees'!$1:$1048576,6,FALSE)</f>
        <v>P-B</v>
      </c>
      <c r="R734" s="24" t="str">
        <f>VLOOKUP(T734,'[2]01 - Employees'!$1:$1048576,2,FALSE)</f>
        <v>Camara</v>
      </c>
      <c r="S734" s="21" t="str">
        <f>VLOOKUP(T734,'[2]01 - Employees'!$1:$1048576,3,FALSE)</f>
        <v>Kerfala</v>
      </c>
      <c r="T734" s="41">
        <v>229</v>
      </c>
      <c r="V734" s="26">
        <f t="shared" si="127"/>
        <v>16</v>
      </c>
      <c r="W734" t="str">
        <f t="shared" si="128"/>
        <v>16DT088</v>
      </c>
      <c r="X734" t="str">
        <f t="shared" si="126"/>
        <v>16</v>
      </c>
    </row>
    <row r="735" spans="1:24" x14ac:dyDescent="0.25">
      <c r="A735" s="27">
        <f t="shared" si="130"/>
        <v>43435</v>
      </c>
      <c r="B735" s="19">
        <f t="shared" si="130"/>
        <v>16</v>
      </c>
      <c r="C735" s="20" t="s">
        <v>779</v>
      </c>
      <c r="D735" s="21" t="s">
        <v>51</v>
      </c>
      <c r="E735" s="22">
        <v>0.40347222222222201</v>
      </c>
      <c r="F735" s="23">
        <f t="shared" si="129"/>
        <v>2885600</v>
      </c>
      <c r="G735" s="23">
        <v>2886024</v>
      </c>
      <c r="H735" s="32">
        <v>31.6</v>
      </c>
      <c r="I735" s="32"/>
      <c r="J735" s="32"/>
      <c r="K735" s="24"/>
      <c r="L735" s="25">
        <f t="shared" si="123"/>
        <v>424</v>
      </c>
      <c r="M735" s="25">
        <f t="shared" si="125"/>
        <v>451.56</v>
      </c>
      <c r="N735" s="25">
        <f t="shared" si="124"/>
        <v>27.560000000000002</v>
      </c>
      <c r="O735" s="25">
        <v>6.5000000000000002E-2</v>
      </c>
      <c r="P735" s="24" t="str">
        <f>VLOOKUP(E735,'[1]Lookup 2'!A:B,2,FALSE)</f>
        <v>Post 1</v>
      </c>
      <c r="Q735" s="24" t="str">
        <f>VLOOKUP(T735,'[2]01 - Employees'!$1:$1048576,6,FALSE)</f>
        <v>P-B</v>
      </c>
      <c r="R735" s="24" t="str">
        <f>VLOOKUP(T735,'[2]01 - Employees'!$1:$1048576,2,FALSE)</f>
        <v>Doumbouya</v>
      </c>
      <c r="S735" s="21" t="str">
        <f>VLOOKUP(T735,'[2]01 - Employees'!$1:$1048576,3,FALSE)</f>
        <v>Frantoma</v>
      </c>
      <c r="T735" s="41">
        <v>228</v>
      </c>
      <c r="V735" s="26">
        <f t="shared" si="127"/>
        <v>16</v>
      </c>
      <c r="W735" t="str">
        <f t="shared" si="128"/>
        <v>16DT093</v>
      </c>
      <c r="X735" t="str">
        <f t="shared" si="126"/>
        <v>16</v>
      </c>
    </row>
    <row r="736" spans="1:24" x14ac:dyDescent="0.25">
      <c r="A736" s="27">
        <f t="shared" si="130"/>
        <v>43435</v>
      </c>
      <c r="B736" s="19">
        <f t="shared" si="130"/>
        <v>16</v>
      </c>
      <c r="C736" s="20" t="s">
        <v>780</v>
      </c>
      <c r="D736" s="21" t="s">
        <v>57</v>
      </c>
      <c r="E736" s="22">
        <v>0.40833333333333299</v>
      </c>
      <c r="F736" s="23">
        <f t="shared" si="129"/>
        <v>2886024</v>
      </c>
      <c r="G736" s="23">
        <v>2886553</v>
      </c>
      <c r="H736" s="32">
        <v>20384.5</v>
      </c>
      <c r="I736" s="32"/>
      <c r="J736" s="32"/>
      <c r="K736" s="24"/>
      <c r="L736" s="25">
        <f t="shared" si="123"/>
        <v>529</v>
      </c>
      <c r="M736" s="25">
        <f t="shared" si="125"/>
        <v>563.38499999999999</v>
      </c>
      <c r="N736" s="25">
        <f t="shared" si="124"/>
        <v>34.384999999999998</v>
      </c>
      <c r="O736" s="25">
        <v>6.5000000000000002E-2</v>
      </c>
      <c r="P736" s="24" t="str">
        <f>VLOOKUP(E736,'[1]Lookup 2'!A:B,2,FALSE)</f>
        <v>Post 1</v>
      </c>
      <c r="Q736" s="24" t="str">
        <f>VLOOKUP(T736,'[2]01 - Employees'!$1:$1048576,6,FALSE)</f>
        <v>P-B</v>
      </c>
      <c r="R736" s="24" t="str">
        <f>VLOOKUP(T736,'[2]01 - Employees'!$1:$1048576,2,FALSE)</f>
        <v>Sangaré</v>
      </c>
      <c r="S736" s="21" t="str">
        <f>VLOOKUP(T736,'[2]01 - Employees'!$1:$1048576,3,FALSE)</f>
        <v>Gnama</v>
      </c>
      <c r="T736" s="41">
        <v>103</v>
      </c>
      <c r="V736" s="26">
        <f t="shared" si="127"/>
        <v>16</v>
      </c>
      <c r="W736" t="str">
        <f t="shared" si="128"/>
        <v>16DT344</v>
      </c>
      <c r="X736" t="str">
        <f t="shared" si="126"/>
        <v>16</v>
      </c>
    </row>
    <row r="737" spans="1:24" x14ac:dyDescent="0.25">
      <c r="A737" s="27">
        <f t="shared" si="130"/>
        <v>43435</v>
      </c>
      <c r="B737" s="19">
        <f t="shared" si="130"/>
        <v>16</v>
      </c>
      <c r="C737" s="20" t="s">
        <v>781</v>
      </c>
      <c r="D737" s="21" t="s">
        <v>782</v>
      </c>
      <c r="E737" s="22">
        <v>0.41805555555555501</v>
      </c>
      <c r="F737" s="23">
        <f t="shared" si="129"/>
        <v>2886553</v>
      </c>
      <c r="G737" s="23">
        <v>2886630</v>
      </c>
      <c r="H737" s="32">
        <v>190818</v>
      </c>
      <c r="I737" s="32"/>
      <c r="J737" s="32"/>
      <c r="K737" s="24"/>
      <c r="L737" s="25">
        <f t="shared" si="123"/>
        <v>77</v>
      </c>
      <c r="M737" s="25">
        <f t="shared" si="125"/>
        <v>82.004999999999995</v>
      </c>
      <c r="N737" s="25">
        <f t="shared" si="124"/>
        <v>5.0049999999999999</v>
      </c>
      <c r="O737" s="25">
        <v>6.5000000000000002E-2</v>
      </c>
      <c r="P737" s="24" t="str">
        <f>VLOOKUP(E737,'[1]Lookup 2'!A:B,2,FALSE)</f>
        <v>Post 1</v>
      </c>
      <c r="Q737" s="24" t="str">
        <f>VLOOKUP(T737,'[2]01 - Employees'!$1:$1048576,6,FALSE)</f>
        <v>WS</v>
      </c>
      <c r="R737" s="24" t="str">
        <f>VLOOKUP(T737,'[2]01 - Employees'!$1:$1048576,2,FALSE)</f>
        <v>Dagnoko</v>
      </c>
      <c r="S737" s="21" t="str">
        <f>VLOOKUP(T737,'[2]01 - Employees'!$1:$1048576,3,FALSE)</f>
        <v xml:space="preserve">Moussa  </v>
      </c>
      <c r="T737" s="41">
        <v>182</v>
      </c>
      <c r="V737" s="26">
        <f t="shared" si="127"/>
        <v>16</v>
      </c>
      <c r="W737" t="str">
        <f t="shared" si="128"/>
        <v>16TY762</v>
      </c>
      <c r="X737" t="str">
        <f t="shared" si="126"/>
        <v>16</v>
      </c>
    </row>
    <row r="738" spans="1:24" x14ac:dyDescent="0.25">
      <c r="A738" s="27">
        <f t="shared" si="130"/>
        <v>43435</v>
      </c>
      <c r="B738" s="19">
        <f t="shared" si="130"/>
        <v>16</v>
      </c>
      <c r="C738" s="20" t="s">
        <v>783</v>
      </c>
      <c r="D738" s="21" t="s">
        <v>19</v>
      </c>
      <c r="E738" s="22">
        <v>0.422916666666666</v>
      </c>
      <c r="F738" s="23">
        <f t="shared" si="129"/>
        <v>2886630</v>
      </c>
      <c r="G738" s="23">
        <v>2887281</v>
      </c>
      <c r="H738" s="32">
        <v>2267</v>
      </c>
      <c r="I738" s="32"/>
      <c r="J738" s="32"/>
      <c r="K738" s="24"/>
      <c r="L738" s="25">
        <f t="shared" si="123"/>
        <v>651</v>
      </c>
      <c r="M738" s="25">
        <f t="shared" si="125"/>
        <v>693.31500000000005</v>
      </c>
      <c r="N738" s="25">
        <f t="shared" si="124"/>
        <v>42.315000000000005</v>
      </c>
      <c r="O738" s="25">
        <v>6.5000000000000002E-2</v>
      </c>
      <c r="P738" s="24" t="str">
        <f>VLOOKUP(E738,'[1]Lookup 2'!A:B,2,FALSE)</f>
        <v>Post 1</v>
      </c>
      <c r="Q738" s="24" t="str">
        <f>VLOOKUP(T738,'[2]01 - Employees'!$1:$1048576,6,FALSE)</f>
        <v>P-B</v>
      </c>
      <c r="R738" s="24" t="str">
        <f>VLOOKUP(T738,'[2]01 - Employees'!$1:$1048576,2,FALSE)</f>
        <v>Camara</v>
      </c>
      <c r="S738" s="21" t="str">
        <f>VLOOKUP(T738,'[2]01 - Employees'!$1:$1048576,3,FALSE)</f>
        <v>Toumany Kankou</v>
      </c>
      <c r="T738" s="41">
        <v>240</v>
      </c>
      <c r="V738" s="26">
        <f t="shared" si="127"/>
        <v>16</v>
      </c>
      <c r="W738" t="str">
        <f t="shared" si="128"/>
        <v>16DT211</v>
      </c>
      <c r="X738" t="str">
        <f t="shared" si="126"/>
        <v>16</v>
      </c>
    </row>
    <row r="739" spans="1:24" x14ac:dyDescent="0.25">
      <c r="A739" s="27">
        <f t="shared" si="130"/>
        <v>43435</v>
      </c>
      <c r="B739" s="19">
        <f t="shared" si="130"/>
        <v>16</v>
      </c>
      <c r="C739" s="20" t="s">
        <v>784</v>
      </c>
      <c r="D739" s="21" t="s">
        <v>59</v>
      </c>
      <c r="E739" s="22">
        <v>0.43055555555555503</v>
      </c>
      <c r="F739" s="23">
        <f t="shared" si="129"/>
        <v>2887281</v>
      </c>
      <c r="G739" s="23">
        <v>2888125</v>
      </c>
      <c r="H739" s="32">
        <v>9016.6</v>
      </c>
      <c r="I739" s="32"/>
      <c r="J739" s="32"/>
      <c r="K739" s="24"/>
      <c r="L739" s="25">
        <f t="shared" si="123"/>
        <v>844</v>
      </c>
      <c r="M739" s="25">
        <f t="shared" si="125"/>
        <v>898.86</v>
      </c>
      <c r="N739" s="25">
        <f t="shared" si="124"/>
        <v>54.86</v>
      </c>
      <c r="O739" s="25">
        <v>6.5000000000000002E-2</v>
      </c>
      <c r="P739" s="24" t="str">
        <f>VLOOKUP(E739,'[1]Lookup 2'!A:B,2,FALSE)</f>
        <v>Post 1</v>
      </c>
      <c r="Q739" s="24" t="str">
        <f>VLOOKUP(T739,'[2]01 - Employees'!$1:$1048576,6,FALSE)</f>
        <v>P-B</v>
      </c>
      <c r="R739" s="24" t="str">
        <f>VLOOKUP(T739,'[2]01 - Employees'!$1:$1048576,2,FALSE)</f>
        <v>Traoré</v>
      </c>
      <c r="S739" s="21" t="str">
        <f>VLOOKUP(T739,'[2]01 - Employees'!$1:$1048576,3,FALSE)</f>
        <v>Dramane</v>
      </c>
      <c r="T739" s="41">
        <v>42</v>
      </c>
      <c r="V739" s="26">
        <f t="shared" si="127"/>
        <v>16</v>
      </c>
      <c r="W739" t="str">
        <f t="shared" si="128"/>
        <v>16DT320</v>
      </c>
      <c r="X739" t="str">
        <f t="shared" si="126"/>
        <v>16</v>
      </c>
    </row>
    <row r="740" spans="1:24" x14ac:dyDescent="0.25">
      <c r="A740" s="27">
        <f t="shared" si="130"/>
        <v>43435</v>
      </c>
      <c r="B740" s="19">
        <f t="shared" si="130"/>
        <v>16</v>
      </c>
      <c r="C740" s="20" t="s">
        <v>785</v>
      </c>
      <c r="D740" s="21" t="s">
        <v>29</v>
      </c>
      <c r="E740" s="22">
        <v>0.43611111111111101</v>
      </c>
      <c r="F740" s="23">
        <f t="shared" si="129"/>
        <v>2888125</v>
      </c>
      <c r="G740" s="23">
        <v>2888709</v>
      </c>
      <c r="H740" s="32">
        <v>34991.9</v>
      </c>
      <c r="I740" s="32"/>
      <c r="J740" s="32"/>
      <c r="K740" s="24"/>
      <c r="L740" s="25">
        <f t="shared" si="123"/>
        <v>584</v>
      </c>
      <c r="M740" s="25">
        <f t="shared" si="125"/>
        <v>621.96</v>
      </c>
      <c r="N740" s="25">
        <f t="shared" si="124"/>
        <v>37.96</v>
      </c>
      <c r="O740" s="25">
        <v>6.5000000000000002E-2</v>
      </c>
      <c r="P740" s="24" t="str">
        <f>VLOOKUP(E740,'[1]Lookup 2'!A:B,2,FALSE)</f>
        <v>Post 1</v>
      </c>
      <c r="Q740" s="24" t="e">
        <f>VLOOKUP(T740,'[2]01 - Employees'!$1:$1048576,6,FALSE)</f>
        <v>#N/A</v>
      </c>
      <c r="R740" s="24" t="e">
        <f>VLOOKUP(T740,'[2]01 - Employees'!$1:$1048576,2,FALSE)</f>
        <v>#N/A</v>
      </c>
      <c r="S740" s="21" t="e">
        <f>VLOOKUP(T740,'[2]01 - Employees'!$1:$1048576,3,FALSE)</f>
        <v>#N/A</v>
      </c>
      <c r="T740" s="41">
        <v>267</v>
      </c>
      <c r="V740" s="26">
        <f t="shared" si="127"/>
        <v>16</v>
      </c>
      <c r="W740" t="str">
        <f t="shared" si="128"/>
        <v>16DT094</v>
      </c>
      <c r="X740" t="str">
        <f t="shared" si="126"/>
        <v>16</v>
      </c>
    </row>
    <row r="741" spans="1:24" x14ac:dyDescent="0.25">
      <c r="A741" s="27">
        <f t="shared" si="130"/>
        <v>43435</v>
      </c>
      <c r="B741" s="19">
        <f t="shared" si="130"/>
        <v>16</v>
      </c>
      <c r="C741" s="20" t="s">
        <v>786</v>
      </c>
      <c r="D741" s="21" t="s">
        <v>53</v>
      </c>
      <c r="E741" s="22">
        <v>0.44791666666666602</v>
      </c>
      <c r="F741" s="23">
        <f t="shared" si="129"/>
        <v>2888709</v>
      </c>
      <c r="G741" s="23">
        <v>2889329</v>
      </c>
      <c r="H741" s="32">
        <v>62192.6</v>
      </c>
      <c r="I741" s="32"/>
      <c r="J741" s="32"/>
      <c r="K741" s="24"/>
      <c r="L741" s="25">
        <f t="shared" si="123"/>
        <v>620</v>
      </c>
      <c r="M741" s="25">
        <f t="shared" si="125"/>
        <v>660.3</v>
      </c>
      <c r="N741" s="25">
        <f t="shared" si="124"/>
        <v>40.300000000000004</v>
      </c>
      <c r="O741" s="25">
        <v>6.5000000000000002E-2</v>
      </c>
      <c r="P741" s="24" t="str">
        <f>VLOOKUP(E741,'[1]Lookup 2'!A:B,2,FALSE)</f>
        <v>Post 1</v>
      </c>
      <c r="Q741" s="24" t="str">
        <f>VLOOKUP(T741,'[2]01 - Employees'!$1:$1048576,6,FALSE)</f>
        <v>P-D</v>
      </c>
      <c r="R741" s="24" t="str">
        <f>VLOOKUP(T741,'[2]01 - Employees'!$1:$1048576,2,FALSE)</f>
        <v>Camara</v>
      </c>
      <c r="S741" s="21" t="str">
        <f>VLOOKUP(T741,'[2]01 - Employees'!$1:$1048576,3,FALSE)</f>
        <v>Moussa</v>
      </c>
      <c r="T741" s="41">
        <v>221</v>
      </c>
      <c r="V741" s="26">
        <f t="shared" si="127"/>
        <v>16</v>
      </c>
      <c r="W741" t="str">
        <f t="shared" si="128"/>
        <v>16DT095</v>
      </c>
      <c r="X741" t="str">
        <f t="shared" si="126"/>
        <v>16</v>
      </c>
    </row>
    <row r="742" spans="1:24" x14ac:dyDescent="0.25">
      <c r="A742" s="27">
        <f t="shared" si="130"/>
        <v>43435</v>
      </c>
      <c r="B742" s="19">
        <f t="shared" si="130"/>
        <v>16</v>
      </c>
      <c r="C742" s="20" t="s">
        <v>787</v>
      </c>
      <c r="D742" s="21" t="s">
        <v>107</v>
      </c>
      <c r="E742" s="22">
        <v>0.454166666666666</v>
      </c>
      <c r="F742" s="23">
        <f t="shared" si="129"/>
        <v>2889329</v>
      </c>
      <c r="G742" s="23">
        <v>2889515</v>
      </c>
      <c r="H742" s="32">
        <v>35619</v>
      </c>
      <c r="I742" s="32"/>
      <c r="J742" s="32"/>
      <c r="K742" s="24"/>
      <c r="L742" s="25">
        <f t="shared" si="123"/>
        <v>186</v>
      </c>
      <c r="M742" s="25">
        <f t="shared" si="125"/>
        <v>198.09</v>
      </c>
      <c r="N742" s="25">
        <f t="shared" si="124"/>
        <v>12.09</v>
      </c>
      <c r="O742" s="25">
        <v>6.5000000000000002E-2</v>
      </c>
      <c r="P742" s="24" t="str">
        <f>VLOOKUP(E742,'[1]Lookup 2'!A:B,2,FALSE)</f>
        <v>Post 1</v>
      </c>
      <c r="Q742" s="24" t="str">
        <f>VLOOKUP(T742,'[2]01 - Employees'!$1:$1048576,6,FALSE)</f>
        <v>P-B</v>
      </c>
      <c r="R742" s="24" t="str">
        <f>VLOOKUP(T742,'[2]01 - Employees'!$1:$1048576,2,FALSE)</f>
        <v>Diallo</v>
      </c>
      <c r="S742" s="21" t="str">
        <f>VLOOKUP(T742,'[2]01 - Employees'!$1:$1048576,3,FALSE)</f>
        <v>Sounounou</v>
      </c>
      <c r="T742" s="41">
        <v>19</v>
      </c>
      <c r="V742" s="26">
        <f t="shared" si="127"/>
        <v>16</v>
      </c>
      <c r="W742" t="str">
        <f t="shared" si="128"/>
        <v>16G0064</v>
      </c>
      <c r="X742" t="str">
        <f t="shared" si="126"/>
        <v>16</v>
      </c>
    </row>
    <row r="743" spans="1:24" x14ac:dyDescent="0.25">
      <c r="A743" s="27">
        <f t="shared" si="130"/>
        <v>43435</v>
      </c>
      <c r="B743" s="19">
        <f t="shared" si="130"/>
        <v>16</v>
      </c>
      <c r="C743" s="20" t="s">
        <v>788</v>
      </c>
      <c r="D743" s="21" t="s">
        <v>27</v>
      </c>
      <c r="E743" s="22">
        <v>0.52500000000000002</v>
      </c>
      <c r="F743" s="23">
        <f t="shared" si="129"/>
        <v>2889515</v>
      </c>
      <c r="G743" s="23">
        <v>2889563</v>
      </c>
      <c r="H743" s="32">
        <v>28540</v>
      </c>
      <c r="I743" s="32"/>
      <c r="J743" s="32"/>
      <c r="K743" s="24"/>
      <c r="L743" s="25">
        <f t="shared" si="123"/>
        <v>48</v>
      </c>
      <c r="M743" s="25">
        <f t="shared" si="125"/>
        <v>51.12</v>
      </c>
      <c r="N743" s="25">
        <f t="shared" si="124"/>
        <v>3.12</v>
      </c>
      <c r="O743" s="25">
        <v>6.5000000000000002E-2</v>
      </c>
      <c r="P743" s="24" t="str">
        <f>VLOOKUP(E743,'[1]Lookup 2'!A:B,2,FALSE)</f>
        <v>Post 1</v>
      </c>
      <c r="Q743" s="24" t="str">
        <f>VLOOKUP(T743,'[2]01 - Employees'!$1:$1048576,6,FALSE)</f>
        <v>P-B</v>
      </c>
      <c r="R743" s="24" t="str">
        <f>VLOOKUP(T743,'[2]01 - Employees'!$1:$1048576,2,FALSE)</f>
        <v>Laye</v>
      </c>
      <c r="S743" s="21" t="str">
        <f>VLOOKUP(T743,'[2]01 - Employees'!$1:$1048576,3,FALSE)</f>
        <v>Cisse</v>
      </c>
      <c r="T743" s="41">
        <v>117</v>
      </c>
      <c r="V743" s="26">
        <f t="shared" si="127"/>
        <v>16</v>
      </c>
      <c r="W743" t="str">
        <f t="shared" si="128"/>
        <v>16TY713</v>
      </c>
      <c r="X743" t="str">
        <f t="shared" si="126"/>
        <v>16</v>
      </c>
    </row>
    <row r="744" spans="1:24" x14ac:dyDescent="0.25">
      <c r="A744" s="27">
        <f t="shared" ref="A744:B759" si="131">+A743</f>
        <v>43435</v>
      </c>
      <c r="B744" s="19">
        <f t="shared" si="131"/>
        <v>16</v>
      </c>
      <c r="C744" s="20" t="s">
        <v>789</v>
      </c>
      <c r="D744" s="21" t="s">
        <v>68</v>
      </c>
      <c r="E744" s="22">
        <v>0.58194444444444404</v>
      </c>
      <c r="F744" s="23">
        <f t="shared" si="129"/>
        <v>2889563</v>
      </c>
      <c r="G744" s="23">
        <v>2890314</v>
      </c>
      <c r="H744" s="32">
        <v>10636.5</v>
      </c>
      <c r="I744" s="32"/>
      <c r="J744" s="32"/>
      <c r="K744" s="24"/>
      <c r="L744" s="25">
        <f t="shared" si="123"/>
        <v>751</v>
      </c>
      <c r="M744" s="25">
        <f t="shared" si="125"/>
        <v>799.81500000000005</v>
      </c>
      <c r="N744" s="25">
        <f t="shared" si="124"/>
        <v>48.815000000000005</v>
      </c>
      <c r="O744" s="25">
        <v>6.5000000000000002E-2</v>
      </c>
      <c r="P744" s="24" t="str">
        <f>VLOOKUP(E744,'[1]Lookup 2'!A:B,2,FALSE)</f>
        <v>Post 1</v>
      </c>
      <c r="Q744" s="24" t="str">
        <f>VLOOKUP(T744,'[2]01 - Employees'!$1:$1048576,6,FALSE)</f>
        <v>P-B</v>
      </c>
      <c r="R744" s="24" t="str">
        <f>VLOOKUP(T744,'[2]01 - Employees'!$1:$1048576,2,FALSE)</f>
        <v>Condé</v>
      </c>
      <c r="S744" s="21" t="str">
        <f>VLOOKUP(T744,'[2]01 - Employees'!$1:$1048576,3,FALSE)</f>
        <v>Bandia</v>
      </c>
      <c r="T744" s="41">
        <v>38</v>
      </c>
      <c r="V744" s="26">
        <f t="shared" si="127"/>
        <v>16</v>
      </c>
      <c r="W744" t="str">
        <f t="shared" si="128"/>
        <v>16DT318</v>
      </c>
      <c r="X744" t="str">
        <f t="shared" si="126"/>
        <v>16</v>
      </c>
    </row>
    <row r="745" spans="1:24" x14ac:dyDescent="0.25">
      <c r="A745" s="27">
        <f t="shared" si="131"/>
        <v>43435</v>
      </c>
      <c r="B745" s="19">
        <f t="shared" si="131"/>
        <v>16</v>
      </c>
      <c r="C745" s="20" t="s">
        <v>790</v>
      </c>
      <c r="D745" s="21" t="s">
        <v>45</v>
      </c>
      <c r="E745" s="22">
        <v>0.64583333333333304</v>
      </c>
      <c r="F745" s="23">
        <f t="shared" si="129"/>
        <v>2890314</v>
      </c>
      <c r="G745" s="23">
        <v>2891016</v>
      </c>
      <c r="H745" s="32">
        <v>31601.4</v>
      </c>
      <c r="I745" s="32"/>
      <c r="J745" s="32"/>
      <c r="K745" s="24"/>
      <c r="L745" s="25">
        <f t="shared" si="123"/>
        <v>702</v>
      </c>
      <c r="M745" s="25">
        <f t="shared" si="125"/>
        <v>747.63</v>
      </c>
      <c r="N745" s="25">
        <f t="shared" si="124"/>
        <v>45.63</v>
      </c>
      <c r="O745" s="25">
        <v>6.5000000000000002E-2</v>
      </c>
      <c r="P745" s="24" t="str">
        <f>VLOOKUP(E745,'[1]Lookup 2'!A:B,2,FALSE)</f>
        <v>Post 2</v>
      </c>
      <c r="Q745" s="24" t="str">
        <f>VLOOKUP(T745,'[2]01 - Employees'!$1:$1048576,6,FALSE)</f>
        <v>P-A</v>
      </c>
      <c r="R745" s="24" t="str">
        <f>VLOOKUP(T745,'[2]01 - Employees'!$1:$1048576,2,FALSE)</f>
        <v>Conde</v>
      </c>
      <c r="S745" s="21" t="str">
        <f>VLOOKUP(T745,'[2]01 - Employees'!$1:$1048576,3,FALSE)</f>
        <v>Sandaly</v>
      </c>
      <c r="T745" s="41">
        <v>160</v>
      </c>
      <c r="V745" s="26">
        <f t="shared" si="127"/>
        <v>16</v>
      </c>
      <c r="W745" t="str">
        <f t="shared" si="128"/>
        <v>16DT087</v>
      </c>
      <c r="X745" t="str">
        <f t="shared" si="126"/>
        <v>16</v>
      </c>
    </row>
    <row r="746" spans="1:24" x14ac:dyDescent="0.25">
      <c r="A746" s="27">
        <f t="shared" si="131"/>
        <v>43435</v>
      </c>
      <c r="B746" s="19">
        <f t="shared" si="131"/>
        <v>16</v>
      </c>
      <c r="C746" s="20" t="s">
        <v>791</v>
      </c>
      <c r="D746" s="21" t="s">
        <v>39</v>
      </c>
      <c r="E746" s="22">
        <v>0.655555555555555</v>
      </c>
      <c r="F746" s="23">
        <f t="shared" si="129"/>
        <v>2891016</v>
      </c>
      <c r="G746" s="23">
        <v>2891276</v>
      </c>
      <c r="H746" s="32">
        <v>25635.200000000001</v>
      </c>
      <c r="I746" s="32"/>
      <c r="J746" s="32"/>
      <c r="K746" s="24"/>
      <c r="L746" s="25">
        <f t="shared" si="123"/>
        <v>260</v>
      </c>
      <c r="M746" s="25">
        <f t="shared" si="125"/>
        <v>276.89999999999998</v>
      </c>
      <c r="N746" s="25">
        <f t="shared" si="124"/>
        <v>16.900000000000002</v>
      </c>
      <c r="O746" s="25">
        <v>6.5000000000000002E-2</v>
      </c>
      <c r="P746" s="24" t="str">
        <f>VLOOKUP(E746,'[1]Lookup 2'!A:B,2,FALSE)</f>
        <v>Post 2</v>
      </c>
      <c r="Q746" s="24" t="str">
        <f>VLOOKUP(T746,'[2]01 - Employees'!$1:$1048576,6,FALSE)</f>
        <v>P-A</v>
      </c>
      <c r="R746" s="24" t="str">
        <f>VLOOKUP(T746,'[2]01 - Employees'!$1:$1048576,2,FALSE)</f>
        <v>Bangoura</v>
      </c>
      <c r="S746" s="21" t="str">
        <f>VLOOKUP(T746,'[2]01 - Employees'!$1:$1048576,3,FALSE)</f>
        <v>Yamoussa</v>
      </c>
      <c r="T746" s="41">
        <v>153</v>
      </c>
      <c r="V746" s="26">
        <f t="shared" si="127"/>
        <v>16</v>
      </c>
      <c r="W746" t="str">
        <f t="shared" si="128"/>
        <v>16TD069</v>
      </c>
      <c r="X746" t="str">
        <f t="shared" si="126"/>
        <v>16</v>
      </c>
    </row>
    <row r="747" spans="1:24" x14ac:dyDescent="0.25">
      <c r="A747" s="27">
        <f t="shared" si="131"/>
        <v>43435</v>
      </c>
      <c r="B747" s="19">
        <f t="shared" si="131"/>
        <v>16</v>
      </c>
      <c r="C747" s="20" t="s">
        <v>792</v>
      </c>
      <c r="D747" s="21" t="s">
        <v>47</v>
      </c>
      <c r="E747" s="22">
        <v>0.66111111111111098</v>
      </c>
      <c r="F747" s="23">
        <f t="shared" si="129"/>
        <v>2891276</v>
      </c>
      <c r="G747" s="23">
        <v>2891324</v>
      </c>
      <c r="H747" s="32">
        <v>5355.18</v>
      </c>
      <c r="I747" s="32"/>
      <c r="J747" s="32"/>
      <c r="K747" s="24"/>
      <c r="L747" s="25">
        <f t="shared" si="123"/>
        <v>48</v>
      </c>
      <c r="M747" s="25">
        <f t="shared" si="125"/>
        <v>51.12</v>
      </c>
      <c r="N747" s="25">
        <f t="shared" si="124"/>
        <v>3.12</v>
      </c>
      <c r="O747" s="25">
        <v>6.5000000000000002E-2</v>
      </c>
      <c r="P747" s="24" t="str">
        <f>VLOOKUP(E747,'[1]Lookup 2'!A:B,2,FALSE)</f>
        <v>Post 2</v>
      </c>
      <c r="Q747" s="24" t="str">
        <f>VLOOKUP(T747,'[2]01 - Employees'!$1:$1048576,6,FALSE)</f>
        <v>P-B</v>
      </c>
      <c r="R747" s="24" t="str">
        <f>VLOOKUP(T747,'[2]01 - Employees'!$1:$1048576,2,FALSE)</f>
        <v>Kouyate</v>
      </c>
      <c r="S747" s="21" t="str">
        <f>VLOOKUP(T747,'[2]01 - Employees'!$1:$1048576,3,FALSE)</f>
        <v>Habib</v>
      </c>
      <c r="T747" s="41">
        <v>113</v>
      </c>
      <c r="V747" s="26">
        <f t="shared" si="127"/>
        <v>16</v>
      </c>
      <c r="W747" t="str">
        <f t="shared" si="128"/>
        <v>16LP221</v>
      </c>
      <c r="X747" t="str">
        <f t="shared" si="126"/>
        <v>16</v>
      </c>
    </row>
    <row r="748" spans="1:24" x14ac:dyDescent="0.25">
      <c r="A748" s="27">
        <f t="shared" si="131"/>
        <v>43435</v>
      </c>
      <c r="B748" s="19">
        <f t="shared" si="131"/>
        <v>16</v>
      </c>
      <c r="C748" s="20" t="s">
        <v>793</v>
      </c>
      <c r="D748" s="21" t="s">
        <v>49</v>
      </c>
      <c r="E748" s="22">
        <v>0.68055555555555503</v>
      </c>
      <c r="F748" s="23">
        <f t="shared" si="129"/>
        <v>2891324</v>
      </c>
      <c r="G748" s="23">
        <v>2891338</v>
      </c>
      <c r="H748" s="32">
        <v>295.22000000000003</v>
      </c>
      <c r="I748" s="32"/>
      <c r="J748" s="32"/>
      <c r="K748" s="24"/>
      <c r="L748" s="25">
        <f t="shared" si="123"/>
        <v>14</v>
      </c>
      <c r="M748" s="25">
        <f t="shared" si="125"/>
        <v>14.91</v>
      </c>
      <c r="N748" s="25">
        <f t="shared" si="124"/>
        <v>0.91</v>
      </c>
      <c r="O748" s="25">
        <v>6.5000000000000002E-2</v>
      </c>
      <c r="P748" s="24" t="str">
        <f>VLOOKUP(E748,'[1]Lookup 2'!A:B,2,FALSE)</f>
        <v>Post 2</v>
      </c>
      <c r="Q748" s="24" t="str">
        <f>VLOOKUP(T748,'[2]01 - Employees'!$1:$1048576,6,FALSE)</f>
        <v>P-B</v>
      </c>
      <c r="R748" s="24" t="str">
        <f>VLOOKUP(T748,'[2]01 - Employees'!$1:$1048576,2,FALSE)</f>
        <v>Kouyate</v>
      </c>
      <c r="S748" s="21" t="str">
        <f>VLOOKUP(T748,'[2]01 - Employees'!$1:$1048576,3,FALSE)</f>
        <v>Habib</v>
      </c>
      <c r="T748" s="41">
        <v>113</v>
      </c>
      <c r="V748" s="26">
        <f t="shared" si="127"/>
        <v>16</v>
      </c>
      <c r="W748" t="str">
        <f t="shared" si="128"/>
        <v>16LTP222</v>
      </c>
      <c r="X748" t="str">
        <f t="shared" si="126"/>
        <v>16</v>
      </c>
    </row>
    <row r="749" spans="1:24" x14ac:dyDescent="0.25">
      <c r="A749" s="27">
        <f t="shared" si="131"/>
        <v>43435</v>
      </c>
      <c r="B749" s="19">
        <f t="shared" si="131"/>
        <v>16</v>
      </c>
      <c r="C749" s="20" t="s">
        <v>794</v>
      </c>
      <c r="D749" s="21" t="s">
        <v>121</v>
      </c>
      <c r="E749" s="22">
        <v>0.68402777777777701</v>
      </c>
      <c r="F749" s="23">
        <f t="shared" si="129"/>
        <v>2891338</v>
      </c>
      <c r="G749" s="23">
        <v>2891535</v>
      </c>
      <c r="H749" s="32">
        <v>116848.9</v>
      </c>
      <c r="I749" s="32"/>
      <c r="J749" s="32"/>
      <c r="K749" s="24"/>
      <c r="L749" s="25">
        <f t="shared" si="123"/>
        <v>197</v>
      </c>
      <c r="M749" s="25">
        <f t="shared" si="125"/>
        <v>209.80500000000001</v>
      </c>
      <c r="N749" s="25">
        <f t="shared" si="124"/>
        <v>12.805</v>
      </c>
      <c r="O749" s="25">
        <v>6.5000000000000002E-2</v>
      </c>
      <c r="P749" s="24" t="str">
        <f>VLOOKUP(E749,'[1]Lookup 2'!A:B,2,FALSE)</f>
        <v>Post 2</v>
      </c>
      <c r="Q749" s="24" t="str">
        <f>VLOOKUP(T749,'[2]01 - Employees'!$1:$1048576,6,FALSE)</f>
        <v>P-A</v>
      </c>
      <c r="R749" s="24" t="str">
        <f>VLOOKUP(T749,'[2]01 - Employees'!$1:$1048576,2,FALSE)</f>
        <v xml:space="preserve">Souaré </v>
      </c>
      <c r="S749" s="21" t="str">
        <f>VLOOKUP(T749,'[2]01 - Employees'!$1:$1048576,3,FALSE)</f>
        <v>Amadou Diouldé</v>
      </c>
      <c r="T749" s="41">
        <v>218</v>
      </c>
      <c r="V749" s="26">
        <f t="shared" si="127"/>
        <v>16</v>
      </c>
      <c r="W749" t="str">
        <f t="shared" si="128"/>
        <v>16DB031</v>
      </c>
      <c r="X749" t="str">
        <f t="shared" si="126"/>
        <v>16</v>
      </c>
    </row>
    <row r="750" spans="1:24" x14ac:dyDescent="0.25">
      <c r="A750" s="27">
        <f t="shared" si="131"/>
        <v>43435</v>
      </c>
      <c r="B750" s="19">
        <f t="shared" si="131"/>
        <v>16</v>
      </c>
      <c r="C750" s="20" t="s">
        <v>795</v>
      </c>
      <c r="D750" s="21" t="s">
        <v>43</v>
      </c>
      <c r="E750" s="22">
        <v>0.69930555555555496</v>
      </c>
      <c r="F750" s="23">
        <f t="shared" si="129"/>
        <v>2891535</v>
      </c>
      <c r="G750" s="23">
        <v>2892325</v>
      </c>
      <c r="H750" s="32">
        <v>18918</v>
      </c>
      <c r="I750" s="32"/>
      <c r="J750" s="32"/>
      <c r="K750" s="24"/>
      <c r="L750" s="25">
        <f t="shared" si="123"/>
        <v>790</v>
      </c>
      <c r="M750" s="25">
        <f t="shared" si="125"/>
        <v>841.35</v>
      </c>
      <c r="N750" s="25">
        <f t="shared" si="124"/>
        <v>51.35</v>
      </c>
      <c r="O750" s="25">
        <v>6.5000000000000002E-2</v>
      </c>
      <c r="P750" s="24" t="str">
        <f>VLOOKUP(E750,'[1]Lookup 2'!A:B,2,FALSE)</f>
        <v>Post 2</v>
      </c>
      <c r="Q750" s="24" t="str">
        <f>VLOOKUP(T750,'[2]01 - Employees'!$1:$1048576,6,FALSE)</f>
        <v>P-A</v>
      </c>
      <c r="R750" s="24" t="str">
        <f>VLOOKUP(T750,'[2]01 - Employees'!$1:$1048576,2,FALSE)</f>
        <v>Keita</v>
      </c>
      <c r="S750" s="21" t="str">
        <f>VLOOKUP(T750,'[2]01 - Employees'!$1:$1048576,3,FALSE)</f>
        <v>Fanta Mady</v>
      </c>
      <c r="T750" s="41">
        <v>236</v>
      </c>
      <c r="V750" s="26">
        <f t="shared" si="127"/>
        <v>16</v>
      </c>
      <c r="W750" t="str">
        <f t="shared" si="128"/>
        <v>16WB013</v>
      </c>
      <c r="X750" t="str">
        <f t="shared" si="126"/>
        <v>16</v>
      </c>
    </row>
    <row r="751" spans="1:24" x14ac:dyDescent="0.25">
      <c r="A751" s="27">
        <f t="shared" si="131"/>
        <v>43435</v>
      </c>
      <c r="B751" s="19">
        <f t="shared" si="131"/>
        <v>16</v>
      </c>
      <c r="C751" s="20" t="s">
        <v>796</v>
      </c>
      <c r="D751" s="21" t="s">
        <v>110</v>
      </c>
      <c r="E751" s="22">
        <v>0.70694444444444404</v>
      </c>
      <c r="F751" s="23">
        <f t="shared" si="129"/>
        <v>2892325</v>
      </c>
      <c r="G751" s="23">
        <v>2892338</v>
      </c>
      <c r="H751" s="32">
        <v>247.42</v>
      </c>
      <c r="I751" s="32"/>
      <c r="J751" s="32"/>
      <c r="K751" s="24"/>
      <c r="L751" s="25">
        <f t="shared" si="123"/>
        <v>13</v>
      </c>
      <c r="M751" s="25">
        <f t="shared" si="125"/>
        <v>13.845000000000001</v>
      </c>
      <c r="N751" s="25">
        <f t="shared" si="124"/>
        <v>0.84499999999999997</v>
      </c>
      <c r="O751" s="25">
        <v>6.5000000000000002E-2</v>
      </c>
      <c r="P751" s="24" t="str">
        <f>VLOOKUP(E751,'[1]Lookup 2'!A:B,2,FALSE)</f>
        <v>Post 2</v>
      </c>
      <c r="Q751" s="24" t="str">
        <f>VLOOKUP(T751,'[2]01 - Employees'!$1:$1048576,6,FALSE)</f>
        <v>P-B</v>
      </c>
      <c r="R751" s="24" t="str">
        <f>VLOOKUP(T751,'[2]01 - Employees'!$1:$1048576,2,FALSE)</f>
        <v>Kouyate</v>
      </c>
      <c r="S751" s="21" t="str">
        <f>VLOOKUP(T751,'[2]01 - Employees'!$1:$1048576,3,FALSE)</f>
        <v>Habib</v>
      </c>
      <c r="T751" s="41">
        <v>113</v>
      </c>
      <c r="V751" s="26">
        <f t="shared" si="127"/>
        <v>16</v>
      </c>
      <c r="W751" t="str">
        <f t="shared" si="128"/>
        <v>16LTP223</v>
      </c>
      <c r="X751" t="str">
        <f t="shared" si="126"/>
        <v>16</v>
      </c>
    </row>
    <row r="752" spans="1:24" x14ac:dyDescent="0.25">
      <c r="A752" s="27">
        <f t="shared" si="131"/>
        <v>43435</v>
      </c>
      <c r="B752" s="19">
        <f t="shared" si="131"/>
        <v>16</v>
      </c>
      <c r="C752" s="20" t="s">
        <v>797</v>
      </c>
      <c r="D752" s="21" t="s">
        <v>29</v>
      </c>
      <c r="E752" s="22">
        <v>0.85</v>
      </c>
      <c r="F752" s="23">
        <f t="shared" si="129"/>
        <v>2892338</v>
      </c>
      <c r="G752" s="23">
        <v>2892828</v>
      </c>
      <c r="H752" s="32">
        <v>35000.199999999997</v>
      </c>
      <c r="I752" s="32"/>
      <c r="J752" s="32"/>
      <c r="K752" s="24"/>
      <c r="L752" s="25">
        <f t="shared" si="123"/>
        <v>490</v>
      </c>
      <c r="M752" s="25">
        <f t="shared" si="125"/>
        <v>521.85</v>
      </c>
      <c r="N752" s="25">
        <f t="shared" si="124"/>
        <v>31.85</v>
      </c>
      <c r="O752" s="25">
        <v>6.5000000000000002E-2</v>
      </c>
      <c r="P752" s="24" t="str">
        <f>VLOOKUP(E752,'[1]Lookup 2'!A:B,2,FALSE)</f>
        <v>Post 2</v>
      </c>
      <c r="Q752" s="24" t="str">
        <f>VLOOKUP(T752,'[2]01 - Employees'!$1:$1048576,6,FALSE)</f>
        <v>P-A</v>
      </c>
      <c r="R752" s="24" t="str">
        <f>VLOOKUP(T752,'[2]01 - Employees'!$1:$1048576,2,FALSE)</f>
        <v xml:space="preserve">Sow </v>
      </c>
      <c r="S752" s="21" t="str">
        <f>VLOOKUP(T752,'[2]01 - Employees'!$1:$1048576,3,FALSE)</f>
        <v>Saliou</v>
      </c>
      <c r="T752" s="41">
        <v>168</v>
      </c>
      <c r="V752" s="26">
        <f t="shared" si="127"/>
        <v>16</v>
      </c>
      <c r="W752" t="str">
        <f t="shared" si="128"/>
        <v>16DT094</v>
      </c>
      <c r="X752" t="str">
        <f t="shared" si="126"/>
        <v>16</v>
      </c>
    </row>
    <row r="753" spans="1:27" x14ac:dyDescent="0.25">
      <c r="A753" s="27">
        <f t="shared" si="131"/>
        <v>43435</v>
      </c>
      <c r="B753" s="19">
        <f t="shared" si="131"/>
        <v>16</v>
      </c>
      <c r="C753" s="20" t="s">
        <v>798</v>
      </c>
      <c r="D753" s="21" t="s">
        <v>138</v>
      </c>
      <c r="E753" s="22">
        <v>0.85972222222222205</v>
      </c>
      <c r="F753" s="23">
        <f t="shared" si="129"/>
        <v>2892828</v>
      </c>
      <c r="G753" s="23">
        <v>2893403</v>
      </c>
      <c r="H753" s="32">
        <v>11690.9</v>
      </c>
      <c r="I753" s="32"/>
      <c r="J753" s="32"/>
      <c r="K753" s="24"/>
      <c r="L753" s="25">
        <f t="shared" si="123"/>
        <v>575</v>
      </c>
      <c r="M753" s="25">
        <f t="shared" si="125"/>
        <v>612.375</v>
      </c>
      <c r="N753" s="25">
        <f t="shared" si="124"/>
        <v>37.375</v>
      </c>
      <c r="O753" s="25">
        <v>6.5000000000000002E-2</v>
      </c>
      <c r="P753" s="24" t="str">
        <f>VLOOKUP(E753,'[1]Lookup 2'!A:B,2,FALSE)</f>
        <v>Post 2</v>
      </c>
      <c r="Q753" s="24" t="str">
        <f>VLOOKUP(T753,'[2]01 - Employees'!$1:$1048576,6,FALSE)</f>
        <v>P-A</v>
      </c>
      <c r="R753" s="24" t="str">
        <f>VLOOKUP(T753,'[2]01 - Employees'!$1:$1048576,2,FALSE)</f>
        <v xml:space="preserve">Conde </v>
      </c>
      <c r="S753" s="21" t="str">
        <f>VLOOKUP(T753,'[2]01 - Employees'!$1:$1048576,3,FALSE)</f>
        <v>Youssouf</v>
      </c>
      <c r="T753" s="41">
        <v>194</v>
      </c>
      <c r="V753" s="26">
        <f t="shared" si="127"/>
        <v>16</v>
      </c>
      <c r="W753" t="str">
        <f t="shared" si="128"/>
        <v>16DT088</v>
      </c>
      <c r="X753" t="str">
        <f t="shared" si="126"/>
        <v>16</v>
      </c>
    </row>
    <row r="754" spans="1:27" x14ac:dyDescent="0.25">
      <c r="A754" s="27">
        <f t="shared" si="131"/>
        <v>43435</v>
      </c>
      <c r="B754" s="19">
        <f t="shared" si="131"/>
        <v>16</v>
      </c>
      <c r="C754" s="20" t="s">
        <v>799</v>
      </c>
      <c r="D754" s="21" t="s">
        <v>57</v>
      </c>
      <c r="E754" s="22">
        <v>0.876388888888888</v>
      </c>
      <c r="F754" s="23">
        <f t="shared" si="129"/>
        <v>2893403</v>
      </c>
      <c r="G754" s="23">
        <v>2894051</v>
      </c>
      <c r="H754" s="32">
        <v>20394.599999999999</v>
      </c>
      <c r="I754" s="32"/>
      <c r="J754" s="32"/>
      <c r="K754" s="24"/>
      <c r="L754" s="25">
        <f t="shared" si="123"/>
        <v>648</v>
      </c>
      <c r="M754" s="25">
        <f t="shared" si="125"/>
        <v>690.12</v>
      </c>
      <c r="N754" s="25">
        <f t="shared" si="124"/>
        <v>42.120000000000005</v>
      </c>
      <c r="O754" s="25">
        <v>6.5000000000000002E-2</v>
      </c>
      <c r="P754" s="24" t="str">
        <f>VLOOKUP(E754,'[1]Lookup 2'!A:B,2,FALSE)</f>
        <v>Post 2</v>
      </c>
      <c r="Q754" s="24" t="str">
        <f>VLOOKUP(T754,'[2]01 - Employees'!$1:$1048576,6,FALSE)</f>
        <v>P-A</v>
      </c>
      <c r="R754" s="24" t="str">
        <f>VLOOKUP(T754,'[2]01 - Employees'!$1:$1048576,2,FALSE)</f>
        <v>Kandé</v>
      </c>
      <c r="S754" s="21" t="str">
        <f>VLOOKUP(T754,'[2]01 - Employees'!$1:$1048576,3,FALSE)</f>
        <v>Mamady</v>
      </c>
      <c r="T754" s="41">
        <v>151</v>
      </c>
      <c r="V754" s="26">
        <f t="shared" si="127"/>
        <v>16</v>
      </c>
      <c r="W754" t="str">
        <f t="shared" si="128"/>
        <v>16DT344</v>
      </c>
      <c r="X754" t="str">
        <f t="shared" si="126"/>
        <v>16</v>
      </c>
    </row>
    <row r="755" spans="1:27" x14ac:dyDescent="0.25">
      <c r="A755" s="27">
        <f t="shared" si="131"/>
        <v>43435</v>
      </c>
      <c r="B755" s="19">
        <f t="shared" si="131"/>
        <v>16</v>
      </c>
      <c r="C755" s="20" t="s">
        <v>800</v>
      </c>
      <c r="D755" s="21" t="s">
        <v>55</v>
      </c>
      <c r="E755" s="22">
        <v>0.88333333333333297</v>
      </c>
      <c r="F755" s="23">
        <f t="shared" si="129"/>
        <v>2894051</v>
      </c>
      <c r="G755" s="23">
        <v>2895094</v>
      </c>
      <c r="H755" s="32">
        <v>10480.1</v>
      </c>
      <c r="I755" s="32"/>
      <c r="J755" s="32"/>
      <c r="K755" s="24"/>
      <c r="L755" s="25">
        <f t="shared" si="123"/>
        <v>1043</v>
      </c>
      <c r="M755" s="25">
        <f t="shared" si="125"/>
        <v>1110.7950000000001</v>
      </c>
      <c r="N755" s="25">
        <f t="shared" si="124"/>
        <v>67.795000000000002</v>
      </c>
      <c r="O755" s="25">
        <v>6.5000000000000002E-2</v>
      </c>
      <c r="P755" s="24" t="str">
        <f>VLOOKUP(E755,'[1]Lookup 2'!A:B,2,FALSE)</f>
        <v>Post 2</v>
      </c>
      <c r="Q755" s="24" t="str">
        <f>VLOOKUP(T755,'[2]01 - Employees'!$1:$1048576,6,FALSE)</f>
        <v>P-A</v>
      </c>
      <c r="R755" s="24" t="str">
        <f>VLOOKUP(T755,'[2]01 - Employees'!$1:$1048576,2,FALSE)</f>
        <v>Camara</v>
      </c>
      <c r="S755" s="21" t="str">
        <f>VLOOKUP(T755,'[2]01 - Employees'!$1:$1048576,3,FALSE)</f>
        <v>Mamadou</v>
      </c>
      <c r="T755" s="41">
        <v>204</v>
      </c>
      <c r="V755" s="26">
        <f t="shared" si="127"/>
        <v>16</v>
      </c>
      <c r="W755" t="str">
        <f t="shared" si="128"/>
        <v>16DT317</v>
      </c>
      <c r="X755" t="str">
        <f t="shared" si="126"/>
        <v>16</v>
      </c>
    </row>
    <row r="756" spans="1:27" x14ac:dyDescent="0.25">
      <c r="A756" s="27">
        <f t="shared" si="131"/>
        <v>43435</v>
      </c>
      <c r="B756" s="19">
        <f t="shared" si="131"/>
        <v>16</v>
      </c>
      <c r="C756" s="20" t="s">
        <v>801</v>
      </c>
      <c r="D756" s="21" t="s">
        <v>19</v>
      </c>
      <c r="E756" s="22">
        <v>0.89375000000000004</v>
      </c>
      <c r="F756" s="23">
        <f t="shared" si="129"/>
        <v>2895094</v>
      </c>
      <c r="G756" s="23">
        <v>2895854</v>
      </c>
      <c r="H756" s="32">
        <v>2278</v>
      </c>
      <c r="I756" s="32"/>
      <c r="J756" s="32"/>
      <c r="K756" s="24"/>
      <c r="L756" s="25">
        <f t="shared" si="123"/>
        <v>760</v>
      </c>
      <c r="M756" s="25">
        <f t="shared" si="125"/>
        <v>809.4</v>
      </c>
      <c r="N756" s="25">
        <f t="shared" si="124"/>
        <v>49.4</v>
      </c>
      <c r="O756" s="25">
        <v>6.5000000000000002E-2</v>
      </c>
      <c r="P756" s="24" t="str">
        <f>VLOOKUP(E756,'[1]Lookup 2'!A:B,2,FALSE)</f>
        <v>Post 2</v>
      </c>
      <c r="Q756" s="24" t="str">
        <f>VLOOKUP(T756,'[2]01 - Employees'!$1:$1048576,6,FALSE)</f>
        <v>P-A</v>
      </c>
      <c r="R756" s="24" t="str">
        <f>VLOOKUP(T756,'[2]01 - Employees'!$1:$1048576,2,FALSE)</f>
        <v>Balde</v>
      </c>
      <c r="S756" s="21" t="str">
        <f>VLOOKUP(T756,'[2]01 - Employees'!$1:$1048576,3,FALSE)</f>
        <v>Aliou</v>
      </c>
      <c r="T756" s="41">
        <v>217</v>
      </c>
      <c r="V756" s="26">
        <f t="shared" si="127"/>
        <v>16</v>
      </c>
      <c r="W756" t="str">
        <f t="shared" si="128"/>
        <v>16DT211</v>
      </c>
      <c r="X756" t="str">
        <f t="shared" si="126"/>
        <v>16</v>
      </c>
    </row>
    <row r="757" spans="1:27" x14ac:dyDescent="0.25">
      <c r="A757" s="27">
        <f t="shared" si="131"/>
        <v>43435</v>
      </c>
      <c r="B757" s="19">
        <f t="shared" si="131"/>
        <v>16</v>
      </c>
      <c r="C757" s="20" t="s">
        <v>802</v>
      </c>
      <c r="D757" s="21" t="s">
        <v>23</v>
      </c>
      <c r="E757" s="22">
        <v>0.905555555555555</v>
      </c>
      <c r="F757" s="23">
        <f t="shared" si="129"/>
        <v>2895854</v>
      </c>
      <c r="G757" s="23">
        <v>2896717</v>
      </c>
      <c r="H757" s="32">
        <v>10712.2</v>
      </c>
      <c r="I757" s="32"/>
      <c r="J757" s="32"/>
      <c r="K757" s="24"/>
      <c r="L757" s="25">
        <f t="shared" si="123"/>
        <v>863</v>
      </c>
      <c r="M757" s="25">
        <f t="shared" si="125"/>
        <v>919.09500000000003</v>
      </c>
      <c r="N757" s="25">
        <f t="shared" si="124"/>
        <v>56.094999999999999</v>
      </c>
      <c r="O757" s="25">
        <v>6.5000000000000002E-2</v>
      </c>
      <c r="P757" s="24" t="str">
        <f>VLOOKUP(E757,'[1]Lookup 2'!A:B,2,FALSE)</f>
        <v>Post 2</v>
      </c>
      <c r="Q757" s="24" t="str">
        <f>VLOOKUP(T757,'[2]01 - Employees'!$1:$1048576,6,FALSE)</f>
        <v>P-A</v>
      </c>
      <c r="R757" s="24" t="str">
        <f>VLOOKUP(T757,'[2]01 - Employees'!$1:$1048576,2,FALSE)</f>
        <v>Camara</v>
      </c>
      <c r="S757" s="21" t="str">
        <f>VLOOKUP(T757,'[2]01 - Employees'!$1:$1048576,3,FALSE)</f>
        <v>Sekou</v>
      </c>
      <c r="T757" s="41">
        <v>242</v>
      </c>
      <c r="V757" s="26">
        <f t="shared" si="127"/>
        <v>16</v>
      </c>
      <c r="W757" t="str">
        <f t="shared" si="128"/>
        <v>16DT319</v>
      </c>
      <c r="X757" t="str">
        <f t="shared" si="126"/>
        <v>16</v>
      </c>
    </row>
    <row r="758" spans="1:27" x14ac:dyDescent="0.25">
      <c r="A758" s="27">
        <f t="shared" si="131"/>
        <v>43435</v>
      </c>
      <c r="B758" s="19">
        <f t="shared" si="131"/>
        <v>16</v>
      </c>
      <c r="C758" s="20" t="s">
        <v>803</v>
      </c>
      <c r="D758" s="21" t="s">
        <v>51</v>
      </c>
      <c r="E758" s="22">
        <v>0.91319444444444398</v>
      </c>
      <c r="F758" s="23">
        <f t="shared" si="129"/>
        <v>2896717</v>
      </c>
      <c r="G758" s="23">
        <v>2897425</v>
      </c>
      <c r="H758" s="32">
        <v>42.1</v>
      </c>
      <c r="I758" s="32"/>
      <c r="J758" s="32"/>
      <c r="K758" s="24"/>
      <c r="L758" s="25">
        <f t="shared" si="123"/>
        <v>708</v>
      </c>
      <c r="M758" s="25">
        <f t="shared" si="125"/>
        <v>754.02</v>
      </c>
      <c r="N758" s="25">
        <f t="shared" si="124"/>
        <v>46.02</v>
      </c>
      <c r="O758" s="25">
        <v>6.5000000000000002E-2</v>
      </c>
      <c r="P758" s="24" t="str">
        <f>VLOOKUP(E758,'[1]Lookup 2'!A:B,2,FALSE)</f>
        <v>Post 2</v>
      </c>
      <c r="Q758" s="24" t="e">
        <f>VLOOKUP(T758,'[2]01 - Employees'!$1:$1048576,6,FALSE)</f>
        <v>#N/A</v>
      </c>
      <c r="R758" s="24" t="e">
        <f>VLOOKUP(T758,'[2]01 - Employees'!$1:$1048576,2,FALSE)</f>
        <v>#N/A</v>
      </c>
      <c r="S758" s="21" t="e">
        <f>VLOOKUP(T758,'[2]01 - Employees'!$1:$1048576,3,FALSE)</f>
        <v>#N/A</v>
      </c>
      <c r="T758" s="41"/>
      <c r="V758" s="26">
        <f t="shared" si="127"/>
        <v>16</v>
      </c>
      <c r="W758" t="str">
        <f t="shared" si="128"/>
        <v>16DT093</v>
      </c>
      <c r="X758" t="str">
        <f t="shared" si="126"/>
        <v>16</v>
      </c>
    </row>
    <row r="759" spans="1:27" x14ac:dyDescent="0.25">
      <c r="A759" s="27">
        <f t="shared" si="131"/>
        <v>43435</v>
      </c>
      <c r="B759" s="19">
        <f t="shared" si="131"/>
        <v>16</v>
      </c>
      <c r="C759" s="20" t="s">
        <v>804</v>
      </c>
      <c r="D759" s="21" t="s">
        <v>53</v>
      </c>
      <c r="E759" s="22">
        <v>0.93055555555555503</v>
      </c>
      <c r="F759" s="23">
        <f t="shared" si="129"/>
        <v>2897425</v>
      </c>
      <c r="G759" s="23">
        <v>2898148</v>
      </c>
      <c r="H759" s="32">
        <v>62203.8</v>
      </c>
      <c r="I759" s="32"/>
      <c r="J759" s="32"/>
      <c r="K759" s="24"/>
      <c r="L759" s="25">
        <f t="shared" si="123"/>
        <v>723</v>
      </c>
      <c r="M759" s="25">
        <f t="shared" si="125"/>
        <v>769.995</v>
      </c>
      <c r="N759" s="25">
        <f t="shared" si="124"/>
        <v>46.995000000000005</v>
      </c>
      <c r="O759" s="25">
        <v>6.5000000000000002E-2</v>
      </c>
      <c r="P759" s="24" t="str">
        <f>VLOOKUP(E759,'[1]Lookup 2'!A:B,2,FALSE)</f>
        <v>Post 2</v>
      </c>
      <c r="Q759" s="24" t="str">
        <f>VLOOKUP(T759,'[2]01 - Employees'!$1:$1048576,6,FALSE)</f>
        <v>P-A</v>
      </c>
      <c r="R759" s="24" t="str">
        <f>VLOOKUP(T759,'[2]01 - Employees'!$1:$1048576,2,FALSE)</f>
        <v>Camara</v>
      </c>
      <c r="S759" s="21" t="str">
        <f>VLOOKUP(T759,'[2]01 - Employees'!$1:$1048576,3,FALSE)</f>
        <v>Mamady</v>
      </c>
      <c r="T759" s="41">
        <v>226</v>
      </c>
      <c r="V759" s="26">
        <f t="shared" si="127"/>
        <v>16</v>
      </c>
      <c r="W759" t="str">
        <f t="shared" si="128"/>
        <v>16DT095</v>
      </c>
      <c r="X759" t="str">
        <f t="shared" si="126"/>
        <v>16</v>
      </c>
    </row>
    <row r="760" spans="1:27" x14ac:dyDescent="0.25">
      <c r="A760" s="27">
        <f t="shared" ref="A760:B775" si="132">+A759</f>
        <v>43435</v>
      </c>
      <c r="B760" s="19">
        <f t="shared" si="132"/>
        <v>16</v>
      </c>
      <c r="C760" s="20" t="s">
        <v>805</v>
      </c>
      <c r="D760" s="21" t="s">
        <v>61</v>
      </c>
      <c r="E760" s="22">
        <v>3.6805555555555501E-2</v>
      </c>
      <c r="F760" s="23">
        <f t="shared" si="129"/>
        <v>2898148</v>
      </c>
      <c r="G760" s="23">
        <v>2898365</v>
      </c>
      <c r="H760" s="32">
        <v>19758.5</v>
      </c>
      <c r="I760" s="32"/>
      <c r="J760" s="32"/>
      <c r="K760" s="24"/>
      <c r="L760" s="25">
        <f t="shared" si="123"/>
        <v>217</v>
      </c>
      <c r="M760" s="25">
        <f t="shared" si="125"/>
        <v>231.10499999999999</v>
      </c>
      <c r="N760" s="25">
        <f t="shared" si="124"/>
        <v>14.105</v>
      </c>
      <c r="O760" s="25">
        <v>6.5000000000000002E-2</v>
      </c>
      <c r="P760" s="24" t="str">
        <f>VLOOKUP(E760,'[1]Lookup 2'!A:B,2,FALSE)</f>
        <v>Post 3</v>
      </c>
      <c r="Q760" s="24" t="e">
        <f>VLOOKUP(T760,'[2]01 - Employees'!$1:$1048576,6,FALSE)</f>
        <v>#N/A</v>
      </c>
      <c r="R760" s="24" t="e">
        <f>VLOOKUP(T760,'[2]01 - Employees'!$1:$1048576,2,FALSE)</f>
        <v>#N/A</v>
      </c>
      <c r="S760" s="21" t="e">
        <f>VLOOKUP(T760,'[2]01 - Employees'!$1:$1048576,3,FALSE)</f>
        <v>#N/A</v>
      </c>
      <c r="T760" s="41"/>
      <c r="V760" s="26">
        <f t="shared" si="127"/>
        <v>16</v>
      </c>
      <c r="W760" t="str">
        <f t="shared" si="128"/>
        <v>16EXC-330</v>
      </c>
      <c r="X760" t="str">
        <f t="shared" si="126"/>
        <v>16</v>
      </c>
    </row>
    <row r="761" spans="1:27" x14ac:dyDescent="0.25">
      <c r="A761" s="27">
        <f t="shared" si="132"/>
        <v>43435</v>
      </c>
      <c r="B761" s="19">
        <f t="shared" si="132"/>
        <v>16</v>
      </c>
      <c r="C761" s="20" t="s">
        <v>806</v>
      </c>
      <c r="D761" s="21" t="s">
        <v>45</v>
      </c>
      <c r="E761" s="22">
        <v>7.5694444444444398E-2</v>
      </c>
      <c r="F761" s="23">
        <f t="shared" si="129"/>
        <v>2898365</v>
      </c>
      <c r="G761" s="23">
        <v>2899018</v>
      </c>
      <c r="H761" s="32">
        <v>31611.200000000001</v>
      </c>
      <c r="I761" s="32"/>
      <c r="J761" s="32"/>
      <c r="K761" s="24"/>
      <c r="L761" s="25">
        <f t="shared" si="123"/>
        <v>653</v>
      </c>
      <c r="M761" s="25">
        <f t="shared" si="125"/>
        <v>695.44500000000005</v>
      </c>
      <c r="N761" s="25">
        <f t="shared" si="124"/>
        <v>42.445</v>
      </c>
      <c r="O761" s="25">
        <v>6.5000000000000002E-2</v>
      </c>
      <c r="P761" s="24" t="str">
        <f>VLOOKUP(E761,'[1]Lookup 2'!A:B,2,FALSE)</f>
        <v>Post 3</v>
      </c>
      <c r="Q761" s="24" t="str">
        <f>VLOOKUP(T761,'[2]01 - Employees'!$1:$1048576,6,FALSE)</f>
        <v>P-D</v>
      </c>
      <c r="R761" s="24" t="str">
        <f>VLOOKUP(T761,'[2]01 - Employees'!$1:$1048576,2,FALSE)</f>
        <v>Sacko</v>
      </c>
      <c r="S761" s="21" t="str">
        <f>VLOOKUP(T761,'[2]01 - Employees'!$1:$1048576,3,FALSE)</f>
        <v>Mamoudou</v>
      </c>
      <c r="T761" s="41">
        <v>184</v>
      </c>
      <c r="V761" s="26">
        <f t="shared" si="127"/>
        <v>16</v>
      </c>
      <c r="W761" t="str">
        <f t="shared" si="128"/>
        <v>16DT087</v>
      </c>
      <c r="X761" t="str">
        <f t="shared" si="126"/>
        <v>16</v>
      </c>
    </row>
    <row r="762" spans="1:27" x14ac:dyDescent="0.25">
      <c r="A762" s="27">
        <f t="shared" si="132"/>
        <v>43435</v>
      </c>
      <c r="B762" s="19">
        <f t="shared" si="132"/>
        <v>16</v>
      </c>
      <c r="C762" s="20" t="s">
        <v>807</v>
      </c>
      <c r="D762" s="21" t="s">
        <v>35</v>
      </c>
      <c r="E762" s="22">
        <v>8.8888888888888906E-2</v>
      </c>
      <c r="F762" s="23">
        <f t="shared" si="129"/>
        <v>2899018</v>
      </c>
      <c r="G762" s="23">
        <v>2899408</v>
      </c>
      <c r="H762" s="32">
        <v>20564.7</v>
      </c>
      <c r="I762" s="32"/>
      <c r="J762" s="32"/>
      <c r="K762" s="24"/>
      <c r="L762" s="25">
        <f t="shared" si="123"/>
        <v>390</v>
      </c>
      <c r="M762" s="25">
        <f t="shared" si="125"/>
        <v>415.35</v>
      </c>
      <c r="N762" s="25">
        <f t="shared" si="124"/>
        <v>25.35</v>
      </c>
      <c r="O762" s="25">
        <v>6.5000000000000002E-2</v>
      </c>
      <c r="P762" s="24" t="str">
        <f>VLOOKUP(E762,'[1]Lookup 2'!A:B,2,FALSE)</f>
        <v>Post 3</v>
      </c>
      <c r="Q762" s="24" t="str">
        <f>VLOOKUP(T762,'[2]01 - Employees'!$1:$1048576,6,FALSE)</f>
        <v>P-D</v>
      </c>
      <c r="R762" s="24" t="str">
        <f>VLOOKUP(T762,'[2]01 - Employees'!$1:$1048576,2,FALSE)</f>
        <v>Keita</v>
      </c>
      <c r="S762" s="21" t="str">
        <f>VLOOKUP(T762,'[2]01 - Employees'!$1:$1048576,3,FALSE)</f>
        <v>Souleymane</v>
      </c>
      <c r="T762" s="41">
        <v>13</v>
      </c>
      <c r="V762" s="26">
        <f t="shared" si="127"/>
        <v>16</v>
      </c>
      <c r="W762" t="str">
        <f t="shared" si="128"/>
        <v>16D7004</v>
      </c>
      <c r="X762" t="str">
        <f t="shared" si="126"/>
        <v>16</v>
      </c>
    </row>
    <row r="763" spans="1:27" x14ac:dyDescent="0.25">
      <c r="A763" s="27">
        <f t="shared" si="132"/>
        <v>43435</v>
      </c>
      <c r="B763" s="19">
        <f t="shared" si="132"/>
        <v>16</v>
      </c>
      <c r="C763" s="20" t="s">
        <v>808</v>
      </c>
      <c r="D763" s="21" t="s">
        <v>68</v>
      </c>
      <c r="E763" s="22">
        <v>0.1</v>
      </c>
      <c r="F763" s="23">
        <f t="shared" si="129"/>
        <v>2899408</v>
      </c>
      <c r="G763" s="23">
        <v>2900187</v>
      </c>
      <c r="H763" s="32">
        <v>10448.200000000001</v>
      </c>
      <c r="I763" s="32"/>
      <c r="J763" s="32"/>
      <c r="K763" s="24"/>
      <c r="L763" s="25">
        <f t="shared" si="123"/>
        <v>779</v>
      </c>
      <c r="M763" s="25">
        <f t="shared" si="125"/>
        <v>829.63499999999999</v>
      </c>
      <c r="N763" s="25">
        <f t="shared" si="124"/>
        <v>50.635000000000005</v>
      </c>
      <c r="O763" s="25">
        <v>6.5000000000000002E-2</v>
      </c>
      <c r="P763" s="24" t="str">
        <f>VLOOKUP(E763,'[1]Lookup 2'!A:B,2,FALSE)</f>
        <v>Post 3</v>
      </c>
      <c r="Q763" s="24" t="str">
        <f>VLOOKUP(T763,'[2]01 - Employees'!$1:$1048576,6,FALSE)</f>
        <v>P-D</v>
      </c>
      <c r="R763" s="24" t="str">
        <f>VLOOKUP(T763,'[2]01 - Employees'!$1:$1048576,2,FALSE)</f>
        <v>Camara</v>
      </c>
      <c r="S763" s="21" t="str">
        <f>VLOOKUP(T763,'[2]01 - Employees'!$1:$1048576,3,FALSE)</f>
        <v>Moussa</v>
      </c>
      <c r="T763" s="41">
        <v>40</v>
      </c>
      <c r="V763" s="26">
        <f t="shared" si="127"/>
        <v>16</v>
      </c>
      <c r="W763" t="str">
        <f t="shared" si="128"/>
        <v>16DT318</v>
      </c>
      <c r="X763" t="str">
        <f t="shared" si="126"/>
        <v>16</v>
      </c>
    </row>
    <row r="764" spans="1:27" x14ac:dyDescent="0.25">
      <c r="A764" s="27">
        <f t="shared" si="132"/>
        <v>43435</v>
      </c>
      <c r="B764" s="19">
        <f t="shared" si="132"/>
        <v>16</v>
      </c>
      <c r="C764" s="20" t="s">
        <v>809</v>
      </c>
      <c r="D764" s="21" t="s">
        <v>59</v>
      </c>
      <c r="E764" s="22">
        <v>0.121527777777777</v>
      </c>
      <c r="F764" s="23">
        <f t="shared" si="129"/>
        <v>2900187</v>
      </c>
      <c r="G764" s="23">
        <v>2901248</v>
      </c>
      <c r="H764" s="32">
        <v>9032.5</v>
      </c>
      <c r="I764" s="32"/>
      <c r="J764" s="32"/>
      <c r="K764" s="24"/>
      <c r="L764" s="25">
        <f t="shared" si="123"/>
        <v>1061</v>
      </c>
      <c r="M764" s="25">
        <f t="shared" si="125"/>
        <v>1129.9649999999999</v>
      </c>
      <c r="N764" s="25">
        <f t="shared" si="124"/>
        <v>68.965000000000003</v>
      </c>
      <c r="O764" s="25">
        <v>6.5000000000000002E-2</v>
      </c>
      <c r="P764" s="24" t="str">
        <f>VLOOKUP(E764,'[1]Lookup 2'!A:B,2,FALSE)</f>
        <v>Post 3</v>
      </c>
      <c r="Q764" s="24" t="str">
        <f>VLOOKUP(T764,'[2]01 - Employees'!$1:$1048576,6,FALSE)</f>
        <v>P-D</v>
      </c>
      <c r="R764" s="24" t="str">
        <f>VLOOKUP(T764,'[2]01 - Employees'!$1:$1048576,2,FALSE)</f>
        <v xml:space="preserve">Sow </v>
      </c>
      <c r="S764" s="21" t="str">
        <f>VLOOKUP(T764,'[2]01 - Employees'!$1:$1048576,3,FALSE)</f>
        <v>Ibrahim</v>
      </c>
      <c r="T764" s="41">
        <v>86</v>
      </c>
      <c r="V764" s="26">
        <f t="shared" si="127"/>
        <v>16</v>
      </c>
      <c r="W764" t="str">
        <f t="shared" si="128"/>
        <v>16DT320</v>
      </c>
      <c r="X764" t="str">
        <f t="shared" si="126"/>
        <v>16</v>
      </c>
      <c r="Y764" s="42"/>
      <c r="Z764" s="42"/>
      <c r="AA764" s="42"/>
    </row>
    <row r="765" spans="1:27" x14ac:dyDescent="0.25">
      <c r="A765" s="27">
        <f t="shared" si="132"/>
        <v>43435</v>
      </c>
      <c r="B765" s="19">
        <f t="shared" si="132"/>
        <v>16</v>
      </c>
      <c r="C765" s="20" t="s">
        <v>810</v>
      </c>
      <c r="D765" s="21" t="s">
        <v>19</v>
      </c>
      <c r="E765" s="22">
        <v>0.14374999999999999</v>
      </c>
      <c r="F765" s="23">
        <f t="shared" si="129"/>
        <v>2901248</v>
      </c>
      <c r="G765" s="23">
        <v>2901593</v>
      </c>
      <c r="H765" s="32">
        <v>2283</v>
      </c>
      <c r="I765" s="32"/>
      <c r="J765" s="32"/>
      <c r="K765" s="24"/>
      <c r="L765" s="25">
        <f t="shared" si="123"/>
        <v>345</v>
      </c>
      <c r="M765" s="25">
        <f t="shared" si="125"/>
        <v>367.42500000000001</v>
      </c>
      <c r="N765" s="25">
        <f t="shared" si="124"/>
        <v>22.425000000000001</v>
      </c>
      <c r="O765" s="25">
        <v>6.5000000000000002E-2</v>
      </c>
      <c r="P765" s="24" t="str">
        <f>VLOOKUP(E765,'[1]Lookup 2'!A:B,2,FALSE)</f>
        <v>Post 3</v>
      </c>
      <c r="Q765" s="24" t="str">
        <f>VLOOKUP(T765,'[2]01 - Employees'!$1:$1048576,6,FALSE)</f>
        <v>P-D</v>
      </c>
      <c r="R765" s="24" t="str">
        <f>VLOOKUP(T765,'[2]01 - Employees'!$1:$1048576,2,FALSE)</f>
        <v>Magassouba</v>
      </c>
      <c r="S765" s="21" t="str">
        <f>VLOOKUP(T765,'[2]01 - Employees'!$1:$1048576,3,FALSE)</f>
        <v>Lamine</v>
      </c>
      <c r="T765" s="41">
        <v>169</v>
      </c>
      <c r="V765" s="26">
        <f t="shared" si="127"/>
        <v>16</v>
      </c>
      <c r="W765" t="str">
        <f t="shared" si="128"/>
        <v>16DT211</v>
      </c>
      <c r="X765" t="str">
        <f t="shared" si="126"/>
        <v>16</v>
      </c>
      <c r="Y765" s="42"/>
      <c r="Z765" s="42"/>
      <c r="AA765" s="42"/>
    </row>
    <row r="766" spans="1:27" x14ac:dyDescent="0.25">
      <c r="A766" s="27">
        <f t="shared" si="132"/>
        <v>43435</v>
      </c>
      <c r="B766" s="19">
        <f t="shared" si="132"/>
        <v>16</v>
      </c>
      <c r="C766" s="20" t="s">
        <v>811</v>
      </c>
      <c r="D766" s="21" t="s">
        <v>31</v>
      </c>
      <c r="E766" s="22">
        <v>0.155555555555555</v>
      </c>
      <c r="F766" s="23">
        <f t="shared" si="129"/>
        <v>2901593</v>
      </c>
      <c r="G766" s="23">
        <v>2901912</v>
      </c>
      <c r="H766" s="32">
        <v>24580.1</v>
      </c>
      <c r="I766" s="32"/>
      <c r="J766" s="32"/>
      <c r="K766" s="24"/>
      <c r="L766" s="25">
        <f t="shared" si="123"/>
        <v>319</v>
      </c>
      <c r="M766" s="25">
        <f t="shared" si="125"/>
        <v>339.73500000000001</v>
      </c>
      <c r="N766" s="25">
        <f t="shared" si="124"/>
        <v>20.734999999999999</v>
      </c>
      <c r="O766" s="25">
        <v>6.5000000000000002E-2</v>
      </c>
      <c r="P766" s="24" t="str">
        <f>VLOOKUP(E766,'[1]Lookup 2'!A:B,2,FALSE)</f>
        <v>Post 3</v>
      </c>
      <c r="Q766" s="24" t="str">
        <f>VLOOKUP(T766,'[2]01 - Employees'!$1:$1048576,6,FALSE)</f>
        <v>P-D</v>
      </c>
      <c r="R766" s="24" t="str">
        <f>VLOOKUP(T766,'[2]01 - Employees'!$1:$1048576,2,FALSE)</f>
        <v>Diarra</v>
      </c>
      <c r="S766" s="21" t="str">
        <f>VLOOKUP(T766,'[2]01 - Employees'!$1:$1048576,3,FALSE)</f>
        <v>Saidou</v>
      </c>
      <c r="T766" s="41">
        <v>246</v>
      </c>
      <c r="V766" s="26">
        <f t="shared" si="127"/>
        <v>16</v>
      </c>
      <c r="W766" t="str">
        <f t="shared" si="128"/>
        <v>16G0079</v>
      </c>
      <c r="X766" t="str">
        <f t="shared" si="126"/>
        <v>16</v>
      </c>
      <c r="Y766" s="42"/>
      <c r="Z766" s="42"/>
      <c r="AA766" s="42"/>
    </row>
    <row r="767" spans="1:27" x14ac:dyDescent="0.25">
      <c r="A767" s="27">
        <f t="shared" si="132"/>
        <v>43435</v>
      </c>
      <c r="B767" s="19">
        <f t="shared" si="132"/>
        <v>16</v>
      </c>
      <c r="C767" s="20" t="s">
        <v>812</v>
      </c>
      <c r="D767" s="21" t="s">
        <v>29</v>
      </c>
      <c r="E767" s="22">
        <v>0.180555555555555</v>
      </c>
      <c r="F767" s="23">
        <f t="shared" si="129"/>
        <v>2901912</v>
      </c>
      <c r="G767" s="23">
        <v>2902430</v>
      </c>
      <c r="H767" s="32">
        <v>35007.699999999997</v>
      </c>
      <c r="I767" s="32"/>
      <c r="J767" s="32"/>
      <c r="K767" s="24"/>
      <c r="L767" s="25">
        <f t="shared" si="123"/>
        <v>518</v>
      </c>
      <c r="M767" s="25">
        <f t="shared" si="125"/>
        <v>551.66999999999996</v>
      </c>
      <c r="N767" s="25">
        <f t="shared" si="124"/>
        <v>33.67</v>
      </c>
      <c r="O767" s="25">
        <v>6.5000000000000002E-2</v>
      </c>
      <c r="P767" s="24" t="str">
        <f>VLOOKUP(E767,'[1]Lookup 2'!A:B,2,FALSE)</f>
        <v>Post 3</v>
      </c>
      <c r="Q767" s="24" t="str">
        <f>VLOOKUP(T767,'[2]01 - Employees'!$1:$1048576,6,FALSE)</f>
        <v>P-D</v>
      </c>
      <c r="R767" s="24" t="str">
        <f>VLOOKUP(T767,'[2]01 - Employees'!$1:$1048576,2,FALSE)</f>
        <v>Keita</v>
      </c>
      <c r="S767" s="21" t="str">
        <f>VLOOKUP(T767,'[2]01 - Employees'!$1:$1048576,3,FALSE)</f>
        <v>Ibrahima II</v>
      </c>
      <c r="T767" s="41">
        <v>252</v>
      </c>
      <c r="V767" s="26">
        <f t="shared" si="127"/>
        <v>16</v>
      </c>
      <c r="W767" t="str">
        <f t="shared" si="128"/>
        <v>16DT094</v>
      </c>
      <c r="X767" t="str">
        <f t="shared" si="126"/>
        <v>16</v>
      </c>
    </row>
    <row r="768" spans="1:27" x14ac:dyDescent="0.25">
      <c r="A768" s="27">
        <f t="shared" si="132"/>
        <v>43435</v>
      </c>
      <c r="B768" s="19">
        <f t="shared" si="132"/>
        <v>16</v>
      </c>
      <c r="C768" s="20" t="s">
        <v>813</v>
      </c>
      <c r="D768" s="21" t="s">
        <v>17</v>
      </c>
      <c r="E768" s="22">
        <v>0.19722222222222199</v>
      </c>
      <c r="F768" s="23">
        <f t="shared" si="129"/>
        <v>2902430</v>
      </c>
      <c r="G768" s="23">
        <v>2903534</v>
      </c>
      <c r="H768" s="32">
        <v>35300.5</v>
      </c>
      <c r="I768" s="32"/>
      <c r="J768" s="32"/>
      <c r="K768" s="24"/>
      <c r="L768" s="25">
        <f t="shared" si="123"/>
        <v>1104</v>
      </c>
      <c r="M768" s="25">
        <f t="shared" si="125"/>
        <v>1175.76</v>
      </c>
      <c r="N768" s="25">
        <f t="shared" si="124"/>
        <v>71.760000000000005</v>
      </c>
      <c r="O768" s="25">
        <v>6.5000000000000002E-2</v>
      </c>
      <c r="P768" s="24" t="str">
        <f>VLOOKUP(E768,'[1]Lookup 2'!A:B,2,FALSE)</f>
        <v>Post 3</v>
      </c>
      <c r="Q768" s="24" t="str">
        <f>VLOOKUP(T768,'[2]01 - Employees'!$1:$1048576,6,FALSE)</f>
        <v>P-D</v>
      </c>
      <c r="R768" s="24" t="str">
        <f>VLOOKUP(T768,'[2]01 - Employees'!$1:$1048576,2,FALSE)</f>
        <v xml:space="preserve">Fofana </v>
      </c>
      <c r="S768" s="21" t="str">
        <f>VLOOKUP(T768,'[2]01 - Employees'!$1:$1048576,3,FALSE)</f>
        <v>Ibrahim</v>
      </c>
      <c r="T768" s="41">
        <v>8</v>
      </c>
      <c r="V768" s="26">
        <f t="shared" si="127"/>
        <v>16</v>
      </c>
      <c r="W768" t="str">
        <f t="shared" si="128"/>
        <v>16EXC41</v>
      </c>
      <c r="X768" t="str">
        <f t="shared" si="126"/>
        <v>16</v>
      </c>
    </row>
    <row r="769" spans="1:24" x14ac:dyDescent="0.25">
      <c r="A769" s="27">
        <f t="shared" si="132"/>
        <v>43435</v>
      </c>
      <c r="B769" s="19">
        <v>17</v>
      </c>
      <c r="C769" s="20" t="s">
        <v>814</v>
      </c>
      <c r="D769" s="21" t="s">
        <v>43</v>
      </c>
      <c r="E769" s="22">
        <v>0.311805555555555</v>
      </c>
      <c r="F769" s="23">
        <f t="shared" si="129"/>
        <v>2903534</v>
      </c>
      <c r="G769" s="23">
        <v>2903933</v>
      </c>
      <c r="H769" s="32">
        <v>18927.8</v>
      </c>
      <c r="I769" s="32"/>
      <c r="J769" s="32"/>
      <c r="K769" s="24"/>
      <c r="L769" s="25">
        <f t="shared" si="123"/>
        <v>399</v>
      </c>
      <c r="M769" s="25">
        <f t="shared" si="125"/>
        <v>424.935</v>
      </c>
      <c r="N769" s="25">
        <f t="shared" si="124"/>
        <v>25.935000000000002</v>
      </c>
      <c r="O769" s="25">
        <v>6.5000000000000002E-2</v>
      </c>
      <c r="P769" s="24" t="str">
        <f>VLOOKUP(E769,'[1]Lookup 2'!A:B,2,FALSE)</f>
        <v>Post 1</v>
      </c>
      <c r="Q769" s="24" t="str">
        <f>VLOOKUP(T769,'[2]01 - Employees'!$1:$1048576,6,FALSE)</f>
        <v>P-B</v>
      </c>
      <c r="R769" s="24" t="str">
        <f>VLOOKUP(T769,'[2]01 - Employees'!$1:$1048576,2,FALSE)</f>
        <v>Mara</v>
      </c>
      <c r="S769" s="21" t="str">
        <f>VLOOKUP(T769,'[2]01 - Employees'!$1:$1048576,3,FALSE)</f>
        <v>Mohamed</v>
      </c>
      <c r="T769" s="41">
        <v>28</v>
      </c>
      <c r="V769" s="26">
        <f t="shared" si="127"/>
        <v>17</v>
      </c>
      <c r="W769" t="str">
        <f t="shared" si="128"/>
        <v>17WB013</v>
      </c>
      <c r="X769" t="str">
        <f t="shared" si="126"/>
        <v>17</v>
      </c>
    </row>
    <row r="770" spans="1:24" x14ac:dyDescent="0.25">
      <c r="A770" s="27">
        <f t="shared" si="132"/>
        <v>43435</v>
      </c>
      <c r="B770" s="19">
        <f t="shared" si="132"/>
        <v>17</v>
      </c>
      <c r="C770" s="20" t="s">
        <v>815</v>
      </c>
      <c r="D770" s="21" t="s">
        <v>45</v>
      </c>
      <c r="E770" s="22">
        <v>0.31666666666666599</v>
      </c>
      <c r="F770" s="23">
        <f t="shared" si="129"/>
        <v>2903933</v>
      </c>
      <c r="G770" s="23">
        <v>2904195</v>
      </c>
      <c r="H770" s="32">
        <v>3161.9</v>
      </c>
      <c r="I770" s="32"/>
      <c r="J770" s="32"/>
      <c r="K770" s="24"/>
      <c r="L770" s="25">
        <f t="shared" si="123"/>
        <v>262</v>
      </c>
      <c r="M770" s="25">
        <f t="shared" si="125"/>
        <v>279.02999999999997</v>
      </c>
      <c r="N770" s="25">
        <f t="shared" si="124"/>
        <v>17.03</v>
      </c>
      <c r="O770" s="25">
        <v>6.5000000000000002E-2</v>
      </c>
      <c r="P770" s="24" t="str">
        <f>VLOOKUP(E770,'[1]Lookup 2'!A:B,2,FALSE)</f>
        <v>Post 1</v>
      </c>
      <c r="Q770" s="24" t="str">
        <f>VLOOKUP(T770,'[2]01 - Employees'!$1:$1048576,6,FALSE)</f>
        <v>P-D</v>
      </c>
      <c r="R770" s="24" t="str">
        <f>VLOOKUP(T770,'[2]01 - Employees'!$1:$1048576,2,FALSE)</f>
        <v>Diabaté</v>
      </c>
      <c r="S770" s="21" t="str">
        <f>VLOOKUP(T770,'[2]01 - Employees'!$1:$1048576,3,FALSE)</f>
        <v>Lancine</v>
      </c>
      <c r="T770" s="41">
        <v>241</v>
      </c>
      <c r="V770" s="26">
        <f t="shared" si="127"/>
        <v>17</v>
      </c>
      <c r="W770" t="str">
        <f t="shared" si="128"/>
        <v>17DT087</v>
      </c>
      <c r="X770" t="str">
        <f t="shared" si="126"/>
        <v>17</v>
      </c>
    </row>
    <row r="771" spans="1:24" x14ac:dyDescent="0.25">
      <c r="A771" s="27">
        <f t="shared" si="132"/>
        <v>43435</v>
      </c>
      <c r="B771" s="19">
        <f t="shared" si="132"/>
        <v>17</v>
      </c>
      <c r="C771" s="20" t="s">
        <v>816</v>
      </c>
      <c r="D771" s="21" t="s">
        <v>29</v>
      </c>
      <c r="E771" s="22">
        <v>0.32291666666666602</v>
      </c>
      <c r="F771" s="23">
        <f t="shared" si="129"/>
        <v>2904195</v>
      </c>
      <c r="G771" s="23">
        <v>2904345</v>
      </c>
      <c r="H771" s="32">
        <v>350010.3</v>
      </c>
      <c r="I771" s="32"/>
      <c r="J771" s="32"/>
      <c r="K771" s="24"/>
      <c r="L771" s="25">
        <f t="shared" si="123"/>
        <v>150</v>
      </c>
      <c r="M771" s="25">
        <f t="shared" si="125"/>
        <v>159.75</v>
      </c>
      <c r="N771" s="25">
        <f t="shared" si="124"/>
        <v>9.75</v>
      </c>
      <c r="O771" s="25">
        <v>6.5000000000000002E-2</v>
      </c>
      <c r="P771" s="24" t="str">
        <f>VLOOKUP(E771,'[1]Lookup 2'!A:B,2,FALSE)</f>
        <v>Post 1</v>
      </c>
      <c r="Q771" s="24" t="str">
        <f>VLOOKUP(T771,'[2]01 - Employees'!$1:$1048576,6,FALSE)</f>
        <v>P-B</v>
      </c>
      <c r="R771" s="24" t="str">
        <f>VLOOKUP(T771,'[2]01 - Employees'!$1:$1048576,2,FALSE)</f>
        <v>Sylla</v>
      </c>
      <c r="S771" s="21" t="str">
        <f>VLOOKUP(T771,'[2]01 - Employees'!$1:$1048576,3,FALSE)</f>
        <v>Sara Boye</v>
      </c>
      <c r="T771" s="41">
        <v>165</v>
      </c>
      <c r="V771" s="26">
        <f t="shared" si="127"/>
        <v>17</v>
      </c>
      <c r="W771" t="str">
        <f t="shared" si="128"/>
        <v>17DT094</v>
      </c>
      <c r="X771" t="str">
        <f t="shared" si="126"/>
        <v>17</v>
      </c>
    </row>
    <row r="772" spans="1:24" x14ac:dyDescent="0.25">
      <c r="A772" s="27">
        <f t="shared" si="132"/>
        <v>43435</v>
      </c>
      <c r="B772" s="19">
        <f t="shared" si="132"/>
        <v>17</v>
      </c>
      <c r="C772" s="20" t="s">
        <v>817</v>
      </c>
      <c r="D772" s="21" t="s">
        <v>138</v>
      </c>
      <c r="E772" s="22">
        <v>0.32986111111111099</v>
      </c>
      <c r="F772" s="23">
        <f t="shared" si="129"/>
        <v>2904345</v>
      </c>
      <c r="G772" s="23">
        <v>2904990</v>
      </c>
      <c r="H772" s="32">
        <v>11700.8</v>
      </c>
      <c r="I772" s="32"/>
      <c r="J772" s="32"/>
      <c r="K772" s="24"/>
      <c r="L772" s="25">
        <f t="shared" si="123"/>
        <v>645</v>
      </c>
      <c r="M772" s="25">
        <f t="shared" si="125"/>
        <v>686.92499999999995</v>
      </c>
      <c r="N772" s="25">
        <f t="shared" si="124"/>
        <v>41.925000000000004</v>
      </c>
      <c r="O772" s="25">
        <v>6.5000000000000002E-2</v>
      </c>
      <c r="P772" s="24" t="str">
        <f>VLOOKUP(E772,'[1]Lookup 2'!A:B,2,FALSE)</f>
        <v>Post 1</v>
      </c>
      <c r="Q772" s="24" t="str">
        <f>VLOOKUP(T772,'[2]01 - Employees'!$1:$1048576,6,FALSE)</f>
        <v>P-B</v>
      </c>
      <c r="R772" s="24" t="str">
        <f>VLOOKUP(T772,'[2]01 - Employees'!$1:$1048576,2,FALSE)</f>
        <v>Camara</v>
      </c>
      <c r="S772" s="21" t="str">
        <f>VLOOKUP(T772,'[2]01 - Employees'!$1:$1048576,3,FALSE)</f>
        <v>Kerfala</v>
      </c>
      <c r="T772" s="41">
        <v>229</v>
      </c>
      <c r="V772" s="26">
        <f t="shared" si="127"/>
        <v>17</v>
      </c>
      <c r="W772" t="str">
        <f t="shared" si="128"/>
        <v>17DT088</v>
      </c>
      <c r="X772" t="str">
        <f t="shared" si="126"/>
        <v>17</v>
      </c>
    </row>
    <row r="773" spans="1:24" x14ac:dyDescent="0.25">
      <c r="A773" s="27">
        <f t="shared" si="132"/>
        <v>43435</v>
      </c>
      <c r="B773" s="19">
        <f t="shared" si="132"/>
        <v>17</v>
      </c>
      <c r="C773" s="20" t="s">
        <v>818</v>
      </c>
      <c r="D773" s="21" t="s">
        <v>39</v>
      </c>
      <c r="E773" s="22">
        <v>0.33541666666666597</v>
      </c>
      <c r="F773" s="23">
        <f t="shared" si="129"/>
        <v>2904990</v>
      </c>
      <c r="G773" s="23">
        <v>2905552</v>
      </c>
      <c r="H773" s="32">
        <v>25648</v>
      </c>
      <c r="I773" s="32"/>
      <c r="J773" s="32"/>
      <c r="K773" s="24"/>
      <c r="L773" s="25">
        <f t="shared" si="123"/>
        <v>562</v>
      </c>
      <c r="M773" s="25">
        <f t="shared" si="125"/>
        <v>598.53</v>
      </c>
      <c r="N773" s="25">
        <f t="shared" si="124"/>
        <v>36.53</v>
      </c>
      <c r="O773" s="25">
        <v>6.5000000000000002E-2</v>
      </c>
      <c r="P773" s="24" t="str">
        <f>VLOOKUP(E773,'[1]Lookup 2'!A:B,2,FALSE)</f>
        <v>Post 1</v>
      </c>
      <c r="Q773" s="24" t="str">
        <f>VLOOKUP(T773,'[2]01 - Employees'!$1:$1048576,6,FALSE)</f>
        <v>P-B</v>
      </c>
      <c r="R773" s="24" t="str">
        <f>VLOOKUP(T773,'[2]01 - Employees'!$1:$1048576,2,FALSE)</f>
        <v>Camara</v>
      </c>
      <c r="S773" s="21" t="str">
        <f>VLOOKUP(T773,'[2]01 - Employees'!$1:$1048576,3,FALSE)</f>
        <v>Ibrahima Sory</v>
      </c>
      <c r="T773" s="41">
        <v>198</v>
      </c>
      <c r="V773" s="26">
        <f t="shared" si="127"/>
        <v>17</v>
      </c>
      <c r="W773" t="str">
        <f t="shared" si="128"/>
        <v>17TD069</v>
      </c>
      <c r="X773" t="str">
        <f t="shared" si="126"/>
        <v>17</v>
      </c>
    </row>
    <row r="774" spans="1:24" x14ac:dyDescent="0.25">
      <c r="A774" s="27">
        <f t="shared" si="132"/>
        <v>43435</v>
      </c>
      <c r="B774" s="19">
        <f t="shared" si="132"/>
        <v>17</v>
      </c>
      <c r="C774" s="20" t="s">
        <v>819</v>
      </c>
      <c r="D774" s="21" t="s">
        <v>35</v>
      </c>
      <c r="E774" s="22">
        <v>0.344444444444444</v>
      </c>
      <c r="F774" s="23">
        <f t="shared" si="129"/>
        <v>2905552</v>
      </c>
      <c r="G774" s="23">
        <v>2905702</v>
      </c>
      <c r="H774" s="32">
        <v>20569</v>
      </c>
      <c r="I774" s="32"/>
      <c r="J774" s="32"/>
      <c r="K774" s="24"/>
      <c r="L774" s="25">
        <f t="shared" si="123"/>
        <v>150</v>
      </c>
      <c r="M774" s="25">
        <f t="shared" si="125"/>
        <v>159.75</v>
      </c>
      <c r="N774" s="25">
        <f t="shared" si="124"/>
        <v>9.75</v>
      </c>
      <c r="O774" s="25">
        <v>6.5000000000000002E-2</v>
      </c>
      <c r="P774" s="24" t="str">
        <f>VLOOKUP(E774,'[1]Lookup 2'!A:B,2,FALSE)</f>
        <v>Post 1</v>
      </c>
      <c r="Q774" s="24" t="str">
        <f>VLOOKUP(T774,'[2]01 - Employees'!$1:$1048576,6,FALSE)</f>
        <v>P-B</v>
      </c>
      <c r="R774" s="24" t="str">
        <f>VLOOKUP(T774,'[2]01 - Employees'!$1:$1048576,2,FALSE)</f>
        <v>Keita</v>
      </c>
      <c r="S774" s="21" t="str">
        <f>VLOOKUP(T774,'[2]01 - Employees'!$1:$1048576,3,FALSE)</f>
        <v>Sekou</v>
      </c>
      <c r="T774" s="41">
        <v>265</v>
      </c>
      <c r="V774" s="26">
        <f t="shared" si="127"/>
        <v>17</v>
      </c>
      <c r="W774" t="str">
        <f t="shared" si="128"/>
        <v>17D7004</v>
      </c>
      <c r="X774" t="str">
        <f t="shared" si="126"/>
        <v>17</v>
      </c>
    </row>
    <row r="775" spans="1:24" x14ac:dyDescent="0.25">
      <c r="A775" s="27">
        <f t="shared" si="132"/>
        <v>43435</v>
      </c>
      <c r="B775" s="19">
        <f t="shared" si="132"/>
        <v>17</v>
      </c>
      <c r="C775" s="20" t="s">
        <v>820</v>
      </c>
      <c r="D775" s="21" t="s">
        <v>21</v>
      </c>
      <c r="E775" s="22">
        <v>0.36597222222222198</v>
      </c>
      <c r="F775" s="23">
        <f t="shared" si="129"/>
        <v>2905702</v>
      </c>
      <c r="G775" s="23">
        <v>2908343</v>
      </c>
      <c r="H775" s="32">
        <v>51054</v>
      </c>
      <c r="I775" s="32"/>
      <c r="J775" s="32"/>
      <c r="K775" s="24"/>
      <c r="L775" s="25">
        <f t="shared" si="123"/>
        <v>2641</v>
      </c>
      <c r="M775" s="25">
        <f t="shared" si="125"/>
        <v>2812.665</v>
      </c>
      <c r="N775" s="25">
        <f t="shared" si="124"/>
        <v>171.66499999999999</v>
      </c>
      <c r="O775" s="25">
        <v>6.5000000000000002E-2</v>
      </c>
      <c r="P775" s="24" t="str">
        <f>VLOOKUP(E775,'[1]Lookup 2'!A:B,2,FALSE)</f>
        <v>Post 1</v>
      </c>
      <c r="Q775" s="24" t="str">
        <f>VLOOKUP(T775,'[2]01 - Employees'!$1:$1048576,6,FALSE)</f>
        <v>P-B</v>
      </c>
      <c r="R775" s="24" t="str">
        <f>VLOOKUP(T775,'[2]01 - Employees'!$1:$1048576,2,FALSE)</f>
        <v>Camara</v>
      </c>
      <c r="S775" s="21" t="str">
        <f>VLOOKUP(T775,'[2]01 - Employees'!$1:$1048576,3,FALSE)</f>
        <v>Sekou</v>
      </c>
      <c r="T775" s="41">
        <v>206</v>
      </c>
      <c r="V775" s="26">
        <f t="shared" si="127"/>
        <v>17</v>
      </c>
      <c r="W775" t="str">
        <f t="shared" si="128"/>
        <v>17EXC64</v>
      </c>
      <c r="X775" t="str">
        <f t="shared" si="126"/>
        <v>17</v>
      </c>
    </row>
    <row r="776" spans="1:24" x14ac:dyDescent="0.25">
      <c r="A776" s="27">
        <f t="shared" ref="A776:B791" si="133">+A775</f>
        <v>43435</v>
      </c>
      <c r="B776" s="19">
        <f t="shared" si="133"/>
        <v>17</v>
      </c>
      <c r="C776" s="20" t="s">
        <v>821</v>
      </c>
      <c r="D776" s="21" t="s">
        <v>55</v>
      </c>
      <c r="E776" s="22">
        <v>0.37222222222222201</v>
      </c>
      <c r="F776" s="23">
        <f t="shared" si="129"/>
        <v>2908343</v>
      </c>
      <c r="G776" s="23">
        <v>2908978</v>
      </c>
      <c r="H776" s="32">
        <v>10460.299999999999</v>
      </c>
      <c r="I776" s="32"/>
      <c r="J776" s="32"/>
      <c r="K776" s="24"/>
      <c r="L776" s="25">
        <f t="shared" si="123"/>
        <v>635</v>
      </c>
      <c r="M776" s="25">
        <f t="shared" si="125"/>
        <v>676.27499999999998</v>
      </c>
      <c r="N776" s="25">
        <f t="shared" si="124"/>
        <v>41.274999999999999</v>
      </c>
      <c r="O776" s="25">
        <v>6.5000000000000002E-2</v>
      </c>
      <c r="P776" s="24" t="str">
        <f>VLOOKUP(E776,'[1]Lookup 2'!A:B,2,FALSE)</f>
        <v>Post 1</v>
      </c>
      <c r="Q776" s="24" t="str">
        <f>VLOOKUP(T776,'[2]01 - Employees'!$1:$1048576,6,FALSE)</f>
        <v>P-B</v>
      </c>
      <c r="R776" s="24" t="str">
        <f>VLOOKUP(T776,'[2]01 - Employees'!$1:$1048576,2,FALSE)</f>
        <v>Kaba</v>
      </c>
      <c r="S776" s="21" t="str">
        <f>VLOOKUP(T776,'[2]01 - Employees'!$1:$1048576,3,FALSE)</f>
        <v>Mamadi</v>
      </c>
      <c r="T776" s="41">
        <v>155</v>
      </c>
      <c r="V776" s="26">
        <f t="shared" si="127"/>
        <v>17</v>
      </c>
      <c r="W776" t="str">
        <f t="shared" si="128"/>
        <v>17DT317</v>
      </c>
      <c r="X776" t="str">
        <f t="shared" si="126"/>
        <v>17</v>
      </c>
    </row>
    <row r="777" spans="1:24" x14ac:dyDescent="0.25">
      <c r="A777" s="27">
        <f t="shared" si="133"/>
        <v>43435</v>
      </c>
      <c r="B777" s="19">
        <f t="shared" si="133"/>
        <v>17</v>
      </c>
      <c r="C777" s="20" t="s">
        <v>822</v>
      </c>
      <c r="D777" s="21" t="s">
        <v>59</v>
      </c>
      <c r="E777" s="22">
        <v>0.375694444444444</v>
      </c>
      <c r="F777" s="23">
        <f t="shared" si="129"/>
        <v>2908978</v>
      </c>
      <c r="G777" s="23">
        <v>2909154</v>
      </c>
      <c r="H777" s="32">
        <v>9037.5</v>
      </c>
      <c r="I777" s="32"/>
      <c r="J777" s="32"/>
      <c r="K777" s="24"/>
      <c r="L777" s="25">
        <f t="shared" si="123"/>
        <v>176</v>
      </c>
      <c r="M777" s="25">
        <f t="shared" si="125"/>
        <v>187.44</v>
      </c>
      <c r="N777" s="25">
        <f t="shared" si="124"/>
        <v>11.440000000000001</v>
      </c>
      <c r="O777" s="25">
        <v>6.5000000000000002E-2</v>
      </c>
      <c r="P777" s="24" t="str">
        <f>VLOOKUP(E777,'[1]Lookup 2'!A:B,2,FALSE)</f>
        <v>Post 1</v>
      </c>
      <c r="Q777" s="24" t="str">
        <f>VLOOKUP(T777,'[2]01 - Employees'!$1:$1048576,6,FALSE)</f>
        <v>P-B</v>
      </c>
      <c r="R777" s="24" t="str">
        <f>VLOOKUP(T777,'[2]01 - Employees'!$1:$1048576,2,FALSE)</f>
        <v>Traoré</v>
      </c>
      <c r="S777" s="21" t="str">
        <f>VLOOKUP(T777,'[2]01 - Employees'!$1:$1048576,3,FALSE)</f>
        <v>Dramane</v>
      </c>
      <c r="T777" s="41">
        <v>42</v>
      </c>
      <c r="V777" s="26">
        <f t="shared" si="127"/>
        <v>17</v>
      </c>
      <c r="W777" t="str">
        <f t="shared" si="128"/>
        <v>17DT320</v>
      </c>
      <c r="X777" t="str">
        <f t="shared" si="126"/>
        <v>17</v>
      </c>
    </row>
    <row r="778" spans="1:24" x14ac:dyDescent="0.25">
      <c r="A778" s="27">
        <f t="shared" si="133"/>
        <v>43435</v>
      </c>
      <c r="B778" s="19">
        <f t="shared" si="133"/>
        <v>17</v>
      </c>
      <c r="C778" s="20" t="s">
        <v>823</v>
      </c>
      <c r="D778" s="21" t="s">
        <v>23</v>
      </c>
      <c r="E778" s="22">
        <v>0.37986111111111098</v>
      </c>
      <c r="F778" s="23">
        <f t="shared" si="129"/>
        <v>2909154</v>
      </c>
      <c r="G778" s="23">
        <v>2909736</v>
      </c>
      <c r="H778" s="32">
        <v>10722.1</v>
      </c>
      <c r="I778" s="32"/>
      <c r="J778" s="32"/>
      <c r="K778" s="24"/>
      <c r="L778" s="25">
        <f t="shared" si="123"/>
        <v>582</v>
      </c>
      <c r="M778" s="25">
        <f t="shared" si="125"/>
        <v>619.83000000000004</v>
      </c>
      <c r="N778" s="25">
        <f t="shared" si="124"/>
        <v>37.83</v>
      </c>
      <c r="O778" s="25">
        <v>6.5000000000000002E-2</v>
      </c>
      <c r="P778" s="24" t="str">
        <f>VLOOKUP(E778,'[1]Lookup 2'!A:B,2,FALSE)</f>
        <v>Post 1</v>
      </c>
      <c r="Q778" s="24" t="str">
        <f>VLOOKUP(T778,'[2]01 - Employees'!$1:$1048576,6,FALSE)</f>
        <v>P-B</v>
      </c>
      <c r="R778" s="24" t="str">
        <f>VLOOKUP(T778,'[2]01 - Employees'!$1:$1048576,2,FALSE)</f>
        <v>Bereté</v>
      </c>
      <c r="S778" s="21" t="str">
        <f>VLOOKUP(T778,'[2]01 - Employees'!$1:$1048576,3,FALSE)</f>
        <v>Oumar</v>
      </c>
      <c r="T778" s="41">
        <v>102</v>
      </c>
      <c r="V778" s="26">
        <f t="shared" si="127"/>
        <v>17</v>
      </c>
      <c r="W778" t="str">
        <f t="shared" si="128"/>
        <v>17DT319</v>
      </c>
      <c r="X778" t="str">
        <f t="shared" si="126"/>
        <v>17</v>
      </c>
    </row>
    <row r="779" spans="1:24" x14ac:dyDescent="0.25">
      <c r="A779" s="27">
        <f t="shared" si="133"/>
        <v>43435</v>
      </c>
      <c r="B779" s="19">
        <f t="shared" si="133"/>
        <v>17</v>
      </c>
      <c r="C779" s="20" t="s">
        <v>824</v>
      </c>
      <c r="D779" s="21" t="s">
        <v>17</v>
      </c>
      <c r="E779" s="22">
        <v>0.39583333333333298</v>
      </c>
      <c r="F779" s="23">
        <f t="shared" si="129"/>
        <v>2909736</v>
      </c>
      <c r="G779" s="23">
        <v>2911528</v>
      </c>
      <c r="H779" s="32">
        <v>35305.9</v>
      </c>
      <c r="I779" s="32"/>
      <c r="J779" s="32"/>
      <c r="K779" s="24"/>
      <c r="L779" s="25">
        <f t="shared" si="123"/>
        <v>1792</v>
      </c>
      <c r="M779" s="25">
        <f t="shared" si="125"/>
        <v>1908.48</v>
      </c>
      <c r="N779" s="25">
        <f t="shared" si="124"/>
        <v>116.48</v>
      </c>
      <c r="O779" s="25">
        <v>6.5000000000000002E-2</v>
      </c>
      <c r="P779" s="24" t="str">
        <f>VLOOKUP(E779,'[1]Lookup 2'!A:B,2,FALSE)</f>
        <v>Post 1</v>
      </c>
      <c r="Q779" s="24" t="str">
        <f>VLOOKUP(T779,'[2]01 - Employees'!$1:$1048576,6,FALSE)</f>
        <v>P-B</v>
      </c>
      <c r="R779" s="24" t="str">
        <f>VLOOKUP(T779,'[2]01 - Employees'!$1:$1048576,2,FALSE)</f>
        <v>Konaté</v>
      </c>
      <c r="S779" s="21" t="str">
        <f>VLOOKUP(T779,'[2]01 - Employees'!$1:$1048576,3,FALSE)</f>
        <v>Fodé</v>
      </c>
      <c r="T779" s="41">
        <v>110</v>
      </c>
      <c r="V779" s="26">
        <f t="shared" si="127"/>
        <v>17</v>
      </c>
      <c r="W779" t="str">
        <f t="shared" si="128"/>
        <v>17EXC41</v>
      </c>
      <c r="X779" t="str">
        <f t="shared" si="126"/>
        <v>17</v>
      </c>
    </row>
    <row r="780" spans="1:24" x14ac:dyDescent="0.25">
      <c r="A780" s="27">
        <f t="shared" si="133"/>
        <v>43435</v>
      </c>
      <c r="B780" s="19">
        <f t="shared" si="133"/>
        <v>17</v>
      </c>
      <c r="C780" s="20" t="s">
        <v>825</v>
      </c>
      <c r="D780" s="21" t="s">
        <v>53</v>
      </c>
      <c r="E780" s="22">
        <v>0.40347222222222201</v>
      </c>
      <c r="F780" s="23">
        <f t="shared" si="129"/>
        <v>2911528</v>
      </c>
      <c r="G780" s="23">
        <v>2912184</v>
      </c>
      <c r="H780" s="32">
        <v>62213.9</v>
      </c>
      <c r="I780" s="32"/>
      <c r="J780" s="32"/>
      <c r="K780" s="24"/>
      <c r="L780" s="25">
        <f t="shared" si="123"/>
        <v>656</v>
      </c>
      <c r="M780" s="25">
        <f t="shared" si="125"/>
        <v>698.64</v>
      </c>
      <c r="N780" s="25">
        <f t="shared" si="124"/>
        <v>42.64</v>
      </c>
      <c r="O780" s="25">
        <v>6.5000000000000002E-2</v>
      </c>
      <c r="P780" s="24" t="str">
        <f>VLOOKUP(E780,'[1]Lookup 2'!A:B,2,FALSE)</f>
        <v>Post 1</v>
      </c>
      <c r="Q780" s="24" t="str">
        <f>VLOOKUP(T780,'[2]01 - Employees'!$1:$1048576,6,FALSE)</f>
        <v>P-D</v>
      </c>
      <c r="R780" s="24" t="str">
        <f>VLOOKUP(T780,'[2]01 - Employees'!$1:$1048576,2,FALSE)</f>
        <v>Camara</v>
      </c>
      <c r="S780" s="21" t="str">
        <f>VLOOKUP(T780,'[2]01 - Employees'!$1:$1048576,3,FALSE)</f>
        <v>Moussa</v>
      </c>
      <c r="T780" s="41">
        <v>221</v>
      </c>
      <c r="V780" s="26">
        <f t="shared" si="127"/>
        <v>17</v>
      </c>
      <c r="W780" t="str">
        <f t="shared" si="128"/>
        <v>17DT095</v>
      </c>
      <c r="X780" t="str">
        <f t="shared" si="126"/>
        <v>17</v>
      </c>
    </row>
    <row r="781" spans="1:24" x14ac:dyDescent="0.25">
      <c r="A781" s="27">
        <f t="shared" si="133"/>
        <v>43435</v>
      </c>
      <c r="B781" s="19">
        <f t="shared" si="133"/>
        <v>17</v>
      </c>
      <c r="C781" s="20" t="s">
        <v>826</v>
      </c>
      <c r="D781" s="21" t="s">
        <v>51</v>
      </c>
      <c r="E781" s="22">
        <v>0.40902777777777699</v>
      </c>
      <c r="F781" s="23">
        <f t="shared" si="129"/>
        <v>2912184</v>
      </c>
      <c r="G781" s="23">
        <v>2912879</v>
      </c>
      <c r="H781" s="32">
        <v>53</v>
      </c>
      <c r="I781" s="32"/>
      <c r="J781" s="32"/>
      <c r="K781" s="24"/>
      <c r="L781" s="25">
        <f t="shared" si="123"/>
        <v>695</v>
      </c>
      <c r="M781" s="25">
        <f t="shared" si="125"/>
        <v>740.17499999999995</v>
      </c>
      <c r="N781" s="25">
        <f t="shared" si="124"/>
        <v>45.175000000000004</v>
      </c>
      <c r="O781" s="25">
        <v>6.5000000000000002E-2</v>
      </c>
      <c r="P781" s="24" t="str">
        <f>VLOOKUP(E781,'[1]Lookup 2'!A:B,2,FALSE)</f>
        <v>Post 1</v>
      </c>
      <c r="Q781" s="24" t="str">
        <f>VLOOKUP(T781,'[2]01 - Employees'!$1:$1048576,6,FALSE)</f>
        <v>P-B</v>
      </c>
      <c r="R781" s="24" t="str">
        <f>VLOOKUP(T781,'[2]01 - Employees'!$1:$1048576,2,FALSE)</f>
        <v>Doumbouya</v>
      </c>
      <c r="S781" s="21" t="str">
        <f>VLOOKUP(T781,'[2]01 - Employees'!$1:$1048576,3,FALSE)</f>
        <v>Frantoma</v>
      </c>
      <c r="T781" s="41">
        <v>228</v>
      </c>
      <c r="V781" s="26">
        <f t="shared" si="127"/>
        <v>17</v>
      </c>
      <c r="W781" t="str">
        <f t="shared" si="128"/>
        <v>17DT093</v>
      </c>
      <c r="X781" t="str">
        <f t="shared" si="126"/>
        <v>17</v>
      </c>
    </row>
    <row r="782" spans="1:24" x14ac:dyDescent="0.25">
      <c r="A782" s="27">
        <f t="shared" si="133"/>
        <v>43435</v>
      </c>
      <c r="B782" s="19">
        <f t="shared" si="133"/>
        <v>17</v>
      </c>
      <c r="C782" s="20" t="s">
        <v>827</v>
      </c>
      <c r="D782" s="21" t="s">
        <v>33</v>
      </c>
      <c r="E782" s="22">
        <v>0.43125000000000002</v>
      </c>
      <c r="F782" s="23">
        <f t="shared" si="129"/>
        <v>2912879</v>
      </c>
      <c r="G782" s="23">
        <v>2913597</v>
      </c>
      <c r="H782" s="32">
        <v>6814</v>
      </c>
      <c r="I782" s="32"/>
      <c r="J782" s="28"/>
      <c r="K782" s="24"/>
      <c r="L782" s="25">
        <f t="shared" si="123"/>
        <v>718</v>
      </c>
      <c r="M782" s="25">
        <f t="shared" si="125"/>
        <v>764.67</v>
      </c>
      <c r="N782" s="25">
        <f t="shared" si="124"/>
        <v>46.67</v>
      </c>
      <c r="O782" s="25">
        <v>6.5000000000000002E-2</v>
      </c>
      <c r="P782" s="24" t="str">
        <f>VLOOKUP(E782,'[1]Lookup 2'!A:B,2,FALSE)</f>
        <v>Post 1</v>
      </c>
      <c r="Q782" s="24" t="str">
        <f>VLOOKUP(T782,'[2]01 - Employees'!$1:$1048576,6,FALSE)</f>
        <v>P-B</v>
      </c>
      <c r="R782" s="24" t="str">
        <f>VLOOKUP(T782,'[2]01 - Employees'!$1:$1048576,2,FALSE)</f>
        <v>Damey</v>
      </c>
      <c r="S782" s="21" t="str">
        <f>VLOOKUP(T782,'[2]01 - Employees'!$1:$1048576,3,FALSE)</f>
        <v>Gbean</v>
      </c>
      <c r="T782" s="41">
        <v>152</v>
      </c>
      <c r="V782" s="26"/>
      <c r="X782" t="str">
        <f t="shared" si="126"/>
        <v>17</v>
      </c>
    </row>
    <row r="783" spans="1:24" x14ac:dyDescent="0.25">
      <c r="A783" s="27">
        <f t="shared" si="133"/>
        <v>43435</v>
      </c>
      <c r="B783" s="19">
        <f t="shared" si="133"/>
        <v>17</v>
      </c>
      <c r="C783" s="20" t="s">
        <v>828</v>
      </c>
      <c r="D783" s="21" t="s">
        <v>31</v>
      </c>
      <c r="E783" s="22">
        <v>0.438888888888888</v>
      </c>
      <c r="F783" s="23">
        <f t="shared" si="129"/>
        <v>2913597</v>
      </c>
      <c r="G783" s="23">
        <v>2913686</v>
      </c>
      <c r="H783" s="32">
        <v>24583.8</v>
      </c>
      <c r="I783" s="32"/>
      <c r="J783" s="32"/>
      <c r="K783" s="24"/>
      <c r="L783" s="25">
        <f t="shared" si="123"/>
        <v>89</v>
      </c>
      <c r="M783" s="25">
        <f t="shared" si="125"/>
        <v>94.784999999999997</v>
      </c>
      <c r="N783" s="25">
        <f t="shared" si="124"/>
        <v>5.7850000000000001</v>
      </c>
      <c r="O783" s="25">
        <v>6.5000000000000002E-2</v>
      </c>
      <c r="P783" s="24" t="str">
        <f>VLOOKUP(E783,'[1]Lookup 2'!A:B,2,FALSE)</f>
        <v>Post 1</v>
      </c>
      <c r="Q783" s="24" t="str">
        <f>VLOOKUP(T783,'[2]01 - Employees'!$1:$1048576,6,FALSE)</f>
        <v>P-B</v>
      </c>
      <c r="R783" s="24" t="str">
        <f>VLOOKUP(T783,'[2]01 - Employees'!$1:$1048576,2,FALSE)</f>
        <v>Diallo</v>
      </c>
      <c r="S783" s="21" t="str">
        <f>VLOOKUP(T783,'[2]01 - Employees'!$1:$1048576,3,FALSE)</f>
        <v>Sounounou</v>
      </c>
      <c r="T783" s="41">
        <v>19</v>
      </c>
      <c r="V783" s="26">
        <f t="shared" si="127"/>
        <v>17</v>
      </c>
      <c r="W783" t="str">
        <f t="shared" si="128"/>
        <v>17G0079</v>
      </c>
      <c r="X783" t="str">
        <f t="shared" si="126"/>
        <v>17</v>
      </c>
    </row>
    <row r="784" spans="1:24" x14ac:dyDescent="0.25">
      <c r="A784" s="27">
        <f t="shared" si="133"/>
        <v>43435</v>
      </c>
      <c r="B784" s="19">
        <f t="shared" si="133"/>
        <v>17</v>
      </c>
      <c r="C784" s="20" t="s">
        <v>829</v>
      </c>
      <c r="D784" s="21" t="s">
        <v>19</v>
      </c>
      <c r="E784" s="22">
        <v>0.44444444444444398</v>
      </c>
      <c r="F784" s="23">
        <f t="shared" si="129"/>
        <v>2913686</v>
      </c>
      <c r="G784" s="23">
        <v>2914083</v>
      </c>
      <c r="H784" s="32">
        <v>2289</v>
      </c>
      <c r="I784" s="32"/>
      <c r="J784" s="32"/>
      <c r="K784" s="24"/>
      <c r="L784" s="25">
        <f t="shared" si="123"/>
        <v>397</v>
      </c>
      <c r="M784" s="25">
        <f t="shared" si="125"/>
        <v>422.80500000000001</v>
      </c>
      <c r="N784" s="25">
        <f t="shared" si="124"/>
        <v>25.805</v>
      </c>
      <c r="O784" s="25">
        <v>6.5000000000000002E-2</v>
      </c>
      <c r="P784" s="24" t="str">
        <f>VLOOKUP(E784,'[1]Lookup 2'!A:B,2,FALSE)</f>
        <v>Post 1</v>
      </c>
      <c r="Q784" s="24" t="str">
        <f>VLOOKUP(T784,'[2]01 - Employees'!$1:$1048576,6,FALSE)</f>
        <v>P-B</v>
      </c>
      <c r="R784" s="24" t="str">
        <f>VLOOKUP(T784,'[2]01 - Employees'!$1:$1048576,2,FALSE)</f>
        <v>Camara</v>
      </c>
      <c r="S784" s="21" t="str">
        <f>VLOOKUP(T784,'[2]01 - Employees'!$1:$1048576,3,FALSE)</f>
        <v>Toumany Kankou</v>
      </c>
      <c r="T784" s="41">
        <v>240</v>
      </c>
      <c r="V784" s="26">
        <f t="shared" si="127"/>
        <v>17</v>
      </c>
      <c r="W784" t="str">
        <f t="shared" si="128"/>
        <v>17DT211</v>
      </c>
      <c r="X784" t="str">
        <f t="shared" si="126"/>
        <v>17</v>
      </c>
    </row>
    <row r="785" spans="1:24" x14ac:dyDescent="0.25">
      <c r="A785" s="27">
        <f t="shared" si="133"/>
        <v>43435</v>
      </c>
      <c r="B785" s="19">
        <f t="shared" si="133"/>
        <v>17</v>
      </c>
      <c r="C785" s="20" t="s">
        <v>830</v>
      </c>
      <c r="D785" s="21" t="s">
        <v>57</v>
      </c>
      <c r="E785" s="22">
        <v>0.46527777777777701</v>
      </c>
      <c r="F785" s="23">
        <f t="shared" si="129"/>
        <v>2914083</v>
      </c>
      <c r="G785" s="23">
        <v>2914815</v>
      </c>
      <c r="H785" s="32">
        <v>20405.5</v>
      </c>
      <c r="I785" s="32"/>
      <c r="J785" s="32"/>
      <c r="K785" s="24"/>
      <c r="L785" s="25">
        <f t="shared" si="123"/>
        <v>732</v>
      </c>
      <c r="M785" s="25">
        <f t="shared" si="125"/>
        <v>779.58</v>
      </c>
      <c r="N785" s="25">
        <f t="shared" si="124"/>
        <v>47.58</v>
      </c>
      <c r="O785" s="25">
        <v>6.5000000000000002E-2</v>
      </c>
      <c r="P785" s="24" t="str">
        <f>VLOOKUP(E785,'[1]Lookup 2'!A:B,2,FALSE)</f>
        <v>Post 1</v>
      </c>
      <c r="Q785" s="24" t="str">
        <f>VLOOKUP(T785,'[2]01 - Employees'!$1:$1048576,6,FALSE)</f>
        <v>P-B</v>
      </c>
      <c r="R785" s="24" t="str">
        <f>VLOOKUP(T785,'[2]01 - Employees'!$1:$1048576,2,FALSE)</f>
        <v>Sangaré</v>
      </c>
      <c r="S785" s="21" t="str">
        <f>VLOOKUP(T785,'[2]01 - Employees'!$1:$1048576,3,FALSE)</f>
        <v>Gnama</v>
      </c>
      <c r="T785" s="41">
        <v>103</v>
      </c>
      <c r="V785" s="26">
        <f t="shared" si="127"/>
        <v>17</v>
      </c>
      <c r="W785" t="str">
        <f t="shared" si="128"/>
        <v>17DT344</v>
      </c>
      <c r="X785" t="str">
        <f t="shared" si="126"/>
        <v>17</v>
      </c>
    </row>
    <row r="786" spans="1:24" x14ac:dyDescent="0.25">
      <c r="A786" s="27">
        <f t="shared" si="133"/>
        <v>43435</v>
      </c>
      <c r="B786" s="19">
        <f t="shared" si="133"/>
        <v>17</v>
      </c>
      <c r="C786" s="20" t="s">
        <v>831</v>
      </c>
      <c r="D786" s="21" t="s">
        <v>68</v>
      </c>
      <c r="E786" s="22">
        <v>0.49027777777777698</v>
      </c>
      <c r="F786" s="23">
        <f t="shared" si="129"/>
        <v>2914815</v>
      </c>
      <c r="G786" s="23">
        <v>2915306</v>
      </c>
      <c r="H786" s="32">
        <v>10656.4</v>
      </c>
      <c r="I786" s="32"/>
      <c r="J786" s="32"/>
      <c r="K786" s="24"/>
      <c r="L786" s="25">
        <f t="shared" si="123"/>
        <v>491</v>
      </c>
      <c r="M786" s="25">
        <f t="shared" si="125"/>
        <v>522.91499999999996</v>
      </c>
      <c r="N786" s="25">
        <f t="shared" si="124"/>
        <v>31.915000000000003</v>
      </c>
      <c r="O786" s="25">
        <v>6.5000000000000002E-2</v>
      </c>
      <c r="P786" s="24" t="str">
        <f>VLOOKUP(E786,'[1]Lookup 2'!A:B,2,FALSE)</f>
        <v>Post 1</v>
      </c>
      <c r="Q786" s="24" t="str">
        <f>VLOOKUP(T786,'[2]01 - Employees'!$1:$1048576,6,FALSE)</f>
        <v>P-B</v>
      </c>
      <c r="R786" s="24" t="str">
        <f>VLOOKUP(T786,'[2]01 - Employees'!$1:$1048576,2,FALSE)</f>
        <v>Condé</v>
      </c>
      <c r="S786" s="21" t="str">
        <f>VLOOKUP(T786,'[2]01 - Employees'!$1:$1048576,3,FALSE)</f>
        <v>Bandia</v>
      </c>
      <c r="T786" s="41">
        <v>38</v>
      </c>
      <c r="V786" s="26">
        <f t="shared" si="127"/>
        <v>17</v>
      </c>
      <c r="W786" t="str">
        <f t="shared" si="128"/>
        <v>17DT318</v>
      </c>
      <c r="X786" t="str">
        <f t="shared" si="126"/>
        <v>17</v>
      </c>
    </row>
    <row r="787" spans="1:24" x14ac:dyDescent="0.25">
      <c r="A787" s="27">
        <f t="shared" si="133"/>
        <v>43435</v>
      </c>
      <c r="B787" s="19">
        <f t="shared" si="133"/>
        <v>17</v>
      </c>
      <c r="C787" s="20" t="s">
        <v>832</v>
      </c>
      <c r="D787" s="21" t="s">
        <v>27</v>
      </c>
      <c r="E787" s="22">
        <v>0.60069444444444398</v>
      </c>
      <c r="F787" s="23">
        <f t="shared" si="129"/>
        <v>2915306</v>
      </c>
      <c r="G787" s="23">
        <v>2915356</v>
      </c>
      <c r="H787" s="32">
        <v>285785</v>
      </c>
      <c r="I787" s="32"/>
      <c r="J787" s="32"/>
      <c r="K787" s="24"/>
      <c r="L787" s="25">
        <f t="shared" si="123"/>
        <v>50</v>
      </c>
      <c r="M787" s="25">
        <f t="shared" si="125"/>
        <v>53.25</v>
      </c>
      <c r="N787" s="25">
        <f t="shared" si="124"/>
        <v>3.25</v>
      </c>
      <c r="O787" s="25">
        <v>6.5000000000000002E-2</v>
      </c>
      <c r="P787" s="24" t="str">
        <f>VLOOKUP(E787,'[1]Lookup 2'!A:B,2,FALSE)</f>
        <v>Post 1</v>
      </c>
      <c r="Q787" s="24" t="str">
        <f>VLOOKUP(T787,'[2]01 - Employees'!$1:$1048576,6,FALSE)</f>
        <v>P-B</v>
      </c>
      <c r="R787" s="24" t="str">
        <f>VLOOKUP(T787,'[2]01 - Employees'!$1:$1048576,2,FALSE)</f>
        <v>Laye</v>
      </c>
      <c r="S787" s="21" t="str">
        <f>VLOOKUP(T787,'[2]01 - Employees'!$1:$1048576,3,FALSE)</f>
        <v>Cisse</v>
      </c>
      <c r="T787" s="41">
        <v>117</v>
      </c>
      <c r="V787" s="26">
        <f t="shared" si="127"/>
        <v>17</v>
      </c>
      <c r="W787" t="str">
        <f t="shared" si="128"/>
        <v>17TY713</v>
      </c>
      <c r="X787" t="str">
        <f t="shared" si="126"/>
        <v>17</v>
      </c>
    </row>
    <row r="788" spans="1:24" x14ac:dyDescent="0.25">
      <c r="A788" s="27">
        <f t="shared" si="133"/>
        <v>43435</v>
      </c>
      <c r="B788" s="19">
        <f t="shared" si="133"/>
        <v>17</v>
      </c>
      <c r="C788" s="20" t="s">
        <v>833</v>
      </c>
      <c r="D788" s="21" t="s">
        <v>49</v>
      </c>
      <c r="E788" s="22">
        <v>0.70763888888888804</v>
      </c>
      <c r="F788" s="23">
        <f t="shared" si="129"/>
        <v>2915356</v>
      </c>
      <c r="G788" s="23">
        <v>2915363</v>
      </c>
      <c r="H788" s="32">
        <v>307.19</v>
      </c>
      <c r="I788" s="32"/>
      <c r="J788" s="32"/>
      <c r="K788" s="24"/>
      <c r="L788" s="25">
        <f t="shared" ref="L788:L851" si="134">+G788-F788</f>
        <v>7</v>
      </c>
      <c r="M788" s="25">
        <f t="shared" si="125"/>
        <v>7.4550000000000001</v>
      </c>
      <c r="N788" s="25">
        <f t="shared" ref="N788:N851" si="135">IF(K788="",L788*O788,0)</f>
        <v>0.45500000000000002</v>
      </c>
      <c r="O788" s="25">
        <v>6.5000000000000002E-2</v>
      </c>
      <c r="P788" s="24" t="str">
        <f>VLOOKUP(E788,'[1]Lookup 2'!A:B,2,FALSE)</f>
        <v>Post 2</v>
      </c>
      <c r="Q788" s="24" t="str">
        <f>VLOOKUP(T788,'[2]01 - Employees'!$1:$1048576,6,FALSE)</f>
        <v>P-B</v>
      </c>
      <c r="R788" s="24" t="str">
        <f>VLOOKUP(T788,'[2]01 - Employees'!$1:$1048576,2,FALSE)</f>
        <v>Kouyate</v>
      </c>
      <c r="S788" s="21" t="str">
        <f>VLOOKUP(T788,'[2]01 - Employees'!$1:$1048576,3,FALSE)</f>
        <v>Habib</v>
      </c>
      <c r="T788" s="41">
        <v>113</v>
      </c>
      <c r="V788" s="26">
        <f t="shared" si="127"/>
        <v>17</v>
      </c>
      <c r="W788" t="str">
        <f t="shared" si="128"/>
        <v>17LTP222</v>
      </c>
      <c r="X788" t="str">
        <f t="shared" si="126"/>
        <v>17</v>
      </c>
    </row>
    <row r="789" spans="1:24" x14ac:dyDescent="0.25">
      <c r="A789" s="27">
        <f t="shared" si="133"/>
        <v>43435</v>
      </c>
      <c r="B789" s="19">
        <f t="shared" si="133"/>
        <v>17</v>
      </c>
      <c r="C789" s="20" t="s">
        <v>834</v>
      </c>
      <c r="D789" s="21" t="s">
        <v>110</v>
      </c>
      <c r="E789" s="22">
        <v>0.71875</v>
      </c>
      <c r="F789" s="23">
        <f t="shared" si="129"/>
        <v>2915363</v>
      </c>
      <c r="G789" s="23">
        <v>2915370</v>
      </c>
      <c r="H789" s="32">
        <v>259.86</v>
      </c>
      <c r="I789" s="32"/>
      <c r="J789" s="32"/>
      <c r="K789" s="24"/>
      <c r="L789" s="25">
        <f t="shared" si="134"/>
        <v>7</v>
      </c>
      <c r="M789" s="25">
        <f t="shared" ref="M789:M852" si="136">+L789+N789</f>
        <v>7.4550000000000001</v>
      </c>
      <c r="N789" s="25">
        <f t="shared" si="135"/>
        <v>0.45500000000000002</v>
      </c>
      <c r="O789" s="25">
        <v>6.5000000000000002E-2</v>
      </c>
      <c r="P789" s="24" t="str">
        <f>VLOOKUP(E789,'[1]Lookup 2'!A:B,2,FALSE)</f>
        <v>Post 2</v>
      </c>
      <c r="Q789" s="24" t="e">
        <f>VLOOKUP(T789,'[2]01 - Employees'!$1:$1048576,6,FALSE)</f>
        <v>#N/A</v>
      </c>
      <c r="R789" s="24" t="e">
        <f>VLOOKUP(T789,'[2]01 - Employees'!$1:$1048576,2,FALSE)</f>
        <v>#N/A</v>
      </c>
      <c r="S789" s="21" t="e">
        <f>VLOOKUP(T789,'[2]01 - Employees'!$1:$1048576,3,FALSE)</f>
        <v>#N/A</v>
      </c>
      <c r="T789" s="41"/>
      <c r="V789" s="26">
        <f t="shared" si="127"/>
        <v>17</v>
      </c>
      <c r="W789" t="str">
        <f t="shared" si="128"/>
        <v>17LTP223</v>
      </c>
      <c r="X789" t="str">
        <f t="shared" ref="X789:X852" si="137">CONCATENATE(B789,K789)</f>
        <v>17</v>
      </c>
    </row>
    <row r="790" spans="1:24" x14ac:dyDescent="0.25">
      <c r="A790" s="27">
        <f t="shared" si="133"/>
        <v>43435</v>
      </c>
      <c r="B790" s="19">
        <f t="shared" si="133"/>
        <v>17</v>
      </c>
      <c r="C790" s="20" t="s">
        <v>835</v>
      </c>
      <c r="D790" s="21" t="s">
        <v>35</v>
      </c>
      <c r="E790" s="22">
        <v>0.85</v>
      </c>
      <c r="F790" s="23">
        <f t="shared" si="129"/>
        <v>2915370</v>
      </c>
      <c r="G790" s="23">
        <v>2915623</v>
      </c>
      <c r="H790" s="32">
        <v>20577.599999999999</v>
      </c>
      <c r="I790" s="32"/>
      <c r="J790" s="32"/>
      <c r="K790" s="24"/>
      <c r="L790" s="25">
        <f t="shared" si="134"/>
        <v>253</v>
      </c>
      <c r="M790" s="25">
        <f t="shared" si="136"/>
        <v>269.44499999999999</v>
      </c>
      <c r="N790" s="25">
        <f t="shared" si="135"/>
        <v>16.445</v>
      </c>
      <c r="O790" s="25">
        <v>6.5000000000000002E-2</v>
      </c>
      <c r="P790" s="24" t="str">
        <f>VLOOKUP(E790,'[1]Lookup 2'!A:B,2,FALSE)</f>
        <v>Post 2</v>
      </c>
      <c r="Q790" s="24" t="str">
        <f>VLOOKUP(T790,'[2]01 - Employees'!$1:$1048576,6,FALSE)</f>
        <v>P-A</v>
      </c>
      <c r="R790" s="24" t="str">
        <f>VLOOKUP(T790,'[2]01 - Employees'!$1:$1048576,2,FALSE)</f>
        <v>Diawara</v>
      </c>
      <c r="S790" s="21" t="str">
        <f>VLOOKUP(T790,'[2]01 - Employees'!$1:$1048576,3,FALSE)</f>
        <v>Aly</v>
      </c>
      <c r="T790" s="41">
        <v>199</v>
      </c>
      <c r="V790" s="26">
        <f t="shared" ref="V790:V854" si="138">+B790</f>
        <v>17</v>
      </c>
      <c r="W790" t="str">
        <f t="shared" ref="W790:W854" si="139">CONCATENATE(B790,D790)</f>
        <v>17D7004</v>
      </c>
      <c r="X790" t="str">
        <f t="shared" si="137"/>
        <v>17</v>
      </c>
    </row>
    <row r="791" spans="1:24" x14ac:dyDescent="0.25">
      <c r="A791" s="27">
        <f t="shared" si="133"/>
        <v>43435</v>
      </c>
      <c r="B791" s="19">
        <f t="shared" si="133"/>
        <v>17</v>
      </c>
      <c r="C791" s="20" t="s">
        <v>836</v>
      </c>
      <c r="D791" s="21" t="s">
        <v>33</v>
      </c>
      <c r="E791" s="22">
        <v>0.85416666666666596</v>
      </c>
      <c r="F791" s="23">
        <f t="shared" ref="F791:F854" si="140">G790</f>
        <v>2915623</v>
      </c>
      <c r="G791" s="23">
        <v>2916342</v>
      </c>
      <c r="H791" s="32">
        <v>6822</v>
      </c>
      <c r="I791" s="32"/>
      <c r="J791" s="28"/>
      <c r="K791" s="24"/>
      <c r="L791" s="25">
        <f t="shared" si="134"/>
        <v>719</v>
      </c>
      <c r="M791" s="25">
        <f t="shared" si="136"/>
        <v>765.73500000000001</v>
      </c>
      <c r="N791" s="25">
        <f t="shared" si="135"/>
        <v>46.734999999999999</v>
      </c>
      <c r="O791" s="25">
        <v>6.5000000000000002E-2</v>
      </c>
      <c r="P791" s="24" t="str">
        <f>VLOOKUP(E791,'[1]Lookup 2'!A:B,2,FALSE)</f>
        <v>Post 2</v>
      </c>
      <c r="Q791" s="24" t="str">
        <f>VLOOKUP(T791,'[2]01 - Employees'!$1:$1048576,6,FALSE)</f>
        <v>P-A</v>
      </c>
      <c r="R791" s="24" t="str">
        <f>VLOOKUP(T791,'[2]01 - Employees'!$1:$1048576,2,FALSE)</f>
        <v>Camara</v>
      </c>
      <c r="S791" s="21" t="str">
        <f>VLOOKUP(T791,'[2]01 - Employees'!$1:$1048576,3,FALSE)</f>
        <v>Mamadou</v>
      </c>
      <c r="T791" s="41">
        <v>204</v>
      </c>
      <c r="V791" s="26">
        <f t="shared" si="138"/>
        <v>17</v>
      </c>
      <c r="W791" t="str">
        <f t="shared" si="139"/>
        <v>17DT209</v>
      </c>
      <c r="X791" t="str">
        <f t="shared" si="137"/>
        <v>17</v>
      </c>
    </row>
    <row r="792" spans="1:24" x14ac:dyDescent="0.25">
      <c r="A792" s="27">
        <f t="shared" ref="A792:B807" si="141">+A791</f>
        <v>43435</v>
      </c>
      <c r="B792" s="19">
        <f t="shared" si="141"/>
        <v>17</v>
      </c>
      <c r="C792" s="20" t="s">
        <v>837</v>
      </c>
      <c r="D792" s="21" t="s">
        <v>29</v>
      </c>
      <c r="E792" s="22">
        <v>0.86527777777777704</v>
      </c>
      <c r="F792" s="23">
        <f t="shared" si="140"/>
        <v>2916342</v>
      </c>
      <c r="G792" s="23">
        <v>2916835</v>
      </c>
      <c r="H792" s="32">
        <v>35020.199999999997</v>
      </c>
      <c r="I792" s="32"/>
      <c r="J792" s="32"/>
      <c r="K792" s="24"/>
      <c r="L792" s="25">
        <f t="shared" si="134"/>
        <v>493</v>
      </c>
      <c r="M792" s="25">
        <f t="shared" si="136"/>
        <v>525.04499999999996</v>
      </c>
      <c r="N792" s="25">
        <f t="shared" si="135"/>
        <v>32.045000000000002</v>
      </c>
      <c r="O792" s="25">
        <v>6.5000000000000002E-2</v>
      </c>
      <c r="P792" s="24" t="str">
        <f>VLOOKUP(E792,'[1]Lookup 2'!A:B,2,FALSE)</f>
        <v>Post 2</v>
      </c>
      <c r="Q792" s="24" t="str">
        <f>VLOOKUP(T792,'[2]01 - Employees'!$1:$1048576,6,FALSE)</f>
        <v>P-A</v>
      </c>
      <c r="R792" s="24" t="str">
        <f>VLOOKUP(T792,'[2]01 - Employees'!$1:$1048576,2,FALSE)</f>
        <v xml:space="preserve">Sow </v>
      </c>
      <c r="S792" s="21" t="str">
        <f>VLOOKUP(T792,'[2]01 - Employees'!$1:$1048576,3,FALSE)</f>
        <v>Saliou</v>
      </c>
      <c r="T792" s="41">
        <v>168</v>
      </c>
      <c r="V792" s="26">
        <f t="shared" si="138"/>
        <v>17</v>
      </c>
      <c r="W792" t="str">
        <f t="shared" si="139"/>
        <v>17DT094</v>
      </c>
      <c r="X792" t="str">
        <f t="shared" si="137"/>
        <v>17</v>
      </c>
    </row>
    <row r="793" spans="1:24" x14ac:dyDescent="0.25">
      <c r="A793" s="27">
        <f t="shared" si="141"/>
        <v>43435</v>
      </c>
      <c r="B793" s="19">
        <f t="shared" si="141"/>
        <v>17</v>
      </c>
      <c r="C793" s="20" t="s">
        <v>838</v>
      </c>
      <c r="D793" s="21" t="s">
        <v>45</v>
      </c>
      <c r="E793" s="22">
        <v>0.876388888888888</v>
      </c>
      <c r="F793" s="23">
        <f t="shared" si="140"/>
        <v>2916835</v>
      </c>
      <c r="G793" s="23">
        <v>2917517</v>
      </c>
      <c r="H793" s="32">
        <v>31626.7</v>
      </c>
      <c r="I793" s="32"/>
      <c r="J793" s="32"/>
      <c r="K793" s="24"/>
      <c r="L793" s="25">
        <f t="shared" si="134"/>
        <v>682</v>
      </c>
      <c r="M793" s="25">
        <f t="shared" si="136"/>
        <v>726.33</v>
      </c>
      <c r="N793" s="25">
        <f t="shared" si="135"/>
        <v>44.33</v>
      </c>
      <c r="O793" s="25">
        <v>6.5000000000000002E-2</v>
      </c>
      <c r="P793" s="24" t="str">
        <f>VLOOKUP(E793,'[1]Lookup 2'!A:B,2,FALSE)</f>
        <v>Post 2</v>
      </c>
      <c r="Q793" s="24" t="str">
        <f>VLOOKUP(T793,'[2]01 - Employees'!$1:$1048576,6,FALSE)</f>
        <v>P-A</v>
      </c>
      <c r="R793" s="24" t="str">
        <f>VLOOKUP(T793,'[2]01 - Employees'!$1:$1048576,2,FALSE)</f>
        <v>Conde</v>
      </c>
      <c r="S793" s="21" t="str">
        <f>VLOOKUP(T793,'[2]01 - Employees'!$1:$1048576,3,FALSE)</f>
        <v>Sandaly</v>
      </c>
      <c r="T793" s="41">
        <v>160</v>
      </c>
      <c r="V793" s="26">
        <f t="shared" si="138"/>
        <v>17</v>
      </c>
      <c r="W793" t="str">
        <f t="shared" si="139"/>
        <v>17DT087</v>
      </c>
      <c r="X793" t="str">
        <f t="shared" si="137"/>
        <v>17</v>
      </c>
    </row>
    <row r="794" spans="1:24" x14ac:dyDescent="0.25">
      <c r="A794" s="27">
        <f t="shared" si="141"/>
        <v>43435</v>
      </c>
      <c r="B794" s="19">
        <f t="shared" si="141"/>
        <v>17</v>
      </c>
      <c r="C794" s="20" t="s">
        <v>839</v>
      </c>
      <c r="D794" s="21" t="s">
        <v>53</v>
      </c>
      <c r="E794" s="22">
        <v>0.88680555555555496</v>
      </c>
      <c r="F794" s="23">
        <f t="shared" si="140"/>
        <v>2917517</v>
      </c>
      <c r="G794" s="23">
        <v>2918114</v>
      </c>
      <c r="H794" s="32">
        <v>62224.6</v>
      </c>
      <c r="I794" s="32"/>
      <c r="J794" s="32"/>
      <c r="K794" s="24"/>
      <c r="L794" s="25">
        <f t="shared" si="134"/>
        <v>597</v>
      </c>
      <c r="M794" s="25">
        <f t="shared" si="136"/>
        <v>635.80499999999995</v>
      </c>
      <c r="N794" s="25">
        <f t="shared" si="135"/>
        <v>38.805</v>
      </c>
      <c r="O794" s="25">
        <v>6.5000000000000002E-2</v>
      </c>
      <c r="P794" s="24" t="str">
        <f>VLOOKUP(E794,'[1]Lookup 2'!A:B,2,FALSE)</f>
        <v>Post 2</v>
      </c>
      <c r="Q794" s="24" t="str">
        <f>VLOOKUP(T794,'[2]01 - Employees'!$1:$1048576,6,FALSE)</f>
        <v>P-A</v>
      </c>
      <c r="R794" s="24" t="str">
        <f>VLOOKUP(T794,'[2]01 - Employees'!$1:$1048576,2,FALSE)</f>
        <v>Camara</v>
      </c>
      <c r="S794" s="21" t="str">
        <f>VLOOKUP(T794,'[2]01 - Employees'!$1:$1048576,3,FALSE)</f>
        <v>Mamady</v>
      </c>
      <c r="T794" s="41">
        <v>226</v>
      </c>
      <c r="V794" s="26">
        <f t="shared" si="138"/>
        <v>17</v>
      </c>
      <c r="W794" t="str">
        <f t="shared" si="139"/>
        <v>17DT095</v>
      </c>
      <c r="X794" t="str">
        <f t="shared" si="137"/>
        <v>17</v>
      </c>
    </row>
    <row r="795" spans="1:24" x14ac:dyDescent="0.25">
      <c r="A795" s="27">
        <f t="shared" si="141"/>
        <v>43435</v>
      </c>
      <c r="B795" s="19">
        <f t="shared" si="141"/>
        <v>17</v>
      </c>
      <c r="C795" s="20" t="s">
        <v>840</v>
      </c>
      <c r="D795" s="21" t="s">
        <v>138</v>
      </c>
      <c r="E795" s="22">
        <v>0.89722222222222203</v>
      </c>
      <c r="F795" s="23">
        <f t="shared" si="140"/>
        <v>2918114</v>
      </c>
      <c r="G795" s="23">
        <v>2918678</v>
      </c>
      <c r="H795" s="32">
        <v>11711.9</v>
      </c>
      <c r="I795" s="32"/>
      <c r="J795" s="32"/>
      <c r="K795" s="24"/>
      <c r="L795" s="25">
        <f t="shared" si="134"/>
        <v>564</v>
      </c>
      <c r="M795" s="25">
        <f t="shared" si="136"/>
        <v>600.66</v>
      </c>
      <c r="N795" s="25">
        <f t="shared" si="135"/>
        <v>36.660000000000004</v>
      </c>
      <c r="O795" s="25">
        <v>6.5000000000000002E-2</v>
      </c>
      <c r="P795" s="24" t="str">
        <f>VLOOKUP(E795,'[1]Lookup 2'!A:B,2,FALSE)</f>
        <v>Post 2</v>
      </c>
      <c r="Q795" s="24" t="str">
        <f>VLOOKUP(T795,'[2]01 - Employees'!$1:$1048576,6,FALSE)</f>
        <v>P-A</v>
      </c>
      <c r="R795" s="24" t="str">
        <f>VLOOKUP(T795,'[2]01 - Employees'!$1:$1048576,2,FALSE)</f>
        <v xml:space="preserve">Conde </v>
      </c>
      <c r="S795" s="21" t="str">
        <f>VLOOKUP(T795,'[2]01 - Employees'!$1:$1048576,3,FALSE)</f>
        <v>Youssouf</v>
      </c>
      <c r="T795" s="41">
        <v>194</v>
      </c>
      <c r="V795" s="26">
        <f t="shared" si="138"/>
        <v>17</v>
      </c>
      <c r="W795" t="str">
        <f t="shared" si="139"/>
        <v>17DT088</v>
      </c>
      <c r="X795" t="str">
        <f t="shared" si="137"/>
        <v>17</v>
      </c>
    </row>
    <row r="796" spans="1:24" x14ac:dyDescent="0.25">
      <c r="A796" s="27">
        <f t="shared" si="141"/>
        <v>43435</v>
      </c>
      <c r="B796" s="19">
        <f t="shared" si="141"/>
        <v>17</v>
      </c>
      <c r="C796" s="20" t="s">
        <v>841</v>
      </c>
      <c r="D796" s="21" t="s">
        <v>107</v>
      </c>
      <c r="E796" s="22">
        <v>0.90069444444444402</v>
      </c>
      <c r="F796" s="23">
        <f t="shared" si="140"/>
        <v>2918678</v>
      </c>
      <c r="G796" s="23">
        <v>2918789</v>
      </c>
      <c r="H796" s="32">
        <v>35622.6</v>
      </c>
      <c r="I796" s="32"/>
      <c r="J796" s="32"/>
      <c r="K796" s="24"/>
      <c r="L796" s="25">
        <f t="shared" si="134"/>
        <v>111</v>
      </c>
      <c r="M796" s="25">
        <f t="shared" si="136"/>
        <v>118.215</v>
      </c>
      <c r="N796" s="25">
        <f t="shared" si="135"/>
        <v>7.2149999999999999</v>
      </c>
      <c r="O796" s="25">
        <v>6.5000000000000002E-2</v>
      </c>
      <c r="P796" s="24" t="str">
        <f>VLOOKUP(E796,'[1]Lookup 2'!A:B,2,FALSE)</f>
        <v>Post 2</v>
      </c>
      <c r="Q796" s="24" t="str">
        <f>VLOOKUP(T796,'[2]01 - Employees'!$1:$1048576,6,FALSE)</f>
        <v>P-A</v>
      </c>
      <c r="R796" s="24" t="str">
        <f>VLOOKUP(T796,'[2]01 - Employees'!$1:$1048576,2,FALSE)</f>
        <v>Cissé</v>
      </c>
      <c r="S796" s="21" t="str">
        <f>VLOOKUP(T796,'[2]01 - Employees'!$1:$1048576,3,FALSE)</f>
        <v>Salif</v>
      </c>
      <c r="T796" s="41">
        <v>18</v>
      </c>
      <c r="V796" s="26">
        <f t="shared" si="138"/>
        <v>17</v>
      </c>
      <c r="W796" t="str">
        <f t="shared" si="139"/>
        <v>17G0064</v>
      </c>
      <c r="X796" t="str">
        <f t="shared" si="137"/>
        <v>17</v>
      </c>
    </row>
    <row r="797" spans="1:24" x14ac:dyDescent="0.25">
      <c r="A797" s="27">
        <f t="shared" si="141"/>
        <v>43435</v>
      </c>
      <c r="B797" s="19">
        <f t="shared" si="141"/>
        <v>17</v>
      </c>
      <c r="C797" s="20" t="s">
        <v>842</v>
      </c>
      <c r="D797" s="21" t="s">
        <v>19</v>
      </c>
      <c r="E797" s="22">
        <v>0.91527777777777697</v>
      </c>
      <c r="F797" s="23">
        <f t="shared" si="140"/>
        <v>2918789</v>
      </c>
      <c r="G797" s="23">
        <v>2919315</v>
      </c>
      <c r="H797" s="32">
        <v>2298</v>
      </c>
      <c r="I797" s="32"/>
      <c r="J797" s="32"/>
      <c r="K797" s="24"/>
      <c r="L797" s="25">
        <f t="shared" si="134"/>
        <v>526</v>
      </c>
      <c r="M797" s="25">
        <f t="shared" si="136"/>
        <v>560.19000000000005</v>
      </c>
      <c r="N797" s="25">
        <f t="shared" si="135"/>
        <v>34.19</v>
      </c>
      <c r="O797" s="25">
        <v>6.5000000000000002E-2</v>
      </c>
      <c r="P797" s="24" t="str">
        <f>VLOOKUP(E797,'[1]Lookup 2'!A:B,2,FALSE)</f>
        <v>Post 2</v>
      </c>
      <c r="Q797" s="24" t="str">
        <f>VLOOKUP(T797,'[2]01 - Employees'!$1:$1048576,6,FALSE)</f>
        <v>P-A</v>
      </c>
      <c r="R797" s="24" t="str">
        <f>VLOOKUP(T797,'[2]01 - Employees'!$1:$1048576,2,FALSE)</f>
        <v>Keita</v>
      </c>
      <c r="S797" s="21" t="str">
        <f>VLOOKUP(T797,'[2]01 - Employees'!$1:$1048576,3,FALSE)</f>
        <v>Aboubacar</v>
      </c>
      <c r="T797" s="41">
        <v>11</v>
      </c>
      <c r="V797" s="26">
        <f t="shared" si="138"/>
        <v>17</v>
      </c>
      <c r="W797" t="str">
        <f t="shared" si="139"/>
        <v>17DT211</v>
      </c>
      <c r="X797" t="str">
        <f t="shared" si="137"/>
        <v>17</v>
      </c>
    </row>
    <row r="798" spans="1:24" x14ac:dyDescent="0.25">
      <c r="A798" s="27">
        <f t="shared" si="141"/>
        <v>43435</v>
      </c>
      <c r="B798" s="19">
        <f t="shared" si="141"/>
        <v>17</v>
      </c>
      <c r="C798" s="20" t="s">
        <v>843</v>
      </c>
      <c r="D798" s="21" t="s">
        <v>51</v>
      </c>
      <c r="E798" s="22">
        <v>0.93402777777777701</v>
      </c>
      <c r="F798" s="23">
        <f t="shared" si="140"/>
        <v>2919315</v>
      </c>
      <c r="G798" s="23">
        <v>2919927</v>
      </c>
      <c r="H798" s="32">
        <v>63.7</v>
      </c>
      <c r="I798" s="32"/>
      <c r="J798" s="32"/>
      <c r="K798" s="24"/>
      <c r="L798" s="25">
        <f t="shared" si="134"/>
        <v>612</v>
      </c>
      <c r="M798" s="25">
        <f t="shared" si="136"/>
        <v>651.78</v>
      </c>
      <c r="N798" s="25">
        <f t="shared" si="135"/>
        <v>39.78</v>
      </c>
      <c r="O798" s="25">
        <v>6.5000000000000002E-2</v>
      </c>
      <c r="P798" s="24" t="str">
        <f>VLOOKUP(E798,'[1]Lookup 2'!A:B,2,FALSE)</f>
        <v>Post 2</v>
      </c>
      <c r="Q798" s="24" t="str">
        <f>VLOOKUP(T798,'[2]01 - Employees'!$1:$1048576,6,FALSE)</f>
        <v>P-A</v>
      </c>
      <c r="R798" s="24" t="str">
        <f>VLOOKUP(T798,'[2]01 - Employees'!$1:$1048576,2,FALSE)</f>
        <v>Camara</v>
      </c>
      <c r="S798" s="21" t="str">
        <f>VLOOKUP(T798,'[2]01 - Employees'!$1:$1048576,3,FALSE)</f>
        <v>Mamady</v>
      </c>
      <c r="T798" s="41">
        <v>111</v>
      </c>
      <c r="V798" s="26">
        <f t="shared" si="138"/>
        <v>17</v>
      </c>
      <c r="W798" t="str">
        <f t="shared" si="139"/>
        <v>17DT093</v>
      </c>
      <c r="X798" t="str">
        <f t="shared" si="137"/>
        <v>17</v>
      </c>
    </row>
    <row r="799" spans="1:24" x14ac:dyDescent="0.25">
      <c r="A799" s="27">
        <f t="shared" si="141"/>
        <v>43435</v>
      </c>
      <c r="B799" s="19">
        <f t="shared" si="141"/>
        <v>17</v>
      </c>
      <c r="C799" s="20" t="s">
        <v>844</v>
      </c>
      <c r="D799" s="21" t="s">
        <v>39</v>
      </c>
      <c r="E799" s="22">
        <v>0.98194444444444395</v>
      </c>
      <c r="F799" s="23">
        <f t="shared" si="140"/>
        <v>2919927</v>
      </c>
      <c r="G799" s="23">
        <v>2920454</v>
      </c>
      <c r="H799" s="32">
        <v>25660.6</v>
      </c>
      <c r="I799" s="32"/>
      <c r="J799" s="32"/>
      <c r="K799" s="24"/>
      <c r="L799" s="25">
        <f t="shared" si="134"/>
        <v>527</v>
      </c>
      <c r="M799" s="25">
        <f t="shared" si="136"/>
        <v>561.255</v>
      </c>
      <c r="N799" s="25">
        <f t="shared" si="135"/>
        <v>34.255000000000003</v>
      </c>
      <c r="O799" s="25">
        <v>6.5000000000000002E-2</v>
      </c>
      <c r="P799" s="24" t="str">
        <f>VLOOKUP(E799,'[1]Lookup 2'!A:B,2,FALSE)</f>
        <v>Post 3</v>
      </c>
      <c r="Q799" s="24" t="str">
        <f>VLOOKUP(T799,'[2]01 - Employees'!$1:$1048576,6,FALSE)</f>
        <v>P-D</v>
      </c>
      <c r="R799" s="24" t="str">
        <f>VLOOKUP(T799,'[2]01 - Employees'!$1:$1048576,2,FALSE)</f>
        <v>Oulare</v>
      </c>
      <c r="S799" s="21" t="str">
        <f>VLOOKUP(T799,'[2]01 - Employees'!$1:$1048576,3,FALSE)</f>
        <v>Mamady</v>
      </c>
      <c r="T799" s="41">
        <v>244</v>
      </c>
      <c r="V799" s="26">
        <f t="shared" si="138"/>
        <v>17</v>
      </c>
      <c r="W799" t="str">
        <f t="shared" si="139"/>
        <v>17TD069</v>
      </c>
      <c r="X799" t="str">
        <f t="shared" si="137"/>
        <v>17</v>
      </c>
    </row>
    <row r="800" spans="1:24" x14ac:dyDescent="0.25">
      <c r="A800" s="27">
        <f t="shared" si="141"/>
        <v>43435</v>
      </c>
      <c r="B800" s="19">
        <f t="shared" si="141"/>
        <v>17</v>
      </c>
      <c r="C800" s="20" t="s">
        <v>845</v>
      </c>
      <c r="D800" s="21" t="s">
        <v>37</v>
      </c>
      <c r="E800" s="22">
        <v>0.99722222222222201</v>
      </c>
      <c r="F800" s="23">
        <f t="shared" si="140"/>
        <v>2920454</v>
      </c>
      <c r="G800" s="23">
        <v>2921153</v>
      </c>
      <c r="H800" s="32">
        <v>26590.6</v>
      </c>
      <c r="I800" s="32"/>
      <c r="J800" s="32"/>
      <c r="K800" s="24"/>
      <c r="L800" s="25">
        <f t="shared" si="134"/>
        <v>699</v>
      </c>
      <c r="M800" s="25">
        <f t="shared" si="136"/>
        <v>744.43499999999995</v>
      </c>
      <c r="N800" s="25">
        <f t="shared" si="135"/>
        <v>45.435000000000002</v>
      </c>
      <c r="O800" s="25">
        <v>6.5000000000000002E-2</v>
      </c>
      <c r="P800" s="24" t="str">
        <f>VLOOKUP(E800,'[1]Lookup 2'!A:B,2,FALSE)</f>
        <v>Post 3</v>
      </c>
      <c r="Q800" s="24" t="str">
        <f>VLOOKUP(T800,'[2]01 - Employees'!$1:$1048576,6,FALSE)</f>
        <v>P-D</v>
      </c>
      <c r="R800" s="24" t="str">
        <f>VLOOKUP(T800,'[2]01 - Employees'!$1:$1048576,2,FALSE)</f>
        <v>Camara</v>
      </c>
      <c r="S800" s="21" t="str">
        <f>VLOOKUP(T800,'[2]01 - Employees'!$1:$1048576,3,FALSE)</f>
        <v>Lancine</v>
      </c>
      <c r="T800" s="41">
        <v>266</v>
      </c>
      <c r="V800" s="26">
        <f t="shared" si="138"/>
        <v>17</v>
      </c>
      <c r="W800" t="str">
        <f t="shared" si="139"/>
        <v>17TD066</v>
      </c>
      <c r="X800" t="str">
        <f t="shared" si="137"/>
        <v>17</v>
      </c>
    </row>
    <row r="801" spans="1:27" x14ac:dyDescent="0.25">
      <c r="A801" s="27">
        <f t="shared" si="141"/>
        <v>43435</v>
      </c>
      <c r="B801" s="19">
        <f t="shared" si="141"/>
        <v>17</v>
      </c>
      <c r="C801" s="20" t="s">
        <v>846</v>
      </c>
      <c r="D801" s="21" t="s">
        <v>23</v>
      </c>
      <c r="E801" s="22">
        <v>2.5694444444444402E-2</v>
      </c>
      <c r="F801" s="23">
        <f t="shared" si="140"/>
        <v>2921153</v>
      </c>
      <c r="G801" s="23">
        <v>2921989</v>
      </c>
      <c r="H801" s="32">
        <v>10736.2</v>
      </c>
      <c r="I801" s="32"/>
      <c r="J801" s="32"/>
      <c r="K801" s="24"/>
      <c r="L801" s="25">
        <f t="shared" si="134"/>
        <v>836</v>
      </c>
      <c r="M801" s="25">
        <f t="shared" si="136"/>
        <v>890.34</v>
      </c>
      <c r="N801" s="25">
        <f t="shared" si="135"/>
        <v>54.34</v>
      </c>
      <c r="O801" s="25">
        <v>6.5000000000000002E-2</v>
      </c>
      <c r="P801" s="24" t="str">
        <f>VLOOKUP(E801,'[1]Lookup 2'!A:B,2,FALSE)</f>
        <v>Post 3</v>
      </c>
      <c r="Q801" s="24" t="str">
        <f>VLOOKUP(T801,'[2]01 - Employees'!$1:$1048576,6,FALSE)</f>
        <v>P-D</v>
      </c>
      <c r="R801" s="24" t="str">
        <f>VLOOKUP(T801,'[2]01 - Employees'!$1:$1048576,2,FALSE)</f>
        <v>Camara</v>
      </c>
      <c r="S801" s="21" t="str">
        <f>VLOOKUP(T801,'[2]01 - Employees'!$1:$1048576,3,FALSE)</f>
        <v>Abdoulaye</v>
      </c>
      <c r="T801" s="41">
        <v>159</v>
      </c>
      <c r="V801" s="26">
        <f t="shared" si="138"/>
        <v>17</v>
      </c>
      <c r="W801" t="str">
        <f t="shared" si="139"/>
        <v>17DT319</v>
      </c>
      <c r="X801" t="str">
        <f t="shared" si="137"/>
        <v>17</v>
      </c>
    </row>
    <row r="802" spans="1:27" x14ac:dyDescent="0.25">
      <c r="A802" s="27">
        <f t="shared" si="141"/>
        <v>43435</v>
      </c>
      <c r="B802" s="19">
        <f t="shared" si="141"/>
        <v>17</v>
      </c>
      <c r="C802" s="20" t="s">
        <v>847</v>
      </c>
      <c r="D802" s="21" t="s">
        <v>68</v>
      </c>
      <c r="E802" s="22">
        <v>3.8194444444444399E-2</v>
      </c>
      <c r="F802" s="23">
        <f t="shared" si="140"/>
        <v>2921989</v>
      </c>
      <c r="G802" s="23">
        <v>2922843</v>
      </c>
      <c r="H802" s="32">
        <v>10668.6</v>
      </c>
      <c r="I802" s="32"/>
      <c r="J802" s="32"/>
      <c r="K802" s="24"/>
      <c r="L802" s="25">
        <f t="shared" si="134"/>
        <v>854</v>
      </c>
      <c r="M802" s="25">
        <f t="shared" si="136"/>
        <v>909.51</v>
      </c>
      <c r="N802" s="25">
        <f t="shared" si="135"/>
        <v>55.510000000000005</v>
      </c>
      <c r="O802" s="25">
        <v>6.5000000000000002E-2</v>
      </c>
      <c r="P802" s="24" t="str">
        <f>VLOOKUP(E802,'[1]Lookup 2'!A:B,2,FALSE)</f>
        <v>Post 3</v>
      </c>
      <c r="Q802" s="24" t="str">
        <f>VLOOKUP(T802,'[2]01 - Employees'!$1:$1048576,6,FALSE)</f>
        <v>P-D</v>
      </c>
      <c r="R802" s="24" t="str">
        <f>VLOOKUP(T802,'[2]01 - Employees'!$1:$1048576,2,FALSE)</f>
        <v>Camara</v>
      </c>
      <c r="S802" s="21" t="str">
        <f>VLOOKUP(T802,'[2]01 - Employees'!$1:$1048576,3,FALSE)</f>
        <v>Moussa</v>
      </c>
      <c r="T802" s="41">
        <v>40</v>
      </c>
      <c r="V802" s="26">
        <f t="shared" si="138"/>
        <v>17</v>
      </c>
      <c r="W802" t="str">
        <f t="shared" si="139"/>
        <v>17DT318</v>
      </c>
      <c r="X802" t="str">
        <f t="shared" si="137"/>
        <v>17</v>
      </c>
    </row>
    <row r="803" spans="1:27" x14ac:dyDescent="0.25">
      <c r="A803" s="27">
        <f t="shared" si="141"/>
        <v>43435</v>
      </c>
      <c r="B803" s="19">
        <f t="shared" si="141"/>
        <v>17</v>
      </c>
      <c r="C803" s="20" t="s">
        <v>848</v>
      </c>
      <c r="D803" s="21" t="s">
        <v>55</v>
      </c>
      <c r="E803" s="22">
        <v>4.5833333333333302E-2</v>
      </c>
      <c r="F803" s="23">
        <f t="shared" si="140"/>
        <v>2922843</v>
      </c>
      <c r="G803" s="23">
        <v>2923766</v>
      </c>
      <c r="H803" s="32">
        <v>10475.4</v>
      </c>
      <c r="I803" s="32"/>
      <c r="J803" s="32"/>
      <c r="K803" s="24"/>
      <c r="L803" s="25">
        <f t="shared" si="134"/>
        <v>923</v>
      </c>
      <c r="M803" s="25">
        <f t="shared" si="136"/>
        <v>982.995</v>
      </c>
      <c r="N803" s="25">
        <f t="shared" si="135"/>
        <v>59.995000000000005</v>
      </c>
      <c r="O803" s="25">
        <v>6.5000000000000002E-2</v>
      </c>
      <c r="P803" s="24" t="str">
        <f>VLOOKUP(E803,'[1]Lookup 2'!A:B,2,FALSE)</f>
        <v>Post 3</v>
      </c>
      <c r="Q803" s="24" t="str">
        <f>VLOOKUP(T803,'[2]01 - Employees'!$1:$1048576,6,FALSE)</f>
        <v>P-D</v>
      </c>
      <c r="R803" s="24" t="str">
        <f>VLOOKUP(T803,'[2]01 - Employees'!$1:$1048576,2,FALSE)</f>
        <v>Dansoko</v>
      </c>
      <c r="S803" s="21" t="str">
        <f>VLOOKUP(T803,'[2]01 - Employees'!$1:$1048576,3,FALSE)</f>
        <v>Famory</v>
      </c>
      <c r="T803" s="41">
        <v>39</v>
      </c>
      <c r="V803" s="26">
        <f t="shared" si="138"/>
        <v>17</v>
      </c>
      <c r="W803" t="str">
        <f t="shared" si="139"/>
        <v>17DT317</v>
      </c>
      <c r="X803" t="str">
        <f t="shared" si="137"/>
        <v>17</v>
      </c>
    </row>
    <row r="804" spans="1:27" x14ac:dyDescent="0.25">
      <c r="A804" s="27">
        <f t="shared" si="141"/>
        <v>43435</v>
      </c>
      <c r="B804" s="19">
        <f t="shared" si="141"/>
        <v>17</v>
      </c>
      <c r="C804" s="20" t="s">
        <v>849</v>
      </c>
      <c r="D804" s="21" t="s">
        <v>57</v>
      </c>
      <c r="E804" s="22">
        <v>5.83333333333333E-2</v>
      </c>
      <c r="F804" s="23">
        <f t="shared" si="140"/>
        <v>2923766</v>
      </c>
      <c r="G804" s="23">
        <v>2924449</v>
      </c>
      <c r="H804" s="32">
        <v>20418.3</v>
      </c>
      <c r="I804" s="32"/>
      <c r="J804" s="32"/>
      <c r="K804" s="24"/>
      <c r="L804" s="25">
        <f t="shared" si="134"/>
        <v>683</v>
      </c>
      <c r="M804" s="25">
        <f t="shared" si="136"/>
        <v>727.39499999999998</v>
      </c>
      <c r="N804" s="25">
        <f t="shared" si="135"/>
        <v>44.395000000000003</v>
      </c>
      <c r="O804" s="25">
        <v>6.5000000000000002E-2</v>
      </c>
      <c r="P804" s="24" t="str">
        <f>VLOOKUP(E804,'[1]Lookup 2'!A:B,2,FALSE)</f>
        <v>Post 3</v>
      </c>
      <c r="Q804" s="24" t="str">
        <f>VLOOKUP(T804,'[2]01 - Employees'!$1:$1048576,6,FALSE)</f>
        <v>P-D</v>
      </c>
      <c r="R804" s="24" t="str">
        <f>VLOOKUP(T804,'[2]01 - Employees'!$1:$1048576,2,FALSE)</f>
        <v>Cherif</v>
      </c>
      <c r="S804" s="21" t="str">
        <f>VLOOKUP(T804,'[2]01 - Employees'!$1:$1048576,3,FALSE)</f>
        <v>Allassane</v>
      </c>
      <c r="T804" s="41">
        <v>20</v>
      </c>
      <c r="V804" s="26">
        <f t="shared" si="138"/>
        <v>17</v>
      </c>
      <c r="W804" t="str">
        <f t="shared" si="139"/>
        <v>17DT344</v>
      </c>
      <c r="X804" t="str">
        <f t="shared" si="137"/>
        <v>17</v>
      </c>
    </row>
    <row r="805" spans="1:27" x14ac:dyDescent="0.25">
      <c r="A805" s="27">
        <f t="shared" si="141"/>
        <v>43435</v>
      </c>
      <c r="B805" s="19">
        <f t="shared" si="141"/>
        <v>17</v>
      </c>
      <c r="C805" s="20" t="s">
        <v>850</v>
      </c>
      <c r="D805" s="21" t="s">
        <v>59</v>
      </c>
      <c r="E805" s="22">
        <v>7.2222222222222202E-2</v>
      </c>
      <c r="F805" s="23">
        <f t="shared" si="140"/>
        <v>2924449</v>
      </c>
      <c r="G805" s="23">
        <v>2925362</v>
      </c>
      <c r="H805" s="32">
        <v>9050.4</v>
      </c>
      <c r="I805" s="32"/>
      <c r="J805" s="32"/>
      <c r="K805" s="24"/>
      <c r="L805" s="25">
        <f t="shared" si="134"/>
        <v>913</v>
      </c>
      <c r="M805" s="25" t="s">
        <v>851</v>
      </c>
      <c r="N805" s="25">
        <f t="shared" si="135"/>
        <v>59.344999999999999</v>
      </c>
      <c r="O805" s="25">
        <v>6.5000000000000002E-2</v>
      </c>
      <c r="P805" s="24" t="str">
        <f>VLOOKUP(E805,'[1]Lookup 2'!A:B,2,FALSE)</f>
        <v>Post 3</v>
      </c>
      <c r="Q805" s="24" t="str">
        <f>VLOOKUP(T805,'[2]01 - Employees'!$1:$1048576,6,FALSE)</f>
        <v>P-D</v>
      </c>
      <c r="R805" s="24" t="str">
        <f>VLOOKUP(T805,'[2]01 - Employees'!$1:$1048576,2,FALSE)</f>
        <v xml:space="preserve">Sow </v>
      </c>
      <c r="S805" s="21" t="str">
        <f>VLOOKUP(T805,'[2]01 - Employees'!$1:$1048576,3,FALSE)</f>
        <v>Ibrahim</v>
      </c>
      <c r="T805" s="41">
        <v>86</v>
      </c>
      <c r="V805" s="26">
        <f t="shared" si="138"/>
        <v>17</v>
      </c>
      <c r="W805" t="str">
        <f t="shared" si="139"/>
        <v>17DT320</v>
      </c>
      <c r="X805" t="str">
        <f t="shared" si="137"/>
        <v>17</v>
      </c>
      <c r="Z805" s="43"/>
    </row>
    <row r="806" spans="1:27" x14ac:dyDescent="0.25">
      <c r="A806" s="27">
        <f t="shared" si="141"/>
        <v>43435</v>
      </c>
      <c r="B806" s="19">
        <f t="shared" si="141"/>
        <v>17</v>
      </c>
      <c r="C806" s="20" t="s">
        <v>852</v>
      </c>
      <c r="D806" s="21" t="s">
        <v>31</v>
      </c>
      <c r="E806" s="22">
        <v>0.14513888888888801</v>
      </c>
      <c r="F806" s="23">
        <f t="shared" si="140"/>
        <v>2925362</v>
      </c>
      <c r="G806" s="23">
        <v>2925623</v>
      </c>
      <c r="H806" s="32">
        <v>24595</v>
      </c>
      <c r="I806" s="32"/>
      <c r="J806" s="32"/>
      <c r="K806" s="24"/>
      <c r="L806" s="25">
        <f t="shared" si="134"/>
        <v>261</v>
      </c>
      <c r="M806" s="25">
        <f t="shared" si="136"/>
        <v>277.96499999999997</v>
      </c>
      <c r="N806" s="25">
        <f t="shared" si="135"/>
        <v>16.965</v>
      </c>
      <c r="O806" s="25">
        <v>6.5000000000000002E-2</v>
      </c>
      <c r="P806" s="24" t="str">
        <f>VLOOKUP(E806,'[1]Lookup 2'!A:B,2,FALSE)</f>
        <v>Post 3</v>
      </c>
      <c r="Q806" s="24" t="str">
        <f>VLOOKUP(T806,'[2]01 - Employees'!$1:$1048576,6,FALSE)</f>
        <v>P-D</v>
      </c>
      <c r="R806" s="24" t="str">
        <f>VLOOKUP(T806,'[2]01 - Employees'!$1:$1048576,2,FALSE)</f>
        <v>Diarra</v>
      </c>
      <c r="S806" s="21" t="str">
        <f>VLOOKUP(T806,'[2]01 - Employees'!$1:$1048576,3,FALSE)</f>
        <v>Saidou</v>
      </c>
      <c r="T806" s="41">
        <v>246</v>
      </c>
      <c r="V806" s="26">
        <f t="shared" si="138"/>
        <v>17</v>
      </c>
      <c r="W806" t="str">
        <f t="shared" si="139"/>
        <v>17G0079</v>
      </c>
      <c r="X806" t="str">
        <f t="shared" si="137"/>
        <v>17</v>
      </c>
    </row>
    <row r="807" spans="1:27" x14ac:dyDescent="0.25">
      <c r="A807" s="27">
        <f t="shared" si="141"/>
        <v>43435</v>
      </c>
      <c r="B807" s="19">
        <f t="shared" si="141"/>
        <v>17</v>
      </c>
      <c r="C807" s="20" t="s">
        <v>853</v>
      </c>
      <c r="D807" s="21" t="s">
        <v>19</v>
      </c>
      <c r="E807" s="22">
        <v>0.156944444444444</v>
      </c>
      <c r="F807" s="23">
        <f t="shared" si="140"/>
        <v>2925623</v>
      </c>
      <c r="G807" s="23">
        <v>2925894</v>
      </c>
      <c r="H807" s="32">
        <v>2303</v>
      </c>
      <c r="I807" s="32"/>
      <c r="J807" s="32"/>
      <c r="K807" s="24"/>
      <c r="L807" s="25">
        <f t="shared" si="134"/>
        <v>271</v>
      </c>
      <c r="M807" s="25">
        <f t="shared" si="136"/>
        <v>288.61500000000001</v>
      </c>
      <c r="N807" s="25">
        <f t="shared" si="135"/>
        <v>17.615000000000002</v>
      </c>
      <c r="O807" s="25">
        <v>6.5000000000000002E-2</v>
      </c>
      <c r="P807" s="24" t="str">
        <f>VLOOKUP(E807,'[1]Lookup 2'!A:B,2,FALSE)</f>
        <v>Post 3</v>
      </c>
      <c r="Q807" s="24" t="str">
        <f>VLOOKUP(T807,'[2]01 - Employees'!$1:$1048576,6,FALSE)</f>
        <v>P-D</v>
      </c>
      <c r="R807" s="24" t="str">
        <f>VLOOKUP(T807,'[2]01 - Employees'!$1:$1048576,2,FALSE)</f>
        <v>Magassouba</v>
      </c>
      <c r="S807" s="21" t="str">
        <f>VLOOKUP(T807,'[2]01 - Employees'!$1:$1048576,3,FALSE)</f>
        <v>Lamine</v>
      </c>
      <c r="T807" s="41">
        <v>169</v>
      </c>
      <c r="V807" s="26">
        <f t="shared" si="138"/>
        <v>17</v>
      </c>
      <c r="W807" t="str">
        <f t="shared" si="139"/>
        <v>17DT211</v>
      </c>
      <c r="X807" t="str">
        <f t="shared" si="137"/>
        <v>17</v>
      </c>
    </row>
    <row r="808" spans="1:27" x14ac:dyDescent="0.25">
      <c r="A808" s="27">
        <f t="shared" ref="A808:B823" si="142">+A807</f>
        <v>43435</v>
      </c>
      <c r="B808" s="19">
        <f t="shared" si="142"/>
        <v>17</v>
      </c>
      <c r="C808" s="20" t="s">
        <v>854</v>
      </c>
      <c r="D808" s="21" t="s">
        <v>33</v>
      </c>
      <c r="E808" s="22">
        <v>0.25833333333333303</v>
      </c>
      <c r="F808" s="23">
        <f t="shared" si="140"/>
        <v>2925894</v>
      </c>
      <c r="G808" s="23">
        <v>2926600</v>
      </c>
      <c r="H808" s="32">
        <v>6831</v>
      </c>
      <c r="I808" s="32"/>
      <c r="J808" s="28"/>
      <c r="K808" s="24"/>
      <c r="L808" s="25">
        <f t="shared" si="134"/>
        <v>706</v>
      </c>
      <c r="M808" s="25">
        <f t="shared" si="136"/>
        <v>751.89</v>
      </c>
      <c r="N808" s="25">
        <f t="shared" si="135"/>
        <v>45.89</v>
      </c>
      <c r="O808" s="25">
        <v>6.5000000000000002E-2</v>
      </c>
      <c r="P808" s="24" t="str">
        <f>VLOOKUP(E808,'[1]Lookup 2'!A:B,2,FALSE)</f>
        <v>Post 3</v>
      </c>
      <c r="Q808" s="24" t="str">
        <f>VLOOKUP(T808,'[2]01 - Employees'!$1:$1048576,6,FALSE)</f>
        <v>P-D</v>
      </c>
      <c r="R808" s="24" t="str">
        <f>VLOOKUP(T808,'[2]01 - Employees'!$1:$1048576,2,FALSE)</f>
        <v>Camara</v>
      </c>
      <c r="S808" s="21" t="str">
        <f>VLOOKUP(T808,'[2]01 - Employees'!$1:$1048576,3,FALSE)</f>
        <v>Tidiane</v>
      </c>
      <c r="T808" s="41">
        <v>161</v>
      </c>
      <c r="V808" s="26">
        <f t="shared" si="138"/>
        <v>17</v>
      </c>
      <c r="W808" t="str">
        <f t="shared" si="139"/>
        <v>17DT209</v>
      </c>
      <c r="X808" t="str">
        <f t="shared" si="137"/>
        <v>17</v>
      </c>
    </row>
    <row r="809" spans="1:27" x14ac:dyDescent="0.25">
      <c r="A809" s="27">
        <f t="shared" si="142"/>
        <v>43435</v>
      </c>
      <c r="B809" s="19">
        <f t="shared" si="142"/>
        <v>17</v>
      </c>
      <c r="C809" s="20" t="s">
        <v>855</v>
      </c>
      <c r="D809" s="21" t="s">
        <v>29</v>
      </c>
      <c r="E809" s="22">
        <v>0.26388888888888801</v>
      </c>
      <c r="F809" s="23">
        <f t="shared" si="140"/>
        <v>2926600</v>
      </c>
      <c r="G809" s="23">
        <v>2927107</v>
      </c>
      <c r="H809" s="32">
        <v>35028.400000000001</v>
      </c>
      <c r="I809" s="32"/>
      <c r="J809" s="32"/>
      <c r="K809" s="24"/>
      <c r="L809" s="25">
        <f t="shared" si="134"/>
        <v>507</v>
      </c>
      <c r="M809" s="25">
        <f t="shared" si="136"/>
        <v>539.95500000000004</v>
      </c>
      <c r="N809" s="25">
        <f t="shared" si="135"/>
        <v>32.954999999999998</v>
      </c>
      <c r="O809" s="25">
        <v>6.5000000000000002E-2</v>
      </c>
      <c r="P809" s="24" t="str">
        <f>VLOOKUP(E809,'[1]Lookup 2'!A:B,2,FALSE)</f>
        <v>Post 3</v>
      </c>
      <c r="Q809" s="24" t="str">
        <f>VLOOKUP(T809,'[2]01 - Employees'!$1:$1048576,6,FALSE)</f>
        <v>P-D</v>
      </c>
      <c r="R809" s="24" t="str">
        <f>VLOOKUP(T809,'[2]01 - Employees'!$1:$1048576,2,FALSE)</f>
        <v>Keita</v>
      </c>
      <c r="S809" s="21" t="str">
        <f>VLOOKUP(T809,'[2]01 - Employees'!$1:$1048576,3,FALSE)</f>
        <v>Ibrahima II</v>
      </c>
      <c r="T809" s="41">
        <v>252</v>
      </c>
      <c r="V809" s="26">
        <f t="shared" si="138"/>
        <v>17</v>
      </c>
      <c r="W809" t="str">
        <f t="shared" si="139"/>
        <v>17DT094</v>
      </c>
      <c r="X809" t="str">
        <f t="shared" si="137"/>
        <v>17</v>
      </c>
    </row>
    <row r="810" spans="1:27" x14ac:dyDescent="0.25">
      <c r="A810" s="27">
        <f t="shared" si="142"/>
        <v>43435</v>
      </c>
      <c r="B810" s="19">
        <v>18</v>
      </c>
      <c r="C810" s="20" t="s">
        <v>856</v>
      </c>
      <c r="D810" s="21" t="s">
        <v>17</v>
      </c>
      <c r="E810" s="22">
        <v>0.36319444444444399</v>
      </c>
      <c r="F810" s="23">
        <f t="shared" si="140"/>
        <v>2927107</v>
      </c>
      <c r="G810" s="23">
        <v>2929582</v>
      </c>
      <c r="H810" s="32">
        <v>35326.699999999997</v>
      </c>
      <c r="I810" s="32"/>
      <c r="J810" s="32"/>
      <c r="K810" s="24"/>
      <c r="L810" s="25">
        <f t="shared" si="134"/>
        <v>2475</v>
      </c>
      <c r="M810" s="25">
        <f t="shared" si="136"/>
        <v>2635.875</v>
      </c>
      <c r="N810" s="25">
        <f t="shared" si="135"/>
        <v>160.875</v>
      </c>
      <c r="O810" s="25">
        <v>6.5000000000000002E-2</v>
      </c>
      <c r="P810" s="24" t="str">
        <f>VLOOKUP(E810,'[1]Lookup 2'!A:B,2,FALSE)</f>
        <v>Post 1</v>
      </c>
      <c r="Q810" s="24" t="str">
        <f>VLOOKUP(T810,'[2]01 - Employees'!$1:$1048576,6,FALSE)</f>
        <v>P-C</v>
      </c>
      <c r="R810" s="24" t="str">
        <f>VLOOKUP(T810,'[2]01 - Employees'!$1:$1048576,2,FALSE)</f>
        <v>Touré</v>
      </c>
      <c r="S810" s="21" t="str">
        <f>VLOOKUP(T810,'[2]01 - Employees'!$1:$1048576,3,FALSE)</f>
        <v>Ali</v>
      </c>
      <c r="T810" s="41">
        <v>264</v>
      </c>
      <c r="V810" s="26">
        <f t="shared" si="138"/>
        <v>18</v>
      </c>
      <c r="W810" t="str">
        <f t="shared" si="139"/>
        <v>18EXC41</v>
      </c>
      <c r="X810" t="str">
        <f t="shared" si="137"/>
        <v>18</v>
      </c>
    </row>
    <row r="811" spans="1:27" x14ac:dyDescent="0.25">
      <c r="A811" s="27">
        <f t="shared" si="142"/>
        <v>43435</v>
      </c>
      <c r="B811" s="19">
        <f t="shared" si="142"/>
        <v>18</v>
      </c>
      <c r="C811" s="20" t="s">
        <v>857</v>
      </c>
      <c r="D811" s="21" t="s">
        <v>35</v>
      </c>
      <c r="E811" s="22">
        <v>0.36805555555555503</v>
      </c>
      <c r="F811" s="23">
        <f t="shared" si="140"/>
        <v>2929582</v>
      </c>
      <c r="G811" s="23">
        <v>2929840</v>
      </c>
      <c r="H811" s="32">
        <v>20585.900000000001</v>
      </c>
      <c r="I811" s="32"/>
      <c r="J811" s="32"/>
      <c r="K811" s="24"/>
      <c r="L811" s="25">
        <f t="shared" si="134"/>
        <v>258</v>
      </c>
      <c r="M811" s="25">
        <f t="shared" si="136"/>
        <v>274.77</v>
      </c>
      <c r="N811" s="25">
        <f t="shared" si="135"/>
        <v>16.77</v>
      </c>
      <c r="O811" s="25">
        <v>6.5000000000000002E-2</v>
      </c>
      <c r="P811" s="24" t="str">
        <f>VLOOKUP(E811,'[1]Lookup 2'!A:B,2,FALSE)</f>
        <v>Post 1</v>
      </c>
      <c r="Q811" s="24" t="str">
        <f>VLOOKUP(T811,'[2]01 - Employees'!$1:$1048576,6,FALSE)</f>
        <v>P-C</v>
      </c>
      <c r="R811" s="24" t="str">
        <f>VLOOKUP(T811,'[2]01 - Employees'!$1:$1048576,2,FALSE)</f>
        <v>Sow</v>
      </c>
      <c r="S811" s="21" t="str">
        <f>VLOOKUP(T811,'[2]01 - Employees'!$1:$1048576,3,FALSE)</f>
        <v>Yaya</v>
      </c>
      <c r="T811" s="41">
        <v>197</v>
      </c>
      <c r="V811" s="26">
        <f t="shared" si="138"/>
        <v>18</v>
      </c>
      <c r="W811" t="str">
        <f t="shared" si="139"/>
        <v>18D7004</v>
      </c>
      <c r="X811" t="str">
        <f t="shared" si="137"/>
        <v>18</v>
      </c>
    </row>
    <row r="812" spans="1:27" x14ac:dyDescent="0.25">
      <c r="A812" s="27">
        <f t="shared" si="142"/>
        <v>43435</v>
      </c>
      <c r="B812" s="19">
        <f t="shared" si="142"/>
        <v>18</v>
      </c>
      <c r="C812" s="20" t="s">
        <v>858</v>
      </c>
      <c r="D812" s="21" t="s">
        <v>43</v>
      </c>
      <c r="E812" s="22">
        <v>0.38055555555555498</v>
      </c>
      <c r="F812" s="23">
        <f t="shared" si="140"/>
        <v>2929840</v>
      </c>
      <c r="G812" s="23">
        <v>2930347</v>
      </c>
      <c r="H812" s="32">
        <v>18943.8</v>
      </c>
      <c r="I812" s="32"/>
      <c r="J812" s="32"/>
      <c r="K812" s="24"/>
      <c r="L812" s="25">
        <f t="shared" si="134"/>
        <v>507</v>
      </c>
      <c r="M812" s="25">
        <f t="shared" si="136"/>
        <v>539.95500000000004</v>
      </c>
      <c r="N812" s="25">
        <f t="shared" si="135"/>
        <v>32.954999999999998</v>
      </c>
      <c r="O812" s="25">
        <v>6.5000000000000002E-2</v>
      </c>
      <c r="P812" s="24" t="str">
        <f>VLOOKUP(E812,'[1]Lookup 2'!A:B,2,FALSE)</f>
        <v>Post 1</v>
      </c>
      <c r="Q812" s="24" t="str">
        <f>VLOOKUP(T812,'[2]01 - Employees'!$1:$1048576,6,FALSE)</f>
        <v>P-C</v>
      </c>
      <c r="R812" s="24" t="str">
        <f>VLOOKUP(T812,'[2]01 - Employees'!$1:$1048576,2,FALSE)</f>
        <v>Camara</v>
      </c>
      <c r="S812" s="21" t="str">
        <f>VLOOKUP(T812,'[2]01 - Employees'!$1:$1048576,3,FALSE)</f>
        <v>Ibrahima Sayako</v>
      </c>
      <c r="T812" s="41">
        <v>164</v>
      </c>
      <c r="V812" s="26">
        <f t="shared" si="138"/>
        <v>18</v>
      </c>
      <c r="W812" t="str">
        <f t="shared" si="139"/>
        <v>18WB013</v>
      </c>
      <c r="X812" t="str">
        <f t="shared" si="137"/>
        <v>18</v>
      </c>
    </row>
    <row r="813" spans="1:27" x14ac:dyDescent="0.25">
      <c r="A813" s="27">
        <f t="shared" si="142"/>
        <v>43435</v>
      </c>
      <c r="B813" s="19">
        <f t="shared" si="142"/>
        <v>18</v>
      </c>
      <c r="C813" s="20" t="s">
        <v>859</v>
      </c>
      <c r="D813" s="21" t="s">
        <v>37</v>
      </c>
      <c r="E813" s="22">
        <v>0.39652777777777698</v>
      </c>
      <c r="F813" s="23">
        <f t="shared" si="140"/>
        <v>2930347</v>
      </c>
      <c r="G813" s="23">
        <v>2930679</v>
      </c>
      <c r="H813" s="32">
        <v>26600</v>
      </c>
      <c r="I813" s="32"/>
      <c r="J813" s="32"/>
      <c r="K813" s="24"/>
      <c r="L813" s="25">
        <f t="shared" si="134"/>
        <v>332</v>
      </c>
      <c r="M813" s="25">
        <f t="shared" si="136"/>
        <v>353.58</v>
      </c>
      <c r="N813" s="25">
        <f t="shared" si="135"/>
        <v>21.580000000000002</v>
      </c>
      <c r="O813" s="25">
        <v>6.5000000000000002E-2</v>
      </c>
      <c r="P813" s="24" t="str">
        <f>VLOOKUP(E813,'[1]Lookup 2'!A:B,2,FALSE)</f>
        <v>Post 1</v>
      </c>
      <c r="Q813" s="24" t="str">
        <f>VLOOKUP(T813,'[2]01 - Employees'!$1:$1048576,6,FALSE)</f>
        <v>P-C</v>
      </c>
      <c r="R813" s="24" t="str">
        <f>VLOOKUP(T813,'[2]01 - Employees'!$1:$1048576,2,FALSE)</f>
        <v>Bah</v>
      </c>
      <c r="S813" s="21" t="str">
        <f>VLOOKUP(T813,'[2]01 - Employees'!$1:$1048576,3,FALSE)</f>
        <v>Saidou</v>
      </c>
      <c r="T813" s="41">
        <v>243</v>
      </c>
      <c r="V813" s="26">
        <f t="shared" si="138"/>
        <v>18</v>
      </c>
      <c r="W813" t="str">
        <f t="shared" si="139"/>
        <v>18TD066</v>
      </c>
      <c r="X813" t="str">
        <f t="shared" si="137"/>
        <v>18</v>
      </c>
    </row>
    <row r="814" spans="1:27" x14ac:dyDescent="0.25">
      <c r="A814" s="27">
        <f t="shared" si="142"/>
        <v>43435</v>
      </c>
      <c r="B814" s="19">
        <f t="shared" si="142"/>
        <v>18</v>
      </c>
      <c r="C814" s="20" t="s">
        <v>860</v>
      </c>
      <c r="D814" s="21" t="s">
        <v>39</v>
      </c>
      <c r="E814" s="22">
        <v>0.40972222222222199</v>
      </c>
      <c r="F814" s="23">
        <f t="shared" si="140"/>
        <v>2930679</v>
      </c>
      <c r="G814" s="23">
        <v>2931056</v>
      </c>
      <c r="H814" s="32">
        <v>25670.799999999999</v>
      </c>
      <c r="I814" s="32"/>
      <c r="J814" s="32"/>
      <c r="K814" s="24"/>
      <c r="L814" s="25">
        <f t="shared" si="134"/>
        <v>377</v>
      </c>
      <c r="M814" s="25">
        <f t="shared" si="136"/>
        <v>401.505</v>
      </c>
      <c r="N814" s="25">
        <f t="shared" si="135"/>
        <v>24.505000000000003</v>
      </c>
      <c r="O814" s="25">
        <v>6.5000000000000002E-2</v>
      </c>
      <c r="P814" s="24" t="str">
        <f>VLOOKUP(E814,'[1]Lookup 2'!A:B,2,FALSE)</f>
        <v>Post 1</v>
      </c>
      <c r="Q814" s="24" t="str">
        <f>VLOOKUP(T814,'[2]01 - Employees'!$1:$1048576,6,FALSE)</f>
        <v>P-C</v>
      </c>
      <c r="R814" s="24" t="str">
        <f>VLOOKUP(T814,'[2]01 - Employees'!$1:$1048576,2,FALSE)</f>
        <v>Camara</v>
      </c>
      <c r="S814" s="21" t="str">
        <f>VLOOKUP(T814,'[2]01 - Employees'!$1:$1048576,3,FALSE)</f>
        <v>Djiba</v>
      </c>
      <c r="T814" s="41">
        <v>163</v>
      </c>
      <c r="V814" s="26">
        <f t="shared" si="138"/>
        <v>18</v>
      </c>
      <c r="W814" t="str">
        <f t="shared" si="139"/>
        <v>18TD069</v>
      </c>
      <c r="X814" t="str">
        <f t="shared" si="137"/>
        <v>18</v>
      </c>
    </row>
    <row r="815" spans="1:27" x14ac:dyDescent="0.25">
      <c r="A815" s="27">
        <f t="shared" si="142"/>
        <v>43435</v>
      </c>
      <c r="B815" s="19">
        <f t="shared" si="142"/>
        <v>18</v>
      </c>
      <c r="C815" s="20" t="s">
        <v>861</v>
      </c>
      <c r="D815" s="21" t="s">
        <v>21</v>
      </c>
      <c r="E815" s="22">
        <v>0.42777777777777698</v>
      </c>
      <c r="F815" s="23">
        <f t="shared" si="140"/>
        <v>2931056</v>
      </c>
      <c r="G815" s="23">
        <v>2933571</v>
      </c>
      <c r="H815" s="32">
        <v>51077</v>
      </c>
      <c r="I815" s="32"/>
      <c r="J815" s="32"/>
      <c r="K815" s="24"/>
      <c r="L815" s="25">
        <f t="shared" si="134"/>
        <v>2515</v>
      </c>
      <c r="M815" s="25">
        <f t="shared" si="136"/>
        <v>2678.4749999999999</v>
      </c>
      <c r="N815" s="25">
        <f t="shared" si="135"/>
        <v>163.47499999999999</v>
      </c>
      <c r="O815" s="25">
        <v>6.5000000000000002E-2</v>
      </c>
      <c r="P815" s="24" t="str">
        <f>VLOOKUP(E815,'[1]Lookup 2'!A:B,2,FALSE)</f>
        <v>Post 1</v>
      </c>
      <c r="Q815" s="24" t="str">
        <f>VLOOKUP(T815,'[2]01 - Employees'!$1:$1048576,6,FALSE)</f>
        <v>P-C</v>
      </c>
      <c r="R815" s="24" t="str">
        <f>VLOOKUP(T815,'[2]01 - Employees'!$1:$1048576,2,FALSE)</f>
        <v>Diallo</v>
      </c>
      <c r="S815" s="21" t="str">
        <f>VLOOKUP(T815,'[2]01 - Employees'!$1:$1048576,3,FALSE)</f>
        <v>Mohamed</v>
      </c>
      <c r="T815" s="41">
        <v>148</v>
      </c>
      <c r="V815" s="26">
        <f t="shared" si="138"/>
        <v>18</v>
      </c>
      <c r="W815" t="str">
        <f t="shared" si="139"/>
        <v>18EXC64</v>
      </c>
      <c r="X815" t="str">
        <f t="shared" si="137"/>
        <v>18</v>
      </c>
      <c r="AA815" s="43"/>
    </row>
    <row r="816" spans="1:27" x14ac:dyDescent="0.25">
      <c r="A816" s="27">
        <f t="shared" si="142"/>
        <v>43435</v>
      </c>
      <c r="B816" s="19">
        <f t="shared" si="142"/>
        <v>18</v>
      </c>
      <c r="C816" s="20" t="s">
        <v>862</v>
      </c>
      <c r="D816" s="21" t="s">
        <v>100</v>
      </c>
      <c r="E816" s="22">
        <v>0.42986111111111103</v>
      </c>
      <c r="F816" s="23">
        <f t="shared" si="140"/>
        <v>2933571</v>
      </c>
      <c r="G816" s="23">
        <v>2933756</v>
      </c>
      <c r="H816" s="32">
        <v>28086.400000000001</v>
      </c>
      <c r="I816" s="32"/>
      <c r="J816" s="32"/>
      <c r="K816" s="24"/>
      <c r="L816" s="25">
        <f t="shared" si="134"/>
        <v>185</v>
      </c>
      <c r="M816" s="25">
        <f t="shared" si="136"/>
        <v>197.02500000000001</v>
      </c>
      <c r="N816" s="25">
        <f t="shared" si="135"/>
        <v>12.025</v>
      </c>
      <c r="O816" s="25">
        <v>6.5000000000000002E-2</v>
      </c>
      <c r="P816" s="24" t="str">
        <f>VLOOKUP(E816,'[1]Lookup 2'!A:B,2,FALSE)</f>
        <v>Post 1</v>
      </c>
      <c r="Q816" s="24" t="str">
        <f>VLOOKUP(T816,'[2]01 - Employees'!$1:$1048576,6,FALSE)</f>
        <v>WS-KOM</v>
      </c>
      <c r="R816" s="24" t="str">
        <f>VLOOKUP(T816,'[2]01 - Employees'!$1:$1048576,2,FALSE)</f>
        <v>Konaté</v>
      </c>
      <c r="S816" s="21" t="str">
        <f>VLOOKUP(T816,'[2]01 - Employees'!$1:$1048576,3,FALSE)</f>
        <v>Mamady</v>
      </c>
      <c r="T816" s="41">
        <v>62</v>
      </c>
      <c r="V816" s="26">
        <f t="shared" si="138"/>
        <v>18</v>
      </c>
      <c r="W816" t="str">
        <f t="shared" si="139"/>
        <v>18HIA30</v>
      </c>
      <c r="X816" t="str">
        <f t="shared" si="137"/>
        <v>18</v>
      </c>
    </row>
    <row r="817" spans="1:24" x14ac:dyDescent="0.25">
      <c r="A817" s="27">
        <f t="shared" si="142"/>
        <v>43435</v>
      </c>
      <c r="B817" s="19">
        <f t="shared" si="142"/>
        <v>18</v>
      </c>
      <c r="C817" s="20" t="s">
        <v>863</v>
      </c>
      <c r="D817" s="21" t="s">
        <v>53</v>
      </c>
      <c r="E817" s="22">
        <v>0.44791666666666602</v>
      </c>
      <c r="F817" s="23">
        <f t="shared" si="140"/>
        <v>2933756</v>
      </c>
      <c r="G817" s="23">
        <v>2934355</v>
      </c>
      <c r="H817" s="32">
        <v>22236</v>
      </c>
      <c r="I817" s="32"/>
      <c r="J817" s="32"/>
      <c r="K817" s="24"/>
      <c r="L817" s="25">
        <f t="shared" si="134"/>
        <v>599</v>
      </c>
      <c r="M817" s="25">
        <f t="shared" si="136"/>
        <v>637.93499999999995</v>
      </c>
      <c r="N817" s="25">
        <f t="shared" si="135"/>
        <v>38.935000000000002</v>
      </c>
      <c r="O817" s="25">
        <v>6.5000000000000002E-2</v>
      </c>
      <c r="P817" s="24" t="str">
        <f>VLOOKUP(E817,'[1]Lookup 2'!A:B,2,FALSE)</f>
        <v>Post 1</v>
      </c>
      <c r="Q817" s="24" t="str">
        <f>VLOOKUP(T817,'[2]01 - Employees'!$1:$1048576,6,FALSE)</f>
        <v>P-C</v>
      </c>
      <c r="R817" s="24" t="str">
        <f>VLOOKUP(T817,'[2]01 - Employees'!$1:$1048576,2,FALSE)</f>
        <v>Saoromou</v>
      </c>
      <c r="S817" s="21" t="str">
        <f>VLOOKUP(T817,'[2]01 - Employees'!$1:$1048576,3,FALSE)</f>
        <v>Alain</v>
      </c>
      <c r="T817" s="41">
        <v>14</v>
      </c>
      <c r="V817" s="26">
        <f t="shared" si="138"/>
        <v>18</v>
      </c>
      <c r="W817" t="str">
        <f t="shared" si="139"/>
        <v>18DT095</v>
      </c>
      <c r="X817" t="str">
        <f t="shared" si="137"/>
        <v>18</v>
      </c>
    </row>
    <row r="818" spans="1:24" x14ac:dyDescent="0.25">
      <c r="A818" s="27">
        <f t="shared" si="142"/>
        <v>43435</v>
      </c>
      <c r="B818" s="19">
        <f t="shared" si="142"/>
        <v>18</v>
      </c>
      <c r="C818" s="20" t="s">
        <v>864</v>
      </c>
      <c r="D818" s="21" t="s">
        <v>51</v>
      </c>
      <c r="E818" s="22">
        <v>0.51041666666666596</v>
      </c>
      <c r="F818" s="23">
        <f t="shared" si="140"/>
        <v>2934355</v>
      </c>
      <c r="G818" s="23">
        <v>2935044</v>
      </c>
      <c r="H818" s="32">
        <v>75.3</v>
      </c>
      <c r="I818" s="32"/>
      <c r="J818" s="32"/>
      <c r="K818" s="24"/>
      <c r="L818" s="25">
        <f t="shared" si="134"/>
        <v>689</v>
      </c>
      <c r="M818" s="25">
        <f t="shared" si="136"/>
        <v>733.78499999999997</v>
      </c>
      <c r="N818" s="25">
        <f t="shared" si="135"/>
        <v>44.785000000000004</v>
      </c>
      <c r="O818" s="25">
        <v>6.5000000000000002E-2</v>
      </c>
      <c r="P818" s="24" t="str">
        <f>VLOOKUP(E818,'[1]Lookup 2'!A:B,2,FALSE)</f>
        <v>Post 1</v>
      </c>
      <c r="Q818" s="24" t="str">
        <f>VLOOKUP(T818,'[2]01 - Employees'!$1:$1048576,6,FALSE)</f>
        <v>P-C</v>
      </c>
      <c r="R818" s="24" t="str">
        <f>VLOOKUP(T818,'[2]01 - Employees'!$1:$1048576,2,FALSE)</f>
        <v xml:space="preserve">Thiam </v>
      </c>
      <c r="S818" s="21" t="str">
        <f>VLOOKUP(T818,'[2]01 - Employees'!$1:$1048576,3,FALSE)</f>
        <v>Aboubacar</v>
      </c>
      <c r="T818" s="41">
        <v>167</v>
      </c>
      <c r="V818" s="26">
        <f t="shared" si="138"/>
        <v>18</v>
      </c>
      <c r="W818" t="str">
        <f t="shared" si="139"/>
        <v>18DT093</v>
      </c>
      <c r="X818" t="str">
        <f t="shared" si="137"/>
        <v>18</v>
      </c>
    </row>
    <row r="819" spans="1:24" x14ac:dyDescent="0.25">
      <c r="A819" s="27">
        <f t="shared" si="142"/>
        <v>43435</v>
      </c>
      <c r="B819" s="19">
        <f t="shared" si="142"/>
        <v>18</v>
      </c>
      <c r="C819" s="20" t="s">
        <v>865</v>
      </c>
      <c r="D819" s="21" t="s">
        <v>107</v>
      </c>
      <c r="E819" s="22">
        <v>0.51736111111111105</v>
      </c>
      <c r="F819" s="23">
        <f t="shared" si="140"/>
        <v>2935044</v>
      </c>
      <c r="G819" s="23">
        <v>2935074</v>
      </c>
      <c r="H819" s="32">
        <v>35624.6</v>
      </c>
      <c r="I819" s="32"/>
      <c r="J819" s="32"/>
      <c r="K819" s="24"/>
      <c r="L819" s="25">
        <f t="shared" si="134"/>
        <v>30</v>
      </c>
      <c r="M819" s="25">
        <f t="shared" si="136"/>
        <v>31.95</v>
      </c>
      <c r="N819" s="25">
        <f t="shared" si="135"/>
        <v>1.9500000000000002</v>
      </c>
      <c r="O819" s="25">
        <v>6.5000000000000002E-2</v>
      </c>
      <c r="P819" s="24" t="str">
        <f>VLOOKUP(E819,'[1]Lookup 2'!A:B,2,FALSE)</f>
        <v>Post 1</v>
      </c>
      <c r="Q819" s="24" t="str">
        <f>VLOOKUP(T819,'[2]01 - Employees'!$1:$1048576,6,FALSE)</f>
        <v>P-C</v>
      </c>
      <c r="R819" s="24" t="str">
        <f>VLOOKUP(T819,'[2]01 - Employees'!$1:$1048576,2,FALSE)</f>
        <v>Keita</v>
      </c>
      <c r="S819" s="21" t="str">
        <f>VLOOKUP(T819,'[2]01 - Employees'!$1:$1048576,3,FALSE)</f>
        <v>Lancei</v>
      </c>
      <c r="T819" s="41">
        <v>17</v>
      </c>
      <c r="V819" s="26">
        <f t="shared" si="138"/>
        <v>18</v>
      </c>
      <c r="W819" t="str">
        <f t="shared" si="139"/>
        <v>18G0064</v>
      </c>
      <c r="X819" t="str">
        <f t="shared" si="137"/>
        <v>18</v>
      </c>
    </row>
    <row r="820" spans="1:24" x14ac:dyDescent="0.25">
      <c r="A820" s="27">
        <f t="shared" si="142"/>
        <v>43435</v>
      </c>
      <c r="B820" s="19">
        <f t="shared" si="142"/>
        <v>18</v>
      </c>
      <c r="C820" s="20" t="s">
        <v>866</v>
      </c>
      <c r="D820" s="21" t="s">
        <v>242</v>
      </c>
      <c r="E820" s="22">
        <v>0.53402777777777699</v>
      </c>
      <c r="F820" s="23">
        <f t="shared" si="140"/>
        <v>2935074</v>
      </c>
      <c r="G820" s="23">
        <v>2935131</v>
      </c>
      <c r="H820" s="32">
        <v>247622</v>
      </c>
      <c r="I820" s="32"/>
      <c r="J820" s="32"/>
      <c r="K820" s="24"/>
      <c r="L820" s="25">
        <f t="shared" si="134"/>
        <v>57</v>
      </c>
      <c r="M820" s="25">
        <f t="shared" si="136"/>
        <v>60.704999999999998</v>
      </c>
      <c r="N820" s="25">
        <f t="shared" si="135"/>
        <v>3.7050000000000001</v>
      </c>
      <c r="O820" s="25">
        <v>6.5000000000000002E-2</v>
      </c>
      <c r="P820" s="24" t="str">
        <f>VLOOKUP(E820,'[1]Lookup 2'!A:B,2,FALSE)</f>
        <v>Post 1</v>
      </c>
      <c r="Q820" s="24" t="str">
        <f>VLOOKUP(T820,'[2]01 - Employees'!$1:$1048576,6,FALSE)</f>
        <v xml:space="preserve">P-C </v>
      </c>
      <c r="R820" s="24" t="str">
        <f>VLOOKUP(T820,'[2]01 - Employees'!$1:$1048576,2,FALSE)</f>
        <v>Condé</v>
      </c>
      <c r="S820" s="21" t="str">
        <f>VLOOKUP(T820,'[2]01 - Employees'!$1:$1048576,3,FALSE)</f>
        <v>Alamako</v>
      </c>
      <c r="T820" s="41">
        <v>27</v>
      </c>
      <c r="V820" s="26">
        <f t="shared" si="138"/>
        <v>18</v>
      </c>
      <c r="W820" t="str">
        <f t="shared" si="139"/>
        <v>18TY709</v>
      </c>
      <c r="X820" t="str">
        <f t="shared" si="137"/>
        <v>18</v>
      </c>
    </row>
    <row r="821" spans="1:24" x14ac:dyDescent="0.25">
      <c r="A821" s="27">
        <f t="shared" si="142"/>
        <v>43435</v>
      </c>
      <c r="B821" s="19">
        <f t="shared" si="142"/>
        <v>18</v>
      </c>
      <c r="C821" s="20" t="s">
        <v>867</v>
      </c>
      <c r="D821" s="21" t="s">
        <v>47</v>
      </c>
      <c r="E821" s="22">
        <v>0.63958333333333295</v>
      </c>
      <c r="F821" s="23">
        <f t="shared" si="140"/>
        <v>2935131</v>
      </c>
      <c r="G821" s="23">
        <v>2935167</v>
      </c>
      <c r="H821" s="32">
        <v>5380</v>
      </c>
      <c r="I821" s="32"/>
      <c r="J821" s="32"/>
      <c r="K821" s="24"/>
      <c r="L821" s="25">
        <f t="shared" si="134"/>
        <v>36</v>
      </c>
      <c r="M821" s="25">
        <f t="shared" si="136"/>
        <v>38.340000000000003</v>
      </c>
      <c r="N821" s="25">
        <f t="shared" si="135"/>
        <v>2.34</v>
      </c>
      <c r="O821" s="25">
        <v>6.5000000000000002E-2</v>
      </c>
      <c r="P821" s="24" t="str">
        <f>VLOOKUP(E821,'[1]Lookup 2'!A:B,2,FALSE)</f>
        <v>Post 2</v>
      </c>
      <c r="Q821" s="24" t="str">
        <f>VLOOKUP(T821,'[2]01 - Employees'!$1:$1048576,6,FALSE)</f>
        <v>P-B</v>
      </c>
      <c r="R821" s="24" t="str">
        <f>VLOOKUP(T821,'[2]01 - Employees'!$1:$1048576,2,FALSE)</f>
        <v>Laye</v>
      </c>
      <c r="S821" s="21" t="str">
        <f>VLOOKUP(T821,'[2]01 - Employees'!$1:$1048576,3,FALSE)</f>
        <v>Cisse</v>
      </c>
      <c r="T821" s="41">
        <v>117</v>
      </c>
      <c r="V821" s="26">
        <f t="shared" si="138"/>
        <v>18</v>
      </c>
      <c r="W821" t="str">
        <f t="shared" si="139"/>
        <v>18LP221</v>
      </c>
      <c r="X821" t="str">
        <f t="shared" si="137"/>
        <v>18</v>
      </c>
    </row>
    <row r="822" spans="1:24" x14ac:dyDescent="0.25">
      <c r="A822" s="27">
        <f t="shared" si="142"/>
        <v>43435</v>
      </c>
      <c r="B822" s="19">
        <f t="shared" si="142"/>
        <v>18</v>
      </c>
      <c r="C822" s="20" t="s">
        <v>868</v>
      </c>
      <c r="D822" s="21" t="s">
        <v>121</v>
      </c>
      <c r="E822" s="22">
        <v>0.64375000000000004</v>
      </c>
      <c r="F822" s="23">
        <f t="shared" si="140"/>
        <v>2935167</v>
      </c>
      <c r="G822" s="23">
        <v>2935358</v>
      </c>
      <c r="H822" s="32">
        <v>116987.7</v>
      </c>
      <c r="I822" s="32"/>
      <c r="J822" s="32"/>
      <c r="K822" s="24"/>
      <c r="L822" s="25">
        <f t="shared" si="134"/>
        <v>191</v>
      </c>
      <c r="M822" s="25">
        <f t="shared" si="136"/>
        <v>203.41499999999999</v>
      </c>
      <c r="N822" s="25">
        <f t="shared" si="135"/>
        <v>12.415000000000001</v>
      </c>
      <c r="O822" s="25">
        <v>6.5000000000000002E-2</v>
      </c>
      <c r="P822" s="24" t="str">
        <f>VLOOKUP(E822,'[1]Lookup 2'!A:B,2,FALSE)</f>
        <v>Post 2</v>
      </c>
      <c r="Q822" s="24" t="str">
        <f>VLOOKUP(T822,'[2]01 - Employees'!$1:$1048576,6,FALSE)</f>
        <v>P-B</v>
      </c>
      <c r="R822" s="24" t="str">
        <f>VLOOKUP(T822,'[2]01 - Employees'!$1:$1048576,2,FALSE)</f>
        <v xml:space="preserve">Conde </v>
      </c>
      <c r="S822" s="21" t="str">
        <f>VLOOKUP(T822,'[2]01 - Employees'!$1:$1048576,3,FALSE)</f>
        <v>Ibrahima Sory</v>
      </c>
      <c r="T822" s="41">
        <v>216</v>
      </c>
      <c r="V822" s="26">
        <f t="shared" si="138"/>
        <v>18</v>
      </c>
      <c r="W822" t="str">
        <f t="shared" si="139"/>
        <v>18DB031</v>
      </c>
      <c r="X822" t="str">
        <f t="shared" si="137"/>
        <v>18</v>
      </c>
    </row>
    <row r="823" spans="1:24" x14ac:dyDescent="0.25">
      <c r="A823" s="27">
        <f t="shared" si="142"/>
        <v>43435</v>
      </c>
      <c r="B823" s="19">
        <f t="shared" si="142"/>
        <v>18</v>
      </c>
      <c r="C823" s="20" t="s">
        <v>869</v>
      </c>
      <c r="D823" s="21" t="s">
        <v>29</v>
      </c>
      <c r="E823" s="22">
        <v>0.64791666666666603</v>
      </c>
      <c r="F823" s="23">
        <f t="shared" si="140"/>
        <v>2935358</v>
      </c>
      <c r="G823" s="23">
        <v>2935806</v>
      </c>
      <c r="H823" s="32">
        <v>35036.699999999997</v>
      </c>
      <c r="I823" s="32"/>
      <c r="J823" s="32"/>
      <c r="K823" s="24"/>
      <c r="L823" s="25">
        <f t="shared" si="134"/>
        <v>448</v>
      </c>
      <c r="M823" s="25">
        <f t="shared" si="136"/>
        <v>477.12</v>
      </c>
      <c r="N823" s="25">
        <f t="shared" si="135"/>
        <v>29.12</v>
      </c>
      <c r="O823" s="25">
        <v>6.5000000000000002E-2</v>
      </c>
      <c r="P823" s="24" t="str">
        <f>VLOOKUP(E823,'[1]Lookup 2'!A:B,2,FALSE)</f>
        <v>Post 2</v>
      </c>
      <c r="Q823" s="24" t="e">
        <f>VLOOKUP(T823,'[2]01 - Employees'!$1:$1048576,6,FALSE)</f>
        <v>#N/A</v>
      </c>
      <c r="R823" s="24" t="e">
        <f>VLOOKUP(T823,'[2]01 - Employees'!$1:$1048576,2,FALSE)</f>
        <v>#N/A</v>
      </c>
      <c r="S823" s="21" t="e">
        <f>VLOOKUP(T823,'[2]01 - Employees'!$1:$1048576,3,FALSE)</f>
        <v>#N/A</v>
      </c>
      <c r="T823" s="41">
        <v>267</v>
      </c>
      <c r="V823" s="26">
        <f t="shared" si="138"/>
        <v>18</v>
      </c>
      <c r="W823" t="str">
        <f t="shared" si="139"/>
        <v>18DT094</v>
      </c>
      <c r="X823" t="str">
        <f t="shared" si="137"/>
        <v>18</v>
      </c>
    </row>
    <row r="824" spans="1:24" x14ac:dyDescent="0.25">
      <c r="A824" s="27">
        <f t="shared" ref="A824:B839" si="143">+A823</f>
        <v>43435</v>
      </c>
      <c r="B824" s="19">
        <f t="shared" si="143"/>
        <v>18</v>
      </c>
      <c r="C824" s="20" t="s">
        <v>870</v>
      </c>
      <c r="D824" s="21" t="s">
        <v>55</v>
      </c>
      <c r="E824" s="22">
        <v>0.656944444444444</v>
      </c>
      <c r="F824" s="23">
        <f t="shared" si="140"/>
        <v>2935806</v>
      </c>
      <c r="G824" s="23">
        <v>2936645</v>
      </c>
      <c r="H824" s="32">
        <v>10489.2</v>
      </c>
      <c r="I824" s="32"/>
      <c r="J824" s="32"/>
      <c r="K824" s="24"/>
      <c r="L824" s="25">
        <f t="shared" si="134"/>
        <v>839</v>
      </c>
      <c r="M824" s="25">
        <f t="shared" si="136"/>
        <v>893.53499999999997</v>
      </c>
      <c r="N824" s="25">
        <f t="shared" si="135"/>
        <v>54.535000000000004</v>
      </c>
      <c r="O824" s="25">
        <v>6.5000000000000002E-2</v>
      </c>
      <c r="P824" s="24" t="str">
        <f>VLOOKUP(E824,'[1]Lookup 2'!A:B,2,FALSE)</f>
        <v>Post 2</v>
      </c>
      <c r="Q824" s="24" t="str">
        <f>VLOOKUP(T824,'[2]01 - Employees'!$1:$1048576,6,FALSE)</f>
        <v>P-B</v>
      </c>
      <c r="R824" s="24" t="str">
        <f>VLOOKUP(T824,'[2]01 - Employees'!$1:$1048576,2,FALSE)</f>
        <v>Diallo</v>
      </c>
      <c r="S824" s="21" t="str">
        <f>VLOOKUP(T824,'[2]01 - Employees'!$1:$1048576,3,FALSE)</f>
        <v>Mamoudou Kalidou</v>
      </c>
      <c r="T824" s="41">
        <v>33</v>
      </c>
      <c r="V824" s="26">
        <f t="shared" si="138"/>
        <v>18</v>
      </c>
      <c r="W824" t="str">
        <f t="shared" si="139"/>
        <v>18DT317</v>
      </c>
      <c r="X824" t="str">
        <f t="shared" si="137"/>
        <v>18</v>
      </c>
    </row>
    <row r="825" spans="1:24" x14ac:dyDescent="0.25">
      <c r="A825" s="27">
        <f t="shared" si="143"/>
        <v>43435</v>
      </c>
      <c r="B825" s="19">
        <f t="shared" si="143"/>
        <v>18</v>
      </c>
      <c r="C825" s="20" t="s">
        <v>871</v>
      </c>
      <c r="D825" s="21" t="s">
        <v>19</v>
      </c>
      <c r="E825" s="22">
        <v>0.72361111111111098</v>
      </c>
      <c r="F825" s="23">
        <f t="shared" si="140"/>
        <v>2936645</v>
      </c>
      <c r="G825" s="23">
        <v>2937398</v>
      </c>
      <c r="H825" s="32">
        <v>2315</v>
      </c>
      <c r="I825" s="32"/>
      <c r="J825" s="32"/>
      <c r="K825" s="24"/>
      <c r="L825" s="25">
        <f t="shared" si="134"/>
        <v>753</v>
      </c>
      <c r="M825" s="25">
        <f t="shared" si="136"/>
        <v>801.94500000000005</v>
      </c>
      <c r="N825" s="25">
        <f t="shared" si="135"/>
        <v>48.945</v>
      </c>
      <c r="O825" s="25">
        <v>6.5000000000000002E-2</v>
      </c>
      <c r="P825" s="24" t="str">
        <f>VLOOKUP(E825,'[1]Lookup 2'!A:B,2,FALSE)</f>
        <v>Post 2</v>
      </c>
      <c r="Q825" s="24" t="str">
        <f>VLOOKUP(T825,'[2]01 - Employees'!$1:$1048576,6,FALSE)</f>
        <v>P-B</v>
      </c>
      <c r="R825" s="24" t="str">
        <f>VLOOKUP(T825,'[2]01 - Employees'!$1:$1048576,2,FALSE)</f>
        <v>Camara</v>
      </c>
      <c r="S825" s="21" t="str">
        <f>VLOOKUP(T825,'[2]01 - Employees'!$1:$1048576,3,FALSE)</f>
        <v>Toumany Kankou</v>
      </c>
      <c r="T825" s="41">
        <v>240</v>
      </c>
      <c r="V825" s="26">
        <f t="shared" si="138"/>
        <v>18</v>
      </c>
      <c r="W825" t="str">
        <f t="shared" si="139"/>
        <v>18DT211</v>
      </c>
      <c r="X825" t="str">
        <f t="shared" si="137"/>
        <v>18</v>
      </c>
    </row>
    <row r="826" spans="1:24" x14ac:dyDescent="0.25">
      <c r="A826" s="27">
        <f t="shared" si="143"/>
        <v>43435</v>
      </c>
      <c r="B826" s="19">
        <f t="shared" si="143"/>
        <v>18</v>
      </c>
      <c r="C826" s="20" t="s">
        <v>872</v>
      </c>
      <c r="D826" s="21" t="s">
        <v>23</v>
      </c>
      <c r="E826" s="22">
        <v>0.73124999999999996</v>
      </c>
      <c r="F826" s="23">
        <f t="shared" si="140"/>
        <v>2937398</v>
      </c>
      <c r="G826" s="23">
        <v>2938260</v>
      </c>
      <c r="H826" s="32">
        <v>10750.9</v>
      </c>
      <c r="I826" s="32"/>
      <c r="J826" s="32"/>
      <c r="K826" s="24"/>
      <c r="L826" s="25">
        <f t="shared" si="134"/>
        <v>862</v>
      </c>
      <c r="M826" s="25">
        <f t="shared" si="136"/>
        <v>918.03</v>
      </c>
      <c r="N826" s="25">
        <f t="shared" si="135"/>
        <v>56.03</v>
      </c>
      <c r="O826" s="25">
        <v>6.5000000000000002E-2</v>
      </c>
      <c r="P826" s="24" t="str">
        <f>VLOOKUP(E826,'[1]Lookup 2'!A:B,2,FALSE)</f>
        <v>Post 2</v>
      </c>
      <c r="Q826" s="24" t="str">
        <f>VLOOKUP(T826,'[2]01 - Employees'!$1:$1048576,6,FALSE)</f>
        <v>P-B</v>
      </c>
      <c r="R826" s="24" t="str">
        <f>VLOOKUP(T826,'[2]01 - Employees'!$1:$1048576,2,FALSE)</f>
        <v>Bereté</v>
      </c>
      <c r="S826" s="21" t="str">
        <f>VLOOKUP(T826,'[2]01 - Employees'!$1:$1048576,3,FALSE)</f>
        <v>Oumar</v>
      </c>
      <c r="T826" s="41">
        <v>102</v>
      </c>
      <c r="V826" s="26">
        <f t="shared" si="138"/>
        <v>18</v>
      </c>
      <c r="W826" t="str">
        <f t="shared" si="139"/>
        <v>18DT319</v>
      </c>
      <c r="X826" t="str">
        <f t="shared" si="137"/>
        <v>18</v>
      </c>
    </row>
    <row r="827" spans="1:24" x14ac:dyDescent="0.25">
      <c r="A827" s="27">
        <f t="shared" si="143"/>
        <v>43435</v>
      </c>
      <c r="B827" s="19">
        <f t="shared" si="143"/>
        <v>18</v>
      </c>
      <c r="C827" s="20" t="s">
        <v>873</v>
      </c>
      <c r="D827" s="21" t="s">
        <v>45</v>
      </c>
      <c r="E827" s="22">
        <v>0.74305555555555503</v>
      </c>
      <c r="F827" s="23">
        <f t="shared" si="140"/>
        <v>2938260</v>
      </c>
      <c r="G827" s="23">
        <v>2939058</v>
      </c>
      <c r="H827" s="32">
        <v>31641.599999999999</v>
      </c>
      <c r="I827" s="32"/>
      <c r="J827" s="32"/>
      <c r="K827" s="24"/>
      <c r="L827" s="25">
        <f t="shared" si="134"/>
        <v>798</v>
      </c>
      <c r="M827" s="25">
        <f t="shared" si="136"/>
        <v>849.87</v>
      </c>
      <c r="N827" s="25">
        <f t="shared" si="135"/>
        <v>51.870000000000005</v>
      </c>
      <c r="O827" s="25">
        <v>6.5000000000000002E-2</v>
      </c>
      <c r="P827" s="24" t="str">
        <f>VLOOKUP(E827,'[1]Lookup 2'!A:B,2,FALSE)</f>
        <v>Post 2</v>
      </c>
      <c r="Q827" s="24" t="str">
        <f>VLOOKUP(T827,'[2]01 - Employees'!$1:$1048576,6,FALSE)</f>
        <v>P-D</v>
      </c>
      <c r="R827" s="24" t="str">
        <f>VLOOKUP(T827,'[2]01 - Employees'!$1:$1048576,2,FALSE)</f>
        <v>Diabaté</v>
      </c>
      <c r="S827" s="21" t="str">
        <f>VLOOKUP(T827,'[2]01 - Employees'!$1:$1048576,3,FALSE)</f>
        <v>Lancine</v>
      </c>
      <c r="T827" s="41">
        <v>241</v>
      </c>
      <c r="V827" s="26">
        <f t="shared" si="138"/>
        <v>18</v>
      </c>
      <c r="W827" t="str">
        <f t="shared" si="139"/>
        <v>18DT087</v>
      </c>
      <c r="X827" t="str">
        <f t="shared" si="137"/>
        <v>18</v>
      </c>
    </row>
    <row r="828" spans="1:24" x14ac:dyDescent="0.25">
      <c r="A828" s="27">
        <f t="shared" si="143"/>
        <v>43435</v>
      </c>
      <c r="B828" s="19">
        <f t="shared" si="143"/>
        <v>18</v>
      </c>
      <c r="C828" s="20" t="s">
        <v>874</v>
      </c>
      <c r="D828" s="21" t="s">
        <v>27</v>
      </c>
      <c r="E828" s="22">
        <v>0.74791666666666601</v>
      </c>
      <c r="F828" s="23">
        <f t="shared" si="140"/>
        <v>2939058</v>
      </c>
      <c r="G828" s="23">
        <v>2939099</v>
      </c>
      <c r="H828" s="32">
        <v>285826</v>
      </c>
      <c r="I828" s="32"/>
      <c r="J828" s="32"/>
      <c r="K828" s="24"/>
      <c r="L828" s="25">
        <f t="shared" si="134"/>
        <v>41</v>
      </c>
      <c r="M828" s="25">
        <f t="shared" si="136"/>
        <v>43.664999999999999</v>
      </c>
      <c r="N828" s="25">
        <f t="shared" si="135"/>
        <v>2.665</v>
      </c>
      <c r="O828" s="25">
        <v>6.5000000000000002E-2</v>
      </c>
      <c r="P828" s="24" t="str">
        <f>VLOOKUP(E828,'[1]Lookup 2'!A:B,2,FALSE)</f>
        <v>Post 2</v>
      </c>
      <c r="Q828" s="24" t="str">
        <f>VLOOKUP(T828,'[2]01 - Employees'!$1:$1048576,6,FALSE)</f>
        <v>P-B</v>
      </c>
      <c r="R828" s="24" t="str">
        <f>VLOOKUP(T828,'[2]01 - Employees'!$1:$1048576,2,FALSE)</f>
        <v>Laye</v>
      </c>
      <c r="S828" s="21" t="str">
        <f>VLOOKUP(T828,'[2]01 - Employees'!$1:$1048576,3,FALSE)</f>
        <v>Cisse</v>
      </c>
      <c r="T828" s="41">
        <v>117</v>
      </c>
      <c r="V828" s="26">
        <f t="shared" si="138"/>
        <v>18</v>
      </c>
      <c r="W828" t="str">
        <f t="shared" si="139"/>
        <v>18TY713</v>
      </c>
      <c r="X828" t="str">
        <f t="shared" si="137"/>
        <v>18</v>
      </c>
    </row>
    <row r="829" spans="1:24" x14ac:dyDescent="0.25">
      <c r="A829" s="27">
        <f t="shared" si="143"/>
        <v>43435</v>
      </c>
      <c r="B829" s="19">
        <f t="shared" si="143"/>
        <v>18</v>
      </c>
      <c r="C829" s="20" t="s">
        <v>875</v>
      </c>
      <c r="D829" s="21" t="s">
        <v>57</v>
      </c>
      <c r="E829" s="22">
        <v>0.75624999999999998</v>
      </c>
      <c r="F829" s="23">
        <f t="shared" si="140"/>
        <v>2939099</v>
      </c>
      <c r="G829" s="23">
        <v>2939947</v>
      </c>
      <c r="H829" s="32">
        <v>20432.599999999999</v>
      </c>
      <c r="I829" s="32"/>
      <c r="J829" s="32"/>
      <c r="K829" s="24"/>
      <c r="L829" s="25">
        <f t="shared" si="134"/>
        <v>848</v>
      </c>
      <c r="M829" s="25">
        <f t="shared" si="136"/>
        <v>903.12</v>
      </c>
      <c r="N829" s="25">
        <f t="shared" si="135"/>
        <v>55.120000000000005</v>
      </c>
      <c r="O829" s="25">
        <v>6.5000000000000002E-2</v>
      </c>
      <c r="P829" s="24" t="str">
        <f>VLOOKUP(E829,'[1]Lookup 2'!A:B,2,FALSE)</f>
        <v>Post 2</v>
      </c>
      <c r="Q829" s="24" t="str">
        <f>VLOOKUP(T829,'[2]01 - Employees'!$1:$1048576,6,FALSE)</f>
        <v>P-B</v>
      </c>
      <c r="R829" s="24" t="str">
        <f>VLOOKUP(T829,'[2]01 - Employees'!$1:$1048576,2,FALSE)</f>
        <v>Sangaré</v>
      </c>
      <c r="S829" s="21" t="str">
        <f>VLOOKUP(T829,'[2]01 - Employees'!$1:$1048576,3,FALSE)</f>
        <v>Gnama</v>
      </c>
      <c r="T829" s="41">
        <v>103</v>
      </c>
      <c r="V829" s="26">
        <f t="shared" si="138"/>
        <v>18</v>
      </c>
      <c r="W829" t="str">
        <f t="shared" si="139"/>
        <v>18DT344</v>
      </c>
      <c r="X829" t="str">
        <f t="shared" si="137"/>
        <v>18</v>
      </c>
    </row>
    <row r="830" spans="1:24" x14ac:dyDescent="0.25">
      <c r="A830" s="27">
        <f t="shared" si="143"/>
        <v>43435</v>
      </c>
      <c r="B830" s="19">
        <f t="shared" si="143"/>
        <v>18</v>
      </c>
      <c r="C830" s="20" t="s">
        <v>876</v>
      </c>
      <c r="D830" s="21" t="s">
        <v>110</v>
      </c>
      <c r="E830" s="22">
        <v>0.76388888888888895</v>
      </c>
      <c r="F830" s="23">
        <f t="shared" si="140"/>
        <v>2939947</v>
      </c>
      <c r="G830" s="23">
        <v>2939953</v>
      </c>
      <c r="H830" s="32">
        <v>271.77</v>
      </c>
      <c r="I830" s="32"/>
      <c r="J830" s="32"/>
      <c r="K830" s="24"/>
      <c r="L830" s="25">
        <f t="shared" si="134"/>
        <v>6</v>
      </c>
      <c r="M830" s="25">
        <f t="shared" si="136"/>
        <v>6.39</v>
      </c>
      <c r="N830" s="25">
        <f t="shared" si="135"/>
        <v>0.39</v>
      </c>
      <c r="O830" s="25">
        <v>6.5000000000000002E-2</v>
      </c>
      <c r="P830" s="24" t="str">
        <f>VLOOKUP(E830,'[1]Lookup 2'!A:B,2,FALSE)</f>
        <v>Post 2</v>
      </c>
      <c r="Q830" s="24" t="str">
        <f>VLOOKUP(T830,'[2]01 - Employees'!$1:$1048576,6,FALSE)</f>
        <v>P-B</v>
      </c>
      <c r="R830" s="24" t="str">
        <f>VLOOKUP(T830,'[2]01 - Employees'!$1:$1048576,2,FALSE)</f>
        <v>Laye</v>
      </c>
      <c r="S830" s="21" t="str">
        <f>VLOOKUP(T830,'[2]01 - Employees'!$1:$1048576,3,FALSE)</f>
        <v>Cisse</v>
      </c>
      <c r="T830" s="41">
        <v>117</v>
      </c>
      <c r="V830" s="26">
        <f t="shared" si="138"/>
        <v>18</v>
      </c>
      <c r="W830" t="str">
        <f t="shared" si="139"/>
        <v>18LTP223</v>
      </c>
      <c r="X830" t="str">
        <f t="shared" si="137"/>
        <v>18</v>
      </c>
    </row>
    <row r="831" spans="1:24" x14ac:dyDescent="0.25">
      <c r="A831" s="27">
        <f t="shared" si="143"/>
        <v>43435</v>
      </c>
      <c r="B831" s="19">
        <f t="shared" si="143"/>
        <v>18</v>
      </c>
      <c r="C831" s="20" t="s">
        <v>877</v>
      </c>
      <c r="D831" s="21" t="s">
        <v>49</v>
      </c>
      <c r="E831" s="22">
        <v>0.77222222222222203</v>
      </c>
      <c r="F831" s="23">
        <f t="shared" si="140"/>
        <v>2939953</v>
      </c>
      <c r="G831" s="23">
        <v>2939960</v>
      </c>
      <c r="H831" s="32">
        <v>319.23</v>
      </c>
      <c r="I831" s="32"/>
      <c r="J831" s="32"/>
      <c r="K831" s="24"/>
      <c r="L831" s="25">
        <f t="shared" si="134"/>
        <v>7</v>
      </c>
      <c r="M831" s="25">
        <f t="shared" si="136"/>
        <v>7.4550000000000001</v>
      </c>
      <c r="N831" s="25">
        <f t="shared" si="135"/>
        <v>0.45500000000000002</v>
      </c>
      <c r="O831" s="25">
        <v>6.5000000000000002E-2</v>
      </c>
      <c r="P831" s="24" t="str">
        <f>VLOOKUP(E831,'[1]Lookup 2'!A:B,2,FALSE)</f>
        <v>Post 2</v>
      </c>
      <c r="Q831" s="24" t="str">
        <f>VLOOKUP(T831,'[2]01 - Employees'!$1:$1048576,6,FALSE)</f>
        <v>P-B</v>
      </c>
      <c r="R831" s="24" t="str">
        <f>VLOOKUP(T831,'[2]01 - Employees'!$1:$1048576,2,FALSE)</f>
        <v>Laye</v>
      </c>
      <c r="S831" s="21" t="str">
        <f>VLOOKUP(T831,'[2]01 - Employees'!$1:$1048576,3,FALSE)</f>
        <v>Cisse</v>
      </c>
      <c r="T831" s="41">
        <v>117</v>
      </c>
      <c r="V831" s="26">
        <f t="shared" si="138"/>
        <v>18</v>
      </c>
      <c r="W831" t="str">
        <f t="shared" si="139"/>
        <v>18LTP222</v>
      </c>
      <c r="X831" t="str">
        <f t="shared" si="137"/>
        <v>18</v>
      </c>
    </row>
    <row r="832" spans="1:24" x14ac:dyDescent="0.25">
      <c r="A832" s="27">
        <f t="shared" si="143"/>
        <v>43435</v>
      </c>
      <c r="B832" s="19">
        <f t="shared" si="143"/>
        <v>18</v>
      </c>
      <c r="C832" s="20" t="s">
        <v>878</v>
      </c>
      <c r="D832" s="21" t="s">
        <v>59</v>
      </c>
      <c r="E832" s="22">
        <v>0.79444444444444395</v>
      </c>
      <c r="F832" s="23">
        <f t="shared" si="140"/>
        <v>2939960</v>
      </c>
      <c r="G832" s="23">
        <v>2940931</v>
      </c>
      <c r="H832" s="32">
        <v>9066.4</v>
      </c>
      <c r="I832" s="32"/>
      <c r="J832" s="32"/>
      <c r="K832" s="24"/>
      <c r="L832" s="25">
        <f t="shared" si="134"/>
        <v>971</v>
      </c>
      <c r="M832" s="25">
        <f t="shared" si="136"/>
        <v>1034.115</v>
      </c>
      <c r="N832" s="25">
        <f t="shared" si="135"/>
        <v>63.115000000000002</v>
      </c>
      <c r="O832" s="25">
        <v>6.5000000000000002E-2</v>
      </c>
      <c r="P832" s="24" t="str">
        <f>VLOOKUP(E832,'[1]Lookup 2'!A:B,2,FALSE)</f>
        <v>Post 2</v>
      </c>
      <c r="Q832" s="24" t="str">
        <f>VLOOKUP(T832,'[2]01 - Employees'!$1:$1048576,6,FALSE)</f>
        <v>P-B</v>
      </c>
      <c r="R832" s="24" t="str">
        <f>VLOOKUP(T832,'[2]01 - Employees'!$1:$1048576,2,FALSE)</f>
        <v>Sylla</v>
      </c>
      <c r="S832" s="21" t="str">
        <f>VLOOKUP(T832,'[2]01 - Employees'!$1:$1048576,3,FALSE)</f>
        <v>Sara Boye</v>
      </c>
      <c r="T832" s="41">
        <v>165</v>
      </c>
      <c r="V832" s="26">
        <f t="shared" si="138"/>
        <v>18</v>
      </c>
      <c r="W832" t="str">
        <f t="shared" si="139"/>
        <v>18DT320</v>
      </c>
      <c r="X832" t="str">
        <f t="shared" si="137"/>
        <v>18</v>
      </c>
    </row>
    <row r="833" spans="1:24" x14ac:dyDescent="0.25">
      <c r="A833" s="27">
        <f t="shared" si="143"/>
        <v>43435</v>
      </c>
      <c r="B833" s="19">
        <f t="shared" si="143"/>
        <v>18</v>
      </c>
      <c r="C833" s="20" t="s">
        <v>879</v>
      </c>
      <c r="D833" s="21" t="s">
        <v>138</v>
      </c>
      <c r="E833" s="22">
        <v>0.80347222222222203</v>
      </c>
      <c r="F833" s="23">
        <f t="shared" si="140"/>
        <v>2940931</v>
      </c>
      <c r="G833" s="23">
        <v>2941585</v>
      </c>
      <c r="H833" s="32">
        <v>11723.1</v>
      </c>
      <c r="I833" s="32"/>
      <c r="J833" s="32"/>
      <c r="K833" s="24"/>
      <c r="L833" s="25">
        <f t="shared" si="134"/>
        <v>654</v>
      </c>
      <c r="M833" s="25">
        <f t="shared" si="136"/>
        <v>696.51</v>
      </c>
      <c r="N833" s="25">
        <f t="shared" si="135"/>
        <v>42.51</v>
      </c>
      <c r="O833" s="25">
        <v>6.5000000000000002E-2</v>
      </c>
      <c r="P833" s="24" t="str">
        <f>VLOOKUP(E833,'[1]Lookup 2'!A:B,2,FALSE)</f>
        <v>Post 2</v>
      </c>
      <c r="Q833" s="24" t="str">
        <f>VLOOKUP(T833,'[2]01 - Employees'!$1:$1048576,6,FALSE)</f>
        <v>P-B</v>
      </c>
      <c r="R833" s="24" t="str">
        <f>VLOOKUP(T833,'[2]01 - Employees'!$1:$1048576,2,FALSE)</f>
        <v>Camara</v>
      </c>
      <c r="S833" s="21" t="str">
        <f>VLOOKUP(T833,'[2]01 - Employees'!$1:$1048576,3,FALSE)</f>
        <v>Kerfala</v>
      </c>
      <c r="T833" s="41">
        <v>229</v>
      </c>
      <c r="V833" s="26">
        <f t="shared" si="138"/>
        <v>18</v>
      </c>
      <c r="W833" t="str">
        <f t="shared" si="139"/>
        <v>18DT088</v>
      </c>
      <c r="X833" t="str">
        <f t="shared" si="137"/>
        <v>18</v>
      </c>
    </row>
    <row r="834" spans="1:24" x14ac:dyDescent="0.25">
      <c r="A834" s="27">
        <f t="shared" si="143"/>
        <v>43435</v>
      </c>
      <c r="B834" s="19">
        <f t="shared" si="143"/>
        <v>18</v>
      </c>
      <c r="C834" s="20" t="s">
        <v>880</v>
      </c>
      <c r="D834" s="21" t="s">
        <v>68</v>
      </c>
      <c r="E834" s="22">
        <v>0.81458333333333299</v>
      </c>
      <c r="F834" s="23">
        <f t="shared" si="140"/>
        <v>2941585</v>
      </c>
      <c r="G834" s="23">
        <v>2942453</v>
      </c>
      <c r="H834" s="32">
        <v>10684.1</v>
      </c>
      <c r="I834" s="32"/>
      <c r="J834" s="32"/>
      <c r="K834" s="24"/>
      <c r="L834" s="25">
        <f t="shared" si="134"/>
        <v>868</v>
      </c>
      <c r="M834" s="25">
        <f t="shared" si="136"/>
        <v>924.42</v>
      </c>
      <c r="N834" s="25">
        <f t="shared" si="135"/>
        <v>56.42</v>
      </c>
      <c r="O834" s="25">
        <v>6.5000000000000002E-2</v>
      </c>
      <c r="P834" s="24" t="str">
        <f>VLOOKUP(E834,'[1]Lookup 2'!A:B,2,FALSE)</f>
        <v>Post 2</v>
      </c>
      <c r="Q834" s="24" t="str">
        <f>VLOOKUP(T834,'[2]01 - Employees'!$1:$1048576,6,FALSE)</f>
        <v>P-B</v>
      </c>
      <c r="R834" s="24" t="str">
        <f>VLOOKUP(T834,'[2]01 - Employees'!$1:$1048576,2,FALSE)</f>
        <v>Condé</v>
      </c>
      <c r="S834" s="21" t="str">
        <f>VLOOKUP(T834,'[2]01 - Employees'!$1:$1048576,3,FALSE)</f>
        <v>Bandia</v>
      </c>
      <c r="T834" s="41">
        <v>38</v>
      </c>
      <c r="V834" s="26">
        <f t="shared" si="138"/>
        <v>18</v>
      </c>
      <c r="W834" t="str">
        <f t="shared" si="139"/>
        <v>18DT318</v>
      </c>
      <c r="X834" t="str">
        <f t="shared" si="137"/>
        <v>18</v>
      </c>
    </row>
    <row r="835" spans="1:24" x14ac:dyDescent="0.25">
      <c r="A835" s="27">
        <f t="shared" si="143"/>
        <v>43435</v>
      </c>
      <c r="B835" s="19">
        <f t="shared" si="143"/>
        <v>18</v>
      </c>
      <c r="C835" s="20" t="s">
        <v>881</v>
      </c>
      <c r="D835" s="21" t="s">
        <v>33</v>
      </c>
      <c r="E835" s="22">
        <v>0.86111111111111105</v>
      </c>
      <c r="F835" s="23">
        <f t="shared" si="140"/>
        <v>2942453</v>
      </c>
      <c r="G835" s="23">
        <v>2943007</v>
      </c>
      <c r="H835" s="32">
        <v>6842</v>
      </c>
      <c r="I835" s="32"/>
      <c r="J835" s="28"/>
      <c r="K835" s="24"/>
      <c r="L835" s="25">
        <f t="shared" si="134"/>
        <v>554</v>
      </c>
      <c r="M835" s="25">
        <f t="shared" si="136"/>
        <v>590.01</v>
      </c>
      <c r="N835" s="25">
        <f t="shared" si="135"/>
        <v>36.01</v>
      </c>
      <c r="O835" s="25">
        <v>6.5000000000000002E-2</v>
      </c>
      <c r="P835" s="24" t="str">
        <f>VLOOKUP(E835,'[1]Lookup 2'!A:B,2,FALSE)</f>
        <v>Post 2</v>
      </c>
      <c r="Q835" s="24" t="str">
        <f>VLOOKUP(T835,'[2]01 - Employees'!$1:$1048576,6,FALSE)</f>
        <v>P-B</v>
      </c>
      <c r="R835" s="24" t="str">
        <f>VLOOKUP(T835,'[2]01 - Employees'!$1:$1048576,2,FALSE)</f>
        <v>Damey</v>
      </c>
      <c r="S835" s="21" t="str">
        <f>VLOOKUP(T835,'[2]01 - Employees'!$1:$1048576,3,FALSE)</f>
        <v>Gbean</v>
      </c>
      <c r="T835" s="41">
        <v>152</v>
      </c>
      <c r="V835" s="26">
        <f t="shared" si="138"/>
        <v>18</v>
      </c>
      <c r="W835" t="str">
        <f t="shared" si="139"/>
        <v>18DT209</v>
      </c>
      <c r="X835" t="str">
        <f t="shared" si="137"/>
        <v>18</v>
      </c>
    </row>
    <row r="836" spans="1:24" x14ac:dyDescent="0.25">
      <c r="A836" s="27">
        <f t="shared" si="143"/>
        <v>43435</v>
      </c>
      <c r="B836" s="19">
        <f t="shared" si="143"/>
        <v>18</v>
      </c>
      <c r="C836" s="20" t="s">
        <v>882</v>
      </c>
      <c r="D836" s="21" t="s">
        <v>31</v>
      </c>
      <c r="E836" s="22">
        <v>0.969444444444444</v>
      </c>
      <c r="F836" s="23">
        <f t="shared" si="140"/>
        <v>2943007</v>
      </c>
      <c r="G836" s="23">
        <v>2943122</v>
      </c>
      <c r="H836" s="32">
        <v>24599.5</v>
      </c>
      <c r="I836" s="32"/>
      <c r="J836" s="32"/>
      <c r="K836" s="24"/>
      <c r="L836" s="25">
        <f t="shared" si="134"/>
        <v>115</v>
      </c>
      <c r="M836" s="25">
        <f t="shared" si="136"/>
        <v>122.47499999999999</v>
      </c>
      <c r="N836" s="25">
        <f t="shared" si="135"/>
        <v>7.4750000000000005</v>
      </c>
      <c r="O836" s="25">
        <v>6.5000000000000002E-2</v>
      </c>
      <c r="P836" s="24" t="str">
        <f>VLOOKUP(E836,'[1]Lookup 2'!A:B,2,FALSE)</f>
        <v>Post 3</v>
      </c>
      <c r="Q836" s="24" t="str">
        <f>VLOOKUP(T836,'[2]01 - Employees'!$1:$1048576,6,FALSE)</f>
        <v>P-B</v>
      </c>
      <c r="R836" s="24" t="str">
        <f>VLOOKUP(T836,'[2]01 - Employees'!$1:$1048576,2,FALSE)</f>
        <v>Kouyate</v>
      </c>
      <c r="S836" s="21" t="str">
        <f>VLOOKUP(T836,'[2]01 - Employees'!$1:$1048576,3,FALSE)</f>
        <v>Habib</v>
      </c>
      <c r="T836" s="41">
        <v>113</v>
      </c>
      <c r="V836" s="26">
        <f t="shared" si="138"/>
        <v>18</v>
      </c>
      <c r="W836" t="str">
        <f t="shared" si="139"/>
        <v>18G0079</v>
      </c>
      <c r="X836" t="str">
        <f t="shared" si="137"/>
        <v>18</v>
      </c>
    </row>
    <row r="837" spans="1:24" x14ac:dyDescent="0.25">
      <c r="A837" s="27">
        <f t="shared" si="143"/>
        <v>43435</v>
      </c>
      <c r="B837" s="19">
        <f t="shared" si="143"/>
        <v>18</v>
      </c>
      <c r="C837" s="20" t="s">
        <v>883</v>
      </c>
      <c r="D837" s="21" t="s">
        <v>37</v>
      </c>
      <c r="E837" s="22">
        <v>0.97777777777777697</v>
      </c>
      <c r="F837" s="23">
        <f t="shared" si="140"/>
        <v>2943122</v>
      </c>
      <c r="G837" s="23">
        <v>2943726</v>
      </c>
      <c r="H837" s="32">
        <v>26612.3</v>
      </c>
      <c r="I837" s="32"/>
      <c r="J837" s="32"/>
      <c r="K837" s="24"/>
      <c r="L837" s="25">
        <f t="shared" si="134"/>
        <v>604</v>
      </c>
      <c r="M837" s="25">
        <f t="shared" si="136"/>
        <v>643.26</v>
      </c>
      <c r="N837" s="25">
        <f t="shared" si="135"/>
        <v>39.26</v>
      </c>
      <c r="O837" s="25">
        <v>6.5000000000000002E-2</v>
      </c>
      <c r="P837" s="24" t="str">
        <f>VLOOKUP(E837,'[1]Lookup 2'!A:B,2,FALSE)</f>
        <v>Post 3</v>
      </c>
      <c r="Q837" s="24" t="str">
        <f>VLOOKUP(T837,'[2]01 - Employees'!$1:$1048576,6,FALSE)</f>
        <v>P-A</v>
      </c>
      <c r="R837" s="24" t="str">
        <f>VLOOKUP(T837,'[2]01 - Employees'!$1:$1048576,2,FALSE)</f>
        <v>Bangoura</v>
      </c>
      <c r="S837" s="21" t="str">
        <f>VLOOKUP(T837,'[2]01 - Employees'!$1:$1048576,3,FALSE)</f>
        <v>Yamoussa</v>
      </c>
      <c r="T837" s="41">
        <v>153</v>
      </c>
      <c r="V837" s="26">
        <f t="shared" si="138"/>
        <v>18</v>
      </c>
      <c r="W837" t="str">
        <f t="shared" si="139"/>
        <v>18TD066</v>
      </c>
      <c r="X837" t="str">
        <f t="shared" si="137"/>
        <v>18</v>
      </c>
    </row>
    <row r="838" spans="1:24" x14ac:dyDescent="0.25">
      <c r="A838" s="27">
        <f t="shared" si="143"/>
        <v>43435</v>
      </c>
      <c r="B838" s="19">
        <f t="shared" si="143"/>
        <v>18</v>
      </c>
      <c r="C838" s="20" t="s">
        <v>884</v>
      </c>
      <c r="D838" s="21" t="s">
        <v>43</v>
      </c>
      <c r="E838" s="22">
        <v>0.98888888888888804</v>
      </c>
      <c r="F838" s="23">
        <f t="shared" si="140"/>
        <v>2943726</v>
      </c>
      <c r="G838" s="23">
        <v>2944328</v>
      </c>
      <c r="H838" s="32">
        <v>18952.400000000001</v>
      </c>
      <c r="I838" s="32"/>
      <c r="J838" s="32"/>
      <c r="K838" s="24"/>
      <c r="L838" s="25">
        <f t="shared" si="134"/>
        <v>602</v>
      </c>
      <c r="M838" s="25">
        <f t="shared" si="136"/>
        <v>641.13</v>
      </c>
      <c r="N838" s="25">
        <f t="shared" si="135"/>
        <v>39.130000000000003</v>
      </c>
      <c r="O838" s="25">
        <v>6.5000000000000002E-2</v>
      </c>
      <c r="P838" s="24" t="str">
        <f>VLOOKUP(E838,'[1]Lookup 2'!A:B,2,FALSE)</f>
        <v>Post 3</v>
      </c>
      <c r="Q838" s="24" t="str">
        <f>VLOOKUP(T838,'[2]01 - Employees'!$1:$1048576,6,FALSE)</f>
        <v>P-A</v>
      </c>
      <c r="R838" s="24" t="str">
        <f>VLOOKUP(T838,'[2]01 - Employees'!$1:$1048576,2,FALSE)</f>
        <v>Camara</v>
      </c>
      <c r="S838" s="21" t="str">
        <f>VLOOKUP(T838,'[2]01 - Employees'!$1:$1048576,3,FALSE)</f>
        <v>Mamadou</v>
      </c>
      <c r="T838" s="41">
        <v>204</v>
      </c>
      <c r="V838" s="26">
        <f t="shared" si="138"/>
        <v>18</v>
      </c>
      <c r="W838" t="str">
        <f t="shared" si="139"/>
        <v>18WB013</v>
      </c>
      <c r="X838" t="str">
        <f t="shared" si="137"/>
        <v>18</v>
      </c>
    </row>
    <row r="839" spans="1:24" x14ac:dyDescent="0.25">
      <c r="A839" s="27">
        <f t="shared" si="143"/>
        <v>43435</v>
      </c>
      <c r="B839" s="19">
        <f t="shared" si="143"/>
        <v>18</v>
      </c>
      <c r="C839" s="20" t="s">
        <v>885</v>
      </c>
      <c r="D839" s="21" t="s">
        <v>39</v>
      </c>
      <c r="E839" s="22">
        <v>0.99444444444444402</v>
      </c>
      <c r="F839" s="23">
        <f t="shared" si="140"/>
        <v>2944328</v>
      </c>
      <c r="G839" s="23">
        <v>2944745</v>
      </c>
      <c r="H839" s="32">
        <v>25683.7</v>
      </c>
      <c r="I839" s="32"/>
      <c r="J839" s="32"/>
      <c r="K839" s="24"/>
      <c r="L839" s="25">
        <f t="shared" si="134"/>
        <v>417</v>
      </c>
      <c r="M839" s="25">
        <f t="shared" si="136"/>
        <v>444.10500000000002</v>
      </c>
      <c r="N839" s="25">
        <f t="shared" si="135"/>
        <v>27.105</v>
      </c>
      <c r="O839" s="25">
        <v>6.5000000000000002E-2</v>
      </c>
      <c r="P839" s="24" t="str">
        <f>VLOOKUP(E839,'[1]Lookup 2'!A:B,2,FALSE)</f>
        <v>Post 3</v>
      </c>
      <c r="Q839" s="24" t="str">
        <f>VLOOKUP(T839,'[2]01 - Employees'!$1:$1048576,6,FALSE)</f>
        <v>P-A</v>
      </c>
      <c r="R839" s="24" t="str">
        <f>VLOOKUP(T839,'[2]01 - Employees'!$1:$1048576,2,FALSE)</f>
        <v>Kamissoko</v>
      </c>
      <c r="S839" s="21" t="str">
        <f>VLOOKUP(T839,'[2]01 - Employees'!$1:$1048576,3,FALSE)</f>
        <v>Hamidou</v>
      </c>
      <c r="T839" s="41">
        <v>245</v>
      </c>
      <c r="V839" s="26">
        <f t="shared" si="138"/>
        <v>18</v>
      </c>
      <c r="W839" t="str">
        <f t="shared" si="139"/>
        <v>18TD069</v>
      </c>
      <c r="X839" t="str">
        <f t="shared" si="137"/>
        <v>18</v>
      </c>
    </row>
    <row r="840" spans="1:24" x14ac:dyDescent="0.25">
      <c r="A840" s="27">
        <f t="shared" ref="A840:B855" si="144">+A839</f>
        <v>43435</v>
      </c>
      <c r="B840" s="19">
        <f t="shared" si="144"/>
        <v>18</v>
      </c>
      <c r="C840" s="20" t="s">
        <v>886</v>
      </c>
      <c r="D840" s="21" t="s">
        <v>53</v>
      </c>
      <c r="E840" s="22">
        <v>8.3333333333333297E-3</v>
      </c>
      <c r="F840" s="23">
        <f t="shared" si="140"/>
        <v>2944745</v>
      </c>
      <c r="G840" s="23">
        <v>2945495</v>
      </c>
      <c r="H840" s="32">
        <v>62248.3</v>
      </c>
      <c r="I840" s="32"/>
      <c r="J840" s="32"/>
      <c r="K840" s="24"/>
      <c r="L840" s="25">
        <f t="shared" si="134"/>
        <v>750</v>
      </c>
      <c r="M840" s="25">
        <f t="shared" si="136"/>
        <v>798.75</v>
      </c>
      <c r="N840" s="25">
        <f t="shared" si="135"/>
        <v>48.75</v>
      </c>
      <c r="O840" s="25">
        <v>6.5000000000000002E-2</v>
      </c>
      <c r="P840" s="24" t="str">
        <f>VLOOKUP(E840,'[1]Lookup 2'!A:B,2,FALSE)</f>
        <v>Post 3</v>
      </c>
      <c r="Q840" s="24" t="str">
        <f>VLOOKUP(T840,'[2]01 - Employees'!$1:$1048576,6,FALSE)</f>
        <v>P-A</v>
      </c>
      <c r="R840" s="24" t="str">
        <f>VLOOKUP(T840,'[2]01 - Employees'!$1:$1048576,2,FALSE)</f>
        <v>Camara</v>
      </c>
      <c r="S840" s="21" t="str">
        <f>VLOOKUP(T840,'[2]01 - Employees'!$1:$1048576,3,FALSE)</f>
        <v>Mamady</v>
      </c>
      <c r="T840" s="41">
        <v>226</v>
      </c>
      <c r="V840" s="26">
        <f t="shared" si="138"/>
        <v>18</v>
      </c>
      <c r="W840" t="str">
        <f t="shared" si="139"/>
        <v>18DT095</v>
      </c>
      <c r="X840" t="str">
        <f t="shared" si="137"/>
        <v>18</v>
      </c>
    </row>
    <row r="841" spans="1:24" x14ac:dyDescent="0.25">
      <c r="A841" s="27">
        <f t="shared" si="144"/>
        <v>43435</v>
      </c>
      <c r="B841" s="19">
        <f t="shared" si="144"/>
        <v>18</v>
      </c>
      <c r="C841" s="20" t="s">
        <v>887</v>
      </c>
      <c r="D841" s="21" t="s">
        <v>29</v>
      </c>
      <c r="E841" s="22">
        <v>1.2500000000000001E-2</v>
      </c>
      <c r="F841" s="23">
        <f t="shared" si="140"/>
        <v>2945495</v>
      </c>
      <c r="G841" s="23">
        <v>2945949</v>
      </c>
      <c r="H841" s="32">
        <v>35440.9</v>
      </c>
      <c r="I841" s="32"/>
      <c r="J841" s="32"/>
      <c r="K841" s="24"/>
      <c r="L841" s="25">
        <f t="shared" si="134"/>
        <v>454</v>
      </c>
      <c r="M841" s="25">
        <f t="shared" si="136"/>
        <v>483.51</v>
      </c>
      <c r="N841" s="25">
        <f t="shared" si="135"/>
        <v>29.51</v>
      </c>
      <c r="O841" s="25">
        <v>6.5000000000000002E-2</v>
      </c>
      <c r="P841" s="24" t="str">
        <f>VLOOKUP(E841,'[1]Lookup 2'!A:B,2,FALSE)</f>
        <v>Post 3</v>
      </c>
      <c r="Q841" s="24" t="str">
        <f>VLOOKUP(T841,'[2]01 - Employees'!$1:$1048576,6,FALSE)</f>
        <v>P-A</v>
      </c>
      <c r="R841" s="24" t="str">
        <f>VLOOKUP(T841,'[2]01 - Employees'!$1:$1048576,2,FALSE)</f>
        <v xml:space="preserve">Sow </v>
      </c>
      <c r="S841" s="21" t="str">
        <f>VLOOKUP(T841,'[2]01 - Employees'!$1:$1048576,3,FALSE)</f>
        <v>Saliou</v>
      </c>
      <c r="T841" s="41">
        <v>168</v>
      </c>
      <c r="V841" s="26">
        <f t="shared" si="138"/>
        <v>18</v>
      </c>
      <c r="W841" t="str">
        <f t="shared" si="139"/>
        <v>18DT094</v>
      </c>
      <c r="X841" t="str">
        <f t="shared" si="137"/>
        <v>18</v>
      </c>
    </row>
    <row r="842" spans="1:24" x14ac:dyDescent="0.25">
      <c r="A842" s="27">
        <f t="shared" si="144"/>
        <v>43435</v>
      </c>
      <c r="B842" s="19">
        <f t="shared" si="144"/>
        <v>18</v>
      </c>
      <c r="C842" s="20" t="s">
        <v>888</v>
      </c>
      <c r="D842" s="21" t="s">
        <v>51</v>
      </c>
      <c r="E842" s="22">
        <v>3.6805555555555501E-2</v>
      </c>
      <c r="F842" s="23">
        <f t="shared" si="140"/>
        <v>2945949</v>
      </c>
      <c r="G842" s="23">
        <v>2946566</v>
      </c>
      <c r="H842" s="32">
        <v>85.9</v>
      </c>
      <c r="I842" s="32"/>
      <c r="J842" s="32"/>
      <c r="K842" s="24"/>
      <c r="L842" s="25">
        <f t="shared" si="134"/>
        <v>617</v>
      </c>
      <c r="M842" s="25">
        <f t="shared" si="136"/>
        <v>657.10500000000002</v>
      </c>
      <c r="N842" s="25">
        <f t="shared" si="135"/>
        <v>40.105000000000004</v>
      </c>
      <c r="O842" s="25">
        <v>6.5000000000000002E-2</v>
      </c>
      <c r="P842" s="24" t="str">
        <f>VLOOKUP(E842,'[1]Lookup 2'!A:B,2,FALSE)</f>
        <v>Post 3</v>
      </c>
      <c r="Q842" s="24" t="str">
        <f>VLOOKUP(T842,'[2]01 - Employees'!$1:$1048576,6,FALSE)</f>
        <v>P-A</v>
      </c>
      <c r="R842" s="24" t="str">
        <f>VLOOKUP(T842,'[2]01 - Employees'!$1:$1048576,2,FALSE)</f>
        <v>Camara</v>
      </c>
      <c r="S842" s="21" t="str">
        <f>VLOOKUP(T842,'[2]01 - Employees'!$1:$1048576,3,FALSE)</f>
        <v>Mamady</v>
      </c>
      <c r="T842" s="41">
        <v>111</v>
      </c>
      <c r="V842" s="26">
        <f t="shared" si="138"/>
        <v>18</v>
      </c>
      <c r="W842" t="str">
        <f t="shared" si="139"/>
        <v>18DT093</v>
      </c>
      <c r="X842" t="str">
        <f t="shared" si="137"/>
        <v>18</v>
      </c>
    </row>
    <row r="843" spans="1:24" x14ac:dyDescent="0.25">
      <c r="A843" s="27">
        <f t="shared" si="144"/>
        <v>43435</v>
      </c>
      <c r="B843" s="19">
        <f t="shared" si="144"/>
        <v>18</v>
      </c>
      <c r="C843" s="20" t="s">
        <v>889</v>
      </c>
      <c r="D843" s="21" t="s">
        <v>35</v>
      </c>
      <c r="E843" s="22">
        <v>6.25E-2</v>
      </c>
      <c r="F843" s="23">
        <f t="shared" si="140"/>
        <v>2946566</v>
      </c>
      <c r="G843" s="23">
        <v>2946751</v>
      </c>
      <c r="H843" s="32">
        <v>20588.5</v>
      </c>
      <c r="I843" s="32"/>
      <c r="J843" s="32"/>
      <c r="K843" s="24"/>
      <c r="L843" s="25">
        <f t="shared" si="134"/>
        <v>185</v>
      </c>
      <c r="M843" s="25">
        <f t="shared" si="136"/>
        <v>197.02500000000001</v>
      </c>
      <c r="N843" s="25">
        <f t="shared" si="135"/>
        <v>12.025</v>
      </c>
      <c r="O843" s="25">
        <v>6.5000000000000002E-2</v>
      </c>
      <c r="P843" s="24" t="str">
        <f>VLOOKUP(E843,'[1]Lookup 2'!A:B,2,FALSE)</f>
        <v>Post 3</v>
      </c>
      <c r="Q843" s="24" t="str">
        <f>VLOOKUP(T843,'[2]01 - Employees'!$1:$1048576,6,FALSE)</f>
        <v>P-A</v>
      </c>
      <c r="R843" s="24" t="str">
        <f>VLOOKUP(T843,'[2]01 - Employees'!$1:$1048576,2,FALSE)</f>
        <v>Diawara</v>
      </c>
      <c r="S843" s="21" t="str">
        <f>VLOOKUP(T843,'[2]01 - Employees'!$1:$1048576,3,FALSE)</f>
        <v>Aly</v>
      </c>
      <c r="T843" s="41">
        <v>199</v>
      </c>
      <c r="V843" s="26">
        <f t="shared" si="138"/>
        <v>18</v>
      </c>
      <c r="W843" t="str">
        <f t="shared" si="139"/>
        <v>18D7004</v>
      </c>
      <c r="X843" t="str">
        <f t="shared" si="137"/>
        <v>18</v>
      </c>
    </row>
    <row r="844" spans="1:24" x14ac:dyDescent="0.25">
      <c r="A844" s="27">
        <f t="shared" si="144"/>
        <v>43435</v>
      </c>
      <c r="B844" s="19">
        <f t="shared" si="144"/>
        <v>18</v>
      </c>
      <c r="C844" s="20" t="s">
        <v>890</v>
      </c>
      <c r="D844" s="21" t="s">
        <v>107</v>
      </c>
      <c r="E844" s="22">
        <v>7.5694444444444398E-2</v>
      </c>
      <c r="F844" s="23">
        <f t="shared" si="140"/>
        <v>2946751</v>
      </c>
      <c r="G844" s="23">
        <v>2946942</v>
      </c>
      <c r="H844" s="32">
        <v>35633.199999999997</v>
      </c>
      <c r="I844" s="32"/>
      <c r="J844" s="32"/>
      <c r="K844" s="24"/>
      <c r="L844" s="25">
        <f t="shared" si="134"/>
        <v>191</v>
      </c>
      <c r="M844" s="25">
        <f t="shared" si="136"/>
        <v>203.41499999999999</v>
      </c>
      <c r="N844" s="25">
        <f t="shared" si="135"/>
        <v>12.415000000000001</v>
      </c>
      <c r="O844" s="25">
        <v>6.5000000000000002E-2</v>
      </c>
      <c r="P844" s="24" t="str">
        <f>VLOOKUP(E844,'[1]Lookup 2'!A:B,2,FALSE)</f>
        <v>Post 3</v>
      </c>
      <c r="Q844" s="24" t="str">
        <f>VLOOKUP(T844,'[2]01 - Employees'!$1:$1048576,6,FALSE)</f>
        <v>P-A</v>
      </c>
      <c r="R844" s="24" t="str">
        <f>VLOOKUP(T844,'[2]01 - Employees'!$1:$1048576,2,FALSE)</f>
        <v>Cissé</v>
      </c>
      <c r="S844" s="21" t="str">
        <f>VLOOKUP(T844,'[2]01 - Employees'!$1:$1048576,3,FALSE)</f>
        <v>Salif</v>
      </c>
      <c r="T844" s="41">
        <v>18</v>
      </c>
      <c r="V844" s="26">
        <f t="shared" si="138"/>
        <v>18</v>
      </c>
      <c r="W844" t="str">
        <f t="shared" si="139"/>
        <v>18G0064</v>
      </c>
      <c r="X844" t="str">
        <f t="shared" si="137"/>
        <v>18</v>
      </c>
    </row>
    <row r="845" spans="1:24" x14ac:dyDescent="0.25">
      <c r="A845" s="27">
        <f t="shared" si="144"/>
        <v>43435</v>
      </c>
      <c r="B845" s="19">
        <f t="shared" si="144"/>
        <v>18</v>
      </c>
      <c r="C845" s="20" t="s">
        <v>891</v>
      </c>
      <c r="D845" s="21" t="s">
        <v>55</v>
      </c>
      <c r="E845" s="22">
        <v>0.11527777777777699</v>
      </c>
      <c r="F845" s="23">
        <f t="shared" si="140"/>
        <v>2946942</v>
      </c>
      <c r="G845" s="23">
        <v>2947604</v>
      </c>
      <c r="H845" s="32">
        <v>10499.8</v>
      </c>
      <c r="I845" s="32"/>
      <c r="J845" s="32"/>
      <c r="K845" s="24"/>
      <c r="L845" s="25">
        <f t="shared" si="134"/>
        <v>662</v>
      </c>
      <c r="M845" s="25">
        <f t="shared" si="136"/>
        <v>705.03</v>
      </c>
      <c r="N845" s="25">
        <f t="shared" si="135"/>
        <v>43.03</v>
      </c>
      <c r="O845" s="25">
        <v>6.5000000000000002E-2</v>
      </c>
      <c r="P845" s="24" t="str">
        <f>VLOOKUP(E845,'[1]Lookup 2'!A:B,2,FALSE)</f>
        <v>Post 3</v>
      </c>
      <c r="Q845" s="24" t="str">
        <f>VLOOKUP(T845,'[2]01 - Employees'!$1:$1048576,6,FALSE)</f>
        <v>P-A</v>
      </c>
      <c r="R845" s="24" t="str">
        <f>VLOOKUP(T845,'[2]01 - Employees'!$1:$1048576,2,FALSE)</f>
        <v>Cissé</v>
      </c>
      <c r="S845" s="21" t="str">
        <f>VLOOKUP(T845,'[2]01 - Employees'!$1:$1048576,3,FALSE)</f>
        <v>Ibrahima</v>
      </c>
      <c r="T845" s="41">
        <v>34</v>
      </c>
      <c r="V845" s="26">
        <f t="shared" si="138"/>
        <v>18</v>
      </c>
      <c r="W845" t="str">
        <f t="shared" si="139"/>
        <v>18DT317</v>
      </c>
      <c r="X845" t="str">
        <f t="shared" si="137"/>
        <v>18</v>
      </c>
    </row>
    <row r="846" spans="1:24" x14ac:dyDescent="0.25">
      <c r="A846" s="27">
        <f t="shared" si="144"/>
        <v>43435</v>
      </c>
      <c r="B846" s="19">
        <f t="shared" si="144"/>
        <v>18</v>
      </c>
      <c r="C846" s="20" t="s">
        <v>892</v>
      </c>
      <c r="D846" s="21" t="s">
        <v>19</v>
      </c>
      <c r="E846" s="22">
        <v>0.22500000000000001</v>
      </c>
      <c r="F846" s="23">
        <f t="shared" si="140"/>
        <v>2947604</v>
      </c>
      <c r="G846" s="23">
        <v>2948300</v>
      </c>
      <c r="H846" s="32">
        <v>2326</v>
      </c>
      <c r="I846" s="32"/>
      <c r="J846" s="32"/>
      <c r="K846" s="24"/>
      <c r="L846" s="25">
        <f t="shared" si="134"/>
        <v>696</v>
      </c>
      <c r="M846" s="25">
        <f t="shared" si="136"/>
        <v>741.24</v>
      </c>
      <c r="N846" s="25">
        <f t="shared" si="135"/>
        <v>45.24</v>
      </c>
      <c r="O846" s="25">
        <v>6.5000000000000002E-2</v>
      </c>
      <c r="P846" s="24" t="str">
        <f>VLOOKUP(E846,'[1]Lookup 2'!A:B,2,FALSE)</f>
        <v>Post 3</v>
      </c>
      <c r="Q846" s="24" t="str">
        <f>VLOOKUP(T846,'[2]01 - Employees'!$1:$1048576,6,FALSE)</f>
        <v>P-A</v>
      </c>
      <c r="R846" s="24" t="str">
        <f>VLOOKUP(T846,'[2]01 - Employees'!$1:$1048576,2,FALSE)</f>
        <v>Keita</v>
      </c>
      <c r="S846" s="21" t="str">
        <f>VLOOKUP(T846,'[2]01 - Employees'!$1:$1048576,3,FALSE)</f>
        <v>Aboubacar</v>
      </c>
      <c r="T846" s="41">
        <v>11</v>
      </c>
      <c r="V846" s="26">
        <f t="shared" si="138"/>
        <v>18</v>
      </c>
      <c r="W846" t="str">
        <f t="shared" si="139"/>
        <v>18DT211</v>
      </c>
      <c r="X846" t="str">
        <f t="shared" si="137"/>
        <v>18</v>
      </c>
    </row>
    <row r="847" spans="1:24" x14ac:dyDescent="0.25">
      <c r="A847" s="27">
        <f t="shared" si="144"/>
        <v>43435</v>
      </c>
      <c r="B847" s="19">
        <f t="shared" si="144"/>
        <v>18</v>
      </c>
      <c r="C847" s="20" t="s">
        <v>893</v>
      </c>
      <c r="D847" s="21" t="s">
        <v>23</v>
      </c>
      <c r="E847" s="22">
        <v>0.24583333333333299</v>
      </c>
      <c r="F847" s="23">
        <f t="shared" si="140"/>
        <v>2948300</v>
      </c>
      <c r="G847" s="23">
        <v>2949041</v>
      </c>
      <c r="H847" s="32">
        <v>10762.5</v>
      </c>
      <c r="I847" s="32"/>
      <c r="J847" s="32"/>
      <c r="K847" s="24"/>
      <c r="L847" s="25">
        <f t="shared" si="134"/>
        <v>741</v>
      </c>
      <c r="M847" s="25">
        <f t="shared" si="136"/>
        <v>789.16499999999996</v>
      </c>
      <c r="N847" s="25">
        <f t="shared" si="135"/>
        <v>48.164999999999999</v>
      </c>
      <c r="O847" s="25">
        <v>6.5000000000000002E-2</v>
      </c>
      <c r="P847" s="24" t="str">
        <f>VLOOKUP(E847,'[1]Lookup 2'!A:B,2,FALSE)</f>
        <v>Post 3</v>
      </c>
      <c r="Q847" s="24" t="str">
        <f>VLOOKUP(T847,'[2]01 - Employees'!$1:$1048576,6,FALSE)</f>
        <v>P-A</v>
      </c>
      <c r="R847" s="24" t="str">
        <f>VLOOKUP(T847,'[2]01 - Employees'!$1:$1048576,2,FALSE)</f>
        <v>Camara</v>
      </c>
      <c r="S847" s="21" t="str">
        <f>VLOOKUP(T847,'[2]01 - Employees'!$1:$1048576,3,FALSE)</f>
        <v>Sekou</v>
      </c>
      <c r="T847" s="41">
        <v>242</v>
      </c>
      <c r="V847" s="26">
        <f t="shared" si="138"/>
        <v>18</v>
      </c>
      <c r="W847" t="str">
        <f t="shared" si="139"/>
        <v>18DT319</v>
      </c>
      <c r="X847" t="str">
        <f t="shared" si="137"/>
        <v>18</v>
      </c>
    </row>
    <row r="848" spans="1:24" x14ac:dyDescent="0.25">
      <c r="A848" s="27">
        <f t="shared" si="144"/>
        <v>43435</v>
      </c>
      <c r="B848" s="19">
        <v>19</v>
      </c>
      <c r="C848" s="20" t="s">
        <v>894</v>
      </c>
      <c r="D848" s="21" t="s">
        <v>33</v>
      </c>
      <c r="E848" s="22">
        <v>0.30972222222222201</v>
      </c>
      <c r="F848" s="23">
        <f t="shared" si="140"/>
        <v>2949041</v>
      </c>
      <c r="G848" s="23">
        <v>2949764</v>
      </c>
      <c r="H848" s="32">
        <v>6850</v>
      </c>
      <c r="I848" s="32"/>
      <c r="J848" s="28"/>
      <c r="K848" s="24"/>
      <c r="L848" s="25">
        <f t="shared" si="134"/>
        <v>723</v>
      </c>
      <c r="M848" s="25">
        <f t="shared" si="136"/>
        <v>769.995</v>
      </c>
      <c r="N848" s="25">
        <f t="shared" si="135"/>
        <v>46.995000000000005</v>
      </c>
      <c r="O848" s="25">
        <v>6.5000000000000002E-2</v>
      </c>
      <c r="P848" s="24" t="str">
        <f>VLOOKUP(E848,'[1]Lookup 2'!A:B,2,FALSE)</f>
        <v>Post 1</v>
      </c>
      <c r="Q848" s="24" t="str">
        <f>VLOOKUP(T848,'[2]01 - Employees'!$1:$1048576,6,FALSE)</f>
        <v>P-C</v>
      </c>
      <c r="R848" s="24" t="str">
        <f>VLOOKUP(T848,'[2]01 - Employees'!$1:$1048576,2,FALSE)</f>
        <v>Keita</v>
      </c>
      <c r="S848" s="21" t="str">
        <f>VLOOKUP(T848,'[2]01 - Employees'!$1:$1048576,3,FALSE)</f>
        <v>Naman</v>
      </c>
      <c r="T848" s="41">
        <v>108</v>
      </c>
      <c r="V848" s="26">
        <f t="shared" si="138"/>
        <v>19</v>
      </c>
      <c r="W848" t="str">
        <f t="shared" si="139"/>
        <v>19DT209</v>
      </c>
      <c r="X848" t="str">
        <f t="shared" si="137"/>
        <v>19</v>
      </c>
    </row>
    <row r="849" spans="1:24" x14ac:dyDescent="0.25">
      <c r="A849" s="27">
        <f t="shared" si="144"/>
        <v>43435</v>
      </c>
      <c r="B849" s="19">
        <f t="shared" si="144"/>
        <v>19</v>
      </c>
      <c r="C849" s="20" t="s">
        <v>895</v>
      </c>
      <c r="D849" s="21" t="s">
        <v>39</v>
      </c>
      <c r="E849" s="22">
        <v>0.32222222222222202</v>
      </c>
      <c r="F849" s="23">
        <f t="shared" si="140"/>
        <v>2949764</v>
      </c>
      <c r="G849" s="23">
        <v>2950287</v>
      </c>
      <c r="H849" s="32">
        <v>25690.7</v>
      </c>
      <c r="I849" s="32"/>
      <c r="J849" s="32"/>
      <c r="K849" s="24"/>
      <c r="L849" s="25">
        <f t="shared" si="134"/>
        <v>523</v>
      </c>
      <c r="M849" s="25">
        <f t="shared" si="136"/>
        <v>556.995</v>
      </c>
      <c r="N849" s="25">
        <f t="shared" si="135"/>
        <v>33.995000000000005</v>
      </c>
      <c r="O849" s="25">
        <v>6.5000000000000002E-2</v>
      </c>
      <c r="P849" s="24" t="str">
        <f>VLOOKUP(E849,'[1]Lookup 2'!A:B,2,FALSE)</f>
        <v>Post 1</v>
      </c>
      <c r="Q849" s="24" t="str">
        <f>VLOOKUP(T849,'[2]01 - Employees'!$1:$1048576,6,FALSE)</f>
        <v>P-C</v>
      </c>
      <c r="R849" s="24" t="str">
        <f>VLOOKUP(T849,'[2]01 - Employees'!$1:$1048576,2,FALSE)</f>
        <v>Camara</v>
      </c>
      <c r="S849" s="21" t="str">
        <f>VLOOKUP(T849,'[2]01 - Employees'!$1:$1048576,3,FALSE)</f>
        <v>Djiba</v>
      </c>
      <c r="T849" s="41">
        <v>163</v>
      </c>
      <c r="V849" s="26">
        <f t="shared" si="138"/>
        <v>19</v>
      </c>
      <c r="W849" t="str">
        <f t="shared" si="139"/>
        <v>19TD069</v>
      </c>
      <c r="X849" t="str">
        <f t="shared" si="137"/>
        <v>19</v>
      </c>
    </row>
    <row r="850" spans="1:24" x14ac:dyDescent="0.25">
      <c r="A850" s="27">
        <f t="shared" si="144"/>
        <v>43435</v>
      </c>
      <c r="B850" s="19">
        <f t="shared" si="144"/>
        <v>19</v>
      </c>
      <c r="C850" s="20" t="s">
        <v>896</v>
      </c>
      <c r="D850" s="21" t="s">
        <v>35</v>
      </c>
      <c r="E850" s="22">
        <v>0.33194444444444399</v>
      </c>
      <c r="F850" s="23">
        <f t="shared" si="140"/>
        <v>2950287</v>
      </c>
      <c r="G850" s="23">
        <v>2950601</v>
      </c>
      <c r="H850" s="32">
        <v>20602.5</v>
      </c>
      <c r="I850" s="32"/>
      <c r="J850" s="32"/>
      <c r="K850" s="24"/>
      <c r="L850" s="25">
        <f t="shared" si="134"/>
        <v>314</v>
      </c>
      <c r="M850" s="25">
        <f t="shared" si="136"/>
        <v>334.41</v>
      </c>
      <c r="N850" s="25">
        <f t="shared" si="135"/>
        <v>20.41</v>
      </c>
      <c r="O850" s="25">
        <v>6.5000000000000002E-2</v>
      </c>
      <c r="P850" s="24" t="str">
        <f>VLOOKUP(E850,'[1]Lookup 2'!A:B,2,FALSE)</f>
        <v>Post 1</v>
      </c>
      <c r="Q850" s="24" t="str">
        <f>VLOOKUP(T850,'[2]01 - Employees'!$1:$1048576,6,FALSE)</f>
        <v>P-C</v>
      </c>
      <c r="R850" s="24" t="str">
        <f>VLOOKUP(T850,'[2]01 - Employees'!$1:$1048576,2,FALSE)</f>
        <v>Sow</v>
      </c>
      <c r="S850" s="21" t="str">
        <f>VLOOKUP(T850,'[2]01 - Employees'!$1:$1048576,3,FALSE)</f>
        <v>Yaya</v>
      </c>
      <c r="T850" s="41">
        <v>197</v>
      </c>
      <c r="V850" s="26">
        <f t="shared" si="138"/>
        <v>19</v>
      </c>
      <c r="W850" t="str">
        <f t="shared" si="139"/>
        <v>19D7004</v>
      </c>
      <c r="X850" t="str">
        <f t="shared" si="137"/>
        <v>19</v>
      </c>
    </row>
    <row r="851" spans="1:24" x14ac:dyDescent="0.25">
      <c r="A851" s="27">
        <f t="shared" si="144"/>
        <v>43435</v>
      </c>
      <c r="B851" s="19">
        <f t="shared" si="144"/>
        <v>19</v>
      </c>
      <c r="C851" s="20" t="s">
        <v>897</v>
      </c>
      <c r="D851" s="21" t="s">
        <v>21</v>
      </c>
      <c r="E851" s="22">
        <v>0.34652777777777699</v>
      </c>
      <c r="F851" s="23">
        <f t="shared" si="140"/>
        <v>2950601</v>
      </c>
      <c r="G851" s="23">
        <v>2952726</v>
      </c>
      <c r="H851" s="32">
        <v>51097</v>
      </c>
      <c r="I851" s="32"/>
      <c r="J851" s="32"/>
      <c r="K851" s="24"/>
      <c r="L851" s="25">
        <f t="shared" si="134"/>
        <v>2125</v>
      </c>
      <c r="M851" s="25">
        <f t="shared" si="136"/>
        <v>2263.125</v>
      </c>
      <c r="N851" s="25">
        <f t="shared" si="135"/>
        <v>138.125</v>
      </c>
      <c r="O851" s="25">
        <v>6.5000000000000002E-2</v>
      </c>
      <c r="P851" s="24" t="str">
        <f>VLOOKUP(E851,'[1]Lookup 2'!A:B,2,FALSE)</f>
        <v>Post 1</v>
      </c>
      <c r="Q851" s="24" t="str">
        <f>VLOOKUP(T851,'[2]01 - Employees'!$1:$1048576,6,FALSE)</f>
        <v>P-C</v>
      </c>
      <c r="R851" s="24" t="str">
        <f>VLOOKUP(T851,'[2]01 - Employees'!$1:$1048576,2,FALSE)</f>
        <v>Diallo</v>
      </c>
      <c r="S851" s="21" t="str">
        <f>VLOOKUP(T851,'[2]01 - Employees'!$1:$1048576,3,FALSE)</f>
        <v>Mohamed</v>
      </c>
      <c r="T851" s="41">
        <v>148</v>
      </c>
      <c r="V851" s="26">
        <f t="shared" si="138"/>
        <v>19</v>
      </c>
      <c r="W851" t="str">
        <f t="shared" si="139"/>
        <v>19EXC64</v>
      </c>
      <c r="X851" t="str">
        <f t="shared" si="137"/>
        <v>19</v>
      </c>
    </row>
    <row r="852" spans="1:24" x14ac:dyDescent="0.25">
      <c r="A852" s="27">
        <f t="shared" si="144"/>
        <v>43435</v>
      </c>
      <c r="B852" s="19">
        <f t="shared" si="144"/>
        <v>19</v>
      </c>
      <c r="C852" s="20" t="s">
        <v>898</v>
      </c>
      <c r="D852" s="21" t="s">
        <v>37</v>
      </c>
      <c r="E852" s="22">
        <v>0.358333333333333</v>
      </c>
      <c r="F852" s="23">
        <f t="shared" si="140"/>
        <v>2952726</v>
      </c>
      <c r="G852" s="23">
        <v>2953269</v>
      </c>
      <c r="H852" s="32">
        <v>2953269</v>
      </c>
      <c r="I852" s="32"/>
      <c r="J852" s="32"/>
      <c r="K852" s="24"/>
      <c r="L852" s="25">
        <f t="shared" ref="L852:L915" si="145">+G852-F852</f>
        <v>543</v>
      </c>
      <c r="M852" s="25">
        <f t="shared" si="136"/>
        <v>578.29499999999996</v>
      </c>
      <c r="N852" s="25">
        <f t="shared" ref="N852:N915" si="146">IF(K852="",L852*O852,0)</f>
        <v>35.295000000000002</v>
      </c>
      <c r="O852" s="25">
        <v>6.5000000000000002E-2</v>
      </c>
      <c r="P852" s="24" t="str">
        <f>VLOOKUP(E852,'[1]Lookup 2'!A:B,2,FALSE)</f>
        <v>Post 1</v>
      </c>
      <c r="Q852" s="24" t="str">
        <f>VLOOKUP(T852,'[2]01 - Employees'!$1:$1048576,6,FALSE)</f>
        <v>P-C</v>
      </c>
      <c r="R852" s="24" t="str">
        <f>VLOOKUP(T852,'[2]01 - Employees'!$1:$1048576,2,FALSE)</f>
        <v>Bah</v>
      </c>
      <c r="S852" s="21" t="str">
        <f>VLOOKUP(T852,'[2]01 - Employees'!$1:$1048576,3,FALSE)</f>
        <v>Saidou</v>
      </c>
      <c r="T852" s="41">
        <v>243</v>
      </c>
      <c r="V852" s="26">
        <f t="shared" si="138"/>
        <v>19</v>
      </c>
      <c r="W852" t="str">
        <f t="shared" si="139"/>
        <v>19TD066</v>
      </c>
      <c r="X852" t="str">
        <f t="shared" si="137"/>
        <v>19</v>
      </c>
    </row>
    <row r="853" spans="1:24" x14ac:dyDescent="0.25">
      <c r="A853" s="27">
        <f t="shared" si="144"/>
        <v>43435</v>
      </c>
      <c r="B853" s="19">
        <f t="shared" si="144"/>
        <v>19</v>
      </c>
      <c r="C853" s="20" t="s">
        <v>899</v>
      </c>
      <c r="D853" s="21" t="s">
        <v>17</v>
      </c>
      <c r="E853" s="22">
        <v>0.38611111111111102</v>
      </c>
      <c r="F853" s="23">
        <f t="shared" si="140"/>
        <v>2953269</v>
      </c>
      <c r="G853" s="23">
        <v>2955715</v>
      </c>
      <c r="H853" s="32">
        <v>35348</v>
      </c>
      <c r="I853" s="32"/>
      <c r="J853" s="32"/>
      <c r="K853" s="24"/>
      <c r="L853" s="25">
        <f t="shared" si="145"/>
        <v>2446</v>
      </c>
      <c r="M853" s="25">
        <f t="shared" ref="M853:M916" si="147">+L853+N853</f>
        <v>2604.9899999999998</v>
      </c>
      <c r="N853" s="25">
        <f t="shared" si="146"/>
        <v>158.99</v>
      </c>
      <c r="O853" s="25">
        <v>6.5000000000000002E-2</v>
      </c>
      <c r="P853" s="24" t="str">
        <f>VLOOKUP(E853,'[1]Lookup 2'!A:B,2,FALSE)</f>
        <v>Post 1</v>
      </c>
      <c r="Q853" s="24" t="str">
        <f>VLOOKUP(T853,'[2]01 - Employees'!$1:$1048576,6,FALSE)</f>
        <v>P-C</v>
      </c>
      <c r="R853" s="24" t="str">
        <f>VLOOKUP(T853,'[2]01 - Employees'!$1:$1048576,2,FALSE)</f>
        <v>Touré</v>
      </c>
      <c r="S853" s="21" t="str">
        <f>VLOOKUP(T853,'[2]01 - Employees'!$1:$1048576,3,FALSE)</f>
        <v>Ali</v>
      </c>
      <c r="T853" s="41">
        <v>264</v>
      </c>
      <c r="V853" s="26">
        <f t="shared" si="138"/>
        <v>19</v>
      </c>
      <c r="W853" t="str">
        <f t="shared" si="139"/>
        <v>19EXC41</v>
      </c>
      <c r="X853" t="str">
        <f t="shared" ref="X853:X916" si="148">CONCATENATE(B853,K853)</f>
        <v>19</v>
      </c>
    </row>
    <row r="854" spans="1:24" x14ac:dyDescent="0.25">
      <c r="A854" s="27">
        <f t="shared" si="144"/>
        <v>43435</v>
      </c>
      <c r="B854" s="19">
        <f t="shared" si="144"/>
        <v>19</v>
      </c>
      <c r="C854" s="20" t="s">
        <v>900</v>
      </c>
      <c r="D854" s="21" t="s">
        <v>53</v>
      </c>
      <c r="E854" s="22">
        <v>0.390972222222222</v>
      </c>
      <c r="F854" s="23">
        <f t="shared" si="140"/>
        <v>2955715</v>
      </c>
      <c r="G854" s="23">
        <v>2956008</v>
      </c>
      <c r="H854" s="32">
        <v>62255.3</v>
      </c>
      <c r="I854" s="32"/>
      <c r="J854" s="32"/>
      <c r="K854" s="24"/>
      <c r="L854" s="25">
        <f t="shared" si="145"/>
        <v>293</v>
      </c>
      <c r="M854" s="25">
        <f t="shared" si="147"/>
        <v>312.04500000000002</v>
      </c>
      <c r="N854" s="25">
        <f t="shared" si="146"/>
        <v>19.045000000000002</v>
      </c>
      <c r="O854" s="25">
        <v>6.5000000000000002E-2</v>
      </c>
      <c r="P854" s="24" t="str">
        <f>VLOOKUP(E854,'[1]Lookup 2'!A:B,2,FALSE)</f>
        <v>Post 1</v>
      </c>
      <c r="Q854" s="24" t="str">
        <f>VLOOKUP(T854,'[2]01 - Employees'!$1:$1048576,6,FALSE)</f>
        <v>P-C</v>
      </c>
      <c r="R854" s="24" t="str">
        <f>VLOOKUP(T854,'[2]01 - Employees'!$1:$1048576,2,FALSE)</f>
        <v>Saoromou</v>
      </c>
      <c r="S854" s="21" t="str">
        <f>VLOOKUP(T854,'[2]01 - Employees'!$1:$1048576,3,FALSE)</f>
        <v>Alain</v>
      </c>
      <c r="T854" s="41">
        <v>14</v>
      </c>
      <c r="V854" s="26">
        <f t="shared" si="138"/>
        <v>19</v>
      </c>
      <c r="W854" t="str">
        <f t="shared" si="139"/>
        <v>19DT095</v>
      </c>
      <c r="X854" t="str">
        <f t="shared" si="148"/>
        <v>19</v>
      </c>
    </row>
    <row r="855" spans="1:24" x14ac:dyDescent="0.25">
      <c r="A855" s="27">
        <f t="shared" si="144"/>
        <v>43435</v>
      </c>
      <c r="B855" s="19">
        <f t="shared" si="144"/>
        <v>19</v>
      </c>
      <c r="C855" s="20" t="s">
        <v>901</v>
      </c>
      <c r="D855" s="21" t="s">
        <v>51</v>
      </c>
      <c r="E855" s="22">
        <v>0.39652777777777698</v>
      </c>
      <c r="F855" s="23">
        <f t="shared" ref="F855:F918" si="149">G854</f>
        <v>2956008</v>
      </c>
      <c r="G855" s="23">
        <v>2956406</v>
      </c>
      <c r="H855" s="32">
        <v>93.2</v>
      </c>
      <c r="I855" s="32"/>
      <c r="J855" s="32"/>
      <c r="K855" s="24"/>
      <c r="L855" s="25">
        <f t="shared" si="145"/>
        <v>398</v>
      </c>
      <c r="M855" s="25">
        <f t="shared" si="147"/>
        <v>423.87</v>
      </c>
      <c r="N855" s="25">
        <f t="shared" si="146"/>
        <v>25.87</v>
      </c>
      <c r="O855" s="25">
        <v>6.5000000000000002E-2</v>
      </c>
      <c r="P855" s="24" t="str">
        <f>VLOOKUP(E855,'[1]Lookup 2'!A:B,2,FALSE)</f>
        <v>Post 1</v>
      </c>
      <c r="Q855" s="24" t="str">
        <f>VLOOKUP(T855,'[2]01 - Employees'!$1:$1048576,6,FALSE)</f>
        <v>P-C</v>
      </c>
      <c r="R855" s="24" t="str">
        <f>VLOOKUP(T855,'[2]01 - Employees'!$1:$1048576,2,FALSE)</f>
        <v xml:space="preserve">Thiam </v>
      </c>
      <c r="S855" s="21" t="str">
        <f>VLOOKUP(T855,'[2]01 - Employees'!$1:$1048576,3,FALSE)</f>
        <v>Aboubacar</v>
      </c>
      <c r="T855" s="41">
        <v>167</v>
      </c>
      <c r="V855" s="26">
        <f t="shared" ref="V855:V918" si="150">+B855</f>
        <v>19</v>
      </c>
      <c r="W855" t="str">
        <f t="shared" ref="W855:W918" si="151">CONCATENATE(B855,D855)</f>
        <v>19DT093</v>
      </c>
      <c r="X855" t="str">
        <f t="shared" si="148"/>
        <v>19</v>
      </c>
    </row>
    <row r="856" spans="1:24" x14ac:dyDescent="0.25">
      <c r="A856" s="27">
        <f t="shared" ref="A856:B871" si="152">+A855</f>
        <v>43435</v>
      </c>
      <c r="B856" s="19">
        <f t="shared" si="152"/>
        <v>19</v>
      </c>
      <c r="C856" s="20" t="s">
        <v>902</v>
      </c>
      <c r="D856" s="21" t="s">
        <v>45</v>
      </c>
      <c r="E856" s="22">
        <v>0.40208333333333302</v>
      </c>
      <c r="F856" s="23">
        <f t="shared" si="149"/>
        <v>2956406</v>
      </c>
      <c r="G856" s="23">
        <v>2957120</v>
      </c>
      <c r="H856" s="32">
        <v>31654.7</v>
      </c>
      <c r="I856" s="32"/>
      <c r="J856" s="32"/>
      <c r="K856" s="24"/>
      <c r="L856" s="25">
        <f t="shared" si="145"/>
        <v>714</v>
      </c>
      <c r="M856" s="25">
        <f t="shared" si="147"/>
        <v>760.41</v>
      </c>
      <c r="N856" s="25">
        <f t="shared" si="146"/>
        <v>46.410000000000004</v>
      </c>
      <c r="O856" s="25">
        <v>6.5000000000000002E-2</v>
      </c>
      <c r="P856" s="24" t="str">
        <f>VLOOKUP(E856,'[1]Lookup 2'!A:B,2,FALSE)</f>
        <v>Post 1</v>
      </c>
      <c r="Q856" s="24" t="str">
        <f>VLOOKUP(T856,'[2]01 - Employees'!$1:$1048576,6,FALSE)</f>
        <v>P-C</v>
      </c>
      <c r="R856" s="24" t="str">
        <f>VLOOKUP(T856,'[2]01 - Employees'!$1:$1048576,2,FALSE)</f>
        <v>Keita</v>
      </c>
      <c r="S856" s="21" t="str">
        <f>VLOOKUP(T856,'[2]01 - Employees'!$1:$1048576,3,FALSE)</f>
        <v>Adama</v>
      </c>
      <c r="T856" s="41">
        <v>220</v>
      </c>
      <c r="V856" s="26">
        <f t="shared" si="150"/>
        <v>19</v>
      </c>
      <c r="W856" t="str">
        <f t="shared" si="151"/>
        <v>19DT087</v>
      </c>
      <c r="X856" t="str">
        <f t="shared" si="148"/>
        <v>19</v>
      </c>
    </row>
    <row r="857" spans="1:24" x14ac:dyDescent="0.25">
      <c r="A857" s="27">
        <f t="shared" si="152"/>
        <v>43435</v>
      </c>
      <c r="B857" s="19">
        <f t="shared" si="152"/>
        <v>19</v>
      </c>
      <c r="C857" s="20" t="s">
        <v>903</v>
      </c>
      <c r="D857" s="21" t="s">
        <v>121</v>
      </c>
      <c r="E857" s="22">
        <v>0.47777777777777702</v>
      </c>
      <c r="F857" s="23">
        <f t="shared" si="149"/>
        <v>2957120</v>
      </c>
      <c r="G857" s="23">
        <v>2957138</v>
      </c>
      <c r="H857" s="32">
        <v>11</v>
      </c>
      <c r="I857" s="32"/>
      <c r="J857" s="32"/>
      <c r="K857" s="24"/>
      <c r="L857" s="25">
        <f t="shared" si="145"/>
        <v>18</v>
      </c>
      <c r="M857" s="25">
        <f t="shared" si="147"/>
        <v>19.170000000000002</v>
      </c>
      <c r="N857" s="25">
        <f t="shared" si="146"/>
        <v>1.17</v>
      </c>
      <c r="O857" s="25">
        <v>6.5000000000000002E-2</v>
      </c>
      <c r="P857" s="24" t="str">
        <f>VLOOKUP(E857,'[1]Lookup 2'!A:B,2,FALSE)</f>
        <v>Post 1</v>
      </c>
      <c r="Q857" s="24" t="str">
        <f>VLOOKUP(T857,'[2]01 - Employees'!$1:$1048576,6,FALSE)</f>
        <v>P-C</v>
      </c>
      <c r="R857" s="24" t="str">
        <f>VLOOKUP(T857,'[2]01 - Employees'!$1:$1048576,2,FALSE)</f>
        <v>Kouyaté</v>
      </c>
      <c r="S857" s="21" t="str">
        <f>VLOOKUP(T857,'[2]01 - Employees'!$1:$1048576,3,FALSE)</f>
        <v>Ibrahima Sory</v>
      </c>
      <c r="T857" s="41">
        <v>219</v>
      </c>
      <c r="V857" s="26">
        <f t="shared" si="150"/>
        <v>19</v>
      </c>
      <c r="W857" t="str">
        <f t="shared" si="151"/>
        <v>19DB031</v>
      </c>
      <c r="X857" t="str">
        <f t="shared" si="148"/>
        <v>19</v>
      </c>
    </row>
    <row r="858" spans="1:24" x14ac:dyDescent="0.25">
      <c r="A858" s="27">
        <f t="shared" si="152"/>
        <v>43435</v>
      </c>
      <c r="B858" s="19">
        <f t="shared" si="152"/>
        <v>19</v>
      </c>
      <c r="C858" s="20" t="s">
        <v>904</v>
      </c>
      <c r="D858" s="21" t="s">
        <v>91</v>
      </c>
      <c r="E858" s="22">
        <v>0.66944444444444395</v>
      </c>
      <c r="F858" s="23">
        <f t="shared" si="149"/>
        <v>2957138</v>
      </c>
      <c r="G858" s="23">
        <v>2957208</v>
      </c>
      <c r="H858" s="32">
        <v>185658</v>
      </c>
      <c r="I858" s="32"/>
      <c r="J858" s="32"/>
      <c r="K858" s="24"/>
      <c r="L858" s="25">
        <f t="shared" si="145"/>
        <v>70</v>
      </c>
      <c r="M858" s="25">
        <f t="shared" si="147"/>
        <v>74.55</v>
      </c>
      <c r="N858" s="25">
        <f t="shared" si="146"/>
        <v>4.55</v>
      </c>
      <c r="O858" s="25">
        <v>6.5000000000000002E-2</v>
      </c>
      <c r="P858" s="24" t="str">
        <f>VLOOKUP(E858,'[1]Lookup 2'!A:B,2,FALSE)</f>
        <v>Post 2</v>
      </c>
      <c r="Q858" s="24">
        <f>VLOOKUP(T858,'[2]01 - Employees'!$1:$1048576,6,FALSE)</f>
        <v>0</v>
      </c>
      <c r="R858" s="24" t="str">
        <f>VLOOKUP(T858,'[2]01 - Employees'!$1:$1048576,2,FALSE)</f>
        <v xml:space="preserve">Keita </v>
      </c>
      <c r="S858" s="21" t="str">
        <f>VLOOKUP(T858,'[2]01 - Employees'!$1:$1048576,3,FALSE)</f>
        <v>Mory</v>
      </c>
      <c r="T858" s="41">
        <v>49</v>
      </c>
      <c r="V858" s="26">
        <f t="shared" si="150"/>
        <v>19</v>
      </c>
      <c r="W858" t="str">
        <f t="shared" si="151"/>
        <v>19TY761</v>
      </c>
      <c r="X858" t="str">
        <f t="shared" si="148"/>
        <v>19</v>
      </c>
    </row>
    <row r="859" spans="1:24" x14ac:dyDescent="0.25">
      <c r="A859" s="27">
        <f t="shared" si="152"/>
        <v>43435</v>
      </c>
      <c r="B859" s="19">
        <f t="shared" si="152"/>
        <v>19</v>
      </c>
      <c r="C859" s="20" t="s">
        <v>905</v>
      </c>
      <c r="D859" s="21" t="s">
        <v>43</v>
      </c>
      <c r="E859" s="22">
        <v>0.67916666666666603</v>
      </c>
      <c r="F859" s="23">
        <f t="shared" si="149"/>
        <v>2957208</v>
      </c>
      <c r="G859" s="23">
        <v>2957795</v>
      </c>
      <c r="H859" s="32">
        <v>18964.7</v>
      </c>
      <c r="I859" s="32"/>
      <c r="J859" s="32"/>
      <c r="K859" s="24"/>
      <c r="L859" s="25">
        <f t="shared" si="145"/>
        <v>587</v>
      </c>
      <c r="M859" s="25">
        <f t="shared" si="147"/>
        <v>625.15499999999997</v>
      </c>
      <c r="N859" s="25">
        <f t="shared" si="146"/>
        <v>38.155000000000001</v>
      </c>
      <c r="O859" s="25">
        <v>6.5000000000000002E-2</v>
      </c>
      <c r="P859" s="24" t="str">
        <f>VLOOKUP(E859,'[1]Lookup 2'!A:B,2,FALSE)</f>
        <v>Post 2</v>
      </c>
      <c r="Q859" s="24" t="str">
        <f>VLOOKUP(T859,'[2]01 - Employees'!$1:$1048576,6,FALSE)</f>
        <v>P-B</v>
      </c>
      <c r="R859" s="24" t="str">
        <f>VLOOKUP(T859,'[2]01 - Employees'!$1:$1048576,2,FALSE)</f>
        <v>Sylla</v>
      </c>
      <c r="S859" s="21" t="str">
        <f>VLOOKUP(T859,'[2]01 - Employees'!$1:$1048576,3,FALSE)</f>
        <v>Sara Boye</v>
      </c>
      <c r="T859" s="41">
        <v>165</v>
      </c>
      <c r="V859" s="26">
        <f t="shared" si="150"/>
        <v>19</v>
      </c>
      <c r="W859" t="str">
        <f t="shared" si="151"/>
        <v>19WB013</v>
      </c>
      <c r="X859" t="str">
        <f t="shared" si="148"/>
        <v>19</v>
      </c>
    </row>
    <row r="860" spans="1:24" x14ac:dyDescent="0.25">
      <c r="A860" s="27">
        <f t="shared" si="152"/>
        <v>43435</v>
      </c>
      <c r="B860" s="19">
        <f t="shared" si="152"/>
        <v>19</v>
      </c>
      <c r="C860" s="20" t="s">
        <v>906</v>
      </c>
      <c r="D860" s="21" t="s">
        <v>107</v>
      </c>
      <c r="E860" s="22">
        <v>0.68402777777777701</v>
      </c>
      <c r="F860" s="23">
        <f t="shared" si="149"/>
        <v>2957795</v>
      </c>
      <c r="G860" s="23">
        <v>2957987</v>
      </c>
      <c r="H860" s="32">
        <v>35642.300000000003</v>
      </c>
      <c r="I860" s="32"/>
      <c r="J860" s="32"/>
      <c r="K860" s="24"/>
      <c r="L860" s="25">
        <f t="shared" si="145"/>
        <v>192</v>
      </c>
      <c r="M860" s="25">
        <f t="shared" si="147"/>
        <v>204.48</v>
      </c>
      <c r="N860" s="25">
        <f t="shared" si="146"/>
        <v>12.48</v>
      </c>
      <c r="O860" s="25">
        <v>6.5000000000000002E-2</v>
      </c>
      <c r="P860" s="24" t="str">
        <f>VLOOKUP(E860,'[1]Lookup 2'!A:B,2,FALSE)</f>
        <v>Post 2</v>
      </c>
      <c r="Q860" s="24" t="str">
        <f>VLOOKUP(T860,'[2]01 - Employees'!$1:$1048576,6,FALSE)</f>
        <v>P-B</v>
      </c>
      <c r="R860" s="24" t="str">
        <f>VLOOKUP(T860,'[2]01 - Employees'!$1:$1048576,2,FALSE)</f>
        <v>Diallo</v>
      </c>
      <c r="S860" s="21" t="str">
        <f>VLOOKUP(T860,'[2]01 - Employees'!$1:$1048576,3,FALSE)</f>
        <v>Sounounou</v>
      </c>
      <c r="T860" s="41">
        <v>19</v>
      </c>
      <c r="V860" s="26">
        <f t="shared" si="150"/>
        <v>19</v>
      </c>
      <c r="W860" t="str">
        <f t="shared" si="151"/>
        <v>19G0064</v>
      </c>
      <c r="X860" t="str">
        <f t="shared" si="148"/>
        <v>19</v>
      </c>
    </row>
    <row r="861" spans="1:24" x14ac:dyDescent="0.25">
      <c r="A861" s="27">
        <f t="shared" si="152"/>
        <v>43435</v>
      </c>
      <c r="B861" s="19">
        <f t="shared" si="152"/>
        <v>19</v>
      </c>
      <c r="C861" s="20" t="s">
        <v>907</v>
      </c>
      <c r="D861" s="21" t="s">
        <v>55</v>
      </c>
      <c r="E861" s="22">
        <v>0.69097222222222199</v>
      </c>
      <c r="F861" s="23">
        <f t="shared" si="149"/>
        <v>2957987</v>
      </c>
      <c r="G861" s="23">
        <v>2958513</v>
      </c>
      <c r="H861" s="32">
        <v>10510.2</v>
      </c>
      <c r="I861" s="32"/>
      <c r="J861" s="32"/>
      <c r="K861" s="24"/>
      <c r="L861" s="25">
        <f t="shared" si="145"/>
        <v>526</v>
      </c>
      <c r="M861" s="25">
        <f t="shared" si="147"/>
        <v>560.19000000000005</v>
      </c>
      <c r="N861" s="25">
        <f t="shared" si="146"/>
        <v>34.19</v>
      </c>
      <c r="O861" s="25">
        <v>6.5000000000000002E-2</v>
      </c>
      <c r="P861" s="24" t="str">
        <f>VLOOKUP(E861,'[1]Lookup 2'!A:B,2,FALSE)</f>
        <v>Post 2</v>
      </c>
      <c r="Q861" s="24" t="str">
        <f>VLOOKUP(T861,'[2]01 - Employees'!$1:$1048576,6,FALSE)</f>
        <v>P-B</v>
      </c>
      <c r="R861" s="24" t="str">
        <f>VLOOKUP(T861,'[2]01 - Employees'!$1:$1048576,2,FALSE)</f>
        <v>Diallo</v>
      </c>
      <c r="S861" s="21" t="str">
        <f>VLOOKUP(T861,'[2]01 - Employees'!$1:$1048576,3,FALSE)</f>
        <v>Mamoudou Kalidou</v>
      </c>
      <c r="T861" s="41">
        <v>33</v>
      </c>
      <c r="V861" s="26">
        <f t="shared" si="150"/>
        <v>19</v>
      </c>
      <c r="W861" t="str">
        <f t="shared" si="151"/>
        <v>19DT317</v>
      </c>
      <c r="X861" t="str">
        <f t="shared" si="148"/>
        <v>19</v>
      </c>
    </row>
    <row r="862" spans="1:24" x14ac:dyDescent="0.25">
      <c r="A862" s="27">
        <f t="shared" si="152"/>
        <v>43435</v>
      </c>
      <c r="B862" s="19">
        <f t="shared" si="152"/>
        <v>19</v>
      </c>
      <c r="C862" s="20" t="s">
        <v>908</v>
      </c>
      <c r="D862" s="21" t="s">
        <v>57</v>
      </c>
      <c r="E862" s="22">
        <v>0.76319444444444395</v>
      </c>
      <c r="F862" s="23">
        <f t="shared" si="149"/>
        <v>2958513</v>
      </c>
      <c r="G862" s="23">
        <v>2959414</v>
      </c>
      <c r="H862" s="32">
        <v>20448.8</v>
      </c>
      <c r="I862" s="32"/>
      <c r="J862" s="32"/>
      <c r="K862" s="24"/>
      <c r="L862" s="25">
        <f t="shared" si="145"/>
        <v>901</v>
      </c>
      <c r="M862" s="25">
        <f t="shared" si="147"/>
        <v>959.56500000000005</v>
      </c>
      <c r="N862" s="25">
        <f t="shared" si="146"/>
        <v>58.565000000000005</v>
      </c>
      <c r="O862" s="25">
        <v>6.5000000000000002E-2</v>
      </c>
      <c r="P862" s="24" t="str">
        <f>VLOOKUP(E862,'[1]Lookup 2'!A:B,2,FALSE)</f>
        <v>Post 2</v>
      </c>
      <c r="Q862" s="24" t="str">
        <f>VLOOKUP(T862,'[2]01 - Employees'!$1:$1048576,6,FALSE)</f>
        <v>P-B</v>
      </c>
      <c r="R862" s="24" t="str">
        <f>VLOOKUP(T862,'[2]01 - Employees'!$1:$1048576,2,FALSE)</f>
        <v>Sangaré</v>
      </c>
      <c r="S862" s="21" t="str">
        <f>VLOOKUP(T862,'[2]01 - Employees'!$1:$1048576,3,FALSE)</f>
        <v>Gnama</v>
      </c>
      <c r="T862" s="41">
        <v>103</v>
      </c>
      <c r="V862" s="26">
        <f t="shared" si="150"/>
        <v>19</v>
      </c>
      <c r="W862" t="str">
        <f t="shared" si="151"/>
        <v>19DT344</v>
      </c>
      <c r="X862" t="str">
        <f t="shared" si="148"/>
        <v>19</v>
      </c>
    </row>
    <row r="863" spans="1:24" x14ac:dyDescent="0.25">
      <c r="A863" s="27">
        <f t="shared" si="152"/>
        <v>43435</v>
      </c>
      <c r="B863" s="19">
        <f t="shared" si="152"/>
        <v>19</v>
      </c>
      <c r="C863" s="20" t="s">
        <v>909</v>
      </c>
      <c r="D863" s="21" t="s">
        <v>59</v>
      </c>
      <c r="E863" s="22">
        <v>0.77361111111111103</v>
      </c>
      <c r="F863" s="23">
        <f t="shared" si="149"/>
        <v>2959414</v>
      </c>
      <c r="G863" s="23">
        <v>2960536</v>
      </c>
      <c r="H863" s="32">
        <v>9083.1</v>
      </c>
      <c r="I863" s="32"/>
      <c r="J863" s="32"/>
      <c r="K863" s="24"/>
      <c r="L863" s="25">
        <f t="shared" si="145"/>
        <v>1122</v>
      </c>
      <c r="M863" s="25">
        <f t="shared" si="147"/>
        <v>1194.93</v>
      </c>
      <c r="N863" s="25">
        <f t="shared" si="146"/>
        <v>72.930000000000007</v>
      </c>
      <c r="O863" s="25">
        <v>6.5000000000000002E-2</v>
      </c>
      <c r="P863" s="24" t="str">
        <f>VLOOKUP(E863,'[1]Lookup 2'!A:B,2,FALSE)</f>
        <v>Post 2</v>
      </c>
      <c r="Q863" s="24" t="str">
        <f>VLOOKUP(T863,'[2]01 - Employees'!$1:$1048576,6,FALSE)</f>
        <v>P-B</v>
      </c>
      <c r="R863" s="24" t="str">
        <f>VLOOKUP(T863,'[2]01 - Employees'!$1:$1048576,2,FALSE)</f>
        <v>Traoré</v>
      </c>
      <c r="S863" s="21" t="str">
        <f>VLOOKUP(T863,'[2]01 - Employees'!$1:$1048576,3,FALSE)</f>
        <v>Dramane</v>
      </c>
      <c r="T863" s="41">
        <v>42</v>
      </c>
      <c r="V863" s="26">
        <f t="shared" si="150"/>
        <v>19</v>
      </c>
      <c r="W863" t="str">
        <f t="shared" si="151"/>
        <v>19DT320</v>
      </c>
      <c r="X863" t="str">
        <f t="shared" si="148"/>
        <v>19</v>
      </c>
    </row>
    <row r="864" spans="1:24" x14ac:dyDescent="0.25">
      <c r="A864" s="27">
        <f t="shared" si="152"/>
        <v>43435</v>
      </c>
      <c r="B864" s="19">
        <f t="shared" si="152"/>
        <v>19</v>
      </c>
      <c r="C864" s="20" t="s">
        <v>910</v>
      </c>
      <c r="D864" s="21" t="s">
        <v>138</v>
      </c>
      <c r="E864" s="22">
        <v>0.780555555555555</v>
      </c>
      <c r="F864" s="23">
        <f t="shared" si="149"/>
        <v>2960536</v>
      </c>
      <c r="G864" s="23">
        <v>2961397</v>
      </c>
      <c r="H864" s="32">
        <v>11739</v>
      </c>
      <c r="I864" s="32"/>
      <c r="J864" s="32"/>
      <c r="K864" s="24"/>
      <c r="L864" s="25">
        <f t="shared" si="145"/>
        <v>861</v>
      </c>
      <c r="M864" s="25">
        <f t="shared" si="147"/>
        <v>916.96500000000003</v>
      </c>
      <c r="N864" s="25">
        <f t="shared" si="146"/>
        <v>55.965000000000003</v>
      </c>
      <c r="O864" s="25">
        <v>6.5000000000000002E-2</v>
      </c>
      <c r="P864" s="24" t="str">
        <f>VLOOKUP(E864,'[1]Lookup 2'!A:B,2,FALSE)</f>
        <v>Post 2</v>
      </c>
      <c r="Q864" s="24" t="str">
        <f>VLOOKUP(T864,'[2]01 - Employees'!$1:$1048576,6,FALSE)</f>
        <v>P-B</v>
      </c>
      <c r="R864" s="24" t="str">
        <f>VLOOKUP(T864,'[2]01 - Employees'!$1:$1048576,2,FALSE)</f>
        <v>Camara</v>
      </c>
      <c r="S864" s="21" t="str">
        <f>VLOOKUP(T864,'[2]01 - Employees'!$1:$1048576,3,FALSE)</f>
        <v>Kerfala</v>
      </c>
      <c r="T864" s="41">
        <v>229</v>
      </c>
      <c r="V864" s="26">
        <f t="shared" si="150"/>
        <v>19</v>
      </c>
      <c r="W864" t="str">
        <f t="shared" si="151"/>
        <v>19DT088</v>
      </c>
      <c r="X864" t="str">
        <f t="shared" si="148"/>
        <v>19</v>
      </c>
    </row>
    <row r="865" spans="1:24" x14ac:dyDescent="0.25">
      <c r="A865" s="27">
        <f t="shared" si="152"/>
        <v>43435</v>
      </c>
      <c r="B865" s="19">
        <f t="shared" si="152"/>
        <v>19</v>
      </c>
      <c r="C865" s="20" t="s">
        <v>911</v>
      </c>
      <c r="D865" s="21" t="s">
        <v>110</v>
      </c>
      <c r="E865" s="22">
        <v>0.79166666666666596</v>
      </c>
      <c r="F865" s="23">
        <f t="shared" si="149"/>
        <v>2961397</v>
      </c>
      <c r="G865" s="23">
        <v>2961403</v>
      </c>
      <c r="H865" s="32">
        <v>283.98</v>
      </c>
      <c r="I865" s="32"/>
      <c r="J865" s="32"/>
      <c r="K865" s="24"/>
      <c r="L865" s="25">
        <f t="shared" si="145"/>
        <v>6</v>
      </c>
      <c r="M865" s="25">
        <f t="shared" si="147"/>
        <v>6.39</v>
      </c>
      <c r="N865" s="25">
        <f t="shared" si="146"/>
        <v>0.39</v>
      </c>
      <c r="O865" s="25">
        <v>6.5000000000000002E-2</v>
      </c>
      <c r="P865" s="24" t="str">
        <f>VLOOKUP(E865,'[1]Lookup 2'!A:B,2,FALSE)</f>
        <v>Post 2</v>
      </c>
      <c r="Q865" s="24" t="str">
        <f>VLOOKUP(T865,'[2]01 - Employees'!$1:$1048576,6,FALSE)</f>
        <v>P-B</v>
      </c>
      <c r="R865" s="24" t="str">
        <f>VLOOKUP(T865,'[2]01 - Employees'!$1:$1048576,2,FALSE)</f>
        <v>Laye</v>
      </c>
      <c r="S865" s="21" t="str">
        <f>VLOOKUP(T865,'[2]01 - Employees'!$1:$1048576,3,FALSE)</f>
        <v>Cisse</v>
      </c>
      <c r="T865" s="41">
        <v>117</v>
      </c>
      <c r="V865" s="26">
        <f t="shared" si="150"/>
        <v>19</v>
      </c>
      <c r="W865" t="str">
        <f t="shared" si="151"/>
        <v>19LTP223</v>
      </c>
      <c r="X865" t="str">
        <f t="shared" si="148"/>
        <v>19</v>
      </c>
    </row>
    <row r="866" spans="1:24" x14ac:dyDescent="0.25">
      <c r="A866" s="27">
        <f t="shared" si="152"/>
        <v>43435</v>
      </c>
      <c r="B866" s="19">
        <f t="shared" si="152"/>
        <v>19</v>
      </c>
      <c r="C866" s="20" t="s">
        <v>912</v>
      </c>
      <c r="D866" s="21" t="s">
        <v>19</v>
      </c>
      <c r="E866" s="22">
        <v>0.80208333333333304</v>
      </c>
      <c r="F866" s="23">
        <f t="shared" si="149"/>
        <v>2961403</v>
      </c>
      <c r="G866" s="23">
        <v>2962115</v>
      </c>
      <c r="H866" s="32">
        <v>2337</v>
      </c>
      <c r="I866" s="32"/>
      <c r="J866" s="32"/>
      <c r="K866" s="24"/>
      <c r="L866" s="25">
        <f t="shared" si="145"/>
        <v>712</v>
      </c>
      <c r="M866" s="25">
        <f t="shared" si="147"/>
        <v>758.28</v>
      </c>
      <c r="N866" s="25">
        <f t="shared" si="146"/>
        <v>46.28</v>
      </c>
      <c r="O866" s="25">
        <v>6.5000000000000002E-2</v>
      </c>
      <c r="P866" s="24" t="str">
        <f>VLOOKUP(E866,'[1]Lookup 2'!A:B,2,FALSE)</f>
        <v>Post 2</v>
      </c>
      <c r="Q866" s="24" t="str">
        <f>VLOOKUP(T866,'[2]01 - Employees'!$1:$1048576,6,FALSE)</f>
        <v>P-B</v>
      </c>
      <c r="R866" s="24" t="str">
        <f>VLOOKUP(T866,'[2]01 - Employees'!$1:$1048576,2,FALSE)</f>
        <v>Camara</v>
      </c>
      <c r="S866" s="21" t="str">
        <f>VLOOKUP(T866,'[2]01 - Employees'!$1:$1048576,3,FALSE)</f>
        <v>Toumany Kankou</v>
      </c>
      <c r="T866" s="41">
        <v>240</v>
      </c>
      <c r="V866" s="26">
        <f t="shared" si="150"/>
        <v>19</v>
      </c>
      <c r="W866" t="str">
        <f t="shared" si="151"/>
        <v>19DT211</v>
      </c>
      <c r="X866" t="str">
        <f t="shared" si="148"/>
        <v>19</v>
      </c>
    </row>
    <row r="867" spans="1:24" x14ac:dyDescent="0.25">
      <c r="A867" s="27">
        <f t="shared" si="152"/>
        <v>43435</v>
      </c>
      <c r="B867" s="19">
        <f t="shared" si="152"/>
        <v>19</v>
      </c>
      <c r="C867" s="20" t="s">
        <v>913</v>
      </c>
      <c r="D867" s="21" t="s">
        <v>49</v>
      </c>
      <c r="E867" s="22">
        <v>0.80555555555555503</v>
      </c>
      <c r="F867" s="23">
        <f t="shared" si="149"/>
        <v>2962115</v>
      </c>
      <c r="G867" s="23">
        <v>2962123</v>
      </c>
      <c r="H867" s="32">
        <v>332.33</v>
      </c>
      <c r="I867" s="32"/>
      <c r="J867" s="32"/>
      <c r="K867" s="24"/>
      <c r="L867" s="25">
        <f t="shared" si="145"/>
        <v>8</v>
      </c>
      <c r="M867" s="25">
        <f t="shared" si="147"/>
        <v>8.52</v>
      </c>
      <c r="N867" s="25">
        <f t="shared" si="146"/>
        <v>0.52</v>
      </c>
      <c r="O867" s="25">
        <v>6.5000000000000002E-2</v>
      </c>
      <c r="P867" s="24" t="str">
        <f>VLOOKUP(E867,'[1]Lookup 2'!A:B,2,FALSE)</f>
        <v>Post 2</v>
      </c>
      <c r="Q867" s="24" t="str">
        <f>VLOOKUP(T867,'[2]01 - Employees'!$1:$1048576,6,FALSE)</f>
        <v>P-B</v>
      </c>
      <c r="R867" s="24" t="str">
        <f>VLOOKUP(T867,'[2]01 - Employees'!$1:$1048576,2,FALSE)</f>
        <v>Laye</v>
      </c>
      <c r="S867" s="21" t="str">
        <f>VLOOKUP(T867,'[2]01 - Employees'!$1:$1048576,3,FALSE)</f>
        <v>Cisse</v>
      </c>
      <c r="T867" s="41">
        <v>117</v>
      </c>
      <c r="V867" s="26">
        <f t="shared" si="150"/>
        <v>19</v>
      </c>
      <c r="W867" t="str">
        <f t="shared" si="151"/>
        <v>19LTP222</v>
      </c>
      <c r="X867" t="str">
        <f t="shared" si="148"/>
        <v>19</v>
      </c>
    </row>
    <row r="868" spans="1:24" x14ac:dyDescent="0.25">
      <c r="A868" s="27">
        <f t="shared" si="152"/>
        <v>43435</v>
      </c>
      <c r="B868" s="19">
        <f t="shared" si="152"/>
        <v>19</v>
      </c>
      <c r="C868" s="20" t="s">
        <v>914</v>
      </c>
      <c r="D868" s="21" t="s">
        <v>35</v>
      </c>
      <c r="E868" s="22">
        <v>0.80763888888888802</v>
      </c>
      <c r="F868" s="23">
        <f t="shared" si="149"/>
        <v>2962123</v>
      </c>
      <c r="G868" s="23">
        <v>2962360</v>
      </c>
      <c r="H868" s="32">
        <v>20610.2</v>
      </c>
      <c r="I868" s="32"/>
      <c r="J868" s="32"/>
      <c r="K868" s="24"/>
      <c r="L868" s="25">
        <f t="shared" si="145"/>
        <v>237</v>
      </c>
      <c r="M868" s="25">
        <f t="shared" si="147"/>
        <v>252.405</v>
      </c>
      <c r="N868" s="25">
        <f t="shared" si="146"/>
        <v>15.405000000000001</v>
      </c>
      <c r="O868" s="25">
        <v>6.5000000000000002E-2</v>
      </c>
      <c r="P868" s="24" t="str">
        <f>VLOOKUP(E868,'[1]Lookup 2'!A:B,2,FALSE)</f>
        <v>Post 2</v>
      </c>
      <c r="Q868" s="24" t="str">
        <f>VLOOKUP(T868,'[2]01 - Employees'!$1:$1048576,6,FALSE)</f>
        <v>P-B</v>
      </c>
      <c r="R868" s="24" t="str">
        <f>VLOOKUP(T868,'[2]01 - Employees'!$1:$1048576,2,FALSE)</f>
        <v>Keita</v>
      </c>
      <c r="S868" s="21" t="str">
        <f>VLOOKUP(T868,'[2]01 - Employees'!$1:$1048576,3,FALSE)</f>
        <v>Sekou</v>
      </c>
      <c r="T868" s="41">
        <v>265</v>
      </c>
      <c r="V868" s="26">
        <f t="shared" si="150"/>
        <v>19</v>
      </c>
      <c r="W868" t="str">
        <f t="shared" si="151"/>
        <v>19D7004</v>
      </c>
      <c r="X868" t="str">
        <f t="shared" si="148"/>
        <v>19</v>
      </c>
    </row>
    <row r="869" spans="1:24" x14ac:dyDescent="0.25">
      <c r="A869" s="27">
        <f t="shared" si="152"/>
        <v>43435</v>
      </c>
      <c r="B869" s="19">
        <f t="shared" si="152"/>
        <v>19</v>
      </c>
      <c r="C869" s="20" t="s">
        <v>915</v>
      </c>
      <c r="D869" s="21" t="s">
        <v>39</v>
      </c>
      <c r="E869" s="22">
        <v>0.81805555555555498</v>
      </c>
      <c r="F869" s="23">
        <f t="shared" si="149"/>
        <v>2962360</v>
      </c>
      <c r="G869" s="23">
        <v>2962624</v>
      </c>
      <c r="H869" s="32">
        <v>25699</v>
      </c>
      <c r="I869" s="32"/>
      <c r="J869" s="32"/>
      <c r="K869" s="24"/>
      <c r="L869" s="25">
        <f t="shared" si="145"/>
        <v>264</v>
      </c>
      <c r="M869" s="25">
        <f t="shared" si="147"/>
        <v>281.16000000000003</v>
      </c>
      <c r="N869" s="25">
        <f t="shared" si="146"/>
        <v>17.16</v>
      </c>
      <c r="O869" s="25">
        <v>6.5000000000000002E-2</v>
      </c>
      <c r="P869" s="24" t="str">
        <f>VLOOKUP(E869,'[1]Lookup 2'!A:B,2,FALSE)</f>
        <v>Post 2</v>
      </c>
      <c r="Q869" s="24" t="str">
        <f>VLOOKUP(T869,'[2]01 - Employees'!$1:$1048576,6,FALSE)</f>
        <v>P-B</v>
      </c>
      <c r="R869" s="24" t="str">
        <f>VLOOKUP(T869,'[2]01 - Employees'!$1:$1048576,2,FALSE)</f>
        <v>Camara</v>
      </c>
      <c r="S869" s="21" t="str">
        <f>VLOOKUP(T869,'[2]01 - Employees'!$1:$1048576,3,FALSE)</f>
        <v>Ibrahima Sory</v>
      </c>
      <c r="T869" s="41">
        <v>198</v>
      </c>
      <c r="V869" s="26">
        <f t="shared" si="150"/>
        <v>19</v>
      </c>
      <c r="W869" t="str">
        <f t="shared" si="151"/>
        <v>19TD069</v>
      </c>
      <c r="X869" t="str">
        <f t="shared" si="148"/>
        <v>19</v>
      </c>
    </row>
    <row r="870" spans="1:24" x14ac:dyDescent="0.25">
      <c r="A870" s="27">
        <f t="shared" si="152"/>
        <v>43435</v>
      </c>
      <c r="B870" s="19">
        <f t="shared" si="152"/>
        <v>19</v>
      </c>
      <c r="C870" s="20" t="s">
        <v>916</v>
      </c>
      <c r="D870" s="21" t="s">
        <v>37</v>
      </c>
      <c r="E870" s="22">
        <v>0.82291666666666596</v>
      </c>
      <c r="F870" s="23">
        <f t="shared" si="149"/>
        <v>2962624</v>
      </c>
      <c r="G870" s="23">
        <v>2963064</v>
      </c>
      <c r="H870" s="32">
        <v>26627.4</v>
      </c>
      <c r="I870" s="32"/>
      <c r="J870" s="32"/>
      <c r="K870" s="24"/>
      <c r="L870" s="25">
        <f t="shared" si="145"/>
        <v>440</v>
      </c>
      <c r="M870" s="25">
        <f t="shared" si="147"/>
        <v>468.6</v>
      </c>
      <c r="N870" s="25">
        <f t="shared" si="146"/>
        <v>28.6</v>
      </c>
      <c r="O870" s="25">
        <v>6.5000000000000002E-2</v>
      </c>
      <c r="P870" s="24" t="str">
        <f>VLOOKUP(E870,'[1]Lookup 2'!A:B,2,FALSE)</f>
        <v>Post 2</v>
      </c>
      <c r="Q870" s="24" t="str">
        <f>VLOOKUP(T870,'[2]01 - Employees'!$1:$1048576,6,FALSE)</f>
        <v>P-B</v>
      </c>
      <c r="R870" s="24" t="str">
        <f>VLOOKUP(T870,'[2]01 - Employees'!$1:$1048576,2,FALSE)</f>
        <v>Diaby</v>
      </c>
      <c r="S870" s="21" t="str">
        <f>VLOOKUP(T870,'[2]01 - Employees'!$1:$1048576,3,FALSE)</f>
        <v>Abdoulaye</v>
      </c>
      <c r="T870" s="41">
        <v>104</v>
      </c>
      <c r="V870" s="26">
        <f t="shared" si="150"/>
        <v>19</v>
      </c>
      <c r="W870" t="str">
        <f t="shared" si="151"/>
        <v>19TD066</v>
      </c>
      <c r="X870" t="str">
        <f t="shared" si="148"/>
        <v>19</v>
      </c>
    </row>
    <row r="871" spans="1:24" x14ac:dyDescent="0.25">
      <c r="A871" s="27">
        <f t="shared" si="152"/>
        <v>43435</v>
      </c>
      <c r="B871" s="19">
        <f t="shared" si="152"/>
        <v>19</v>
      </c>
      <c r="C871" s="20" t="s">
        <v>917</v>
      </c>
      <c r="D871" s="21" t="s">
        <v>23</v>
      </c>
      <c r="E871" s="22">
        <v>0.83541666666666603</v>
      </c>
      <c r="F871" s="23">
        <f t="shared" si="149"/>
        <v>2963064</v>
      </c>
      <c r="G871" s="23">
        <v>2963885</v>
      </c>
      <c r="H871" s="32">
        <v>10775.2</v>
      </c>
      <c r="I871" s="32"/>
      <c r="J871" s="32"/>
      <c r="K871" s="24"/>
      <c r="L871" s="25">
        <f t="shared" si="145"/>
        <v>821</v>
      </c>
      <c r="M871" s="25">
        <f t="shared" si="147"/>
        <v>874.36500000000001</v>
      </c>
      <c r="N871" s="25">
        <f t="shared" si="146"/>
        <v>53.365000000000002</v>
      </c>
      <c r="O871" s="25">
        <v>6.5000000000000002E-2</v>
      </c>
      <c r="P871" s="24" t="str">
        <f>VLOOKUP(E871,'[1]Lookup 2'!A:B,2,FALSE)</f>
        <v>Post 2</v>
      </c>
      <c r="Q871" s="24" t="str">
        <f>VLOOKUP(T871,'[2]01 - Employees'!$1:$1048576,6,FALSE)</f>
        <v>P-B</v>
      </c>
      <c r="R871" s="24" t="str">
        <f>VLOOKUP(T871,'[2]01 - Employees'!$1:$1048576,2,FALSE)</f>
        <v>Bereté</v>
      </c>
      <c r="S871" s="21" t="str">
        <f>VLOOKUP(T871,'[2]01 - Employees'!$1:$1048576,3,FALSE)</f>
        <v>Oumar</v>
      </c>
      <c r="T871" s="41">
        <v>102</v>
      </c>
      <c r="V871" s="26">
        <f t="shared" si="150"/>
        <v>19</v>
      </c>
      <c r="W871" t="str">
        <f t="shared" si="151"/>
        <v>19DT319</v>
      </c>
      <c r="X871" t="str">
        <f t="shared" si="148"/>
        <v>19</v>
      </c>
    </row>
    <row r="872" spans="1:24" x14ac:dyDescent="0.25">
      <c r="A872" s="27">
        <f t="shared" ref="A872:B887" si="153">+A871</f>
        <v>43435</v>
      </c>
      <c r="B872" s="19">
        <f t="shared" si="153"/>
        <v>19</v>
      </c>
      <c r="C872" s="20" t="s">
        <v>918</v>
      </c>
      <c r="D872" s="21" t="s">
        <v>29</v>
      </c>
      <c r="E872" s="22">
        <v>0.845138888888888</v>
      </c>
      <c r="F872" s="23">
        <f t="shared" si="149"/>
        <v>2963885</v>
      </c>
      <c r="G872" s="23">
        <v>2964654</v>
      </c>
      <c r="H872" s="32">
        <v>35058.300000000003</v>
      </c>
      <c r="I872" s="32"/>
      <c r="J872" s="32"/>
      <c r="K872" s="24"/>
      <c r="L872" s="25">
        <f t="shared" si="145"/>
        <v>769</v>
      </c>
      <c r="M872" s="25">
        <f t="shared" si="147"/>
        <v>818.98500000000001</v>
      </c>
      <c r="N872" s="25">
        <f t="shared" si="146"/>
        <v>49.984999999999999</v>
      </c>
      <c r="O872" s="25">
        <v>6.5000000000000002E-2</v>
      </c>
      <c r="P872" s="24" t="str">
        <f>VLOOKUP(E872,'[1]Lookup 2'!A:B,2,FALSE)</f>
        <v>Post 2</v>
      </c>
      <c r="Q872" s="24" t="e">
        <f>VLOOKUP(T872,'[2]01 - Employees'!$1:$1048576,6,FALSE)</f>
        <v>#N/A</v>
      </c>
      <c r="R872" s="24" t="e">
        <f>VLOOKUP(T872,'[2]01 - Employees'!$1:$1048576,2,FALSE)</f>
        <v>#N/A</v>
      </c>
      <c r="S872" s="21" t="e">
        <f>VLOOKUP(T872,'[2]01 - Employees'!$1:$1048576,3,FALSE)</f>
        <v>#N/A</v>
      </c>
      <c r="T872" s="41">
        <v>267</v>
      </c>
      <c r="V872" s="26">
        <f t="shared" si="150"/>
        <v>19</v>
      </c>
      <c r="W872" t="str">
        <f t="shared" si="151"/>
        <v>19DT094</v>
      </c>
      <c r="X872" t="str">
        <f t="shared" si="148"/>
        <v>19</v>
      </c>
    </row>
    <row r="873" spans="1:24" x14ac:dyDescent="0.25">
      <c r="A873" s="27">
        <f t="shared" si="153"/>
        <v>43435</v>
      </c>
      <c r="B873" s="19">
        <f t="shared" si="153"/>
        <v>19</v>
      </c>
      <c r="C873" s="20" t="s">
        <v>919</v>
      </c>
      <c r="D873" s="21" t="s">
        <v>33</v>
      </c>
      <c r="E873" s="22">
        <v>0.98194444444444395</v>
      </c>
      <c r="F873" s="23">
        <f t="shared" si="149"/>
        <v>2964654</v>
      </c>
      <c r="G873" s="23">
        <v>2965321</v>
      </c>
      <c r="H873" s="32">
        <v>6861</v>
      </c>
      <c r="I873" s="32"/>
      <c r="J873" s="28"/>
      <c r="K873" s="24"/>
      <c r="L873" s="25">
        <f t="shared" si="145"/>
        <v>667</v>
      </c>
      <c r="M873" s="25">
        <f t="shared" si="147"/>
        <v>710.35500000000002</v>
      </c>
      <c r="N873" s="25">
        <f t="shared" si="146"/>
        <v>43.355000000000004</v>
      </c>
      <c r="O873" s="25">
        <v>6.5000000000000002E-2</v>
      </c>
      <c r="P873" s="24" t="str">
        <f>VLOOKUP(E873,'[1]Lookup 2'!A:B,2,FALSE)</f>
        <v>Post 3</v>
      </c>
      <c r="Q873" s="24" t="str">
        <f>VLOOKUP(T873,'[2]01 - Employees'!$1:$1048576,6,FALSE)</f>
        <v>P-A</v>
      </c>
      <c r="R873" s="24" t="str">
        <f>VLOOKUP(T873,'[2]01 - Employees'!$1:$1048576,2,FALSE)</f>
        <v>Camara</v>
      </c>
      <c r="S873" s="21" t="str">
        <f>VLOOKUP(T873,'[2]01 - Employees'!$1:$1048576,3,FALSE)</f>
        <v>Mamadou</v>
      </c>
      <c r="T873" s="41">
        <v>204</v>
      </c>
      <c r="V873" s="26">
        <f t="shared" si="150"/>
        <v>19</v>
      </c>
      <c r="W873" t="str">
        <f t="shared" si="151"/>
        <v>19DT209</v>
      </c>
      <c r="X873" t="str">
        <f t="shared" si="148"/>
        <v>19</v>
      </c>
    </row>
    <row r="874" spans="1:24" x14ac:dyDescent="0.25">
      <c r="A874" s="27">
        <f t="shared" si="153"/>
        <v>43435</v>
      </c>
      <c r="B874" s="19">
        <f t="shared" si="153"/>
        <v>19</v>
      </c>
      <c r="C874" s="20" t="s">
        <v>920</v>
      </c>
      <c r="D874" s="21" t="s">
        <v>31</v>
      </c>
      <c r="E874" s="22">
        <v>0.99375000000000002</v>
      </c>
      <c r="F874" s="23">
        <f t="shared" si="149"/>
        <v>2965321</v>
      </c>
      <c r="G874" s="23">
        <v>2965327</v>
      </c>
      <c r="H874" s="23">
        <v>24599.7</v>
      </c>
      <c r="I874" s="23"/>
      <c r="J874" s="23"/>
      <c r="K874" s="24"/>
      <c r="L874" s="25">
        <f t="shared" si="145"/>
        <v>6</v>
      </c>
      <c r="M874" s="25">
        <f t="shared" si="147"/>
        <v>6.39</v>
      </c>
      <c r="N874" s="25">
        <f t="shared" si="146"/>
        <v>0.39</v>
      </c>
      <c r="O874" s="25">
        <v>6.5000000000000002E-2</v>
      </c>
      <c r="P874" s="24" t="str">
        <f>VLOOKUP(E874,'[1]Lookup 2'!A:B,2,FALSE)</f>
        <v>Post 3</v>
      </c>
      <c r="Q874" s="24" t="str">
        <f>VLOOKUP(T874,'[2]01 - Employees'!$1:$1048576,6,FALSE)</f>
        <v>P-A</v>
      </c>
      <c r="R874" s="24" t="str">
        <f>VLOOKUP(T874,'[2]01 - Employees'!$1:$1048576,2,FALSE)</f>
        <v>Cissé</v>
      </c>
      <c r="S874" s="21" t="str">
        <f>VLOOKUP(T874,'[2]01 - Employees'!$1:$1048576,3,FALSE)</f>
        <v>Salif</v>
      </c>
      <c r="T874" s="41">
        <v>18</v>
      </c>
      <c r="V874" s="26">
        <f t="shared" si="150"/>
        <v>19</v>
      </c>
      <c r="W874" t="str">
        <f t="shared" si="151"/>
        <v>19G0079</v>
      </c>
      <c r="X874" t="str">
        <f t="shared" si="148"/>
        <v>19</v>
      </c>
    </row>
    <row r="875" spans="1:24" x14ac:dyDescent="0.25">
      <c r="A875" s="27">
        <f t="shared" si="153"/>
        <v>43435</v>
      </c>
      <c r="B875" s="19">
        <f t="shared" si="153"/>
        <v>19</v>
      </c>
      <c r="C875" s="20" t="s">
        <v>921</v>
      </c>
      <c r="D875" s="21" t="s">
        <v>107</v>
      </c>
      <c r="E875" s="22">
        <v>1.3888888888888889E-3</v>
      </c>
      <c r="F875" s="23">
        <f t="shared" si="149"/>
        <v>2965327</v>
      </c>
      <c r="G875" s="23">
        <v>2965424</v>
      </c>
      <c r="H875" s="32">
        <v>35646.1</v>
      </c>
      <c r="I875" s="32"/>
      <c r="J875" s="32"/>
      <c r="K875" s="24"/>
      <c r="L875" s="25">
        <f t="shared" si="145"/>
        <v>97</v>
      </c>
      <c r="M875" s="25">
        <f t="shared" si="147"/>
        <v>103.30500000000001</v>
      </c>
      <c r="N875" s="25">
        <f t="shared" si="146"/>
        <v>6.3050000000000006</v>
      </c>
      <c r="O875" s="25">
        <v>6.5000000000000002E-2</v>
      </c>
      <c r="P875" s="24" t="str">
        <f>VLOOKUP(E875,'[1]Lookup 2'!A:B,2,FALSE)</f>
        <v>Post 3</v>
      </c>
      <c r="Q875" s="24" t="str">
        <f>VLOOKUP(T875,'[2]01 - Employees'!$1:$1048576,6,FALSE)</f>
        <v>P-A</v>
      </c>
      <c r="R875" s="24" t="str">
        <f>VLOOKUP(T875,'[2]01 - Employees'!$1:$1048576,2,FALSE)</f>
        <v>Cissé</v>
      </c>
      <c r="S875" s="21" t="str">
        <f>VLOOKUP(T875,'[2]01 - Employees'!$1:$1048576,3,FALSE)</f>
        <v>Salif</v>
      </c>
      <c r="T875" s="41">
        <v>18</v>
      </c>
      <c r="V875" s="26">
        <f t="shared" si="150"/>
        <v>19</v>
      </c>
      <c r="W875" t="str">
        <f t="shared" si="151"/>
        <v>19G0064</v>
      </c>
      <c r="X875" t="str">
        <f t="shared" si="148"/>
        <v>19</v>
      </c>
    </row>
    <row r="876" spans="1:24" x14ac:dyDescent="0.25">
      <c r="A876" s="27">
        <f t="shared" si="153"/>
        <v>43435</v>
      </c>
      <c r="B876" s="19">
        <f t="shared" si="153"/>
        <v>19</v>
      </c>
      <c r="C876" s="20" t="s">
        <v>922</v>
      </c>
      <c r="D876" s="21" t="s">
        <v>45</v>
      </c>
      <c r="E876" s="22">
        <v>0.12916666666666601</v>
      </c>
      <c r="F876" s="23">
        <f t="shared" si="149"/>
        <v>2965424</v>
      </c>
      <c r="G876" s="23">
        <v>2966268</v>
      </c>
      <c r="H876" s="32">
        <v>31669.200000000001</v>
      </c>
      <c r="I876" s="32"/>
      <c r="J876" s="32"/>
      <c r="K876" s="24"/>
      <c r="L876" s="25">
        <f t="shared" si="145"/>
        <v>844</v>
      </c>
      <c r="M876" s="25">
        <f t="shared" si="147"/>
        <v>898.86</v>
      </c>
      <c r="N876" s="25">
        <f t="shared" si="146"/>
        <v>54.86</v>
      </c>
      <c r="O876" s="25">
        <v>6.5000000000000002E-2</v>
      </c>
      <c r="P876" s="24" t="str">
        <f>VLOOKUP(E876,'[1]Lookup 2'!A:B,2,FALSE)</f>
        <v>Post 3</v>
      </c>
      <c r="Q876" s="24" t="str">
        <f>VLOOKUP(T876,'[2]01 - Employees'!$1:$1048576,6,FALSE)</f>
        <v>P-A</v>
      </c>
      <c r="R876" s="24" t="str">
        <f>VLOOKUP(T876,'[2]01 - Employees'!$1:$1048576,2,FALSE)</f>
        <v>Conde</v>
      </c>
      <c r="S876" s="21" t="str">
        <f>VLOOKUP(T876,'[2]01 - Employees'!$1:$1048576,3,FALSE)</f>
        <v>Sandaly</v>
      </c>
      <c r="T876" s="41">
        <v>160</v>
      </c>
      <c r="V876" s="26">
        <f t="shared" si="150"/>
        <v>19</v>
      </c>
      <c r="W876" t="str">
        <f t="shared" si="151"/>
        <v>19DT087</v>
      </c>
      <c r="X876" t="str">
        <f t="shared" si="148"/>
        <v>19</v>
      </c>
    </row>
    <row r="877" spans="1:24" x14ac:dyDescent="0.25">
      <c r="A877" s="27">
        <f t="shared" si="153"/>
        <v>43435</v>
      </c>
      <c r="B877" s="19">
        <f t="shared" si="153"/>
        <v>19</v>
      </c>
      <c r="C877" s="20" t="s">
        <v>923</v>
      </c>
      <c r="D877" s="21" t="s">
        <v>27</v>
      </c>
      <c r="E877" s="22">
        <v>0.13750000000000001</v>
      </c>
      <c r="F877" s="23">
        <f t="shared" si="149"/>
        <v>2966268</v>
      </c>
      <c r="G877" s="23">
        <v>2967309</v>
      </c>
      <c r="H877" s="32">
        <v>10520.5</v>
      </c>
      <c r="I877" s="32"/>
      <c r="J877" s="32"/>
      <c r="K877" s="24"/>
      <c r="L877" s="25">
        <f t="shared" si="145"/>
        <v>1041</v>
      </c>
      <c r="M877" s="25">
        <f t="shared" si="147"/>
        <v>1108.665</v>
      </c>
      <c r="N877" s="25">
        <f t="shared" si="146"/>
        <v>67.665000000000006</v>
      </c>
      <c r="O877" s="25">
        <v>6.5000000000000002E-2</v>
      </c>
      <c r="P877" s="24" t="str">
        <f>VLOOKUP(E877,'[1]Lookup 2'!A:B,2,FALSE)</f>
        <v>Post 3</v>
      </c>
      <c r="Q877" s="24" t="str">
        <f>VLOOKUP(T877,'[2]01 - Employees'!$1:$1048576,6,FALSE)</f>
        <v>P-A</v>
      </c>
      <c r="R877" s="24" t="str">
        <f>VLOOKUP(T877,'[2]01 - Employees'!$1:$1048576,2,FALSE)</f>
        <v>Cissé</v>
      </c>
      <c r="S877" s="21" t="str">
        <f>VLOOKUP(T877,'[2]01 - Employees'!$1:$1048576,3,FALSE)</f>
        <v>Ibrahima</v>
      </c>
      <c r="T877" s="41">
        <v>34</v>
      </c>
      <c r="V877" s="26">
        <f t="shared" si="150"/>
        <v>19</v>
      </c>
      <c r="W877" t="str">
        <f t="shared" si="151"/>
        <v>19TY713</v>
      </c>
      <c r="X877" t="str">
        <f t="shared" si="148"/>
        <v>19</v>
      </c>
    </row>
    <row r="878" spans="1:24" x14ac:dyDescent="0.25">
      <c r="A878" s="27">
        <f t="shared" si="153"/>
        <v>43435</v>
      </c>
      <c r="B878" s="19">
        <f t="shared" si="153"/>
        <v>19</v>
      </c>
      <c r="C878" s="20" t="s">
        <v>924</v>
      </c>
      <c r="D878" s="21" t="s">
        <v>53</v>
      </c>
      <c r="E878" s="22">
        <v>0.15208333333333299</v>
      </c>
      <c r="F878" s="23">
        <f t="shared" si="149"/>
        <v>2967309</v>
      </c>
      <c r="G878" s="23">
        <v>2967982</v>
      </c>
      <c r="H878" s="32">
        <v>62265.3</v>
      </c>
      <c r="I878" s="32"/>
      <c r="J878" s="32"/>
      <c r="K878" s="24"/>
      <c r="L878" s="25">
        <f t="shared" si="145"/>
        <v>673</v>
      </c>
      <c r="M878" s="25">
        <f t="shared" si="147"/>
        <v>716.745</v>
      </c>
      <c r="N878" s="25">
        <f t="shared" si="146"/>
        <v>43.745000000000005</v>
      </c>
      <c r="O878" s="25">
        <v>6.5000000000000002E-2</v>
      </c>
      <c r="P878" s="24" t="str">
        <f>VLOOKUP(E878,'[1]Lookup 2'!A:B,2,FALSE)</f>
        <v>Post 3</v>
      </c>
      <c r="Q878" s="24" t="str">
        <f>VLOOKUP(T878,'[2]01 - Employees'!$1:$1048576,6,FALSE)</f>
        <v>P-A</v>
      </c>
      <c r="R878" s="24" t="str">
        <f>VLOOKUP(T878,'[2]01 - Employees'!$1:$1048576,2,FALSE)</f>
        <v>Camara</v>
      </c>
      <c r="S878" s="21" t="str">
        <f>VLOOKUP(T878,'[2]01 - Employees'!$1:$1048576,3,FALSE)</f>
        <v>Mamady</v>
      </c>
      <c r="T878" s="41">
        <v>226</v>
      </c>
      <c r="V878" s="26">
        <f t="shared" si="150"/>
        <v>19</v>
      </c>
      <c r="W878" t="str">
        <f t="shared" si="151"/>
        <v>19DT095</v>
      </c>
      <c r="X878" t="str">
        <f t="shared" si="148"/>
        <v>19</v>
      </c>
    </row>
    <row r="879" spans="1:24" x14ac:dyDescent="0.25">
      <c r="A879" s="27">
        <f t="shared" si="153"/>
        <v>43435</v>
      </c>
      <c r="B879" s="19">
        <f t="shared" si="153"/>
        <v>19</v>
      </c>
      <c r="C879" s="20" t="s">
        <v>925</v>
      </c>
      <c r="D879" s="21" t="s">
        <v>51</v>
      </c>
      <c r="E879" s="22">
        <v>0.16250000000000001</v>
      </c>
      <c r="F879" s="23">
        <f t="shared" si="149"/>
        <v>2967982</v>
      </c>
      <c r="G879" s="23">
        <v>2968796</v>
      </c>
      <c r="H879" s="32">
        <v>106.3</v>
      </c>
      <c r="I879" s="32"/>
      <c r="J879" s="32"/>
      <c r="K879" s="24"/>
      <c r="L879" s="25">
        <f t="shared" si="145"/>
        <v>814</v>
      </c>
      <c r="M879" s="25">
        <f t="shared" si="147"/>
        <v>866.91</v>
      </c>
      <c r="N879" s="25">
        <f t="shared" si="146"/>
        <v>52.910000000000004</v>
      </c>
      <c r="O879" s="25">
        <v>6.5000000000000002E-2</v>
      </c>
      <c r="P879" s="24" t="str">
        <f>VLOOKUP(E879,'[1]Lookup 2'!A:B,2,FALSE)</f>
        <v>Post 3</v>
      </c>
      <c r="Q879" s="24" t="str">
        <f>VLOOKUP(T879,'[2]01 - Employees'!$1:$1048576,6,FALSE)</f>
        <v>P-A</v>
      </c>
      <c r="R879" s="24" t="str">
        <f>VLOOKUP(T879,'[2]01 - Employees'!$1:$1048576,2,FALSE)</f>
        <v>Camara</v>
      </c>
      <c r="S879" s="21" t="str">
        <f>VLOOKUP(T879,'[2]01 - Employees'!$1:$1048576,3,FALSE)</f>
        <v>Mamady</v>
      </c>
      <c r="T879" s="41">
        <v>111</v>
      </c>
      <c r="V879" s="26">
        <f t="shared" si="150"/>
        <v>19</v>
      </c>
      <c r="W879" t="str">
        <f t="shared" si="151"/>
        <v>19DT093</v>
      </c>
      <c r="X879" t="str">
        <f t="shared" si="148"/>
        <v>19</v>
      </c>
    </row>
    <row r="880" spans="1:24" x14ac:dyDescent="0.25">
      <c r="A880" s="27">
        <f t="shared" si="153"/>
        <v>43435</v>
      </c>
      <c r="B880" s="19">
        <f t="shared" si="153"/>
        <v>19</v>
      </c>
      <c r="C880" s="20" t="s">
        <v>926</v>
      </c>
      <c r="D880" s="21" t="s">
        <v>27</v>
      </c>
      <c r="E880" s="22">
        <v>0.172222222222222</v>
      </c>
      <c r="F880" s="23">
        <f t="shared" si="149"/>
        <v>2968796</v>
      </c>
      <c r="G880" s="23">
        <v>2968861</v>
      </c>
      <c r="H880" s="32">
        <v>286222</v>
      </c>
      <c r="I880" s="32"/>
      <c r="J880" s="32"/>
      <c r="K880" s="24"/>
      <c r="L880" s="25">
        <f t="shared" si="145"/>
        <v>65</v>
      </c>
      <c r="M880" s="25">
        <f t="shared" si="147"/>
        <v>69.224999999999994</v>
      </c>
      <c r="N880" s="25">
        <f t="shared" si="146"/>
        <v>4.2250000000000005</v>
      </c>
      <c r="O880" s="25">
        <v>6.5000000000000002E-2</v>
      </c>
      <c r="P880" s="24" t="str">
        <f>VLOOKUP(E880,'[1]Lookup 2'!A:B,2,FALSE)</f>
        <v>Post 3</v>
      </c>
      <c r="Q880" s="24" t="str">
        <f>VLOOKUP(T880,'[2]01 - Employees'!$1:$1048576,6,FALSE)</f>
        <v>P-B</v>
      </c>
      <c r="R880" s="24" t="str">
        <f>VLOOKUP(T880,'[2]01 - Employees'!$1:$1048576,2,FALSE)</f>
        <v>Kouyate</v>
      </c>
      <c r="S880" s="21" t="str">
        <f>VLOOKUP(T880,'[2]01 - Employees'!$1:$1048576,3,FALSE)</f>
        <v>Habib</v>
      </c>
      <c r="T880" s="41">
        <v>113</v>
      </c>
      <c r="V880" s="26">
        <f t="shared" si="150"/>
        <v>19</v>
      </c>
      <c r="W880" t="str">
        <f t="shared" si="151"/>
        <v>19TY713</v>
      </c>
      <c r="X880" t="str">
        <f t="shared" si="148"/>
        <v>19</v>
      </c>
    </row>
    <row r="881" spans="1:24" x14ac:dyDescent="0.25">
      <c r="A881" s="27">
        <f t="shared" si="153"/>
        <v>43435</v>
      </c>
      <c r="B881" s="19">
        <f t="shared" si="153"/>
        <v>19</v>
      </c>
      <c r="C881" s="20" t="s">
        <v>927</v>
      </c>
      <c r="D881" s="21" t="s">
        <v>138</v>
      </c>
      <c r="E881" s="22">
        <v>0.18402777777777701</v>
      </c>
      <c r="F881" s="23">
        <f t="shared" si="149"/>
        <v>2968861</v>
      </c>
      <c r="G881" s="23">
        <v>2969403</v>
      </c>
      <c r="H881" s="32">
        <v>11748.2</v>
      </c>
      <c r="I881" s="32"/>
      <c r="J881" s="32"/>
      <c r="K881" s="24"/>
      <c r="L881" s="25">
        <f t="shared" si="145"/>
        <v>542</v>
      </c>
      <c r="M881" s="25">
        <f t="shared" si="147"/>
        <v>577.23</v>
      </c>
      <c r="N881" s="25">
        <f t="shared" si="146"/>
        <v>35.230000000000004</v>
      </c>
      <c r="O881" s="25">
        <v>6.5000000000000002E-2</v>
      </c>
      <c r="P881" s="24" t="str">
        <f>VLOOKUP(E881,'[1]Lookup 2'!A:B,2,FALSE)</f>
        <v>Post 3</v>
      </c>
      <c r="Q881" s="24" t="str">
        <f>VLOOKUP(T881,'[2]01 - Employees'!$1:$1048576,6,FALSE)</f>
        <v>P-A</v>
      </c>
      <c r="R881" s="24" t="str">
        <f>VLOOKUP(T881,'[2]01 - Employees'!$1:$1048576,2,FALSE)</f>
        <v xml:space="preserve">Conde </v>
      </c>
      <c r="S881" s="21" t="str">
        <f>VLOOKUP(T881,'[2]01 - Employees'!$1:$1048576,3,FALSE)</f>
        <v>Youssouf</v>
      </c>
      <c r="T881" s="41">
        <v>194</v>
      </c>
      <c r="V881" s="26">
        <f t="shared" si="150"/>
        <v>19</v>
      </c>
      <c r="W881" t="str">
        <f t="shared" si="151"/>
        <v>19DT088</v>
      </c>
      <c r="X881" t="str">
        <f t="shared" si="148"/>
        <v>19</v>
      </c>
    </row>
    <row r="882" spans="1:24" x14ac:dyDescent="0.25">
      <c r="A882" s="27">
        <f t="shared" si="153"/>
        <v>43435</v>
      </c>
      <c r="B882" s="19">
        <f t="shared" si="153"/>
        <v>19</v>
      </c>
      <c r="C882" s="20" t="s">
        <v>928</v>
      </c>
      <c r="D882" s="21"/>
      <c r="E882" s="22"/>
      <c r="F882" s="23">
        <f t="shared" si="149"/>
        <v>2969403</v>
      </c>
      <c r="G882" s="28"/>
      <c r="H882" s="32"/>
      <c r="I882" s="32"/>
      <c r="J882" s="32"/>
      <c r="K882" s="24"/>
      <c r="L882" s="25">
        <f t="shared" si="145"/>
        <v>-2969403</v>
      </c>
      <c r="M882" s="25">
        <f t="shared" si="147"/>
        <v>-3162414.1949999998</v>
      </c>
      <c r="N882" s="25">
        <f t="shared" si="146"/>
        <v>-193011.19500000001</v>
      </c>
      <c r="O882" s="25">
        <v>6.5000000000000002E-2</v>
      </c>
      <c r="P882" s="24" t="str">
        <f>VLOOKUP(E882,'[1]Lookup 2'!A:B,2,FALSE)</f>
        <v>Post 3</v>
      </c>
      <c r="Q882" s="24" t="e">
        <f>VLOOKUP(T882,'[2]01 - Employees'!$1:$1048576,6,FALSE)</f>
        <v>#N/A</v>
      </c>
      <c r="R882" s="24" t="e">
        <f>VLOOKUP(T882,'[2]01 - Employees'!$1:$1048576,2,FALSE)</f>
        <v>#N/A</v>
      </c>
      <c r="S882" s="21" t="e">
        <f>VLOOKUP(T882,'[2]01 - Employees'!$1:$1048576,3,FALSE)</f>
        <v>#N/A</v>
      </c>
      <c r="T882" s="41"/>
      <c r="V882" s="26">
        <f t="shared" si="150"/>
        <v>19</v>
      </c>
      <c r="W882" t="str">
        <f t="shared" si="151"/>
        <v>19</v>
      </c>
      <c r="X882" t="str">
        <f t="shared" si="148"/>
        <v>19</v>
      </c>
    </row>
    <row r="883" spans="1:24" x14ac:dyDescent="0.25">
      <c r="A883" s="27">
        <f t="shared" si="153"/>
        <v>43435</v>
      </c>
      <c r="B883" s="19">
        <f t="shared" si="153"/>
        <v>19</v>
      </c>
      <c r="C883" s="20" t="s">
        <v>929</v>
      </c>
      <c r="D883" s="21"/>
      <c r="E883" s="22"/>
      <c r="F883" s="23">
        <f t="shared" si="149"/>
        <v>0</v>
      </c>
      <c r="G883" s="23"/>
      <c r="H883" s="32"/>
      <c r="I883" s="32"/>
      <c r="J883" s="32"/>
      <c r="K883" s="24"/>
      <c r="L883" s="25">
        <f t="shared" si="145"/>
        <v>0</v>
      </c>
      <c r="M883" s="25">
        <f t="shared" si="147"/>
        <v>0</v>
      </c>
      <c r="N883" s="25">
        <f t="shared" si="146"/>
        <v>0</v>
      </c>
      <c r="O883" s="25">
        <v>6.5000000000000002E-2</v>
      </c>
      <c r="P883" s="24" t="str">
        <f>VLOOKUP(E883,'[1]Lookup 2'!A:B,2,FALSE)</f>
        <v>Post 3</v>
      </c>
      <c r="Q883" s="24" t="e">
        <f>VLOOKUP(T883,'[2]01 - Employees'!$1:$1048576,6,FALSE)</f>
        <v>#N/A</v>
      </c>
      <c r="R883" s="24" t="e">
        <f>VLOOKUP(T883,'[2]01 - Employees'!$1:$1048576,2,FALSE)</f>
        <v>#N/A</v>
      </c>
      <c r="S883" s="21" t="e">
        <f>VLOOKUP(T883,'[2]01 - Employees'!$1:$1048576,3,FALSE)</f>
        <v>#N/A</v>
      </c>
      <c r="T883" s="41"/>
      <c r="V883" s="26">
        <f t="shared" si="150"/>
        <v>19</v>
      </c>
      <c r="W883" t="str">
        <f t="shared" si="151"/>
        <v>19</v>
      </c>
      <c r="X883" t="str">
        <f t="shared" si="148"/>
        <v>19</v>
      </c>
    </row>
    <row r="884" spans="1:24" x14ac:dyDescent="0.25">
      <c r="A884" s="27">
        <f t="shared" si="153"/>
        <v>43435</v>
      </c>
      <c r="B884" s="19">
        <f t="shared" si="153"/>
        <v>19</v>
      </c>
      <c r="C884" s="20" t="s">
        <v>930</v>
      </c>
      <c r="D884" s="21"/>
      <c r="E884" s="22"/>
      <c r="F884" s="23">
        <f t="shared" si="149"/>
        <v>0</v>
      </c>
      <c r="G884" s="23"/>
      <c r="H884" s="32"/>
      <c r="I884" s="32"/>
      <c r="J884" s="32"/>
      <c r="K884" s="24"/>
      <c r="L884" s="25">
        <f t="shared" si="145"/>
        <v>0</v>
      </c>
      <c r="M884" s="25">
        <f t="shared" si="147"/>
        <v>0</v>
      </c>
      <c r="N884" s="25">
        <f t="shared" si="146"/>
        <v>0</v>
      </c>
      <c r="O884" s="25">
        <v>6.5000000000000002E-2</v>
      </c>
      <c r="P884" s="24" t="str">
        <f>VLOOKUP(E884,'[1]Lookup 2'!A:B,2,FALSE)</f>
        <v>Post 3</v>
      </c>
      <c r="Q884" s="24" t="e">
        <f>VLOOKUP(T884,'[2]01 - Employees'!$1:$1048576,6,FALSE)</f>
        <v>#N/A</v>
      </c>
      <c r="R884" s="24" t="e">
        <f>VLOOKUP(T884,'[2]01 - Employees'!$1:$1048576,2,FALSE)</f>
        <v>#N/A</v>
      </c>
      <c r="S884" s="21" t="e">
        <f>VLOOKUP(T884,'[2]01 - Employees'!$1:$1048576,3,FALSE)</f>
        <v>#N/A</v>
      </c>
      <c r="T884" s="41"/>
      <c r="V884" s="26">
        <f t="shared" si="150"/>
        <v>19</v>
      </c>
      <c r="W884" t="str">
        <f t="shared" si="151"/>
        <v>19</v>
      </c>
      <c r="X884" t="str">
        <f t="shared" si="148"/>
        <v>19</v>
      </c>
    </row>
    <row r="885" spans="1:24" x14ac:dyDescent="0.25">
      <c r="A885" s="27">
        <f t="shared" si="153"/>
        <v>43435</v>
      </c>
      <c r="B885" s="19">
        <f t="shared" si="153"/>
        <v>19</v>
      </c>
      <c r="C885" s="20" t="s">
        <v>931</v>
      </c>
      <c r="D885" s="21"/>
      <c r="E885" s="22"/>
      <c r="F885" s="23">
        <f t="shared" si="149"/>
        <v>0</v>
      </c>
      <c r="G885" s="23"/>
      <c r="H885" s="32"/>
      <c r="I885" s="32"/>
      <c r="J885" s="32"/>
      <c r="K885" s="24"/>
      <c r="L885" s="25">
        <f t="shared" si="145"/>
        <v>0</v>
      </c>
      <c r="M885" s="25">
        <f t="shared" si="147"/>
        <v>0</v>
      </c>
      <c r="N885" s="25">
        <f t="shared" si="146"/>
        <v>0</v>
      </c>
      <c r="O885" s="25">
        <v>6.5000000000000002E-2</v>
      </c>
      <c r="P885" s="24" t="str">
        <f>VLOOKUP(E885,'[1]Lookup 2'!A:B,2,FALSE)</f>
        <v>Post 3</v>
      </c>
      <c r="Q885" s="24" t="e">
        <f>VLOOKUP(T885,'[2]01 - Employees'!$1:$1048576,6,FALSE)</f>
        <v>#N/A</v>
      </c>
      <c r="R885" s="24" t="e">
        <f>VLOOKUP(T885,'[2]01 - Employees'!$1:$1048576,2,FALSE)</f>
        <v>#N/A</v>
      </c>
      <c r="S885" s="21" t="e">
        <f>VLOOKUP(T885,'[2]01 - Employees'!$1:$1048576,3,FALSE)</f>
        <v>#N/A</v>
      </c>
      <c r="T885" s="41"/>
      <c r="V885" s="26">
        <f t="shared" si="150"/>
        <v>19</v>
      </c>
      <c r="W885" t="str">
        <f t="shared" si="151"/>
        <v>19</v>
      </c>
      <c r="X885" t="str">
        <f t="shared" si="148"/>
        <v>19</v>
      </c>
    </row>
    <row r="886" spans="1:24" x14ac:dyDescent="0.25">
      <c r="A886" s="27">
        <f t="shared" si="153"/>
        <v>43435</v>
      </c>
      <c r="B886" s="19">
        <f t="shared" si="153"/>
        <v>19</v>
      </c>
      <c r="C886" s="20" t="s">
        <v>932</v>
      </c>
      <c r="D886" s="21"/>
      <c r="E886" s="22"/>
      <c r="F886" s="23">
        <f t="shared" si="149"/>
        <v>0</v>
      </c>
      <c r="G886" s="23"/>
      <c r="H886" s="32"/>
      <c r="I886" s="32"/>
      <c r="J886" s="32"/>
      <c r="K886" s="24"/>
      <c r="L886" s="25">
        <f t="shared" si="145"/>
        <v>0</v>
      </c>
      <c r="M886" s="25">
        <f t="shared" si="147"/>
        <v>0</v>
      </c>
      <c r="N886" s="25">
        <f t="shared" si="146"/>
        <v>0</v>
      </c>
      <c r="O886" s="25">
        <v>6.5000000000000002E-2</v>
      </c>
      <c r="P886" s="24" t="str">
        <f>VLOOKUP(E886,'[1]Lookup 2'!A:B,2,FALSE)</f>
        <v>Post 3</v>
      </c>
      <c r="Q886" s="24" t="e">
        <f>VLOOKUP(T886,'[2]01 - Employees'!$1:$1048576,6,FALSE)</f>
        <v>#N/A</v>
      </c>
      <c r="R886" s="24" t="e">
        <f>VLOOKUP(T886,'[2]01 - Employees'!$1:$1048576,2,FALSE)</f>
        <v>#N/A</v>
      </c>
      <c r="S886" s="21" t="e">
        <f>VLOOKUP(T886,'[2]01 - Employees'!$1:$1048576,3,FALSE)</f>
        <v>#N/A</v>
      </c>
      <c r="T886" s="41"/>
      <c r="V886" s="26">
        <f t="shared" si="150"/>
        <v>19</v>
      </c>
      <c r="W886" t="str">
        <f t="shared" si="151"/>
        <v>19</v>
      </c>
      <c r="X886" t="str">
        <f t="shared" si="148"/>
        <v>19</v>
      </c>
    </row>
    <row r="887" spans="1:24" x14ac:dyDescent="0.25">
      <c r="A887" s="27">
        <f t="shared" si="153"/>
        <v>43435</v>
      </c>
      <c r="B887" s="19">
        <f t="shared" si="153"/>
        <v>19</v>
      </c>
      <c r="C887" s="20" t="s">
        <v>933</v>
      </c>
      <c r="D887" s="21"/>
      <c r="E887" s="22"/>
      <c r="F887" s="23">
        <f t="shared" si="149"/>
        <v>0</v>
      </c>
      <c r="G887" s="23"/>
      <c r="H887" s="32"/>
      <c r="I887" s="32"/>
      <c r="J887" s="32"/>
      <c r="K887" s="24"/>
      <c r="L887" s="25">
        <f t="shared" si="145"/>
        <v>0</v>
      </c>
      <c r="M887" s="25">
        <f t="shared" si="147"/>
        <v>0</v>
      </c>
      <c r="N887" s="25">
        <f t="shared" si="146"/>
        <v>0</v>
      </c>
      <c r="O887" s="25">
        <v>6.5000000000000002E-2</v>
      </c>
      <c r="P887" s="24" t="str">
        <f>VLOOKUP(E887,'[1]Lookup 2'!A:B,2,FALSE)</f>
        <v>Post 3</v>
      </c>
      <c r="Q887" s="24" t="e">
        <f>VLOOKUP(T887,'[2]01 - Employees'!$1:$1048576,6,FALSE)</f>
        <v>#N/A</v>
      </c>
      <c r="R887" s="24" t="e">
        <f>VLOOKUP(T887,'[2]01 - Employees'!$1:$1048576,2,FALSE)</f>
        <v>#N/A</v>
      </c>
      <c r="S887" s="21" t="e">
        <f>VLOOKUP(T887,'[2]01 - Employees'!$1:$1048576,3,FALSE)</f>
        <v>#N/A</v>
      </c>
      <c r="T887" s="41"/>
      <c r="V887" s="26">
        <f t="shared" si="150"/>
        <v>19</v>
      </c>
      <c r="W887" t="str">
        <f t="shared" si="151"/>
        <v>19</v>
      </c>
      <c r="X887" t="str">
        <f t="shared" si="148"/>
        <v>19</v>
      </c>
    </row>
    <row r="888" spans="1:24" x14ac:dyDescent="0.25">
      <c r="A888" s="27">
        <f t="shared" ref="A888:B903" si="154">+A887</f>
        <v>43435</v>
      </c>
      <c r="B888" s="19">
        <f t="shared" si="154"/>
        <v>19</v>
      </c>
      <c r="C888" s="20"/>
      <c r="D888" s="21"/>
      <c r="E888" s="22"/>
      <c r="F888" s="23">
        <f t="shared" si="149"/>
        <v>0</v>
      </c>
      <c r="G888" s="23"/>
      <c r="H888" s="32"/>
      <c r="I888" s="32"/>
      <c r="J888" s="32"/>
      <c r="K888" s="24"/>
      <c r="L888" s="25">
        <f t="shared" si="145"/>
        <v>0</v>
      </c>
      <c r="M888" s="25">
        <f t="shared" si="147"/>
        <v>0</v>
      </c>
      <c r="N888" s="25">
        <f t="shared" si="146"/>
        <v>0</v>
      </c>
      <c r="O888" s="25">
        <v>6.5000000000000002E-2</v>
      </c>
      <c r="P888" s="24" t="str">
        <f>VLOOKUP(E888,'[1]Lookup 2'!A:B,2,FALSE)</f>
        <v>Post 3</v>
      </c>
      <c r="Q888" s="24" t="e">
        <f>VLOOKUP(T888,'[2]01 - Employees'!$1:$1048576,6,FALSE)</f>
        <v>#N/A</v>
      </c>
      <c r="R888" s="24" t="e">
        <f>VLOOKUP(T888,'[2]01 - Employees'!$1:$1048576,2,FALSE)</f>
        <v>#N/A</v>
      </c>
      <c r="S888" s="21" t="e">
        <f>VLOOKUP(T888,'[2]01 - Employees'!$1:$1048576,3,FALSE)</f>
        <v>#N/A</v>
      </c>
      <c r="T888" s="41"/>
      <c r="V888" s="26">
        <f t="shared" si="150"/>
        <v>19</v>
      </c>
      <c r="W888" t="str">
        <f t="shared" si="151"/>
        <v>19</v>
      </c>
      <c r="X888" t="str">
        <f t="shared" si="148"/>
        <v>19</v>
      </c>
    </row>
    <row r="889" spans="1:24" x14ac:dyDescent="0.25">
      <c r="A889" s="27">
        <f t="shared" si="154"/>
        <v>43435</v>
      </c>
      <c r="B889" s="19">
        <f t="shared" si="154"/>
        <v>19</v>
      </c>
      <c r="C889" s="20"/>
      <c r="D889" s="21"/>
      <c r="E889" s="22"/>
      <c r="F889" s="23">
        <f t="shared" si="149"/>
        <v>0</v>
      </c>
      <c r="G889" s="23"/>
      <c r="H889" s="32"/>
      <c r="I889" s="32"/>
      <c r="J889" s="32"/>
      <c r="K889" s="24"/>
      <c r="L889" s="25">
        <f t="shared" si="145"/>
        <v>0</v>
      </c>
      <c r="M889" s="25">
        <f t="shared" si="147"/>
        <v>0</v>
      </c>
      <c r="N889" s="25">
        <f t="shared" si="146"/>
        <v>0</v>
      </c>
      <c r="O889" s="25">
        <v>6.5000000000000002E-2</v>
      </c>
      <c r="P889" s="24" t="str">
        <f>VLOOKUP(E889,'[1]Lookup 2'!A:B,2,FALSE)</f>
        <v>Post 3</v>
      </c>
      <c r="Q889" s="24" t="e">
        <f>VLOOKUP(T889,'[2]01 - Employees'!$1:$1048576,6,FALSE)</f>
        <v>#N/A</v>
      </c>
      <c r="R889" s="24" t="e">
        <f>VLOOKUP(T889,'[2]01 - Employees'!$1:$1048576,2,FALSE)</f>
        <v>#N/A</v>
      </c>
      <c r="S889" s="21" t="e">
        <f>VLOOKUP(T889,'[2]01 - Employees'!$1:$1048576,3,FALSE)</f>
        <v>#N/A</v>
      </c>
      <c r="T889" s="41"/>
      <c r="V889" s="26">
        <f t="shared" si="150"/>
        <v>19</v>
      </c>
      <c r="W889" t="str">
        <f t="shared" si="151"/>
        <v>19</v>
      </c>
      <c r="X889" t="str">
        <f t="shared" si="148"/>
        <v>19</v>
      </c>
    </row>
    <row r="890" spans="1:24" x14ac:dyDescent="0.25">
      <c r="A890" s="27">
        <f t="shared" si="154"/>
        <v>43435</v>
      </c>
      <c r="B890" s="19">
        <f t="shared" si="154"/>
        <v>19</v>
      </c>
      <c r="C890" s="20"/>
      <c r="D890" s="21"/>
      <c r="E890" s="22"/>
      <c r="F890" s="23">
        <f t="shared" si="149"/>
        <v>0</v>
      </c>
      <c r="G890" s="23"/>
      <c r="H890" s="32"/>
      <c r="I890" s="32"/>
      <c r="J890" s="32"/>
      <c r="K890" s="24"/>
      <c r="L890" s="25">
        <f t="shared" si="145"/>
        <v>0</v>
      </c>
      <c r="M890" s="25">
        <f t="shared" si="147"/>
        <v>0</v>
      </c>
      <c r="N890" s="25">
        <f t="shared" si="146"/>
        <v>0</v>
      </c>
      <c r="O890" s="25">
        <v>6.5000000000000002E-2</v>
      </c>
      <c r="P890" s="24" t="str">
        <f>VLOOKUP(E890,'[1]Lookup 2'!A:B,2,FALSE)</f>
        <v>Post 3</v>
      </c>
      <c r="Q890" s="24" t="e">
        <f>VLOOKUP(T890,'[2]01 - Employees'!$1:$1048576,6,FALSE)</f>
        <v>#N/A</v>
      </c>
      <c r="R890" s="24" t="e">
        <f>VLOOKUP(T890,'[2]01 - Employees'!$1:$1048576,2,FALSE)</f>
        <v>#N/A</v>
      </c>
      <c r="S890" s="21" t="e">
        <f>VLOOKUP(T890,'[2]01 - Employees'!$1:$1048576,3,FALSE)</f>
        <v>#N/A</v>
      </c>
      <c r="T890" s="41"/>
      <c r="V890" s="26">
        <f t="shared" si="150"/>
        <v>19</v>
      </c>
      <c r="W890" t="str">
        <f t="shared" si="151"/>
        <v>19</v>
      </c>
      <c r="X890" t="str">
        <f t="shared" si="148"/>
        <v>19</v>
      </c>
    </row>
    <row r="891" spans="1:24" x14ac:dyDescent="0.25">
      <c r="A891" s="27">
        <f t="shared" si="154"/>
        <v>43435</v>
      </c>
      <c r="B891" s="19">
        <f t="shared" si="154"/>
        <v>19</v>
      </c>
      <c r="C891" s="20"/>
      <c r="D891" s="21"/>
      <c r="E891" s="22"/>
      <c r="F891" s="23">
        <f t="shared" si="149"/>
        <v>0</v>
      </c>
      <c r="G891" s="23"/>
      <c r="H891" s="32"/>
      <c r="I891" s="32"/>
      <c r="J891" s="32"/>
      <c r="K891" s="24"/>
      <c r="L891" s="25">
        <f t="shared" si="145"/>
        <v>0</v>
      </c>
      <c r="M891" s="25">
        <f t="shared" si="147"/>
        <v>0</v>
      </c>
      <c r="N891" s="25">
        <f t="shared" si="146"/>
        <v>0</v>
      </c>
      <c r="O891" s="25">
        <v>6.5000000000000002E-2</v>
      </c>
      <c r="P891" s="24" t="str">
        <f>VLOOKUP(E891,'[1]Lookup 2'!A:B,2,FALSE)</f>
        <v>Post 3</v>
      </c>
      <c r="Q891" s="24" t="e">
        <f>VLOOKUP(T891,'[2]01 - Employees'!$1:$1048576,6,FALSE)</f>
        <v>#N/A</v>
      </c>
      <c r="R891" s="24" t="e">
        <f>VLOOKUP(T891,'[2]01 - Employees'!$1:$1048576,2,FALSE)</f>
        <v>#N/A</v>
      </c>
      <c r="S891" s="21" t="e">
        <f>VLOOKUP(T891,'[2]01 - Employees'!$1:$1048576,3,FALSE)</f>
        <v>#N/A</v>
      </c>
      <c r="T891" s="41"/>
      <c r="V891" s="26">
        <f t="shared" si="150"/>
        <v>19</v>
      </c>
      <c r="W891" t="str">
        <f t="shared" si="151"/>
        <v>19</v>
      </c>
      <c r="X891" t="str">
        <f t="shared" si="148"/>
        <v>19</v>
      </c>
    </row>
    <row r="892" spans="1:24" x14ac:dyDescent="0.25">
      <c r="A892" s="27">
        <f t="shared" si="154"/>
        <v>43435</v>
      </c>
      <c r="B892" s="19">
        <f t="shared" si="154"/>
        <v>19</v>
      </c>
      <c r="C892" s="20"/>
      <c r="D892" s="21"/>
      <c r="E892" s="22"/>
      <c r="F892" s="23">
        <f t="shared" si="149"/>
        <v>0</v>
      </c>
      <c r="G892" s="23"/>
      <c r="H892" s="32"/>
      <c r="I892" s="32"/>
      <c r="J892" s="32"/>
      <c r="K892" s="24"/>
      <c r="L892" s="25">
        <f t="shared" si="145"/>
        <v>0</v>
      </c>
      <c r="M892" s="25">
        <f t="shared" si="147"/>
        <v>0</v>
      </c>
      <c r="N892" s="25">
        <f t="shared" si="146"/>
        <v>0</v>
      </c>
      <c r="O892" s="25">
        <v>6.5000000000000002E-2</v>
      </c>
      <c r="P892" s="24" t="str">
        <f>VLOOKUP(E892,'[1]Lookup 2'!A:B,2,FALSE)</f>
        <v>Post 3</v>
      </c>
      <c r="Q892" s="24" t="e">
        <f>VLOOKUP(T892,'[2]01 - Employees'!$1:$1048576,6,FALSE)</f>
        <v>#N/A</v>
      </c>
      <c r="R892" s="24" t="e">
        <f>VLOOKUP(T892,'[2]01 - Employees'!$1:$1048576,2,FALSE)</f>
        <v>#N/A</v>
      </c>
      <c r="S892" s="21" t="e">
        <f>VLOOKUP(T892,'[2]01 - Employees'!$1:$1048576,3,FALSE)</f>
        <v>#N/A</v>
      </c>
      <c r="T892" s="41"/>
      <c r="V892" s="26">
        <f t="shared" si="150"/>
        <v>19</v>
      </c>
      <c r="W892" t="str">
        <f t="shared" si="151"/>
        <v>19</v>
      </c>
      <c r="X892" t="str">
        <f t="shared" si="148"/>
        <v>19</v>
      </c>
    </row>
    <row r="893" spans="1:24" x14ac:dyDescent="0.25">
      <c r="A893" s="27">
        <f t="shared" si="154"/>
        <v>43435</v>
      </c>
      <c r="B893" s="19">
        <f t="shared" si="154"/>
        <v>19</v>
      </c>
      <c r="C893" s="20"/>
      <c r="D893" s="21"/>
      <c r="E893" s="22"/>
      <c r="F893" s="23">
        <f t="shared" si="149"/>
        <v>0</v>
      </c>
      <c r="G893" s="23"/>
      <c r="H893" s="32"/>
      <c r="I893" s="32"/>
      <c r="J893" s="32"/>
      <c r="K893" s="24"/>
      <c r="L893" s="25">
        <f t="shared" si="145"/>
        <v>0</v>
      </c>
      <c r="M893" s="25">
        <f t="shared" si="147"/>
        <v>0</v>
      </c>
      <c r="N893" s="25">
        <f t="shared" si="146"/>
        <v>0</v>
      </c>
      <c r="O893" s="25">
        <v>6.5000000000000002E-2</v>
      </c>
      <c r="P893" s="24" t="str">
        <f>VLOOKUP(E893,'[1]Lookup 2'!A:B,2,FALSE)</f>
        <v>Post 3</v>
      </c>
      <c r="Q893" s="24" t="e">
        <f>VLOOKUP(T893,'[2]01 - Employees'!$1:$1048576,6,FALSE)</f>
        <v>#N/A</v>
      </c>
      <c r="R893" s="24" t="e">
        <f>VLOOKUP(T893,'[2]01 - Employees'!$1:$1048576,2,FALSE)</f>
        <v>#N/A</v>
      </c>
      <c r="S893" s="21" t="e">
        <f>VLOOKUP(T893,'[2]01 - Employees'!$1:$1048576,3,FALSE)</f>
        <v>#N/A</v>
      </c>
      <c r="T893" s="41"/>
      <c r="V893" s="26">
        <f t="shared" si="150"/>
        <v>19</v>
      </c>
      <c r="W893" t="str">
        <f t="shared" si="151"/>
        <v>19</v>
      </c>
      <c r="X893" t="str">
        <f t="shared" si="148"/>
        <v>19</v>
      </c>
    </row>
    <row r="894" spans="1:24" x14ac:dyDescent="0.25">
      <c r="A894" s="27">
        <f t="shared" si="154"/>
        <v>43435</v>
      </c>
      <c r="B894" s="19">
        <f t="shared" si="154"/>
        <v>19</v>
      </c>
      <c r="C894" s="20"/>
      <c r="D894" s="21"/>
      <c r="E894" s="22"/>
      <c r="F894" s="23">
        <f t="shared" si="149"/>
        <v>0</v>
      </c>
      <c r="G894" s="23"/>
      <c r="H894" s="32"/>
      <c r="I894" s="32"/>
      <c r="J894" s="32"/>
      <c r="K894" s="24"/>
      <c r="L894" s="25">
        <f t="shared" si="145"/>
        <v>0</v>
      </c>
      <c r="M894" s="25">
        <f t="shared" si="147"/>
        <v>0</v>
      </c>
      <c r="N894" s="25">
        <f t="shared" si="146"/>
        <v>0</v>
      </c>
      <c r="O894" s="25">
        <v>6.5000000000000002E-2</v>
      </c>
      <c r="P894" s="24" t="str">
        <f>VLOOKUP(E894,'[1]Lookup 2'!A:B,2,FALSE)</f>
        <v>Post 3</v>
      </c>
      <c r="Q894" s="24" t="e">
        <f>VLOOKUP(T894,'[2]01 - Employees'!$1:$1048576,6,FALSE)</f>
        <v>#N/A</v>
      </c>
      <c r="R894" s="24" t="e">
        <f>VLOOKUP(T894,'[2]01 - Employees'!$1:$1048576,2,FALSE)</f>
        <v>#N/A</v>
      </c>
      <c r="S894" s="21" t="e">
        <f>VLOOKUP(T894,'[2]01 - Employees'!$1:$1048576,3,FALSE)</f>
        <v>#N/A</v>
      </c>
      <c r="T894" s="41"/>
      <c r="V894" s="26">
        <f t="shared" si="150"/>
        <v>19</v>
      </c>
      <c r="W894" t="str">
        <f t="shared" si="151"/>
        <v>19</v>
      </c>
      <c r="X894" t="str">
        <f t="shared" si="148"/>
        <v>19</v>
      </c>
    </row>
    <row r="895" spans="1:24" x14ac:dyDescent="0.25">
      <c r="A895" s="27">
        <f t="shared" si="154"/>
        <v>43435</v>
      </c>
      <c r="B895" s="19">
        <f t="shared" si="154"/>
        <v>19</v>
      </c>
      <c r="C895" s="20"/>
      <c r="D895" s="21"/>
      <c r="E895" s="22"/>
      <c r="F895" s="23">
        <f t="shared" si="149"/>
        <v>0</v>
      </c>
      <c r="G895" s="23"/>
      <c r="H895" s="32"/>
      <c r="I895" s="32"/>
      <c r="J895" s="32"/>
      <c r="K895" s="24"/>
      <c r="L895" s="25">
        <f t="shared" si="145"/>
        <v>0</v>
      </c>
      <c r="M895" s="25">
        <f t="shared" si="147"/>
        <v>0</v>
      </c>
      <c r="N895" s="25">
        <f t="shared" si="146"/>
        <v>0</v>
      </c>
      <c r="O895" s="25">
        <v>6.5000000000000002E-2</v>
      </c>
      <c r="P895" s="24" t="str">
        <f>VLOOKUP(E895,'[1]Lookup 2'!A:B,2,FALSE)</f>
        <v>Post 3</v>
      </c>
      <c r="Q895" s="24" t="e">
        <f>VLOOKUP(T895,'[2]01 - Employees'!$1:$1048576,6,FALSE)</f>
        <v>#N/A</v>
      </c>
      <c r="R895" s="24" t="e">
        <f>VLOOKUP(T895,'[2]01 - Employees'!$1:$1048576,2,FALSE)</f>
        <v>#N/A</v>
      </c>
      <c r="S895" s="21" t="e">
        <f>VLOOKUP(T895,'[2]01 - Employees'!$1:$1048576,3,FALSE)</f>
        <v>#N/A</v>
      </c>
      <c r="T895" s="41"/>
      <c r="V895" s="26">
        <f t="shared" si="150"/>
        <v>19</v>
      </c>
      <c r="W895" t="str">
        <f t="shared" si="151"/>
        <v>19</v>
      </c>
      <c r="X895" t="str">
        <f t="shared" si="148"/>
        <v>19</v>
      </c>
    </row>
    <row r="896" spans="1:24" x14ac:dyDescent="0.25">
      <c r="A896" s="27">
        <f t="shared" si="154"/>
        <v>43435</v>
      </c>
      <c r="B896" s="19">
        <f t="shared" si="154"/>
        <v>19</v>
      </c>
      <c r="C896" s="20"/>
      <c r="D896" s="21"/>
      <c r="E896" s="22"/>
      <c r="F896" s="23">
        <f t="shared" si="149"/>
        <v>0</v>
      </c>
      <c r="G896" s="23"/>
      <c r="H896" s="32"/>
      <c r="I896" s="32"/>
      <c r="J896" s="32"/>
      <c r="K896" s="24"/>
      <c r="L896" s="25">
        <f t="shared" si="145"/>
        <v>0</v>
      </c>
      <c r="M896" s="25">
        <f t="shared" si="147"/>
        <v>0</v>
      </c>
      <c r="N896" s="25">
        <f t="shared" si="146"/>
        <v>0</v>
      </c>
      <c r="O896" s="25">
        <v>6.5000000000000002E-2</v>
      </c>
      <c r="P896" s="24" t="str">
        <f>VLOOKUP(E896,'[1]Lookup 2'!A:B,2,FALSE)</f>
        <v>Post 3</v>
      </c>
      <c r="Q896" s="24" t="e">
        <f>VLOOKUP(T896,'[2]01 - Employees'!$1:$1048576,6,FALSE)</f>
        <v>#N/A</v>
      </c>
      <c r="R896" s="24" t="e">
        <f>VLOOKUP(T896,'[2]01 - Employees'!$1:$1048576,2,FALSE)</f>
        <v>#N/A</v>
      </c>
      <c r="S896" s="21" t="e">
        <f>VLOOKUP(T896,'[2]01 - Employees'!$1:$1048576,3,FALSE)</f>
        <v>#N/A</v>
      </c>
      <c r="T896" s="41"/>
      <c r="V896" s="26">
        <f t="shared" si="150"/>
        <v>19</v>
      </c>
      <c r="W896" t="str">
        <f t="shared" si="151"/>
        <v>19</v>
      </c>
      <c r="X896" t="str">
        <f t="shared" si="148"/>
        <v>19</v>
      </c>
    </row>
    <row r="897" spans="1:27" x14ac:dyDescent="0.25">
      <c r="A897" s="27">
        <f t="shared" si="154"/>
        <v>43435</v>
      </c>
      <c r="B897" s="19">
        <f t="shared" si="154"/>
        <v>19</v>
      </c>
      <c r="C897" s="20"/>
      <c r="D897" s="21"/>
      <c r="E897" s="22"/>
      <c r="F897" s="23">
        <f t="shared" si="149"/>
        <v>0</v>
      </c>
      <c r="G897" s="23"/>
      <c r="H897" s="32"/>
      <c r="I897" s="32"/>
      <c r="J897" s="32"/>
      <c r="K897" s="24"/>
      <c r="L897" s="25">
        <f t="shared" si="145"/>
        <v>0</v>
      </c>
      <c r="M897" s="25">
        <f t="shared" si="147"/>
        <v>0</v>
      </c>
      <c r="N897" s="25">
        <f t="shared" si="146"/>
        <v>0</v>
      </c>
      <c r="O897" s="25">
        <v>6.5000000000000002E-2</v>
      </c>
      <c r="P897" s="24" t="str">
        <f>VLOOKUP(E897,'[1]Lookup 2'!A:B,2,FALSE)</f>
        <v>Post 3</v>
      </c>
      <c r="Q897" s="24" t="e">
        <f>VLOOKUP(T897,'[2]01 - Employees'!$1:$1048576,6,FALSE)</f>
        <v>#N/A</v>
      </c>
      <c r="R897" s="24" t="e">
        <f>VLOOKUP(T897,'[2]01 - Employees'!$1:$1048576,2,FALSE)</f>
        <v>#N/A</v>
      </c>
      <c r="S897" s="21" t="e">
        <f>VLOOKUP(T897,'[2]01 - Employees'!$1:$1048576,3,FALSE)</f>
        <v>#N/A</v>
      </c>
      <c r="T897" s="41"/>
      <c r="V897" s="26">
        <f t="shared" si="150"/>
        <v>19</v>
      </c>
      <c r="W897" t="str">
        <f t="shared" si="151"/>
        <v>19</v>
      </c>
      <c r="X897" t="str">
        <f t="shared" si="148"/>
        <v>19</v>
      </c>
    </row>
    <row r="898" spans="1:27" x14ac:dyDescent="0.25">
      <c r="A898" s="27">
        <f t="shared" si="154"/>
        <v>43435</v>
      </c>
      <c r="B898" s="19">
        <f t="shared" si="154"/>
        <v>19</v>
      </c>
      <c r="C898" s="20"/>
      <c r="D898" s="21"/>
      <c r="E898" s="22"/>
      <c r="F898" s="23">
        <f t="shared" si="149"/>
        <v>0</v>
      </c>
      <c r="G898" s="23"/>
      <c r="H898" s="32"/>
      <c r="I898" s="32"/>
      <c r="J898" s="32"/>
      <c r="K898" s="24"/>
      <c r="L898" s="25">
        <f t="shared" si="145"/>
        <v>0</v>
      </c>
      <c r="M898" s="25">
        <f t="shared" si="147"/>
        <v>0</v>
      </c>
      <c r="N898" s="25">
        <f t="shared" si="146"/>
        <v>0</v>
      </c>
      <c r="O898" s="25">
        <v>6.5000000000000002E-2</v>
      </c>
      <c r="P898" s="24" t="str">
        <f>VLOOKUP(E898,'[1]Lookup 2'!A:B,2,FALSE)</f>
        <v>Post 3</v>
      </c>
      <c r="Q898" s="24" t="e">
        <f>VLOOKUP(T898,'[2]01 - Employees'!$1:$1048576,6,FALSE)</f>
        <v>#N/A</v>
      </c>
      <c r="R898" s="24" t="e">
        <f>VLOOKUP(T898,'[2]01 - Employees'!$1:$1048576,2,FALSE)</f>
        <v>#N/A</v>
      </c>
      <c r="S898" s="21" t="e">
        <f>VLOOKUP(T898,'[2]01 - Employees'!$1:$1048576,3,FALSE)</f>
        <v>#N/A</v>
      </c>
      <c r="T898" s="41"/>
      <c r="V898" s="26">
        <f t="shared" si="150"/>
        <v>19</v>
      </c>
      <c r="W898" t="str">
        <f t="shared" si="151"/>
        <v>19</v>
      </c>
      <c r="X898" t="str">
        <f t="shared" si="148"/>
        <v>19</v>
      </c>
    </row>
    <row r="899" spans="1:27" x14ac:dyDescent="0.25">
      <c r="A899" s="27">
        <f t="shared" si="154"/>
        <v>43435</v>
      </c>
      <c r="B899" s="19">
        <f t="shared" si="154"/>
        <v>19</v>
      </c>
      <c r="C899" s="20"/>
      <c r="D899" s="21"/>
      <c r="E899" s="22"/>
      <c r="F899" s="23">
        <f t="shared" si="149"/>
        <v>0</v>
      </c>
      <c r="G899" s="23"/>
      <c r="H899" s="32"/>
      <c r="I899" s="32"/>
      <c r="J899" s="32"/>
      <c r="K899" s="24"/>
      <c r="L899" s="25">
        <f t="shared" si="145"/>
        <v>0</v>
      </c>
      <c r="M899" s="25">
        <f t="shared" si="147"/>
        <v>0</v>
      </c>
      <c r="N899" s="25">
        <f t="shared" si="146"/>
        <v>0</v>
      </c>
      <c r="O899" s="25">
        <v>6.5000000000000002E-2</v>
      </c>
      <c r="P899" s="24" t="str">
        <f>VLOOKUP(E899,'[1]Lookup 2'!A:B,2,FALSE)</f>
        <v>Post 3</v>
      </c>
      <c r="Q899" s="24" t="e">
        <f>VLOOKUP(T899,'[2]01 - Employees'!$1:$1048576,6,FALSE)</f>
        <v>#N/A</v>
      </c>
      <c r="R899" s="24" t="e">
        <f>VLOOKUP(T899,'[2]01 - Employees'!$1:$1048576,2,FALSE)</f>
        <v>#N/A</v>
      </c>
      <c r="S899" s="21" t="e">
        <f>VLOOKUP(T899,'[2]01 - Employees'!$1:$1048576,3,FALSE)</f>
        <v>#N/A</v>
      </c>
      <c r="T899" s="41"/>
      <c r="V899" s="26">
        <f t="shared" si="150"/>
        <v>19</v>
      </c>
      <c r="W899" t="str">
        <f t="shared" si="151"/>
        <v>19</v>
      </c>
      <c r="X899" t="str">
        <f t="shared" si="148"/>
        <v>19</v>
      </c>
    </row>
    <row r="900" spans="1:27" x14ac:dyDescent="0.25">
      <c r="A900" s="27">
        <f t="shared" si="154"/>
        <v>43435</v>
      </c>
      <c r="B900" s="19">
        <f t="shared" si="154"/>
        <v>19</v>
      </c>
      <c r="C900" s="20"/>
      <c r="D900" s="21"/>
      <c r="E900" s="22"/>
      <c r="F900" s="23">
        <f t="shared" si="149"/>
        <v>0</v>
      </c>
      <c r="G900" s="23"/>
      <c r="H900" s="32"/>
      <c r="I900" s="32"/>
      <c r="J900" s="32"/>
      <c r="K900" s="24"/>
      <c r="L900" s="25">
        <f t="shared" si="145"/>
        <v>0</v>
      </c>
      <c r="M900" s="25">
        <f t="shared" si="147"/>
        <v>0</v>
      </c>
      <c r="N900" s="25">
        <f t="shared" si="146"/>
        <v>0</v>
      </c>
      <c r="O900" s="25">
        <v>6.5000000000000002E-2</v>
      </c>
      <c r="P900" s="24" t="str">
        <f>VLOOKUP(E900,'[1]Lookup 2'!A:B,2,FALSE)</f>
        <v>Post 3</v>
      </c>
      <c r="Q900" s="24" t="e">
        <f>VLOOKUP(T900,'[2]01 - Employees'!$1:$1048576,6,FALSE)</f>
        <v>#N/A</v>
      </c>
      <c r="R900" s="24" t="e">
        <f>VLOOKUP(T900,'[2]01 - Employees'!$1:$1048576,2,FALSE)</f>
        <v>#N/A</v>
      </c>
      <c r="S900" s="21" t="e">
        <f>VLOOKUP(T900,'[2]01 - Employees'!$1:$1048576,3,FALSE)</f>
        <v>#N/A</v>
      </c>
      <c r="T900" s="41"/>
      <c r="V900" s="26">
        <f t="shared" si="150"/>
        <v>19</v>
      </c>
      <c r="W900" t="str">
        <f t="shared" si="151"/>
        <v>19</v>
      </c>
      <c r="X900" t="str">
        <f t="shared" si="148"/>
        <v>19</v>
      </c>
    </row>
    <row r="901" spans="1:27" x14ac:dyDescent="0.25">
      <c r="A901" s="27">
        <f t="shared" si="154"/>
        <v>43435</v>
      </c>
      <c r="B901" s="19">
        <f t="shared" si="154"/>
        <v>19</v>
      </c>
      <c r="C901" s="20"/>
      <c r="D901" s="21"/>
      <c r="E901" s="22"/>
      <c r="F901" s="23">
        <f t="shared" si="149"/>
        <v>0</v>
      </c>
      <c r="G901" s="23"/>
      <c r="H901" s="32"/>
      <c r="I901" s="32"/>
      <c r="J901" s="32"/>
      <c r="K901" s="24"/>
      <c r="L901" s="25">
        <f t="shared" si="145"/>
        <v>0</v>
      </c>
      <c r="M901" s="25">
        <f t="shared" si="147"/>
        <v>0</v>
      </c>
      <c r="N901" s="25">
        <f t="shared" si="146"/>
        <v>0</v>
      </c>
      <c r="O901" s="25">
        <v>6.5000000000000002E-2</v>
      </c>
      <c r="P901" s="24" t="str">
        <f>VLOOKUP(E901,'[1]Lookup 2'!A:B,2,FALSE)</f>
        <v>Post 3</v>
      </c>
      <c r="Q901" s="24" t="e">
        <f>VLOOKUP(T901,'[2]01 - Employees'!$1:$1048576,6,FALSE)</f>
        <v>#N/A</v>
      </c>
      <c r="R901" s="24" t="e">
        <f>VLOOKUP(T901,'[2]01 - Employees'!$1:$1048576,2,FALSE)</f>
        <v>#N/A</v>
      </c>
      <c r="S901" s="21" t="e">
        <f>VLOOKUP(T901,'[2]01 - Employees'!$1:$1048576,3,FALSE)</f>
        <v>#N/A</v>
      </c>
      <c r="T901" s="41"/>
      <c r="V901" s="26">
        <f t="shared" si="150"/>
        <v>19</v>
      </c>
      <c r="W901" t="str">
        <f t="shared" si="151"/>
        <v>19</v>
      </c>
      <c r="X901" t="str">
        <f t="shared" si="148"/>
        <v>19</v>
      </c>
    </row>
    <row r="902" spans="1:27" x14ac:dyDescent="0.25">
      <c r="A902" s="27">
        <f t="shared" si="154"/>
        <v>43435</v>
      </c>
      <c r="B902" s="19">
        <f t="shared" si="154"/>
        <v>19</v>
      </c>
      <c r="C902" s="20"/>
      <c r="D902" s="21"/>
      <c r="E902" s="22"/>
      <c r="F902" s="23">
        <f t="shared" si="149"/>
        <v>0</v>
      </c>
      <c r="G902" s="23"/>
      <c r="H902" s="32"/>
      <c r="I902" s="32"/>
      <c r="J902" s="32"/>
      <c r="K902" s="24"/>
      <c r="L902" s="25">
        <f t="shared" si="145"/>
        <v>0</v>
      </c>
      <c r="M902" s="25">
        <f t="shared" si="147"/>
        <v>0</v>
      </c>
      <c r="N902" s="25">
        <f t="shared" si="146"/>
        <v>0</v>
      </c>
      <c r="O902" s="25">
        <v>6.5000000000000002E-2</v>
      </c>
      <c r="P902" s="24" t="str">
        <f>VLOOKUP(E902,'[1]Lookup 2'!A:B,2,FALSE)</f>
        <v>Post 3</v>
      </c>
      <c r="Q902" s="24" t="e">
        <f>VLOOKUP(T902,'[2]01 - Employees'!$1:$1048576,6,FALSE)</f>
        <v>#N/A</v>
      </c>
      <c r="R902" s="24" t="e">
        <f>VLOOKUP(T902,'[2]01 - Employees'!$1:$1048576,2,FALSE)</f>
        <v>#N/A</v>
      </c>
      <c r="S902" s="21" t="e">
        <f>VLOOKUP(T902,'[2]01 - Employees'!$1:$1048576,3,FALSE)</f>
        <v>#N/A</v>
      </c>
      <c r="T902" s="41"/>
      <c r="V902" s="26">
        <f t="shared" si="150"/>
        <v>19</v>
      </c>
      <c r="W902" t="str">
        <f t="shared" si="151"/>
        <v>19</v>
      </c>
      <c r="X902" t="str">
        <f t="shared" si="148"/>
        <v>19</v>
      </c>
    </row>
    <row r="903" spans="1:27" x14ac:dyDescent="0.25">
      <c r="A903" s="27">
        <f t="shared" si="154"/>
        <v>43435</v>
      </c>
      <c r="B903" s="19">
        <f t="shared" si="154"/>
        <v>19</v>
      </c>
      <c r="C903" s="20"/>
      <c r="D903" s="21"/>
      <c r="E903" s="22"/>
      <c r="F903" s="23">
        <f t="shared" si="149"/>
        <v>0</v>
      </c>
      <c r="G903" s="23"/>
      <c r="H903" s="32"/>
      <c r="I903" s="32"/>
      <c r="J903" s="32"/>
      <c r="K903" s="24"/>
      <c r="L903" s="25">
        <f t="shared" si="145"/>
        <v>0</v>
      </c>
      <c r="M903" s="25">
        <f t="shared" si="147"/>
        <v>0</v>
      </c>
      <c r="N903" s="25">
        <f t="shared" si="146"/>
        <v>0</v>
      </c>
      <c r="O903" s="25">
        <v>6.5000000000000002E-2</v>
      </c>
      <c r="P903" s="24" t="str">
        <f>VLOOKUP(E903,'[1]Lookup 2'!A:B,2,FALSE)</f>
        <v>Post 3</v>
      </c>
      <c r="Q903" s="24" t="e">
        <f>VLOOKUP(T903,'[2]01 - Employees'!$1:$1048576,6,FALSE)</f>
        <v>#N/A</v>
      </c>
      <c r="R903" s="24" t="e">
        <f>VLOOKUP(T903,'[2]01 - Employees'!$1:$1048576,2,FALSE)</f>
        <v>#N/A</v>
      </c>
      <c r="S903" s="21" t="e">
        <f>VLOOKUP(T903,'[2]01 - Employees'!$1:$1048576,3,FALSE)</f>
        <v>#N/A</v>
      </c>
      <c r="T903" s="41"/>
      <c r="V903" s="26">
        <f t="shared" si="150"/>
        <v>19</v>
      </c>
      <c r="W903" t="str">
        <f t="shared" si="151"/>
        <v>19</v>
      </c>
      <c r="X903" t="str">
        <f t="shared" si="148"/>
        <v>19</v>
      </c>
    </row>
    <row r="904" spans="1:27" x14ac:dyDescent="0.25">
      <c r="A904" s="27">
        <f t="shared" ref="A904:B919" si="155">+A903</f>
        <v>43435</v>
      </c>
      <c r="B904" s="19">
        <f t="shared" si="155"/>
        <v>19</v>
      </c>
      <c r="C904" s="20"/>
      <c r="D904" s="21"/>
      <c r="E904" s="22"/>
      <c r="F904" s="23">
        <f t="shared" si="149"/>
        <v>0</v>
      </c>
      <c r="G904" s="23"/>
      <c r="H904" s="32"/>
      <c r="I904" s="32"/>
      <c r="J904" s="32"/>
      <c r="K904" s="24"/>
      <c r="L904" s="25">
        <f t="shared" si="145"/>
        <v>0</v>
      </c>
      <c r="M904" s="25">
        <f t="shared" si="147"/>
        <v>0</v>
      </c>
      <c r="N904" s="25">
        <f t="shared" si="146"/>
        <v>0</v>
      </c>
      <c r="O904" s="25">
        <v>6.5000000000000002E-2</v>
      </c>
      <c r="P904" s="24" t="str">
        <f>VLOOKUP(E904,'[1]Lookup 2'!A:B,2,FALSE)</f>
        <v>Post 3</v>
      </c>
      <c r="Q904" s="24" t="e">
        <f>VLOOKUP(T904,'[2]01 - Employees'!$1:$1048576,6,FALSE)</f>
        <v>#N/A</v>
      </c>
      <c r="R904" s="24" t="e">
        <f>VLOOKUP(T904,'[2]01 - Employees'!$1:$1048576,2,FALSE)</f>
        <v>#N/A</v>
      </c>
      <c r="S904" s="21" t="e">
        <f>VLOOKUP(T904,'[2]01 - Employees'!$1:$1048576,3,FALSE)</f>
        <v>#N/A</v>
      </c>
      <c r="T904" s="41"/>
      <c r="V904" s="26">
        <f t="shared" si="150"/>
        <v>19</v>
      </c>
      <c r="W904" t="str">
        <f t="shared" si="151"/>
        <v>19</v>
      </c>
      <c r="X904" t="str">
        <f t="shared" si="148"/>
        <v>19</v>
      </c>
    </row>
    <row r="905" spans="1:27" x14ac:dyDescent="0.25">
      <c r="A905" s="27">
        <f t="shared" si="155"/>
        <v>43435</v>
      </c>
      <c r="B905" s="19">
        <f t="shared" si="155"/>
        <v>19</v>
      </c>
      <c r="C905" s="20"/>
      <c r="D905" s="21"/>
      <c r="E905" s="22"/>
      <c r="F905" s="23">
        <f t="shared" si="149"/>
        <v>0</v>
      </c>
      <c r="G905" s="23"/>
      <c r="H905" s="32"/>
      <c r="I905" s="32"/>
      <c r="J905" s="32"/>
      <c r="K905" s="24"/>
      <c r="L905" s="25">
        <f t="shared" si="145"/>
        <v>0</v>
      </c>
      <c r="M905" s="25">
        <f t="shared" si="147"/>
        <v>0</v>
      </c>
      <c r="N905" s="25">
        <f t="shared" si="146"/>
        <v>0</v>
      </c>
      <c r="O905" s="25">
        <v>6.5000000000000002E-2</v>
      </c>
      <c r="P905" s="24" t="str">
        <f>VLOOKUP(E905,'[1]Lookup 2'!A:B,2,FALSE)</f>
        <v>Post 3</v>
      </c>
      <c r="Q905" s="24" t="e">
        <f>VLOOKUP(T905,'[2]01 - Employees'!$1:$1048576,6,FALSE)</f>
        <v>#N/A</v>
      </c>
      <c r="R905" s="24" t="e">
        <f>VLOOKUP(T905,'[2]01 - Employees'!$1:$1048576,2,FALSE)</f>
        <v>#N/A</v>
      </c>
      <c r="S905" s="21" t="e">
        <f>VLOOKUP(T905,'[2]01 - Employees'!$1:$1048576,3,FALSE)</f>
        <v>#N/A</v>
      </c>
      <c r="T905" s="41"/>
      <c r="V905" s="26">
        <f t="shared" si="150"/>
        <v>19</v>
      </c>
      <c r="W905" t="str">
        <f t="shared" si="151"/>
        <v>19</v>
      </c>
      <c r="X905" t="str">
        <f t="shared" si="148"/>
        <v>19</v>
      </c>
      <c r="AA905" t="s">
        <v>851</v>
      </c>
    </row>
    <row r="906" spans="1:27" x14ac:dyDescent="0.25">
      <c r="A906" s="27">
        <f t="shared" si="155"/>
        <v>43435</v>
      </c>
      <c r="B906" s="19">
        <f t="shared" si="155"/>
        <v>19</v>
      </c>
      <c r="C906" s="20"/>
      <c r="D906" s="21"/>
      <c r="E906" s="22"/>
      <c r="F906" s="23">
        <f t="shared" si="149"/>
        <v>0</v>
      </c>
      <c r="G906" s="23"/>
      <c r="H906" s="32"/>
      <c r="I906" s="32"/>
      <c r="J906" s="32"/>
      <c r="K906" s="24"/>
      <c r="L906" s="25">
        <f t="shared" si="145"/>
        <v>0</v>
      </c>
      <c r="M906" s="25">
        <f t="shared" si="147"/>
        <v>0</v>
      </c>
      <c r="N906" s="25">
        <f t="shared" si="146"/>
        <v>0</v>
      </c>
      <c r="O906" s="25">
        <v>6.5000000000000002E-2</v>
      </c>
      <c r="P906" s="24" t="str">
        <f>VLOOKUP(E906,'[1]Lookup 2'!A:B,2,FALSE)</f>
        <v>Post 3</v>
      </c>
      <c r="Q906" s="24" t="e">
        <f>VLOOKUP(T906,'[2]01 - Employees'!$1:$1048576,6,FALSE)</f>
        <v>#N/A</v>
      </c>
      <c r="R906" s="24" t="e">
        <f>VLOOKUP(T906,'[2]01 - Employees'!$1:$1048576,2,FALSE)</f>
        <v>#N/A</v>
      </c>
      <c r="S906" s="21" t="e">
        <f>VLOOKUP(T906,'[2]01 - Employees'!$1:$1048576,3,FALSE)</f>
        <v>#N/A</v>
      </c>
      <c r="T906" s="41"/>
      <c r="V906" s="26">
        <f t="shared" si="150"/>
        <v>19</v>
      </c>
      <c r="W906" t="str">
        <f t="shared" si="151"/>
        <v>19</v>
      </c>
      <c r="X906" t="str">
        <f t="shared" si="148"/>
        <v>19</v>
      </c>
    </row>
    <row r="907" spans="1:27" x14ac:dyDescent="0.25">
      <c r="A907" s="27">
        <f t="shared" si="155"/>
        <v>43435</v>
      </c>
      <c r="B907" s="19">
        <f t="shared" si="155"/>
        <v>19</v>
      </c>
      <c r="C907" s="20"/>
      <c r="D907" s="21"/>
      <c r="E907" s="22"/>
      <c r="F907" s="23">
        <f t="shared" si="149"/>
        <v>0</v>
      </c>
      <c r="G907" s="23"/>
      <c r="H907" s="32"/>
      <c r="I907" s="32"/>
      <c r="J907" s="32"/>
      <c r="K907" s="24"/>
      <c r="L907" s="25">
        <f t="shared" si="145"/>
        <v>0</v>
      </c>
      <c r="M907" s="25">
        <f t="shared" si="147"/>
        <v>0</v>
      </c>
      <c r="N907" s="25">
        <f t="shared" si="146"/>
        <v>0</v>
      </c>
      <c r="O907" s="25">
        <v>6.5000000000000002E-2</v>
      </c>
      <c r="P907" s="24" t="str">
        <f>VLOOKUP(E907,'[1]Lookup 2'!A:B,2,FALSE)</f>
        <v>Post 3</v>
      </c>
      <c r="Q907" s="24" t="e">
        <f>VLOOKUP(T907,'[2]01 - Employees'!$1:$1048576,6,FALSE)</f>
        <v>#N/A</v>
      </c>
      <c r="R907" s="24" t="e">
        <f>VLOOKUP(T907,'[2]01 - Employees'!$1:$1048576,2,FALSE)</f>
        <v>#N/A</v>
      </c>
      <c r="S907" s="21" t="e">
        <f>VLOOKUP(T907,'[2]01 - Employees'!$1:$1048576,3,FALSE)</f>
        <v>#N/A</v>
      </c>
      <c r="T907" s="41"/>
      <c r="V907" s="26">
        <f t="shared" si="150"/>
        <v>19</v>
      </c>
      <c r="W907" t="str">
        <f t="shared" si="151"/>
        <v>19</v>
      </c>
      <c r="X907" t="str">
        <f t="shared" si="148"/>
        <v>19</v>
      </c>
    </row>
    <row r="908" spans="1:27" x14ac:dyDescent="0.25">
      <c r="A908" s="27">
        <f t="shared" si="155"/>
        <v>43435</v>
      </c>
      <c r="B908" s="19">
        <f t="shared" si="155"/>
        <v>19</v>
      </c>
      <c r="C908" s="20"/>
      <c r="D908" s="21"/>
      <c r="E908" s="22"/>
      <c r="F908" s="23">
        <f t="shared" si="149"/>
        <v>0</v>
      </c>
      <c r="G908" s="23"/>
      <c r="H908" s="32"/>
      <c r="I908" s="32"/>
      <c r="J908" s="32"/>
      <c r="K908" s="24"/>
      <c r="L908" s="25">
        <f t="shared" si="145"/>
        <v>0</v>
      </c>
      <c r="M908" s="25">
        <f t="shared" si="147"/>
        <v>0</v>
      </c>
      <c r="N908" s="25">
        <f t="shared" si="146"/>
        <v>0</v>
      </c>
      <c r="O908" s="25">
        <v>6.5000000000000002E-2</v>
      </c>
      <c r="P908" s="24" t="str">
        <f>VLOOKUP(E908,'[1]Lookup 2'!A:B,2,FALSE)</f>
        <v>Post 3</v>
      </c>
      <c r="Q908" s="24" t="e">
        <f>VLOOKUP(T908,'[2]01 - Employees'!$1:$1048576,6,FALSE)</f>
        <v>#N/A</v>
      </c>
      <c r="R908" s="24" t="e">
        <f>VLOOKUP(T908,'[2]01 - Employees'!$1:$1048576,2,FALSE)</f>
        <v>#N/A</v>
      </c>
      <c r="S908" s="21" t="e">
        <f>VLOOKUP(T908,'[2]01 - Employees'!$1:$1048576,3,FALSE)</f>
        <v>#N/A</v>
      </c>
      <c r="T908" s="41"/>
      <c r="V908" s="26">
        <f t="shared" si="150"/>
        <v>19</v>
      </c>
      <c r="W908" t="str">
        <f t="shared" si="151"/>
        <v>19</v>
      </c>
      <c r="X908" t="str">
        <f t="shared" si="148"/>
        <v>19</v>
      </c>
    </row>
    <row r="909" spans="1:27" x14ac:dyDescent="0.25">
      <c r="A909" s="27">
        <f t="shared" si="155"/>
        <v>43435</v>
      </c>
      <c r="B909" s="19">
        <f t="shared" si="155"/>
        <v>19</v>
      </c>
      <c r="C909" s="20"/>
      <c r="D909" s="21"/>
      <c r="E909" s="22"/>
      <c r="F909" s="23">
        <f t="shared" si="149"/>
        <v>0</v>
      </c>
      <c r="G909" s="23"/>
      <c r="H909" s="32"/>
      <c r="I909" s="32"/>
      <c r="J909" s="32"/>
      <c r="K909" s="24"/>
      <c r="L909" s="25">
        <f t="shared" si="145"/>
        <v>0</v>
      </c>
      <c r="M909" s="25">
        <f t="shared" si="147"/>
        <v>0</v>
      </c>
      <c r="N909" s="25">
        <f t="shared" si="146"/>
        <v>0</v>
      </c>
      <c r="O909" s="25">
        <v>6.5000000000000002E-2</v>
      </c>
      <c r="P909" s="24" t="str">
        <f>VLOOKUP(E909,'[1]Lookup 2'!A:B,2,FALSE)</f>
        <v>Post 3</v>
      </c>
      <c r="Q909" s="24" t="e">
        <f>VLOOKUP(T909,'[2]01 - Employees'!$1:$1048576,6,FALSE)</f>
        <v>#N/A</v>
      </c>
      <c r="R909" s="24" t="e">
        <f>VLOOKUP(T909,'[2]01 - Employees'!$1:$1048576,2,FALSE)</f>
        <v>#N/A</v>
      </c>
      <c r="S909" s="21" t="e">
        <f>VLOOKUP(T909,'[2]01 - Employees'!$1:$1048576,3,FALSE)</f>
        <v>#N/A</v>
      </c>
      <c r="T909" s="41"/>
      <c r="V909" s="26">
        <f t="shared" si="150"/>
        <v>19</v>
      </c>
      <c r="W909" t="str">
        <f t="shared" si="151"/>
        <v>19</v>
      </c>
      <c r="X909" t="str">
        <f t="shared" si="148"/>
        <v>19</v>
      </c>
    </row>
    <row r="910" spans="1:27" x14ac:dyDescent="0.25">
      <c r="A910" s="27">
        <f t="shared" si="155"/>
        <v>43435</v>
      </c>
      <c r="B910" s="19">
        <f t="shared" si="155"/>
        <v>19</v>
      </c>
      <c r="C910" s="20"/>
      <c r="D910" s="21"/>
      <c r="E910" s="22"/>
      <c r="F910" s="23">
        <f t="shared" si="149"/>
        <v>0</v>
      </c>
      <c r="G910" s="23"/>
      <c r="H910" s="32"/>
      <c r="I910" s="32"/>
      <c r="J910" s="32"/>
      <c r="K910" s="24"/>
      <c r="L910" s="25">
        <f t="shared" si="145"/>
        <v>0</v>
      </c>
      <c r="M910" s="25">
        <f t="shared" si="147"/>
        <v>0</v>
      </c>
      <c r="N910" s="25">
        <f t="shared" si="146"/>
        <v>0</v>
      </c>
      <c r="O910" s="25">
        <v>6.5000000000000002E-2</v>
      </c>
      <c r="P910" s="24" t="str">
        <f>VLOOKUP(E910,'[1]Lookup 2'!A:B,2,FALSE)</f>
        <v>Post 3</v>
      </c>
      <c r="Q910" s="24" t="e">
        <f>VLOOKUP(T910,'[2]01 - Employees'!$1:$1048576,6,FALSE)</f>
        <v>#N/A</v>
      </c>
      <c r="R910" s="24" t="e">
        <f>VLOOKUP(T910,'[2]01 - Employees'!$1:$1048576,2,FALSE)</f>
        <v>#N/A</v>
      </c>
      <c r="S910" s="21" t="e">
        <f>VLOOKUP(T910,'[2]01 - Employees'!$1:$1048576,3,FALSE)</f>
        <v>#N/A</v>
      </c>
      <c r="T910" s="41"/>
      <c r="V910" s="26">
        <f t="shared" si="150"/>
        <v>19</v>
      </c>
      <c r="W910" t="str">
        <f t="shared" si="151"/>
        <v>19</v>
      </c>
      <c r="X910" t="str">
        <f t="shared" si="148"/>
        <v>19</v>
      </c>
    </row>
    <row r="911" spans="1:27" x14ac:dyDescent="0.25">
      <c r="A911" s="27">
        <f t="shared" si="155"/>
        <v>43435</v>
      </c>
      <c r="B911" s="19">
        <f t="shared" si="155"/>
        <v>19</v>
      </c>
      <c r="C911" s="20"/>
      <c r="D911" s="21"/>
      <c r="E911" s="22"/>
      <c r="F911" s="23">
        <f t="shared" si="149"/>
        <v>0</v>
      </c>
      <c r="G911" s="23"/>
      <c r="H911" s="32"/>
      <c r="I911" s="32"/>
      <c r="J911" s="32"/>
      <c r="K911" s="24"/>
      <c r="L911" s="25">
        <f t="shared" si="145"/>
        <v>0</v>
      </c>
      <c r="M911" s="25">
        <f t="shared" si="147"/>
        <v>0</v>
      </c>
      <c r="N911" s="25">
        <f t="shared" si="146"/>
        <v>0</v>
      </c>
      <c r="O911" s="25">
        <v>6.5000000000000002E-2</v>
      </c>
      <c r="P911" s="24" t="str">
        <f>VLOOKUP(E911,'[1]Lookup 2'!A:B,2,FALSE)</f>
        <v>Post 3</v>
      </c>
      <c r="Q911" s="24" t="e">
        <f>VLOOKUP(T911,'[2]01 - Employees'!$1:$1048576,6,FALSE)</f>
        <v>#N/A</v>
      </c>
      <c r="R911" s="24" t="e">
        <f>VLOOKUP(T911,'[2]01 - Employees'!$1:$1048576,2,FALSE)</f>
        <v>#N/A</v>
      </c>
      <c r="S911" s="21" t="e">
        <f>VLOOKUP(T911,'[2]01 - Employees'!$1:$1048576,3,FALSE)</f>
        <v>#N/A</v>
      </c>
      <c r="T911" s="41"/>
      <c r="V911" s="26">
        <f t="shared" si="150"/>
        <v>19</v>
      </c>
      <c r="W911" t="str">
        <f t="shared" si="151"/>
        <v>19</v>
      </c>
      <c r="X911" t="str">
        <f t="shared" si="148"/>
        <v>19</v>
      </c>
    </row>
    <row r="912" spans="1:27" x14ac:dyDescent="0.25">
      <c r="A912" s="27">
        <f t="shared" si="155"/>
        <v>43435</v>
      </c>
      <c r="B912" s="19">
        <f t="shared" si="155"/>
        <v>19</v>
      </c>
      <c r="C912" s="20"/>
      <c r="D912" s="21"/>
      <c r="E912" s="22"/>
      <c r="F912" s="23">
        <f t="shared" si="149"/>
        <v>0</v>
      </c>
      <c r="G912" s="23"/>
      <c r="H912" s="32"/>
      <c r="I912" s="32"/>
      <c r="J912" s="32"/>
      <c r="K912" s="24"/>
      <c r="L912" s="25">
        <f t="shared" si="145"/>
        <v>0</v>
      </c>
      <c r="M912" s="25">
        <f t="shared" si="147"/>
        <v>0</v>
      </c>
      <c r="N912" s="25">
        <f t="shared" si="146"/>
        <v>0</v>
      </c>
      <c r="O912" s="25">
        <v>6.5000000000000002E-2</v>
      </c>
      <c r="P912" s="24" t="str">
        <f>VLOOKUP(E912,'[1]Lookup 2'!A:B,2,FALSE)</f>
        <v>Post 3</v>
      </c>
      <c r="Q912" s="24" t="e">
        <f>VLOOKUP(T912,'[2]01 - Employees'!$1:$1048576,6,FALSE)</f>
        <v>#N/A</v>
      </c>
      <c r="R912" s="24" t="e">
        <f>VLOOKUP(T912,'[2]01 - Employees'!$1:$1048576,2,FALSE)</f>
        <v>#N/A</v>
      </c>
      <c r="S912" s="21" t="e">
        <f>VLOOKUP(T912,'[2]01 - Employees'!$1:$1048576,3,FALSE)</f>
        <v>#N/A</v>
      </c>
      <c r="T912" s="41"/>
      <c r="V912" s="26">
        <f t="shared" si="150"/>
        <v>19</v>
      </c>
      <c r="W912" t="str">
        <f t="shared" si="151"/>
        <v>19</v>
      </c>
      <c r="X912" t="str">
        <f t="shared" si="148"/>
        <v>19</v>
      </c>
    </row>
    <row r="913" spans="1:24" x14ac:dyDescent="0.25">
      <c r="A913" s="27">
        <f t="shared" si="155"/>
        <v>43435</v>
      </c>
      <c r="B913" s="19">
        <f t="shared" si="155"/>
        <v>19</v>
      </c>
      <c r="C913" s="20"/>
      <c r="D913" s="21"/>
      <c r="E913" s="22"/>
      <c r="F913" s="23">
        <f t="shared" si="149"/>
        <v>0</v>
      </c>
      <c r="G913" s="23"/>
      <c r="H913" s="32"/>
      <c r="I913" s="32"/>
      <c r="J913" s="32"/>
      <c r="K913" s="24"/>
      <c r="L913" s="25">
        <f t="shared" si="145"/>
        <v>0</v>
      </c>
      <c r="M913" s="25">
        <f t="shared" si="147"/>
        <v>0</v>
      </c>
      <c r="N913" s="25">
        <f t="shared" si="146"/>
        <v>0</v>
      </c>
      <c r="O913" s="25">
        <v>6.5000000000000002E-2</v>
      </c>
      <c r="P913" s="24" t="str">
        <f>VLOOKUP(E913,'[1]Lookup 2'!A:B,2,FALSE)</f>
        <v>Post 3</v>
      </c>
      <c r="Q913" s="24" t="e">
        <f>VLOOKUP(T913,'[2]01 - Employees'!$1:$1048576,6,FALSE)</f>
        <v>#N/A</v>
      </c>
      <c r="R913" s="24" t="e">
        <f>VLOOKUP(T913,'[2]01 - Employees'!$1:$1048576,2,FALSE)</f>
        <v>#N/A</v>
      </c>
      <c r="S913" s="21" t="e">
        <f>VLOOKUP(T913,'[2]01 - Employees'!$1:$1048576,3,FALSE)</f>
        <v>#N/A</v>
      </c>
      <c r="T913" s="41"/>
      <c r="V913" s="26">
        <f t="shared" si="150"/>
        <v>19</v>
      </c>
      <c r="W913" t="str">
        <f t="shared" si="151"/>
        <v>19</v>
      </c>
      <c r="X913" t="str">
        <f t="shared" si="148"/>
        <v>19</v>
      </c>
    </row>
    <row r="914" spans="1:24" x14ac:dyDescent="0.25">
      <c r="A914" s="27">
        <f t="shared" si="155"/>
        <v>43435</v>
      </c>
      <c r="B914" s="19">
        <f t="shared" si="155"/>
        <v>19</v>
      </c>
      <c r="C914" s="20"/>
      <c r="D914" s="21"/>
      <c r="E914" s="22"/>
      <c r="F914" s="23">
        <f t="shared" si="149"/>
        <v>0</v>
      </c>
      <c r="G914" s="23"/>
      <c r="H914" s="32"/>
      <c r="I914" s="32"/>
      <c r="J914" s="32"/>
      <c r="K914" s="24"/>
      <c r="L914" s="25">
        <f t="shared" si="145"/>
        <v>0</v>
      </c>
      <c r="M914" s="25">
        <f t="shared" si="147"/>
        <v>0</v>
      </c>
      <c r="N914" s="25">
        <f t="shared" si="146"/>
        <v>0</v>
      </c>
      <c r="O914" s="25">
        <v>6.5000000000000002E-2</v>
      </c>
      <c r="P914" s="24" t="str">
        <f>VLOOKUP(E914,'[1]Lookup 2'!A:B,2,FALSE)</f>
        <v>Post 3</v>
      </c>
      <c r="Q914" s="24" t="e">
        <f>VLOOKUP(T914,'[2]01 - Employees'!$1:$1048576,6,FALSE)</f>
        <v>#N/A</v>
      </c>
      <c r="R914" s="24" t="e">
        <f>VLOOKUP(T914,'[2]01 - Employees'!$1:$1048576,2,FALSE)</f>
        <v>#N/A</v>
      </c>
      <c r="S914" s="21" t="e">
        <f>VLOOKUP(T914,'[2]01 - Employees'!$1:$1048576,3,FALSE)</f>
        <v>#N/A</v>
      </c>
      <c r="T914" s="41"/>
      <c r="V914" s="26">
        <f t="shared" si="150"/>
        <v>19</v>
      </c>
      <c r="W914" t="str">
        <f t="shared" si="151"/>
        <v>19</v>
      </c>
      <c r="X914" t="str">
        <f t="shared" si="148"/>
        <v>19</v>
      </c>
    </row>
    <row r="915" spans="1:24" x14ac:dyDescent="0.25">
      <c r="A915" s="27">
        <f t="shared" si="155"/>
        <v>43435</v>
      </c>
      <c r="B915" s="19">
        <f t="shared" si="155"/>
        <v>19</v>
      </c>
      <c r="C915" s="20"/>
      <c r="D915" s="21"/>
      <c r="E915" s="22"/>
      <c r="F915" s="23">
        <f t="shared" si="149"/>
        <v>0</v>
      </c>
      <c r="G915" s="23"/>
      <c r="H915" s="32"/>
      <c r="I915" s="32"/>
      <c r="J915" s="32"/>
      <c r="K915" s="24"/>
      <c r="L915" s="25">
        <f t="shared" si="145"/>
        <v>0</v>
      </c>
      <c r="M915" s="25">
        <f t="shared" si="147"/>
        <v>0</v>
      </c>
      <c r="N915" s="25">
        <f t="shared" si="146"/>
        <v>0</v>
      </c>
      <c r="O915" s="25">
        <v>6.5000000000000002E-2</v>
      </c>
      <c r="P915" s="24" t="str">
        <f>VLOOKUP(E915,'[1]Lookup 2'!A:B,2,FALSE)</f>
        <v>Post 3</v>
      </c>
      <c r="Q915" s="24" t="e">
        <f>VLOOKUP(T915,'[2]01 - Employees'!$1:$1048576,6,FALSE)</f>
        <v>#N/A</v>
      </c>
      <c r="R915" s="24" t="e">
        <f>VLOOKUP(T915,'[2]01 - Employees'!$1:$1048576,2,FALSE)</f>
        <v>#N/A</v>
      </c>
      <c r="S915" s="21" t="e">
        <f>VLOOKUP(T915,'[2]01 - Employees'!$1:$1048576,3,FALSE)</f>
        <v>#N/A</v>
      </c>
      <c r="T915" s="41"/>
      <c r="V915" s="26">
        <f t="shared" si="150"/>
        <v>19</v>
      </c>
      <c r="W915" t="str">
        <f t="shared" si="151"/>
        <v>19</v>
      </c>
      <c r="X915" t="str">
        <f t="shared" si="148"/>
        <v>19</v>
      </c>
    </row>
    <row r="916" spans="1:24" x14ac:dyDescent="0.25">
      <c r="A916" s="27">
        <f t="shared" si="155"/>
        <v>43435</v>
      </c>
      <c r="B916" s="19">
        <f t="shared" si="155"/>
        <v>19</v>
      </c>
      <c r="C916" s="20"/>
      <c r="D916" s="21"/>
      <c r="E916" s="22"/>
      <c r="F916" s="23">
        <f t="shared" si="149"/>
        <v>0</v>
      </c>
      <c r="G916" s="23"/>
      <c r="H916" s="32"/>
      <c r="I916" s="32"/>
      <c r="J916" s="32"/>
      <c r="K916" s="24"/>
      <c r="L916" s="25">
        <f t="shared" ref="L916:L979" si="156">+G916-F916</f>
        <v>0</v>
      </c>
      <c r="M916" s="25">
        <f t="shared" si="147"/>
        <v>0</v>
      </c>
      <c r="N916" s="25">
        <f t="shared" ref="N916:N979" si="157">IF(K916="",L916*O916,0)</f>
        <v>0</v>
      </c>
      <c r="O916" s="25">
        <v>6.5000000000000002E-2</v>
      </c>
      <c r="P916" s="24" t="str">
        <f>VLOOKUP(E916,'[1]Lookup 2'!A:B,2,FALSE)</f>
        <v>Post 3</v>
      </c>
      <c r="Q916" s="24" t="e">
        <f>VLOOKUP(T916,'[2]01 - Employees'!$1:$1048576,6,FALSE)</f>
        <v>#N/A</v>
      </c>
      <c r="R916" s="24" t="e">
        <f>VLOOKUP(T916,'[2]01 - Employees'!$1:$1048576,2,FALSE)</f>
        <v>#N/A</v>
      </c>
      <c r="S916" s="21" t="e">
        <f>VLOOKUP(T916,'[2]01 - Employees'!$1:$1048576,3,FALSE)</f>
        <v>#N/A</v>
      </c>
      <c r="T916" s="41"/>
      <c r="V916" s="26">
        <f t="shared" si="150"/>
        <v>19</v>
      </c>
      <c r="W916" t="str">
        <f t="shared" si="151"/>
        <v>19</v>
      </c>
      <c r="X916" t="str">
        <f t="shared" si="148"/>
        <v>19</v>
      </c>
    </row>
    <row r="917" spans="1:24" x14ac:dyDescent="0.25">
      <c r="A917" s="27">
        <f t="shared" si="155"/>
        <v>43435</v>
      </c>
      <c r="B917" s="19">
        <f t="shared" si="155"/>
        <v>19</v>
      </c>
      <c r="C917" s="20"/>
      <c r="D917" s="21"/>
      <c r="E917" s="22"/>
      <c r="F917" s="23">
        <f t="shared" si="149"/>
        <v>0</v>
      </c>
      <c r="G917" s="23"/>
      <c r="H917" s="32"/>
      <c r="I917" s="32"/>
      <c r="J917" s="32"/>
      <c r="K917" s="24"/>
      <c r="L917" s="25">
        <f t="shared" si="156"/>
        <v>0</v>
      </c>
      <c r="M917" s="25">
        <f t="shared" ref="M917:M980" si="158">+L917+N917</f>
        <v>0</v>
      </c>
      <c r="N917" s="25">
        <f t="shared" si="157"/>
        <v>0</v>
      </c>
      <c r="O917" s="25">
        <v>6.5000000000000002E-2</v>
      </c>
      <c r="P917" s="24" t="str">
        <f>VLOOKUP(E917,'[1]Lookup 2'!A:B,2,FALSE)</f>
        <v>Post 3</v>
      </c>
      <c r="Q917" s="24" t="e">
        <f>VLOOKUP(T917,'[2]01 - Employees'!$1:$1048576,6,FALSE)</f>
        <v>#N/A</v>
      </c>
      <c r="R917" s="24" t="e">
        <f>VLOOKUP(T917,'[2]01 - Employees'!$1:$1048576,2,FALSE)</f>
        <v>#N/A</v>
      </c>
      <c r="S917" s="21" t="e">
        <f>VLOOKUP(T917,'[2]01 - Employees'!$1:$1048576,3,FALSE)</f>
        <v>#N/A</v>
      </c>
      <c r="T917" s="41"/>
      <c r="V917" s="26">
        <f t="shared" si="150"/>
        <v>19</v>
      </c>
      <c r="W917" t="str">
        <f t="shared" si="151"/>
        <v>19</v>
      </c>
      <c r="X917" t="str">
        <f t="shared" ref="X917:X980" si="159">CONCATENATE(B917,K917)</f>
        <v>19</v>
      </c>
    </row>
    <row r="918" spans="1:24" x14ac:dyDescent="0.25">
      <c r="A918" s="27">
        <f t="shared" si="155"/>
        <v>43435</v>
      </c>
      <c r="B918" s="19">
        <f t="shared" si="155"/>
        <v>19</v>
      </c>
      <c r="C918" s="20"/>
      <c r="D918" s="21"/>
      <c r="E918" s="22"/>
      <c r="F918" s="23">
        <f t="shared" si="149"/>
        <v>0</v>
      </c>
      <c r="G918" s="23"/>
      <c r="H918" s="32"/>
      <c r="I918" s="32"/>
      <c r="J918" s="32"/>
      <c r="K918" s="24"/>
      <c r="L918" s="25">
        <f t="shared" si="156"/>
        <v>0</v>
      </c>
      <c r="M918" s="25">
        <f t="shared" si="158"/>
        <v>0</v>
      </c>
      <c r="N918" s="25">
        <f t="shared" si="157"/>
        <v>0</v>
      </c>
      <c r="O918" s="25">
        <v>6.5000000000000002E-2</v>
      </c>
      <c r="P918" s="24" t="str">
        <f>VLOOKUP(E918,'[1]Lookup 2'!A:B,2,FALSE)</f>
        <v>Post 3</v>
      </c>
      <c r="Q918" s="24" t="e">
        <f>VLOOKUP(T918,'[2]01 - Employees'!$1:$1048576,6,FALSE)</f>
        <v>#N/A</v>
      </c>
      <c r="R918" s="24" t="e">
        <f>VLOOKUP(T918,'[2]01 - Employees'!$1:$1048576,2,FALSE)</f>
        <v>#N/A</v>
      </c>
      <c r="S918" s="21" t="e">
        <f>VLOOKUP(T918,'[2]01 - Employees'!$1:$1048576,3,FALSE)</f>
        <v>#N/A</v>
      </c>
      <c r="T918" s="41"/>
      <c r="V918" s="26">
        <f t="shared" si="150"/>
        <v>19</v>
      </c>
      <c r="W918" t="str">
        <f t="shared" si="151"/>
        <v>19</v>
      </c>
      <c r="X918" t="str">
        <f t="shared" si="159"/>
        <v>19</v>
      </c>
    </row>
    <row r="919" spans="1:24" x14ac:dyDescent="0.25">
      <c r="A919" s="27">
        <f t="shared" si="155"/>
        <v>43435</v>
      </c>
      <c r="B919" s="19">
        <f t="shared" si="155"/>
        <v>19</v>
      </c>
      <c r="C919" s="20"/>
      <c r="D919" s="21"/>
      <c r="E919" s="22"/>
      <c r="F919" s="23">
        <f t="shared" ref="F919:F982" si="160">G918</f>
        <v>0</v>
      </c>
      <c r="G919" s="23"/>
      <c r="H919" s="32"/>
      <c r="I919" s="32"/>
      <c r="J919" s="32"/>
      <c r="K919" s="24"/>
      <c r="L919" s="25">
        <f t="shared" si="156"/>
        <v>0</v>
      </c>
      <c r="M919" s="25">
        <f t="shared" si="158"/>
        <v>0</v>
      </c>
      <c r="N919" s="25">
        <f t="shared" si="157"/>
        <v>0</v>
      </c>
      <c r="O919" s="25">
        <v>6.5000000000000002E-2</v>
      </c>
      <c r="P919" s="24" t="str">
        <f>VLOOKUP(E919,'[1]Lookup 2'!A:B,2,FALSE)</f>
        <v>Post 3</v>
      </c>
      <c r="Q919" s="24" t="e">
        <f>VLOOKUP(T919,'[2]01 - Employees'!$1:$1048576,6,FALSE)</f>
        <v>#N/A</v>
      </c>
      <c r="R919" s="24" t="e">
        <f>VLOOKUP(T919,'[2]01 - Employees'!$1:$1048576,2,FALSE)</f>
        <v>#N/A</v>
      </c>
      <c r="S919" s="21" t="e">
        <f>VLOOKUP(T919,'[2]01 - Employees'!$1:$1048576,3,FALSE)</f>
        <v>#N/A</v>
      </c>
      <c r="T919" s="41"/>
      <c r="V919" s="26">
        <f t="shared" ref="V919:V982" si="161">+B919</f>
        <v>19</v>
      </c>
      <c r="W919" t="str">
        <f t="shared" ref="W919:W982" si="162">CONCATENATE(B919,D919)</f>
        <v>19</v>
      </c>
      <c r="X919" t="str">
        <f t="shared" si="159"/>
        <v>19</v>
      </c>
    </row>
    <row r="920" spans="1:24" x14ac:dyDescent="0.25">
      <c r="A920" s="27">
        <f t="shared" ref="A920:B935" si="163">+A919</f>
        <v>43435</v>
      </c>
      <c r="B920" s="19">
        <f t="shared" si="163"/>
        <v>19</v>
      </c>
      <c r="C920" s="20"/>
      <c r="D920" s="21"/>
      <c r="E920" s="22"/>
      <c r="F920" s="23">
        <f t="shared" si="160"/>
        <v>0</v>
      </c>
      <c r="G920" s="23"/>
      <c r="H920" s="32"/>
      <c r="I920" s="32"/>
      <c r="J920" s="32"/>
      <c r="K920" s="24"/>
      <c r="L920" s="25">
        <f t="shared" si="156"/>
        <v>0</v>
      </c>
      <c r="M920" s="25">
        <f t="shared" si="158"/>
        <v>0</v>
      </c>
      <c r="N920" s="25">
        <f t="shared" si="157"/>
        <v>0</v>
      </c>
      <c r="O920" s="25">
        <v>6.5000000000000002E-2</v>
      </c>
      <c r="P920" s="24" t="str">
        <f>VLOOKUP(E920,'[1]Lookup 2'!A:B,2,FALSE)</f>
        <v>Post 3</v>
      </c>
      <c r="Q920" s="24" t="e">
        <f>VLOOKUP(T920,'[2]01 - Employees'!$1:$1048576,6,FALSE)</f>
        <v>#N/A</v>
      </c>
      <c r="R920" s="24" t="e">
        <f>VLOOKUP(T920,'[2]01 - Employees'!$1:$1048576,2,FALSE)</f>
        <v>#N/A</v>
      </c>
      <c r="S920" s="21" t="e">
        <f>VLOOKUP(T920,'[2]01 - Employees'!$1:$1048576,3,FALSE)</f>
        <v>#N/A</v>
      </c>
      <c r="T920" s="41"/>
      <c r="V920" s="26">
        <f t="shared" si="161"/>
        <v>19</v>
      </c>
      <c r="W920" t="str">
        <f t="shared" si="162"/>
        <v>19</v>
      </c>
      <c r="X920" t="str">
        <f t="shared" si="159"/>
        <v>19</v>
      </c>
    </row>
    <row r="921" spans="1:24" x14ac:dyDescent="0.25">
      <c r="A921" s="27">
        <f t="shared" si="163"/>
        <v>43435</v>
      </c>
      <c r="B921" s="19">
        <f t="shared" si="163"/>
        <v>19</v>
      </c>
      <c r="C921" s="20"/>
      <c r="D921" s="21"/>
      <c r="E921" s="22"/>
      <c r="F921" s="23">
        <f t="shared" si="160"/>
        <v>0</v>
      </c>
      <c r="G921" s="23"/>
      <c r="H921" s="32"/>
      <c r="I921" s="32"/>
      <c r="J921" s="32"/>
      <c r="K921" s="24"/>
      <c r="L921" s="25">
        <f t="shared" si="156"/>
        <v>0</v>
      </c>
      <c r="M921" s="25">
        <f t="shared" si="158"/>
        <v>0</v>
      </c>
      <c r="N921" s="25">
        <f t="shared" si="157"/>
        <v>0</v>
      </c>
      <c r="O921" s="25">
        <v>6.5000000000000002E-2</v>
      </c>
      <c r="P921" s="24" t="str">
        <f>VLOOKUP(E921,'[1]Lookup 2'!A:B,2,FALSE)</f>
        <v>Post 3</v>
      </c>
      <c r="Q921" s="24" t="e">
        <f>VLOOKUP(T921,'[2]01 - Employees'!$1:$1048576,6,FALSE)</f>
        <v>#N/A</v>
      </c>
      <c r="R921" s="24" t="e">
        <f>VLOOKUP(T921,'[2]01 - Employees'!$1:$1048576,2,FALSE)</f>
        <v>#N/A</v>
      </c>
      <c r="S921" s="21" t="e">
        <f>VLOOKUP(T921,'[2]01 - Employees'!$1:$1048576,3,FALSE)</f>
        <v>#N/A</v>
      </c>
      <c r="T921" s="41"/>
      <c r="V921" s="26">
        <f t="shared" si="161"/>
        <v>19</v>
      </c>
      <c r="W921" t="str">
        <f t="shared" si="162"/>
        <v>19</v>
      </c>
      <c r="X921" t="str">
        <f t="shared" si="159"/>
        <v>19</v>
      </c>
    </row>
    <row r="922" spans="1:24" x14ac:dyDescent="0.25">
      <c r="A922" s="27">
        <f t="shared" si="163"/>
        <v>43435</v>
      </c>
      <c r="B922" s="19">
        <f t="shared" si="163"/>
        <v>19</v>
      </c>
      <c r="C922" s="20"/>
      <c r="D922" s="21"/>
      <c r="E922" s="22"/>
      <c r="F922" s="23">
        <f t="shared" si="160"/>
        <v>0</v>
      </c>
      <c r="G922" s="23"/>
      <c r="H922" s="32"/>
      <c r="I922" s="32"/>
      <c r="J922" s="32"/>
      <c r="K922" s="24"/>
      <c r="L922" s="25">
        <f t="shared" si="156"/>
        <v>0</v>
      </c>
      <c r="M922" s="25">
        <f t="shared" si="158"/>
        <v>0</v>
      </c>
      <c r="N922" s="25">
        <f t="shared" si="157"/>
        <v>0</v>
      </c>
      <c r="O922" s="25">
        <v>6.5000000000000002E-2</v>
      </c>
      <c r="P922" s="24" t="str">
        <f>VLOOKUP(E922,'[1]Lookup 2'!A:B,2,FALSE)</f>
        <v>Post 3</v>
      </c>
      <c r="Q922" s="24" t="e">
        <f>VLOOKUP(T922,'[2]01 - Employees'!$1:$1048576,6,FALSE)</f>
        <v>#N/A</v>
      </c>
      <c r="R922" s="24" t="e">
        <f>VLOOKUP(T922,'[2]01 - Employees'!$1:$1048576,2,FALSE)</f>
        <v>#N/A</v>
      </c>
      <c r="S922" s="21" t="e">
        <f>VLOOKUP(T922,'[2]01 - Employees'!$1:$1048576,3,FALSE)</f>
        <v>#N/A</v>
      </c>
      <c r="T922" s="41"/>
      <c r="V922" s="26">
        <f t="shared" si="161"/>
        <v>19</v>
      </c>
      <c r="W922" t="str">
        <f t="shared" si="162"/>
        <v>19</v>
      </c>
      <c r="X922" t="str">
        <f t="shared" si="159"/>
        <v>19</v>
      </c>
    </row>
    <row r="923" spans="1:24" x14ac:dyDescent="0.25">
      <c r="A923" s="27">
        <f t="shared" si="163"/>
        <v>43435</v>
      </c>
      <c r="B923" s="19">
        <f t="shared" si="163"/>
        <v>19</v>
      </c>
      <c r="C923" s="20"/>
      <c r="D923" s="21"/>
      <c r="E923" s="22"/>
      <c r="F923" s="23">
        <f t="shared" si="160"/>
        <v>0</v>
      </c>
      <c r="G923" s="23"/>
      <c r="H923" s="32"/>
      <c r="I923" s="32"/>
      <c r="J923" s="32"/>
      <c r="K923" s="24"/>
      <c r="L923" s="25">
        <f t="shared" si="156"/>
        <v>0</v>
      </c>
      <c r="M923" s="25">
        <f t="shared" si="158"/>
        <v>0</v>
      </c>
      <c r="N923" s="25">
        <f t="shared" si="157"/>
        <v>0</v>
      </c>
      <c r="O923" s="25">
        <v>6.5000000000000002E-2</v>
      </c>
      <c r="P923" s="24" t="str">
        <f>VLOOKUP(E923,'[1]Lookup 2'!A:B,2,FALSE)</f>
        <v>Post 3</v>
      </c>
      <c r="Q923" s="24" t="e">
        <f>VLOOKUP(T923,'[2]01 - Employees'!$1:$1048576,6,FALSE)</f>
        <v>#N/A</v>
      </c>
      <c r="R923" s="24" t="e">
        <f>VLOOKUP(T923,'[2]01 - Employees'!$1:$1048576,2,FALSE)</f>
        <v>#N/A</v>
      </c>
      <c r="S923" s="21" t="e">
        <f>VLOOKUP(T923,'[2]01 - Employees'!$1:$1048576,3,FALSE)</f>
        <v>#N/A</v>
      </c>
      <c r="T923" s="41"/>
      <c r="V923" s="26">
        <f t="shared" si="161"/>
        <v>19</v>
      </c>
      <c r="W923" t="str">
        <f t="shared" si="162"/>
        <v>19</v>
      </c>
      <c r="X923" t="str">
        <f t="shared" si="159"/>
        <v>19</v>
      </c>
    </row>
    <row r="924" spans="1:24" x14ac:dyDescent="0.25">
      <c r="A924" s="27">
        <f t="shared" si="163"/>
        <v>43435</v>
      </c>
      <c r="B924" s="19">
        <f t="shared" si="163"/>
        <v>19</v>
      </c>
      <c r="C924" s="20"/>
      <c r="D924" s="21"/>
      <c r="E924" s="22"/>
      <c r="F924" s="23">
        <f t="shared" si="160"/>
        <v>0</v>
      </c>
      <c r="G924" s="23"/>
      <c r="H924" s="32"/>
      <c r="I924" s="32"/>
      <c r="J924" s="32"/>
      <c r="K924" s="24"/>
      <c r="L924" s="25">
        <f t="shared" si="156"/>
        <v>0</v>
      </c>
      <c r="M924" s="25">
        <f t="shared" si="158"/>
        <v>0</v>
      </c>
      <c r="N924" s="25">
        <f t="shared" si="157"/>
        <v>0</v>
      </c>
      <c r="O924" s="25">
        <v>6.5000000000000002E-2</v>
      </c>
      <c r="P924" s="24" t="str">
        <f>VLOOKUP(E924,'[1]Lookup 2'!A:B,2,FALSE)</f>
        <v>Post 3</v>
      </c>
      <c r="Q924" s="24" t="e">
        <f>VLOOKUP(T924,'[2]01 - Employees'!$1:$1048576,6,FALSE)</f>
        <v>#N/A</v>
      </c>
      <c r="R924" s="24" t="e">
        <f>VLOOKUP(T924,'[2]01 - Employees'!$1:$1048576,2,FALSE)</f>
        <v>#N/A</v>
      </c>
      <c r="S924" s="21" t="e">
        <f>VLOOKUP(T924,'[2]01 - Employees'!$1:$1048576,3,FALSE)</f>
        <v>#N/A</v>
      </c>
      <c r="T924" s="41"/>
      <c r="V924" s="26">
        <f t="shared" si="161"/>
        <v>19</v>
      </c>
      <c r="W924" t="str">
        <f t="shared" si="162"/>
        <v>19</v>
      </c>
      <c r="X924" t="str">
        <f t="shared" si="159"/>
        <v>19</v>
      </c>
    </row>
    <row r="925" spans="1:24" x14ac:dyDescent="0.25">
      <c r="A925" s="27">
        <f t="shared" si="163"/>
        <v>43435</v>
      </c>
      <c r="B925" s="19">
        <f t="shared" si="163"/>
        <v>19</v>
      </c>
      <c r="C925" s="20"/>
      <c r="D925" s="21"/>
      <c r="E925" s="22"/>
      <c r="F925" s="23">
        <f t="shared" si="160"/>
        <v>0</v>
      </c>
      <c r="G925" s="23"/>
      <c r="H925" s="32"/>
      <c r="I925" s="32"/>
      <c r="J925" s="32"/>
      <c r="K925" s="24"/>
      <c r="L925" s="25">
        <f t="shared" si="156"/>
        <v>0</v>
      </c>
      <c r="M925" s="25">
        <f t="shared" si="158"/>
        <v>0</v>
      </c>
      <c r="N925" s="25">
        <f t="shared" si="157"/>
        <v>0</v>
      </c>
      <c r="O925" s="25">
        <v>6.5000000000000002E-2</v>
      </c>
      <c r="P925" s="24" t="str">
        <f>VLOOKUP(E925,'[1]Lookup 2'!A:B,2,FALSE)</f>
        <v>Post 3</v>
      </c>
      <c r="Q925" s="24" t="e">
        <f>VLOOKUP(T925,'[2]01 - Employees'!$1:$1048576,6,FALSE)</f>
        <v>#N/A</v>
      </c>
      <c r="R925" s="24" t="e">
        <f>VLOOKUP(T925,'[2]01 - Employees'!$1:$1048576,2,FALSE)</f>
        <v>#N/A</v>
      </c>
      <c r="S925" s="21" t="e">
        <f>VLOOKUP(T925,'[2]01 - Employees'!$1:$1048576,3,FALSE)</f>
        <v>#N/A</v>
      </c>
      <c r="T925" s="41"/>
      <c r="V925" s="26">
        <f t="shared" si="161"/>
        <v>19</v>
      </c>
      <c r="W925" t="str">
        <f t="shared" si="162"/>
        <v>19</v>
      </c>
      <c r="X925" t="str">
        <f t="shared" si="159"/>
        <v>19</v>
      </c>
    </row>
    <row r="926" spans="1:24" x14ac:dyDescent="0.25">
      <c r="A926" s="27">
        <f t="shared" si="163"/>
        <v>43435</v>
      </c>
      <c r="B926" s="19">
        <f t="shared" si="163"/>
        <v>19</v>
      </c>
      <c r="C926" s="20"/>
      <c r="D926" s="21"/>
      <c r="E926" s="22"/>
      <c r="F926" s="23">
        <f t="shared" si="160"/>
        <v>0</v>
      </c>
      <c r="G926" s="23"/>
      <c r="H926" s="32"/>
      <c r="I926" s="32"/>
      <c r="J926" s="32"/>
      <c r="K926" s="24"/>
      <c r="L926" s="25">
        <f t="shared" si="156"/>
        <v>0</v>
      </c>
      <c r="M926" s="25">
        <f t="shared" si="158"/>
        <v>0</v>
      </c>
      <c r="N926" s="25">
        <f t="shared" si="157"/>
        <v>0</v>
      </c>
      <c r="O926" s="25">
        <v>6.5000000000000002E-2</v>
      </c>
      <c r="P926" s="24" t="str">
        <f>VLOOKUP(E926,'[1]Lookup 2'!A:B,2,FALSE)</f>
        <v>Post 3</v>
      </c>
      <c r="Q926" s="24" t="e">
        <f>VLOOKUP(T926,'[2]01 - Employees'!$1:$1048576,6,FALSE)</f>
        <v>#N/A</v>
      </c>
      <c r="R926" s="24" t="e">
        <f>VLOOKUP(T926,'[2]01 - Employees'!$1:$1048576,2,FALSE)</f>
        <v>#N/A</v>
      </c>
      <c r="S926" s="21" t="e">
        <f>VLOOKUP(T926,'[2]01 - Employees'!$1:$1048576,3,FALSE)</f>
        <v>#N/A</v>
      </c>
      <c r="T926" s="41"/>
      <c r="V926" s="26">
        <f t="shared" si="161"/>
        <v>19</v>
      </c>
      <c r="W926" t="str">
        <f t="shared" si="162"/>
        <v>19</v>
      </c>
      <c r="X926" t="str">
        <f t="shared" si="159"/>
        <v>19</v>
      </c>
    </row>
    <row r="927" spans="1:24" x14ac:dyDescent="0.25">
      <c r="A927" s="27">
        <f t="shared" si="163"/>
        <v>43435</v>
      </c>
      <c r="B927" s="19">
        <f t="shared" si="163"/>
        <v>19</v>
      </c>
      <c r="C927" s="20"/>
      <c r="D927" s="21"/>
      <c r="E927" s="22"/>
      <c r="F927" s="23">
        <f t="shared" si="160"/>
        <v>0</v>
      </c>
      <c r="G927" s="23"/>
      <c r="H927" s="32"/>
      <c r="I927" s="32"/>
      <c r="J927" s="32"/>
      <c r="K927" s="24"/>
      <c r="L927" s="25">
        <f t="shared" si="156"/>
        <v>0</v>
      </c>
      <c r="M927" s="25">
        <f t="shared" si="158"/>
        <v>0</v>
      </c>
      <c r="N927" s="25">
        <f t="shared" si="157"/>
        <v>0</v>
      </c>
      <c r="O927" s="25">
        <v>6.5000000000000002E-2</v>
      </c>
      <c r="P927" s="24" t="str">
        <f>VLOOKUP(E927,'[1]Lookup 2'!A:B,2,FALSE)</f>
        <v>Post 3</v>
      </c>
      <c r="Q927" s="24" t="e">
        <f>VLOOKUP(T927,'[2]01 - Employees'!$1:$1048576,6,FALSE)</f>
        <v>#N/A</v>
      </c>
      <c r="R927" s="24" t="e">
        <f>VLOOKUP(T927,'[2]01 - Employees'!$1:$1048576,2,FALSE)</f>
        <v>#N/A</v>
      </c>
      <c r="S927" s="21" t="e">
        <f>VLOOKUP(T927,'[2]01 - Employees'!$1:$1048576,3,FALSE)</f>
        <v>#N/A</v>
      </c>
      <c r="T927" s="41"/>
      <c r="V927" s="26">
        <f t="shared" si="161"/>
        <v>19</v>
      </c>
      <c r="W927" t="str">
        <f t="shared" si="162"/>
        <v>19</v>
      </c>
      <c r="X927" t="str">
        <f t="shared" si="159"/>
        <v>19</v>
      </c>
    </row>
    <row r="928" spans="1:24" x14ac:dyDescent="0.25">
      <c r="A928" s="27">
        <f t="shared" si="163"/>
        <v>43435</v>
      </c>
      <c r="B928" s="19">
        <f t="shared" si="163"/>
        <v>19</v>
      </c>
      <c r="C928" s="20"/>
      <c r="D928" s="21"/>
      <c r="E928" s="22"/>
      <c r="F928" s="23">
        <f t="shared" si="160"/>
        <v>0</v>
      </c>
      <c r="G928" s="23"/>
      <c r="H928" s="32"/>
      <c r="I928" s="32"/>
      <c r="J928" s="32"/>
      <c r="K928" s="24"/>
      <c r="L928" s="25">
        <f t="shared" si="156"/>
        <v>0</v>
      </c>
      <c r="M928" s="25">
        <f t="shared" si="158"/>
        <v>0</v>
      </c>
      <c r="N928" s="25">
        <f t="shared" si="157"/>
        <v>0</v>
      </c>
      <c r="O928" s="25">
        <v>6.5000000000000002E-2</v>
      </c>
      <c r="P928" s="24" t="str">
        <f>VLOOKUP(E928,'[1]Lookup 2'!A:B,2,FALSE)</f>
        <v>Post 3</v>
      </c>
      <c r="Q928" s="24" t="e">
        <f>VLOOKUP(T928,'[2]01 - Employees'!$1:$1048576,6,FALSE)</f>
        <v>#N/A</v>
      </c>
      <c r="R928" s="24" t="e">
        <f>VLOOKUP(T928,'[2]01 - Employees'!$1:$1048576,2,FALSE)</f>
        <v>#N/A</v>
      </c>
      <c r="S928" s="21" t="e">
        <f>VLOOKUP(T928,'[2]01 - Employees'!$1:$1048576,3,FALSE)</f>
        <v>#N/A</v>
      </c>
      <c r="T928" s="41"/>
      <c r="V928" s="26">
        <f t="shared" si="161"/>
        <v>19</v>
      </c>
      <c r="W928" t="str">
        <f t="shared" si="162"/>
        <v>19</v>
      </c>
      <c r="X928" t="str">
        <f t="shared" si="159"/>
        <v>19</v>
      </c>
    </row>
    <row r="929" spans="1:24" x14ac:dyDescent="0.25">
      <c r="A929" s="27">
        <f t="shared" si="163"/>
        <v>43435</v>
      </c>
      <c r="B929" s="19">
        <f t="shared" si="163"/>
        <v>19</v>
      </c>
      <c r="C929" s="20"/>
      <c r="D929" s="21"/>
      <c r="E929" s="22"/>
      <c r="F929" s="23">
        <f t="shared" si="160"/>
        <v>0</v>
      </c>
      <c r="G929" s="23"/>
      <c r="H929" s="32"/>
      <c r="I929" s="32"/>
      <c r="J929" s="32"/>
      <c r="K929" s="24"/>
      <c r="L929" s="25">
        <f t="shared" si="156"/>
        <v>0</v>
      </c>
      <c r="M929" s="25">
        <f t="shared" si="158"/>
        <v>0</v>
      </c>
      <c r="N929" s="25">
        <f t="shared" si="157"/>
        <v>0</v>
      </c>
      <c r="O929" s="25">
        <v>6.5000000000000002E-2</v>
      </c>
      <c r="P929" s="24" t="str">
        <f>VLOOKUP(E929,'[1]Lookup 2'!A:B,2,FALSE)</f>
        <v>Post 3</v>
      </c>
      <c r="Q929" s="24" t="e">
        <f>VLOOKUP(T929,'[2]01 - Employees'!$1:$1048576,6,FALSE)</f>
        <v>#N/A</v>
      </c>
      <c r="R929" s="24" t="e">
        <f>VLOOKUP(T929,'[2]01 - Employees'!$1:$1048576,2,FALSE)</f>
        <v>#N/A</v>
      </c>
      <c r="S929" s="21" t="e">
        <f>VLOOKUP(T929,'[2]01 - Employees'!$1:$1048576,3,FALSE)</f>
        <v>#N/A</v>
      </c>
      <c r="T929" s="41"/>
      <c r="V929" s="26">
        <f t="shared" si="161"/>
        <v>19</v>
      </c>
      <c r="W929" t="str">
        <f t="shared" si="162"/>
        <v>19</v>
      </c>
      <c r="X929" t="str">
        <f t="shared" si="159"/>
        <v>19</v>
      </c>
    </row>
    <row r="930" spans="1:24" x14ac:dyDescent="0.25">
      <c r="A930" s="27">
        <f t="shared" si="163"/>
        <v>43435</v>
      </c>
      <c r="B930" s="19">
        <f t="shared" si="163"/>
        <v>19</v>
      </c>
      <c r="C930" s="20"/>
      <c r="D930" s="21"/>
      <c r="E930" s="22"/>
      <c r="F930" s="23">
        <f t="shared" si="160"/>
        <v>0</v>
      </c>
      <c r="G930" s="23"/>
      <c r="H930" s="23"/>
      <c r="I930" s="23"/>
      <c r="J930" s="23"/>
      <c r="K930" s="24"/>
      <c r="L930" s="25">
        <f t="shared" si="156"/>
        <v>0</v>
      </c>
      <c r="M930" s="25">
        <f t="shared" si="158"/>
        <v>0</v>
      </c>
      <c r="N930" s="25">
        <f t="shared" si="157"/>
        <v>0</v>
      </c>
      <c r="O930" s="25">
        <v>6.5000000000000002E-2</v>
      </c>
      <c r="P930" s="24" t="str">
        <f>VLOOKUP(E930,'[1]Lookup 2'!A:B,2,FALSE)</f>
        <v>Post 3</v>
      </c>
      <c r="Q930" s="24" t="e">
        <f>VLOOKUP(T930,'[2]01 - Employees'!$1:$1048576,6,FALSE)</f>
        <v>#N/A</v>
      </c>
      <c r="R930" s="24" t="e">
        <f>VLOOKUP(T930,'[2]01 - Employees'!$1:$1048576,2,FALSE)</f>
        <v>#N/A</v>
      </c>
      <c r="S930" s="21" t="e">
        <f>VLOOKUP(T930,'[2]01 - Employees'!$1:$1048576,3,FALSE)</f>
        <v>#N/A</v>
      </c>
      <c r="T930" s="41"/>
      <c r="V930" s="26">
        <f t="shared" si="161"/>
        <v>19</v>
      </c>
      <c r="W930" t="str">
        <f t="shared" si="162"/>
        <v>19</v>
      </c>
      <c r="X930" t="str">
        <f t="shared" si="159"/>
        <v>19</v>
      </c>
    </row>
    <row r="931" spans="1:24" x14ac:dyDescent="0.25">
      <c r="A931" s="27">
        <f t="shared" si="163"/>
        <v>43435</v>
      </c>
      <c r="B931" s="19">
        <f t="shared" si="163"/>
        <v>19</v>
      </c>
      <c r="C931" s="20"/>
      <c r="D931" s="21"/>
      <c r="E931" s="22"/>
      <c r="F931" s="23">
        <f t="shared" si="160"/>
        <v>0</v>
      </c>
      <c r="G931" s="23"/>
      <c r="H931" s="32"/>
      <c r="I931" s="32"/>
      <c r="J931" s="32"/>
      <c r="K931" s="24"/>
      <c r="L931" s="25">
        <f t="shared" si="156"/>
        <v>0</v>
      </c>
      <c r="M931" s="25">
        <f t="shared" si="158"/>
        <v>0</v>
      </c>
      <c r="N931" s="25">
        <f t="shared" si="157"/>
        <v>0</v>
      </c>
      <c r="O931" s="25">
        <v>6.5000000000000002E-2</v>
      </c>
      <c r="P931" s="24" t="str">
        <f>VLOOKUP(E931,'[1]Lookup 2'!A:B,2,FALSE)</f>
        <v>Post 3</v>
      </c>
      <c r="Q931" s="24" t="e">
        <f>VLOOKUP(T931,'[2]01 - Employees'!$1:$1048576,6,FALSE)</f>
        <v>#N/A</v>
      </c>
      <c r="R931" s="24" t="e">
        <f>VLOOKUP(T931,'[2]01 - Employees'!$1:$1048576,2,FALSE)</f>
        <v>#N/A</v>
      </c>
      <c r="S931" s="21" t="e">
        <f>VLOOKUP(T931,'[2]01 - Employees'!$1:$1048576,3,FALSE)</f>
        <v>#N/A</v>
      </c>
      <c r="T931" s="41"/>
      <c r="V931" s="26">
        <f t="shared" si="161"/>
        <v>19</v>
      </c>
      <c r="W931" t="str">
        <f t="shared" si="162"/>
        <v>19</v>
      </c>
      <c r="X931" t="str">
        <f t="shared" si="159"/>
        <v>19</v>
      </c>
    </row>
    <row r="932" spans="1:24" x14ac:dyDescent="0.25">
      <c r="A932" s="27">
        <f t="shared" si="163"/>
        <v>43435</v>
      </c>
      <c r="B932" s="19">
        <f t="shared" si="163"/>
        <v>19</v>
      </c>
      <c r="C932" s="20"/>
      <c r="D932" s="21"/>
      <c r="E932" s="22"/>
      <c r="F932" s="23">
        <f t="shared" si="160"/>
        <v>0</v>
      </c>
      <c r="G932" s="23"/>
      <c r="H932" s="32"/>
      <c r="I932" s="32"/>
      <c r="J932" s="32"/>
      <c r="K932" s="24"/>
      <c r="L932" s="25">
        <f t="shared" si="156"/>
        <v>0</v>
      </c>
      <c r="M932" s="25">
        <f t="shared" si="158"/>
        <v>0</v>
      </c>
      <c r="N932" s="25">
        <f t="shared" si="157"/>
        <v>0</v>
      </c>
      <c r="O932" s="25">
        <v>6.5000000000000002E-2</v>
      </c>
      <c r="P932" s="24" t="str">
        <f>VLOOKUP(E932,'[1]Lookup 2'!A:B,2,FALSE)</f>
        <v>Post 3</v>
      </c>
      <c r="Q932" s="24" t="e">
        <f>VLOOKUP(T932,'[2]01 - Employees'!$1:$1048576,6,FALSE)</f>
        <v>#N/A</v>
      </c>
      <c r="R932" s="24" t="e">
        <f>VLOOKUP(T932,'[2]01 - Employees'!$1:$1048576,2,FALSE)</f>
        <v>#N/A</v>
      </c>
      <c r="S932" s="21" t="e">
        <f>VLOOKUP(T932,'[2]01 - Employees'!$1:$1048576,3,FALSE)</f>
        <v>#N/A</v>
      </c>
      <c r="T932" s="41"/>
      <c r="V932" s="26">
        <f t="shared" si="161"/>
        <v>19</v>
      </c>
      <c r="W932" t="str">
        <f t="shared" si="162"/>
        <v>19</v>
      </c>
      <c r="X932" t="str">
        <f t="shared" si="159"/>
        <v>19</v>
      </c>
    </row>
    <row r="933" spans="1:24" x14ac:dyDescent="0.25">
      <c r="A933" s="27">
        <f t="shared" si="163"/>
        <v>43435</v>
      </c>
      <c r="B933" s="19">
        <f t="shared" si="163"/>
        <v>19</v>
      </c>
      <c r="C933" s="20"/>
      <c r="D933" s="21"/>
      <c r="E933" s="22"/>
      <c r="F933" s="23">
        <f t="shared" si="160"/>
        <v>0</v>
      </c>
      <c r="G933" s="23"/>
      <c r="H933" s="32"/>
      <c r="I933" s="32"/>
      <c r="J933" s="32"/>
      <c r="K933" s="24"/>
      <c r="L933" s="25">
        <f t="shared" si="156"/>
        <v>0</v>
      </c>
      <c r="M933" s="25">
        <f t="shared" si="158"/>
        <v>0</v>
      </c>
      <c r="N933" s="25">
        <f t="shared" si="157"/>
        <v>0</v>
      </c>
      <c r="O933" s="25">
        <v>6.5000000000000002E-2</v>
      </c>
      <c r="P933" s="24" t="str">
        <f>VLOOKUP(E933,'[1]Lookup 2'!A:B,2,FALSE)</f>
        <v>Post 3</v>
      </c>
      <c r="Q933" s="24" t="e">
        <f>VLOOKUP(T933,'[2]01 - Employees'!$1:$1048576,6,FALSE)</f>
        <v>#N/A</v>
      </c>
      <c r="R933" s="24" t="e">
        <f>VLOOKUP(T933,'[2]01 - Employees'!$1:$1048576,2,FALSE)</f>
        <v>#N/A</v>
      </c>
      <c r="S933" s="21" t="e">
        <f>VLOOKUP(T933,'[2]01 - Employees'!$1:$1048576,3,FALSE)</f>
        <v>#N/A</v>
      </c>
      <c r="T933" s="41"/>
      <c r="V933" s="26">
        <f t="shared" si="161"/>
        <v>19</v>
      </c>
      <c r="W933" t="str">
        <f t="shared" si="162"/>
        <v>19</v>
      </c>
      <c r="X933" t="str">
        <f t="shared" si="159"/>
        <v>19</v>
      </c>
    </row>
    <row r="934" spans="1:24" x14ac:dyDescent="0.25">
      <c r="A934" s="27">
        <f t="shared" si="163"/>
        <v>43435</v>
      </c>
      <c r="B934" s="19">
        <f t="shared" si="163"/>
        <v>19</v>
      </c>
      <c r="C934" s="20"/>
      <c r="D934" s="21"/>
      <c r="E934" s="22"/>
      <c r="F934" s="23">
        <f t="shared" si="160"/>
        <v>0</v>
      </c>
      <c r="G934" s="23"/>
      <c r="H934" s="32"/>
      <c r="I934" s="32"/>
      <c r="J934" s="32"/>
      <c r="K934" s="24"/>
      <c r="L934" s="25">
        <f t="shared" si="156"/>
        <v>0</v>
      </c>
      <c r="M934" s="25">
        <f t="shared" si="158"/>
        <v>0</v>
      </c>
      <c r="N934" s="25">
        <f t="shared" si="157"/>
        <v>0</v>
      </c>
      <c r="O934" s="25">
        <v>6.5000000000000002E-2</v>
      </c>
      <c r="P934" s="24" t="str">
        <f>VLOOKUP(E934,'[1]Lookup 2'!A:B,2,FALSE)</f>
        <v>Post 3</v>
      </c>
      <c r="Q934" s="24" t="e">
        <f>VLOOKUP(T934,'[2]01 - Employees'!$1:$1048576,6,FALSE)</f>
        <v>#N/A</v>
      </c>
      <c r="R934" s="24" t="e">
        <f>VLOOKUP(T934,'[2]01 - Employees'!$1:$1048576,2,FALSE)</f>
        <v>#N/A</v>
      </c>
      <c r="S934" s="21" t="e">
        <f>VLOOKUP(T934,'[2]01 - Employees'!$1:$1048576,3,FALSE)</f>
        <v>#N/A</v>
      </c>
      <c r="T934" s="41"/>
      <c r="V934" s="26">
        <f t="shared" si="161"/>
        <v>19</v>
      </c>
      <c r="W934" t="str">
        <f t="shared" si="162"/>
        <v>19</v>
      </c>
      <c r="X934" t="str">
        <f t="shared" si="159"/>
        <v>19</v>
      </c>
    </row>
    <row r="935" spans="1:24" x14ac:dyDescent="0.25">
      <c r="A935" s="27">
        <f t="shared" si="163"/>
        <v>43435</v>
      </c>
      <c r="B935" s="19">
        <f t="shared" si="163"/>
        <v>19</v>
      </c>
      <c r="C935" s="20"/>
      <c r="D935" s="21"/>
      <c r="E935" s="22"/>
      <c r="F935" s="23">
        <f t="shared" si="160"/>
        <v>0</v>
      </c>
      <c r="G935" s="23"/>
      <c r="H935" s="32"/>
      <c r="I935" s="32"/>
      <c r="J935" s="32"/>
      <c r="K935" s="24"/>
      <c r="L935" s="25">
        <f t="shared" si="156"/>
        <v>0</v>
      </c>
      <c r="M935" s="25">
        <f t="shared" si="158"/>
        <v>0</v>
      </c>
      <c r="N935" s="25">
        <f t="shared" si="157"/>
        <v>0</v>
      </c>
      <c r="O935" s="25">
        <v>6.5000000000000002E-2</v>
      </c>
      <c r="P935" s="24" t="str">
        <f>VLOOKUP(E935,'[1]Lookup 2'!A:B,2,FALSE)</f>
        <v>Post 3</v>
      </c>
      <c r="Q935" s="24" t="e">
        <f>VLOOKUP(T935,'[2]01 - Employees'!$1:$1048576,6,FALSE)</f>
        <v>#N/A</v>
      </c>
      <c r="R935" s="24" t="e">
        <f>VLOOKUP(T935,'[2]01 - Employees'!$1:$1048576,2,FALSE)</f>
        <v>#N/A</v>
      </c>
      <c r="S935" s="21" t="e">
        <f>VLOOKUP(T935,'[2]01 - Employees'!$1:$1048576,3,FALSE)</f>
        <v>#N/A</v>
      </c>
      <c r="T935" s="41"/>
      <c r="V935" s="26">
        <f t="shared" si="161"/>
        <v>19</v>
      </c>
      <c r="W935" t="str">
        <f t="shared" si="162"/>
        <v>19</v>
      </c>
      <c r="X935" t="str">
        <f t="shared" si="159"/>
        <v>19</v>
      </c>
    </row>
    <row r="936" spans="1:24" x14ac:dyDescent="0.25">
      <c r="A936" s="27">
        <f t="shared" ref="A936:B951" si="164">+A935</f>
        <v>43435</v>
      </c>
      <c r="B936" s="19">
        <f t="shared" si="164"/>
        <v>19</v>
      </c>
      <c r="C936" s="20"/>
      <c r="D936" s="21"/>
      <c r="E936" s="22"/>
      <c r="F936" s="23">
        <f t="shared" si="160"/>
        <v>0</v>
      </c>
      <c r="G936" s="23"/>
      <c r="H936" s="32"/>
      <c r="I936" s="32"/>
      <c r="J936" s="32"/>
      <c r="K936" s="24"/>
      <c r="L936" s="25">
        <f t="shared" si="156"/>
        <v>0</v>
      </c>
      <c r="M936" s="25">
        <f t="shared" si="158"/>
        <v>0</v>
      </c>
      <c r="N936" s="25">
        <f t="shared" si="157"/>
        <v>0</v>
      </c>
      <c r="O936" s="25">
        <v>6.5000000000000002E-2</v>
      </c>
      <c r="P936" s="24" t="str">
        <f>VLOOKUP(E936,'[1]Lookup 2'!A:B,2,FALSE)</f>
        <v>Post 3</v>
      </c>
      <c r="Q936" s="24" t="e">
        <f>VLOOKUP(T936,'[2]01 - Employees'!$1:$1048576,6,FALSE)</f>
        <v>#N/A</v>
      </c>
      <c r="R936" s="24" t="e">
        <f>VLOOKUP(T936,'[2]01 - Employees'!$1:$1048576,2,FALSE)</f>
        <v>#N/A</v>
      </c>
      <c r="S936" s="21" t="e">
        <f>VLOOKUP(T936,'[2]01 - Employees'!$1:$1048576,3,FALSE)</f>
        <v>#N/A</v>
      </c>
      <c r="T936" s="41"/>
      <c r="V936" s="26">
        <f t="shared" si="161"/>
        <v>19</v>
      </c>
      <c r="W936" t="str">
        <f t="shared" si="162"/>
        <v>19</v>
      </c>
      <c r="X936" t="str">
        <f t="shared" si="159"/>
        <v>19</v>
      </c>
    </row>
    <row r="937" spans="1:24" x14ac:dyDescent="0.25">
      <c r="A937" s="27">
        <f t="shared" si="164"/>
        <v>43435</v>
      </c>
      <c r="B937" s="19">
        <f t="shared" si="164"/>
        <v>19</v>
      </c>
      <c r="C937" s="20"/>
      <c r="D937" s="21"/>
      <c r="E937" s="22"/>
      <c r="F937" s="23">
        <f t="shared" si="160"/>
        <v>0</v>
      </c>
      <c r="G937" s="23"/>
      <c r="H937" s="32"/>
      <c r="I937" s="32"/>
      <c r="J937" s="32"/>
      <c r="K937" s="24"/>
      <c r="L937" s="25">
        <f t="shared" si="156"/>
        <v>0</v>
      </c>
      <c r="M937" s="25">
        <f t="shared" si="158"/>
        <v>0</v>
      </c>
      <c r="N937" s="25">
        <f t="shared" si="157"/>
        <v>0</v>
      </c>
      <c r="O937" s="25">
        <v>6.5000000000000002E-2</v>
      </c>
      <c r="P937" s="24" t="str">
        <f>VLOOKUP(E937,'[1]Lookup 2'!A:B,2,FALSE)</f>
        <v>Post 3</v>
      </c>
      <c r="Q937" s="24" t="e">
        <f>VLOOKUP(T937,'[2]01 - Employees'!$1:$1048576,6,FALSE)</f>
        <v>#N/A</v>
      </c>
      <c r="R937" s="24" t="e">
        <f>VLOOKUP(T937,'[2]01 - Employees'!$1:$1048576,2,FALSE)</f>
        <v>#N/A</v>
      </c>
      <c r="S937" s="21" t="e">
        <f>VLOOKUP(T937,'[2]01 - Employees'!$1:$1048576,3,FALSE)</f>
        <v>#N/A</v>
      </c>
      <c r="T937" s="41"/>
      <c r="V937" s="26">
        <f t="shared" si="161"/>
        <v>19</v>
      </c>
      <c r="W937" t="str">
        <f t="shared" si="162"/>
        <v>19</v>
      </c>
      <c r="X937" t="str">
        <f t="shared" si="159"/>
        <v>19</v>
      </c>
    </row>
    <row r="938" spans="1:24" x14ac:dyDescent="0.25">
      <c r="A938" s="27">
        <f t="shared" si="164"/>
        <v>43435</v>
      </c>
      <c r="B938" s="19">
        <f t="shared" si="164"/>
        <v>19</v>
      </c>
      <c r="C938" s="20"/>
      <c r="D938" s="21"/>
      <c r="E938" s="22"/>
      <c r="F938" s="23">
        <f t="shared" si="160"/>
        <v>0</v>
      </c>
      <c r="G938" s="23"/>
      <c r="H938" s="32"/>
      <c r="I938" s="32"/>
      <c r="J938" s="32"/>
      <c r="K938" s="24"/>
      <c r="L938" s="25">
        <f t="shared" si="156"/>
        <v>0</v>
      </c>
      <c r="M938" s="25">
        <f t="shared" si="158"/>
        <v>0</v>
      </c>
      <c r="N938" s="25">
        <f t="shared" si="157"/>
        <v>0</v>
      </c>
      <c r="O938" s="25">
        <v>6.5000000000000002E-2</v>
      </c>
      <c r="P938" s="24" t="str">
        <f>VLOOKUP(E938,'[1]Lookup 2'!A:B,2,FALSE)</f>
        <v>Post 3</v>
      </c>
      <c r="Q938" s="24" t="e">
        <f>VLOOKUP(T938,'[2]01 - Employees'!$1:$1048576,6,FALSE)</f>
        <v>#N/A</v>
      </c>
      <c r="R938" s="24" t="e">
        <f>VLOOKUP(T938,'[2]01 - Employees'!$1:$1048576,2,FALSE)</f>
        <v>#N/A</v>
      </c>
      <c r="S938" s="21" t="e">
        <f>VLOOKUP(T938,'[2]01 - Employees'!$1:$1048576,3,FALSE)</f>
        <v>#N/A</v>
      </c>
      <c r="T938" s="41"/>
      <c r="V938" s="26">
        <f t="shared" si="161"/>
        <v>19</v>
      </c>
      <c r="W938" t="str">
        <f t="shared" si="162"/>
        <v>19</v>
      </c>
      <c r="X938" t="str">
        <f t="shared" si="159"/>
        <v>19</v>
      </c>
    </row>
    <row r="939" spans="1:24" x14ac:dyDescent="0.25">
      <c r="A939" s="27">
        <f t="shared" si="164"/>
        <v>43435</v>
      </c>
      <c r="B939" s="19">
        <f t="shared" si="164"/>
        <v>19</v>
      </c>
      <c r="C939" s="20"/>
      <c r="D939" s="21"/>
      <c r="E939" s="22"/>
      <c r="F939" s="23">
        <f t="shared" si="160"/>
        <v>0</v>
      </c>
      <c r="G939" s="23"/>
      <c r="H939" s="32"/>
      <c r="I939" s="32"/>
      <c r="J939" s="32"/>
      <c r="K939" s="24"/>
      <c r="L939" s="25">
        <f t="shared" si="156"/>
        <v>0</v>
      </c>
      <c r="M939" s="25">
        <f t="shared" si="158"/>
        <v>0</v>
      </c>
      <c r="N939" s="25">
        <f t="shared" si="157"/>
        <v>0</v>
      </c>
      <c r="O939" s="25">
        <v>6.5000000000000002E-2</v>
      </c>
      <c r="P939" s="24" t="str">
        <f>VLOOKUP(E939,'[1]Lookup 2'!A:B,2,FALSE)</f>
        <v>Post 3</v>
      </c>
      <c r="Q939" s="24" t="e">
        <f>VLOOKUP(T939,'[2]01 - Employees'!$1:$1048576,6,FALSE)</f>
        <v>#N/A</v>
      </c>
      <c r="R939" s="24" t="e">
        <f>VLOOKUP(T939,'[2]01 - Employees'!$1:$1048576,2,FALSE)</f>
        <v>#N/A</v>
      </c>
      <c r="S939" s="21" t="e">
        <f>VLOOKUP(T939,'[2]01 - Employees'!$1:$1048576,3,FALSE)</f>
        <v>#N/A</v>
      </c>
      <c r="T939" s="41"/>
      <c r="V939" s="26">
        <f t="shared" si="161"/>
        <v>19</v>
      </c>
      <c r="W939" t="str">
        <f t="shared" si="162"/>
        <v>19</v>
      </c>
      <c r="X939" t="str">
        <f t="shared" si="159"/>
        <v>19</v>
      </c>
    </row>
    <row r="940" spans="1:24" x14ac:dyDescent="0.25">
      <c r="A940" s="27">
        <f t="shared" si="164"/>
        <v>43435</v>
      </c>
      <c r="B940" s="19">
        <f t="shared" si="164"/>
        <v>19</v>
      </c>
      <c r="C940" s="20"/>
      <c r="D940" s="21"/>
      <c r="E940" s="22"/>
      <c r="F940" s="23">
        <f t="shared" si="160"/>
        <v>0</v>
      </c>
      <c r="G940" s="23"/>
      <c r="H940" s="32"/>
      <c r="I940" s="32"/>
      <c r="J940" s="32"/>
      <c r="K940" s="24"/>
      <c r="L940" s="25">
        <f t="shared" si="156"/>
        <v>0</v>
      </c>
      <c r="M940" s="25">
        <f t="shared" si="158"/>
        <v>0</v>
      </c>
      <c r="N940" s="25">
        <f t="shared" si="157"/>
        <v>0</v>
      </c>
      <c r="O940" s="25">
        <v>6.5000000000000002E-2</v>
      </c>
      <c r="P940" s="24" t="str">
        <f>VLOOKUP(E940,'[1]Lookup 2'!A:B,2,FALSE)</f>
        <v>Post 3</v>
      </c>
      <c r="Q940" s="24" t="e">
        <f>VLOOKUP(T940,'[2]01 - Employees'!$1:$1048576,6,FALSE)</f>
        <v>#N/A</v>
      </c>
      <c r="R940" s="24" t="e">
        <f>VLOOKUP(T940,'[2]01 - Employees'!$1:$1048576,2,FALSE)</f>
        <v>#N/A</v>
      </c>
      <c r="S940" s="21" t="e">
        <f>VLOOKUP(T940,'[2]01 - Employees'!$1:$1048576,3,FALSE)</f>
        <v>#N/A</v>
      </c>
      <c r="T940" s="41"/>
      <c r="V940" s="26">
        <f t="shared" si="161"/>
        <v>19</v>
      </c>
      <c r="W940" t="str">
        <f t="shared" si="162"/>
        <v>19</v>
      </c>
      <c r="X940" t="str">
        <f t="shared" si="159"/>
        <v>19</v>
      </c>
    </row>
    <row r="941" spans="1:24" x14ac:dyDescent="0.25">
      <c r="A941" s="27">
        <f t="shared" si="164"/>
        <v>43435</v>
      </c>
      <c r="B941" s="19">
        <f t="shared" si="164"/>
        <v>19</v>
      </c>
      <c r="C941" s="20"/>
      <c r="D941" s="21"/>
      <c r="E941" s="22"/>
      <c r="F941" s="23">
        <f t="shared" si="160"/>
        <v>0</v>
      </c>
      <c r="G941" s="23"/>
      <c r="H941" s="32"/>
      <c r="I941" s="32"/>
      <c r="J941" s="32"/>
      <c r="K941" s="24"/>
      <c r="L941" s="25">
        <f t="shared" si="156"/>
        <v>0</v>
      </c>
      <c r="M941" s="25">
        <f t="shared" si="158"/>
        <v>0</v>
      </c>
      <c r="N941" s="25">
        <f t="shared" si="157"/>
        <v>0</v>
      </c>
      <c r="O941" s="25">
        <v>6.5000000000000002E-2</v>
      </c>
      <c r="P941" s="24" t="str">
        <f>VLOOKUP(E941,'[1]Lookup 2'!A:B,2,FALSE)</f>
        <v>Post 3</v>
      </c>
      <c r="Q941" s="24" t="e">
        <f>VLOOKUP(T941,'[2]01 - Employees'!$1:$1048576,6,FALSE)</f>
        <v>#N/A</v>
      </c>
      <c r="R941" s="24" t="e">
        <f>VLOOKUP(T941,'[2]01 - Employees'!$1:$1048576,2,FALSE)</f>
        <v>#N/A</v>
      </c>
      <c r="S941" s="21" t="e">
        <f>VLOOKUP(T941,'[2]01 - Employees'!$1:$1048576,3,FALSE)</f>
        <v>#N/A</v>
      </c>
      <c r="T941" s="41"/>
      <c r="V941" s="26">
        <f t="shared" si="161"/>
        <v>19</v>
      </c>
      <c r="W941" t="str">
        <f t="shared" si="162"/>
        <v>19</v>
      </c>
      <c r="X941" t="str">
        <f t="shared" si="159"/>
        <v>19</v>
      </c>
    </row>
    <row r="942" spans="1:24" x14ac:dyDescent="0.25">
      <c r="A942" s="27">
        <f t="shared" si="164"/>
        <v>43435</v>
      </c>
      <c r="B942" s="19">
        <f t="shared" si="164"/>
        <v>19</v>
      </c>
      <c r="C942" s="20"/>
      <c r="D942" s="21"/>
      <c r="E942" s="22"/>
      <c r="F942" s="23">
        <f t="shared" si="160"/>
        <v>0</v>
      </c>
      <c r="G942" s="23"/>
      <c r="H942" s="32"/>
      <c r="I942" s="32"/>
      <c r="J942" s="32"/>
      <c r="K942" s="24"/>
      <c r="L942" s="25">
        <f t="shared" si="156"/>
        <v>0</v>
      </c>
      <c r="M942" s="25">
        <f t="shared" si="158"/>
        <v>0</v>
      </c>
      <c r="N942" s="25">
        <f t="shared" si="157"/>
        <v>0</v>
      </c>
      <c r="O942" s="25">
        <v>6.5000000000000002E-2</v>
      </c>
      <c r="P942" s="24" t="str">
        <f>VLOOKUP(E942,'[1]Lookup 2'!A:B,2,FALSE)</f>
        <v>Post 3</v>
      </c>
      <c r="Q942" s="24" t="e">
        <f>VLOOKUP(T942,'[2]01 - Employees'!$1:$1048576,6,FALSE)</f>
        <v>#N/A</v>
      </c>
      <c r="R942" s="24" t="e">
        <f>VLOOKUP(T942,'[2]01 - Employees'!$1:$1048576,2,FALSE)</f>
        <v>#N/A</v>
      </c>
      <c r="S942" s="21" t="e">
        <f>VLOOKUP(T942,'[2]01 - Employees'!$1:$1048576,3,FALSE)</f>
        <v>#N/A</v>
      </c>
      <c r="T942" s="41"/>
      <c r="V942" s="26">
        <f t="shared" si="161"/>
        <v>19</v>
      </c>
      <c r="W942" t="str">
        <f t="shared" si="162"/>
        <v>19</v>
      </c>
      <c r="X942" t="str">
        <f t="shared" si="159"/>
        <v>19</v>
      </c>
    </row>
    <row r="943" spans="1:24" x14ac:dyDescent="0.25">
      <c r="A943" s="27">
        <f t="shared" si="164"/>
        <v>43435</v>
      </c>
      <c r="B943" s="19">
        <f t="shared" si="164"/>
        <v>19</v>
      </c>
      <c r="C943" s="20"/>
      <c r="D943" s="21"/>
      <c r="E943" s="22"/>
      <c r="F943" s="23">
        <f t="shared" si="160"/>
        <v>0</v>
      </c>
      <c r="G943" s="23"/>
      <c r="H943" s="32"/>
      <c r="I943" s="32"/>
      <c r="J943" s="32"/>
      <c r="K943" s="24"/>
      <c r="L943" s="25">
        <f t="shared" si="156"/>
        <v>0</v>
      </c>
      <c r="M943" s="25">
        <f t="shared" si="158"/>
        <v>0</v>
      </c>
      <c r="N943" s="25">
        <f t="shared" si="157"/>
        <v>0</v>
      </c>
      <c r="O943" s="25">
        <v>6.5000000000000002E-2</v>
      </c>
      <c r="P943" s="24" t="str">
        <f>VLOOKUP(E943,'[1]Lookup 2'!A:B,2,FALSE)</f>
        <v>Post 3</v>
      </c>
      <c r="Q943" s="24" t="e">
        <f>VLOOKUP(T943,'[2]01 - Employees'!$1:$1048576,6,FALSE)</f>
        <v>#N/A</v>
      </c>
      <c r="R943" s="24" t="e">
        <f>VLOOKUP(T943,'[2]01 - Employees'!$1:$1048576,2,FALSE)</f>
        <v>#N/A</v>
      </c>
      <c r="S943" s="21" t="e">
        <f>VLOOKUP(T943,'[2]01 - Employees'!$1:$1048576,3,FALSE)</f>
        <v>#N/A</v>
      </c>
      <c r="T943" s="41"/>
      <c r="V943" s="26">
        <f t="shared" si="161"/>
        <v>19</v>
      </c>
      <c r="W943" t="str">
        <f t="shared" si="162"/>
        <v>19</v>
      </c>
      <c r="X943" t="str">
        <f t="shared" si="159"/>
        <v>19</v>
      </c>
    </row>
    <row r="944" spans="1:24" x14ac:dyDescent="0.25">
      <c r="A944" s="27">
        <f t="shared" si="164"/>
        <v>43435</v>
      </c>
      <c r="B944" s="19">
        <f t="shared" si="164"/>
        <v>19</v>
      </c>
      <c r="C944" s="20"/>
      <c r="D944" s="21"/>
      <c r="E944" s="22"/>
      <c r="F944" s="23">
        <f t="shared" si="160"/>
        <v>0</v>
      </c>
      <c r="G944" s="23"/>
      <c r="H944" s="32"/>
      <c r="I944" s="32"/>
      <c r="J944" s="32"/>
      <c r="K944" s="24"/>
      <c r="L944" s="25">
        <f t="shared" si="156"/>
        <v>0</v>
      </c>
      <c r="M944" s="25">
        <f t="shared" si="158"/>
        <v>0</v>
      </c>
      <c r="N944" s="25">
        <f t="shared" si="157"/>
        <v>0</v>
      </c>
      <c r="O944" s="25">
        <v>6.5000000000000002E-2</v>
      </c>
      <c r="P944" s="24" t="str">
        <f>VLOOKUP(E944,'[1]Lookup 2'!A:B,2,FALSE)</f>
        <v>Post 3</v>
      </c>
      <c r="Q944" s="24" t="e">
        <f>VLOOKUP(T944,'[2]01 - Employees'!$1:$1048576,6,FALSE)</f>
        <v>#N/A</v>
      </c>
      <c r="R944" s="24" t="e">
        <f>VLOOKUP(T944,'[2]01 - Employees'!$1:$1048576,2,FALSE)</f>
        <v>#N/A</v>
      </c>
      <c r="S944" s="21" t="e">
        <f>VLOOKUP(T944,'[2]01 - Employees'!$1:$1048576,3,FALSE)</f>
        <v>#N/A</v>
      </c>
      <c r="T944" s="41"/>
      <c r="V944" s="26">
        <f t="shared" si="161"/>
        <v>19</v>
      </c>
      <c r="W944" t="str">
        <f t="shared" si="162"/>
        <v>19</v>
      </c>
      <c r="X944" t="str">
        <f t="shared" si="159"/>
        <v>19</v>
      </c>
    </row>
    <row r="945" spans="1:24" x14ac:dyDescent="0.25">
      <c r="A945" s="27">
        <f t="shared" si="164"/>
        <v>43435</v>
      </c>
      <c r="B945" s="19">
        <f t="shared" si="164"/>
        <v>19</v>
      </c>
      <c r="C945" s="20"/>
      <c r="D945" s="21"/>
      <c r="E945" s="22"/>
      <c r="F945" s="23">
        <f t="shared" si="160"/>
        <v>0</v>
      </c>
      <c r="G945" s="23"/>
      <c r="H945" s="32"/>
      <c r="I945" s="32"/>
      <c r="J945" s="32"/>
      <c r="K945" s="24"/>
      <c r="L945" s="25">
        <f t="shared" si="156"/>
        <v>0</v>
      </c>
      <c r="M945" s="25">
        <f t="shared" si="158"/>
        <v>0</v>
      </c>
      <c r="N945" s="25">
        <f t="shared" si="157"/>
        <v>0</v>
      </c>
      <c r="O945" s="25">
        <v>6.5000000000000002E-2</v>
      </c>
      <c r="P945" s="24" t="str">
        <f>VLOOKUP(E945,'[1]Lookup 2'!A:B,2,FALSE)</f>
        <v>Post 3</v>
      </c>
      <c r="Q945" s="24" t="e">
        <f>VLOOKUP(T945,'[2]01 - Employees'!$1:$1048576,6,FALSE)</f>
        <v>#N/A</v>
      </c>
      <c r="R945" s="24" t="e">
        <f>VLOOKUP(T945,'[2]01 - Employees'!$1:$1048576,2,FALSE)</f>
        <v>#N/A</v>
      </c>
      <c r="S945" s="21" t="e">
        <f>VLOOKUP(T945,'[2]01 - Employees'!$1:$1048576,3,FALSE)</f>
        <v>#N/A</v>
      </c>
      <c r="T945" s="41"/>
      <c r="V945" s="26">
        <f t="shared" si="161"/>
        <v>19</v>
      </c>
      <c r="W945" t="str">
        <f t="shared" si="162"/>
        <v>19</v>
      </c>
      <c r="X945" t="str">
        <f t="shared" si="159"/>
        <v>19</v>
      </c>
    </row>
    <row r="946" spans="1:24" x14ac:dyDescent="0.25">
      <c r="A946" s="27">
        <f t="shared" si="164"/>
        <v>43435</v>
      </c>
      <c r="B946" s="19">
        <f t="shared" si="164"/>
        <v>19</v>
      </c>
      <c r="C946" s="20"/>
      <c r="D946" s="21"/>
      <c r="E946" s="22"/>
      <c r="F946" s="23">
        <f t="shared" si="160"/>
        <v>0</v>
      </c>
      <c r="G946" s="23"/>
      <c r="H946" s="32"/>
      <c r="I946" s="32"/>
      <c r="J946" s="32"/>
      <c r="K946" s="24"/>
      <c r="L946" s="25">
        <f t="shared" si="156"/>
        <v>0</v>
      </c>
      <c r="M946" s="25">
        <f t="shared" si="158"/>
        <v>0</v>
      </c>
      <c r="N946" s="25">
        <f t="shared" si="157"/>
        <v>0</v>
      </c>
      <c r="O946" s="25">
        <v>6.5000000000000002E-2</v>
      </c>
      <c r="P946" s="24" t="str">
        <f>VLOOKUP(E946,'[1]Lookup 2'!A:B,2,FALSE)</f>
        <v>Post 3</v>
      </c>
      <c r="Q946" s="24" t="e">
        <f>VLOOKUP(T946,'[2]01 - Employees'!$1:$1048576,6,FALSE)</f>
        <v>#N/A</v>
      </c>
      <c r="R946" s="24" t="e">
        <f>VLOOKUP(T946,'[2]01 - Employees'!$1:$1048576,2,FALSE)</f>
        <v>#N/A</v>
      </c>
      <c r="S946" s="21" t="e">
        <f>VLOOKUP(T946,'[2]01 - Employees'!$1:$1048576,3,FALSE)</f>
        <v>#N/A</v>
      </c>
      <c r="T946" s="41"/>
      <c r="V946" s="26">
        <f t="shared" si="161"/>
        <v>19</v>
      </c>
      <c r="W946" t="str">
        <f t="shared" si="162"/>
        <v>19</v>
      </c>
      <c r="X946" t="str">
        <f t="shared" si="159"/>
        <v>19</v>
      </c>
    </row>
    <row r="947" spans="1:24" x14ac:dyDescent="0.25">
      <c r="A947" s="27">
        <f t="shared" si="164"/>
        <v>43435</v>
      </c>
      <c r="B947" s="19">
        <f t="shared" si="164"/>
        <v>19</v>
      </c>
      <c r="C947" s="20"/>
      <c r="D947" s="21"/>
      <c r="E947" s="22"/>
      <c r="F947" s="23">
        <f t="shared" si="160"/>
        <v>0</v>
      </c>
      <c r="G947" s="23"/>
      <c r="H947" s="32"/>
      <c r="I947" s="32"/>
      <c r="J947" s="32"/>
      <c r="K947" s="24"/>
      <c r="L947" s="25">
        <f t="shared" si="156"/>
        <v>0</v>
      </c>
      <c r="M947" s="25">
        <f t="shared" si="158"/>
        <v>0</v>
      </c>
      <c r="N947" s="25">
        <f t="shared" si="157"/>
        <v>0</v>
      </c>
      <c r="O947" s="25">
        <v>6.5000000000000002E-2</v>
      </c>
      <c r="P947" s="24" t="str">
        <f>VLOOKUP(E947,'[1]Lookup 2'!A:B,2,FALSE)</f>
        <v>Post 3</v>
      </c>
      <c r="Q947" s="24" t="e">
        <f>VLOOKUP(T947,'[2]01 - Employees'!$1:$1048576,6,FALSE)</f>
        <v>#N/A</v>
      </c>
      <c r="R947" s="24" t="e">
        <f>VLOOKUP(T947,'[2]01 - Employees'!$1:$1048576,2,FALSE)</f>
        <v>#N/A</v>
      </c>
      <c r="S947" s="21" t="e">
        <f>VLOOKUP(T947,'[2]01 - Employees'!$1:$1048576,3,FALSE)</f>
        <v>#N/A</v>
      </c>
      <c r="T947" s="41"/>
      <c r="V947" s="26">
        <f t="shared" si="161"/>
        <v>19</v>
      </c>
      <c r="W947" t="str">
        <f t="shared" si="162"/>
        <v>19</v>
      </c>
      <c r="X947" t="str">
        <f t="shared" si="159"/>
        <v>19</v>
      </c>
    </row>
    <row r="948" spans="1:24" x14ac:dyDescent="0.25">
      <c r="A948" s="27">
        <f t="shared" si="164"/>
        <v>43435</v>
      </c>
      <c r="B948" s="19">
        <f t="shared" si="164"/>
        <v>19</v>
      </c>
      <c r="C948" s="20"/>
      <c r="D948" s="21"/>
      <c r="E948" s="22"/>
      <c r="F948" s="23">
        <f t="shared" si="160"/>
        <v>0</v>
      </c>
      <c r="G948" s="23"/>
      <c r="H948" s="32"/>
      <c r="I948" s="32"/>
      <c r="J948" s="32"/>
      <c r="K948" s="24"/>
      <c r="L948" s="25">
        <f t="shared" si="156"/>
        <v>0</v>
      </c>
      <c r="M948" s="25">
        <f t="shared" si="158"/>
        <v>0</v>
      </c>
      <c r="N948" s="25">
        <f t="shared" si="157"/>
        <v>0</v>
      </c>
      <c r="O948" s="25">
        <v>6.5000000000000002E-2</v>
      </c>
      <c r="P948" s="24" t="str">
        <f>VLOOKUP(E948,'[1]Lookup 2'!A:B,2,FALSE)</f>
        <v>Post 3</v>
      </c>
      <c r="Q948" s="24" t="e">
        <f>VLOOKUP(T948,'[2]01 - Employees'!$1:$1048576,6,FALSE)</f>
        <v>#N/A</v>
      </c>
      <c r="R948" s="24" t="e">
        <f>VLOOKUP(T948,'[2]01 - Employees'!$1:$1048576,2,FALSE)</f>
        <v>#N/A</v>
      </c>
      <c r="S948" s="21" t="e">
        <f>VLOOKUP(T948,'[2]01 - Employees'!$1:$1048576,3,FALSE)</f>
        <v>#N/A</v>
      </c>
      <c r="T948" s="41"/>
      <c r="V948" s="26">
        <f t="shared" si="161"/>
        <v>19</v>
      </c>
      <c r="W948" t="str">
        <f t="shared" si="162"/>
        <v>19</v>
      </c>
      <c r="X948" t="str">
        <f t="shared" si="159"/>
        <v>19</v>
      </c>
    </row>
    <row r="949" spans="1:24" x14ac:dyDescent="0.25">
      <c r="A949" s="27">
        <f t="shared" si="164"/>
        <v>43435</v>
      </c>
      <c r="B949" s="19">
        <f t="shared" si="164"/>
        <v>19</v>
      </c>
      <c r="C949" s="20"/>
      <c r="D949" s="21"/>
      <c r="E949" s="22"/>
      <c r="F949" s="23">
        <f t="shared" si="160"/>
        <v>0</v>
      </c>
      <c r="G949" s="23"/>
      <c r="H949" s="32"/>
      <c r="I949" s="32"/>
      <c r="J949" s="32"/>
      <c r="K949" s="24"/>
      <c r="L949" s="25">
        <f t="shared" si="156"/>
        <v>0</v>
      </c>
      <c r="M949" s="25">
        <f t="shared" si="158"/>
        <v>0</v>
      </c>
      <c r="N949" s="25">
        <f t="shared" si="157"/>
        <v>0</v>
      </c>
      <c r="O949" s="25">
        <v>6.5000000000000002E-2</v>
      </c>
      <c r="P949" s="24" t="str">
        <f>VLOOKUP(E949,'[1]Lookup 2'!A:B,2,FALSE)</f>
        <v>Post 3</v>
      </c>
      <c r="Q949" s="24" t="e">
        <f>VLOOKUP(T949,'[2]01 - Employees'!$1:$1048576,6,FALSE)</f>
        <v>#N/A</v>
      </c>
      <c r="R949" s="24" t="e">
        <f>VLOOKUP(T949,'[2]01 - Employees'!$1:$1048576,2,FALSE)</f>
        <v>#N/A</v>
      </c>
      <c r="S949" s="21" t="e">
        <f>VLOOKUP(T949,'[2]01 - Employees'!$1:$1048576,3,FALSE)</f>
        <v>#N/A</v>
      </c>
      <c r="T949" s="41"/>
      <c r="V949" s="26">
        <f t="shared" si="161"/>
        <v>19</v>
      </c>
      <c r="W949" t="str">
        <f t="shared" si="162"/>
        <v>19</v>
      </c>
      <c r="X949" t="str">
        <f t="shared" si="159"/>
        <v>19</v>
      </c>
    </row>
    <row r="950" spans="1:24" x14ac:dyDescent="0.25">
      <c r="A950" s="27">
        <f t="shared" si="164"/>
        <v>43435</v>
      </c>
      <c r="B950" s="19">
        <f t="shared" si="164"/>
        <v>19</v>
      </c>
      <c r="C950" s="20"/>
      <c r="D950" s="21"/>
      <c r="E950" s="22"/>
      <c r="F950" s="23">
        <f t="shared" si="160"/>
        <v>0</v>
      </c>
      <c r="G950" s="23"/>
      <c r="H950" s="32"/>
      <c r="I950" s="32"/>
      <c r="J950" s="32"/>
      <c r="K950" s="24"/>
      <c r="L950" s="25">
        <f t="shared" si="156"/>
        <v>0</v>
      </c>
      <c r="M950" s="25">
        <f t="shared" si="158"/>
        <v>0</v>
      </c>
      <c r="N950" s="25">
        <f t="shared" si="157"/>
        <v>0</v>
      </c>
      <c r="O950" s="25">
        <v>6.5000000000000002E-2</v>
      </c>
      <c r="P950" s="24" t="str">
        <f>VLOOKUP(E950,'[1]Lookup 2'!A:B,2,FALSE)</f>
        <v>Post 3</v>
      </c>
      <c r="Q950" s="24" t="e">
        <f>VLOOKUP(T950,'[2]01 - Employees'!$1:$1048576,6,FALSE)</f>
        <v>#N/A</v>
      </c>
      <c r="R950" s="24" t="e">
        <f>VLOOKUP(T950,'[2]01 - Employees'!$1:$1048576,2,FALSE)</f>
        <v>#N/A</v>
      </c>
      <c r="S950" s="21" t="e">
        <f>VLOOKUP(T950,'[2]01 - Employees'!$1:$1048576,3,FALSE)</f>
        <v>#N/A</v>
      </c>
      <c r="T950" s="41"/>
      <c r="V950" s="26">
        <f t="shared" si="161"/>
        <v>19</v>
      </c>
      <c r="W950" t="str">
        <f t="shared" si="162"/>
        <v>19</v>
      </c>
      <c r="X950" t="str">
        <f t="shared" si="159"/>
        <v>19</v>
      </c>
    </row>
    <row r="951" spans="1:24" x14ac:dyDescent="0.25">
      <c r="A951" s="27">
        <f t="shared" si="164"/>
        <v>43435</v>
      </c>
      <c r="B951" s="19">
        <f t="shared" si="164"/>
        <v>19</v>
      </c>
      <c r="C951" s="20"/>
      <c r="D951" s="21"/>
      <c r="E951" s="22"/>
      <c r="F951" s="23">
        <f t="shared" si="160"/>
        <v>0</v>
      </c>
      <c r="G951" s="23"/>
      <c r="H951" s="32"/>
      <c r="I951" s="32"/>
      <c r="J951" s="32"/>
      <c r="K951" s="24"/>
      <c r="L951" s="25">
        <f t="shared" si="156"/>
        <v>0</v>
      </c>
      <c r="M951" s="25">
        <f t="shared" si="158"/>
        <v>0</v>
      </c>
      <c r="N951" s="25">
        <f t="shared" si="157"/>
        <v>0</v>
      </c>
      <c r="O951" s="25">
        <v>6.5000000000000002E-2</v>
      </c>
      <c r="P951" s="24" t="str">
        <f>VLOOKUP(E951,'[1]Lookup 2'!A:B,2,FALSE)</f>
        <v>Post 3</v>
      </c>
      <c r="Q951" s="24" t="e">
        <f>VLOOKUP(T951,'[2]01 - Employees'!$1:$1048576,6,FALSE)</f>
        <v>#N/A</v>
      </c>
      <c r="R951" s="24" t="e">
        <f>VLOOKUP(T951,'[2]01 - Employees'!$1:$1048576,2,FALSE)</f>
        <v>#N/A</v>
      </c>
      <c r="S951" s="21" t="e">
        <f>VLOOKUP(T951,'[2]01 - Employees'!$1:$1048576,3,FALSE)</f>
        <v>#N/A</v>
      </c>
      <c r="T951" s="41"/>
      <c r="V951" s="26">
        <f t="shared" si="161"/>
        <v>19</v>
      </c>
      <c r="W951" t="str">
        <f t="shared" si="162"/>
        <v>19</v>
      </c>
      <c r="X951" t="str">
        <f t="shared" si="159"/>
        <v>19</v>
      </c>
    </row>
    <row r="952" spans="1:24" x14ac:dyDescent="0.25">
      <c r="A952" s="27">
        <f t="shared" ref="A952:B967" si="165">+A951</f>
        <v>43435</v>
      </c>
      <c r="B952" s="19">
        <f t="shared" si="165"/>
        <v>19</v>
      </c>
      <c r="C952" s="20"/>
      <c r="D952" s="21"/>
      <c r="E952" s="22"/>
      <c r="F952" s="23">
        <f t="shared" si="160"/>
        <v>0</v>
      </c>
      <c r="G952" s="23"/>
      <c r="H952" s="32"/>
      <c r="I952" s="32"/>
      <c r="J952" s="32"/>
      <c r="K952" s="24"/>
      <c r="L952" s="25">
        <f t="shared" si="156"/>
        <v>0</v>
      </c>
      <c r="M952" s="25">
        <f t="shared" si="158"/>
        <v>0</v>
      </c>
      <c r="N952" s="25">
        <f t="shared" si="157"/>
        <v>0</v>
      </c>
      <c r="O952" s="25">
        <v>6.5000000000000002E-2</v>
      </c>
      <c r="P952" s="24" t="str">
        <f>VLOOKUP(E952,'[1]Lookup 2'!A:B,2,FALSE)</f>
        <v>Post 3</v>
      </c>
      <c r="Q952" s="24" t="e">
        <f>VLOOKUP(T952,'[2]01 - Employees'!$1:$1048576,6,FALSE)</f>
        <v>#N/A</v>
      </c>
      <c r="R952" s="24" t="e">
        <f>VLOOKUP(T952,'[2]01 - Employees'!$1:$1048576,2,FALSE)</f>
        <v>#N/A</v>
      </c>
      <c r="S952" s="21" t="e">
        <f>VLOOKUP(T952,'[2]01 - Employees'!$1:$1048576,3,FALSE)</f>
        <v>#N/A</v>
      </c>
      <c r="T952" s="41"/>
      <c r="V952" s="26">
        <f t="shared" si="161"/>
        <v>19</v>
      </c>
      <c r="W952" t="str">
        <f t="shared" si="162"/>
        <v>19</v>
      </c>
      <c r="X952" t="str">
        <f t="shared" si="159"/>
        <v>19</v>
      </c>
    </row>
    <row r="953" spans="1:24" x14ac:dyDescent="0.25">
      <c r="A953" s="27">
        <f t="shared" si="165"/>
        <v>43435</v>
      </c>
      <c r="B953" s="19">
        <f t="shared" si="165"/>
        <v>19</v>
      </c>
      <c r="C953" s="20"/>
      <c r="D953" s="21"/>
      <c r="E953" s="22"/>
      <c r="F953" s="23">
        <f t="shared" si="160"/>
        <v>0</v>
      </c>
      <c r="G953" s="23"/>
      <c r="H953" s="32"/>
      <c r="I953" s="32"/>
      <c r="J953" s="32"/>
      <c r="K953" s="24"/>
      <c r="L953" s="25">
        <f t="shared" si="156"/>
        <v>0</v>
      </c>
      <c r="M953" s="25">
        <f t="shared" si="158"/>
        <v>0</v>
      </c>
      <c r="N953" s="25">
        <f t="shared" si="157"/>
        <v>0</v>
      </c>
      <c r="O953" s="25">
        <v>6.5000000000000002E-2</v>
      </c>
      <c r="P953" s="24" t="str">
        <f>VLOOKUP(E953,'[1]Lookup 2'!A:B,2,FALSE)</f>
        <v>Post 3</v>
      </c>
      <c r="Q953" s="24" t="e">
        <f>VLOOKUP(T953,'[2]01 - Employees'!$1:$1048576,6,FALSE)</f>
        <v>#N/A</v>
      </c>
      <c r="R953" s="24" t="e">
        <f>VLOOKUP(T953,'[2]01 - Employees'!$1:$1048576,2,FALSE)</f>
        <v>#N/A</v>
      </c>
      <c r="S953" s="21" t="e">
        <f>VLOOKUP(T953,'[2]01 - Employees'!$1:$1048576,3,FALSE)</f>
        <v>#N/A</v>
      </c>
      <c r="T953" s="41"/>
      <c r="V953" s="26">
        <f t="shared" si="161"/>
        <v>19</v>
      </c>
      <c r="W953" t="str">
        <f t="shared" si="162"/>
        <v>19</v>
      </c>
      <c r="X953" t="str">
        <f t="shared" si="159"/>
        <v>19</v>
      </c>
    </row>
    <row r="954" spans="1:24" x14ac:dyDescent="0.25">
      <c r="A954" s="27">
        <f t="shared" si="165"/>
        <v>43435</v>
      </c>
      <c r="B954" s="19">
        <f t="shared" si="165"/>
        <v>19</v>
      </c>
      <c r="C954" s="20"/>
      <c r="D954" s="21"/>
      <c r="E954" s="22"/>
      <c r="F954" s="23">
        <f t="shared" si="160"/>
        <v>0</v>
      </c>
      <c r="G954" s="23"/>
      <c r="H954" s="32"/>
      <c r="I954" s="32"/>
      <c r="J954" s="32"/>
      <c r="K954" s="24"/>
      <c r="L954" s="25">
        <f t="shared" si="156"/>
        <v>0</v>
      </c>
      <c r="M954" s="25">
        <f t="shared" si="158"/>
        <v>0</v>
      </c>
      <c r="N954" s="25">
        <f t="shared" si="157"/>
        <v>0</v>
      </c>
      <c r="O954" s="25">
        <v>6.5000000000000002E-2</v>
      </c>
      <c r="P954" s="24" t="str">
        <f>VLOOKUP(E954,'[1]Lookup 2'!A:B,2,FALSE)</f>
        <v>Post 3</v>
      </c>
      <c r="Q954" s="24" t="e">
        <f>VLOOKUP(T954,'[2]01 - Employees'!$1:$1048576,6,FALSE)</f>
        <v>#N/A</v>
      </c>
      <c r="R954" s="24" t="e">
        <f>VLOOKUP(T954,'[2]01 - Employees'!$1:$1048576,2,FALSE)</f>
        <v>#N/A</v>
      </c>
      <c r="S954" s="21" t="e">
        <f>VLOOKUP(T954,'[2]01 - Employees'!$1:$1048576,3,FALSE)</f>
        <v>#N/A</v>
      </c>
      <c r="T954" s="41"/>
      <c r="V954" s="26">
        <f t="shared" si="161"/>
        <v>19</v>
      </c>
      <c r="W954" t="str">
        <f t="shared" si="162"/>
        <v>19</v>
      </c>
      <c r="X954" t="str">
        <f t="shared" si="159"/>
        <v>19</v>
      </c>
    </row>
    <row r="955" spans="1:24" x14ac:dyDescent="0.25">
      <c r="A955" s="27">
        <f t="shared" si="165"/>
        <v>43435</v>
      </c>
      <c r="B955" s="19">
        <f t="shared" si="165"/>
        <v>19</v>
      </c>
      <c r="C955" s="20"/>
      <c r="D955" s="21"/>
      <c r="E955" s="22"/>
      <c r="F955" s="23">
        <f t="shared" si="160"/>
        <v>0</v>
      </c>
      <c r="G955" s="23"/>
      <c r="H955" s="32"/>
      <c r="I955" s="32"/>
      <c r="J955" s="32"/>
      <c r="K955" s="24"/>
      <c r="L955" s="25">
        <f t="shared" si="156"/>
        <v>0</v>
      </c>
      <c r="M955" s="25">
        <f t="shared" si="158"/>
        <v>0</v>
      </c>
      <c r="N955" s="25">
        <f t="shared" si="157"/>
        <v>0</v>
      </c>
      <c r="O955" s="25">
        <v>6.5000000000000002E-2</v>
      </c>
      <c r="P955" s="24" t="str">
        <f>VLOOKUP(E955,'[1]Lookup 2'!A:B,2,FALSE)</f>
        <v>Post 3</v>
      </c>
      <c r="Q955" s="24" t="e">
        <f>VLOOKUP(T955,'[2]01 - Employees'!$1:$1048576,6,FALSE)</f>
        <v>#N/A</v>
      </c>
      <c r="R955" s="24" t="e">
        <f>VLOOKUP(T955,'[2]01 - Employees'!$1:$1048576,2,FALSE)</f>
        <v>#N/A</v>
      </c>
      <c r="S955" s="21" t="e">
        <f>VLOOKUP(T955,'[2]01 - Employees'!$1:$1048576,3,FALSE)</f>
        <v>#N/A</v>
      </c>
      <c r="T955" s="41"/>
      <c r="V955" s="26">
        <f t="shared" si="161"/>
        <v>19</v>
      </c>
      <c r="W955" t="str">
        <f t="shared" si="162"/>
        <v>19</v>
      </c>
      <c r="X955" t="str">
        <f t="shared" si="159"/>
        <v>19</v>
      </c>
    </row>
    <row r="956" spans="1:24" x14ac:dyDescent="0.25">
      <c r="A956" s="27">
        <f t="shared" si="165"/>
        <v>43435</v>
      </c>
      <c r="B956" s="19">
        <f t="shared" si="165"/>
        <v>19</v>
      </c>
      <c r="C956" s="20"/>
      <c r="D956" s="21"/>
      <c r="E956" s="22"/>
      <c r="F956" s="23">
        <f t="shared" si="160"/>
        <v>0</v>
      </c>
      <c r="G956" s="23"/>
      <c r="H956" s="32"/>
      <c r="I956" s="32"/>
      <c r="J956" s="32"/>
      <c r="K956" s="24"/>
      <c r="L956" s="25">
        <f t="shared" si="156"/>
        <v>0</v>
      </c>
      <c r="M956" s="25">
        <f t="shared" si="158"/>
        <v>0</v>
      </c>
      <c r="N956" s="25">
        <f t="shared" si="157"/>
        <v>0</v>
      </c>
      <c r="O956" s="25">
        <v>6.5000000000000002E-2</v>
      </c>
      <c r="P956" s="24" t="str">
        <f>VLOOKUP(E956,'[1]Lookup 2'!A:B,2,FALSE)</f>
        <v>Post 3</v>
      </c>
      <c r="Q956" s="24" t="e">
        <f>VLOOKUP(T956,'[2]01 - Employees'!$1:$1048576,6,FALSE)</f>
        <v>#N/A</v>
      </c>
      <c r="R956" s="24" t="e">
        <f>VLOOKUP(T956,'[2]01 - Employees'!$1:$1048576,2,FALSE)</f>
        <v>#N/A</v>
      </c>
      <c r="S956" s="21" t="e">
        <f>VLOOKUP(T956,'[2]01 - Employees'!$1:$1048576,3,FALSE)</f>
        <v>#N/A</v>
      </c>
      <c r="T956" s="41"/>
      <c r="V956" s="26">
        <f t="shared" si="161"/>
        <v>19</v>
      </c>
      <c r="W956" t="str">
        <f t="shared" si="162"/>
        <v>19</v>
      </c>
      <c r="X956" t="str">
        <f t="shared" si="159"/>
        <v>19</v>
      </c>
    </row>
    <row r="957" spans="1:24" x14ac:dyDescent="0.25">
      <c r="A957" s="27">
        <f t="shared" si="165"/>
        <v>43435</v>
      </c>
      <c r="B957" s="19">
        <f t="shared" si="165"/>
        <v>19</v>
      </c>
      <c r="C957" s="20"/>
      <c r="D957" s="21"/>
      <c r="E957" s="22"/>
      <c r="F957" s="23">
        <f t="shared" si="160"/>
        <v>0</v>
      </c>
      <c r="G957" s="23"/>
      <c r="H957" s="32"/>
      <c r="I957" s="32"/>
      <c r="J957" s="32"/>
      <c r="K957" s="24"/>
      <c r="L957" s="25">
        <f t="shared" si="156"/>
        <v>0</v>
      </c>
      <c r="M957" s="25">
        <f t="shared" si="158"/>
        <v>0</v>
      </c>
      <c r="N957" s="25">
        <f t="shared" si="157"/>
        <v>0</v>
      </c>
      <c r="O957" s="25">
        <v>6.5000000000000002E-2</v>
      </c>
      <c r="P957" s="24" t="str">
        <f>VLOOKUP(E957,'[1]Lookup 2'!A:B,2,FALSE)</f>
        <v>Post 3</v>
      </c>
      <c r="Q957" s="24" t="e">
        <f>VLOOKUP(T957,'[2]01 - Employees'!$1:$1048576,6,FALSE)</f>
        <v>#N/A</v>
      </c>
      <c r="R957" s="24" t="e">
        <f>VLOOKUP(T957,'[2]01 - Employees'!$1:$1048576,2,FALSE)</f>
        <v>#N/A</v>
      </c>
      <c r="S957" s="21" t="e">
        <f>VLOOKUP(T957,'[2]01 - Employees'!$1:$1048576,3,FALSE)</f>
        <v>#N/A</v>
      </c>
      <c r="T957" s="41"/>
      <c r="V957" s="26">
        <f t="shared" si="161"/>
        <v>19</v>
      </c>
      <c r="W957" t="str">
        <f t="shared" si="162"/>
        <v>19</v>
      </c>
      <c r="X957" t="str">
        <f t="shared" si="159"/>
        <v>19</v>
      </c>
    </row>
    <row r="958" spans="1:24" x14ac:dyDescent="0.25">
      <c r="A958" s="27">
        <f t="shared" si="165"/>
        <v>43435</v>
      </c>
      <c r="B958" s="19">
        <f t="shared" si="165"/>
        <v>19</v>
      </c>
      <c r="C958" s="20"/>
      <c r="D958" s="21"/>
      <c r="E958" s="22"/>
      <c r="F958" s="23">
        <f t="shared" si="160"/>
        <v>0</v>
      </c>
      <c r="G958" s="23"/>
      <c r="H958" s="32"/>
      <c r="I958" s="32"/>
      <c r="J958" s="32"/>
      <c r="K958" s="24"/>
      <c r="L958" s="25">
        <f t="shared" si="156"/>
        <v>0</v>
      </c>
      <c r="M958" s="25">
        <f t="shared" si="158"/>
        <v>0</v>
      </c>
      <c r="N958" s="25">
        <f t="shared" si="157"/>
        <v>0</v>
      </c>
      <c r="O958" s="25">
        <v>6.5000000000000002E-2</v>
      </c>
      <c r="P958" s="24" t="str">
        <f>VLOOKUP(E958,'[1]Lookup 2'!A:B,2,FALSE)</f>
        <v>Post 3</v>
      </c>
      <c r="Q958" s="24" t="e">
        <f>VLOOKUP(T958,'[2]01 - Employees'!$1:$1048576,6,FALSE)</f>
        <v>#N/A</v>
      </c>
      <c r="R958" s="24" t="e">
        <f>VLOOKUP(T958,'[2]01 - Employees'!$1:$1048576,2,FALSE)</f>
        <v>#N/A</v>
      </c>
      <c r="S958" s="21" t="e">
        <f>VLOOKUP(T958,'[2]01 - Employees'!$1:$1048576,3,FALSE)</f>
        <v>#N/A</v>
      </c>
      <c r="T958" s="41"/>
      <c r="V958" s="26">
        <f t="shared" si="161"/>
        <v>19</v>
      </c>
      <c r="W958" t="str">
        <f t="shared" si="162"/>
        <v>19</v>
      </c>
      <c r="X958" t="str">
        <f t="shared" si="159"/>
        <v>19</v>
      </c>
    </row>
    <row r="959" spans="1:24" x14ac:dyDescent="0.25">
      <c r="A959" s="27">
        <f t="shared" si="165"/>
        <v>43435</v>
      </c>
      <c r="B959" s="19">
        <f t="shared" si="165"/>
        <v>19</v>
      </c>
      <c r="C959" s="20"/>
      <c r="D959" s="21"/>
      <c r="E959" s="22"/>
      <c r="F959" s="23">
        <f t="shared" si="160"/>
        <v>0</v>
      </c>
      <c r="G959" s="23"/>
      <c r="H959" s="32"/>
      <c r="I959" s="32"/>
      <c r="J959" s="32"/>
      <c r="K959" s="24"/>
      <c r="L959" s="25">
        <f t="shared" si="156"/>
        <v>0</v>
      </c>
      <c r="M959" s="25">
        <f t="shared" si="158"/>
        <v>0</v>
      </c>
      <c r="N959" s="25">
        <f t="shared" si="157"/>
        <v>0</v>
      </c>
      <c r="O959" s="25">
        <v>6.5000000000000002E-2</v>
      </c>
      <c r="P959" s="24" t="str">
        <f>VLOOKUP(E959,'[1]Lookup 2'!A:B,2,FALSE)</f>
        <v>Post 3</v>
      </c>
      <c r="Q959" s="24" t="e">
        <f>VLOOKUP(T959,'[2]01 - Employees'!$1:$1048576,6,FALSE)</f>
        <v>#N/A</v>
      </c>
      <c r="R959" s="24" t="e">
        <f>VLOOKUP(T959,'[2]01 - Employees'!$1:$1048576,2,FALSE)</f>
        <v>#N/A</v>
      </c>
      <c r="S959" s="21" t="e">
        <f>VLOOKUP(T959,'[2]01 - Employees'!$1:$1048576,3,FALSE)</f>
        <v>#N/A</v>
      </c>
      <c r="T959" s="41"/>
      <c r="V959" s="26">
        <f t="shared" si="161"/>
        <v>19</v>
      </c>
      <c r="W959" t="str">
        <f t="shared" si="162"/>
        <v>19</v>
      </c>
      <c r="X959" t="str">
        <f t="shared" si="159"/>
        <v>19</v>
      </c>
    </row>
    <row r="960" spans="1:24" x14ac:dyDescent="0.25">
      <c r="A960" s="27">
        <f t="shared" si="165"/>
        <v>43435</v>
      </c>
      <c r="B960" s="19">
        <f t="shared" si="165"/>
        <v>19</v>
      </c>
      <c r="C960" s="20"/>
      <c r="D960" s="21"/>
      <c r="E960" s="22"/>
      <c r="F960" s="23">
        <f t="shared" si="160"/>
        <v>0</v>
      </c>
      <c r="G960" s="23"/>
      <c r="H960" s="32"/>
      <c r="I960" s="32"/>
      <c r="J960" s="32"/>
      <c r="K960" s="24"/>
      <c r="L960" s="25">
        <f t="shared" si="156"/>
        <v>0</v>
      </c>
      <c r="M960" s="25">
        <f t="shared" si="158"/>
        <v>0</v>
      </c>
      <c r="N960" s="25">
        <f t="shared" si="157"/>
        <v>0</v>
      </c>
      <c r="O960" s="25">
        <v>6.5000000000000002E-2</v>
      </c>
      <c r="P960" s="24" t="str">
        <f>VLOOKUP(E960,'[1]Lookup 2'!A:B,2,FALSE)</f>
        <v>Post 3</v>
      </c>
      <c r="Q960" s="24" t="e">
        <f>VLOOKUP(T960,'[2]01 - Employees'!$1:$1048576,6,FALSE)</f>
        <v>#N/A</v>
      </c>
      <c r="R960" s="24" t="e">
        <f>VLOOKUP(T960,'[2]01 - Employees'!$1:$1048576,2,FALSE)</f>
        <v>#N/A</v>
      </c>
      <c r="S960" s="21" t="e">
        <f>VLOOKUP(T960,'[2]01 - Employees'!$1:$1048576,3,FALSE)</f>
        <v>#N/A</v>
      </c>
      <c r="T960" s="41"/>
      <c r="V960" s="26">
        <f t="shared" si="161"/>
        <v>19</v>
      </c>
      <c r="W960" t="str">
        <f t="shared" si="162"/>
        <v>19</v>
      </c>
      <c r="X960" t="str">
        <f t="shared" si="159"/>
        <v>19</v>
      </c>
    </row>
    <row r="961" spans="1:24" x14ac:dyDescent="0.25">
      <c r="A961" s="27">
        <f t="shared" si="165"/>
        <v>43435</v>
      </c>
      <c r="B961" s="19">
        <f t="shared" si="165"/>
        <v>19</v>
      </c>
      <c r="C961" s="20"/>
      <c r="D961" s="21"/>
      <c r="E961" s="22"/>
      <c r="F961" s="23">
        <f t="shared" si="160"/>
        <v>0</v>
      </c>
      <c r="G961" s="23"/>
      <c r="H961" s="32"/>
      <c r="I961" s="32"/>
      <c r="J961" s="32"/>
      <c r="K961" s="24"/>
      <c r="L961" s="25">
        <f t="shared" si="156"/>
        <v>0</v>
      </c>
      <c r="M961" s="25">
        <f t="shared" si="158"/>
        <v>0</v>
      </c>
      <c r="N961" s="25">
        <f t="shared" si="157"/>
        <v>0</v>
      </c>
      <c r="O961" s="25">
        <v>6.5000000000000002E-2</v>
      </c>
      <c r="P961" s="24" t="str">
        <f>VLOOKUP(E961,'[1]Lookup 2'!A:B,2,FALSE)</f>
        <v>Post 3</v>
      </c>
      <c r="Q961" s="24" t="e">
        <f>VLOOKUP(T961,'[2]01 - Employees'!$1:$1048576,6,FALSE)</f>
        <v>#N/A</v>
      </c>
      <c r="R961" s="24" t="e">
        <f>VLOOKUP(T961,'[2]01 - Employees'!$1:$1048576,2,FALSE)</f>
        <v>#N/A</v>
      </c>
      <c r="S961" s="21" t="e">
        <f>VLOOKUP(T961,'[2]01 - Employees'!$1:$1048576,3,FALSE)</f>
        <v>#N/A</v>
      </c>
      <c r="T961" s="41"/>
      <c r="V961" s="26">
        <f t="shared" si="161"/>
        <v>19</v>
      </c>
      <c r="W961" t="str">
        <f t="shared" si="162"/>
        <v>19</v>
      </c>
      <c r="X961" t="str">
        <f t="shared" si="159"/>
        <v>19</v>
      </c>
    </row>
    <row r="962" spans="1:24" x14ac:dyDescent="0.25">
      <c r="A962" s="27">
        <f t="shared" si="165"/>
        <v>43435</v>
      </c>
      <c r="B962" s="19">
        <f t="shared" si="165"/>
        <v>19</v>
      </c>
      <c r="C962" s="20"/>
      <c r="D962" s="21"/>
      <c r="E962" s="22"/>
      <c r="F962" s="23">
        <f t="shared" si="160"/>
        <v>0</v>
      </c>
      <c r="G962" s="23"/>
      <c r="H962" s="32"/>
      <c r="I962" s="32"/>
      <c r="J962" s="32"/>
      <c r="K962" s="24"/>
      <c r="L962" s="25">
        <f t="shared" si="156"/>
        <v>0</v>
      </c>
      <c r="M962" s="25">
        <f t="shared" si="158"/>
        <v>0</v>
      </c>
      <c r="N962" s="25">
        <f t="shared" si="157"/>
        <v>0</v>
      </c>
      <c r="O962" s="25">
        <v>6.5000000000000002E-2</v>
      </c>
      <c r="P962" s="24" t="str">
        <f>VLOOKUP(E962,'[1]Lookup 2'!A:B,2,FALSE)</f>
        <v>Post 3</v>
      </c>
      <c r="Q962" s="24" t="e">
        <f>VLOOKUP(T962,'[2]01 - Employees'!$1:$1048576,6,FALSE)</f>
        <v>#N/A</v>
      </c>
      <c r="R962" s="24" t="e">
        <f>VLOOKUP(T962,'[2]01 - Employees'!$1:$1048576,2,FALSE)</f>
        <v>#N/A</v>
      </c>
      <c r="S962" s="21" t="e">
        <f>VLOOKUP(T962,'[2]01 - Employees'!$1:$1048576,3,FALSE)</f>
        <v>#N/A</v>
      </c>
      <c r="T962" s="41"/>
      <c r="V962" s="26">
        <f t="shared" si="161"/>
        <v>19</v>
      </c>
      <c r="W962" t="str">
        <f t="shared" si="162"/>
        <v>19</v>
      </c>
      <c r="X962" t="str">
        <f t="shared" si="159"/>
        <v>19</v>
      </c>
    </row>
    <row r="963" spans="1:24" x14ac:dyDescent="0.25">
      <c r="A963" s="27">
        <f t="shared" si="165"/>
        <v>43435</v>
      </c>
      <c r="B963" s="19">
        <f t="shared" si="165"/>
        <v>19</v>
      </c>
      <c r="C963" s="20"/>
      <c r="D963" s="21"/>
      <c r="E963" s="22"/>
      <c r="F963" s="23">
        <f t="shared" si="160"/>
        <v>0</v>
      </c>
      <c r="G963" s="23"/>
      <c r="H963" s="32"/>
      <c r="I963" s="32"/>
      <c r="J963" s="32"/>
      <c r="K963" s="24"/>
      <c r="L963" s="25">
        <f t="shared" si="156"/>
        <v>0</v>
      </c>
      <c r="M963" s="25">
        <f t="shared" si="158"/>
        <v>0</v>
      </c>
      <c r="N963" s="25">
        <f t="shared" si="157"/>
        <v>0</v>
      </c>
      <c r="O963" s="25">
        <v>6.5000000000000002E-2</v>
      </c>
      <c r="P963" s="24" t="str">
        <f>VLOOKUP(E963,'[1]Lookup 2'!A:B,2,FALSE)</f>
        <v>Post 3</v>
      </c>
      <c r="Q963" s="24" t="e">
        <f>VLOOKUP(T963,'[2]01 - Employees'!$1:$1048576,6,FALSE)</f>
        <v>#N/A</v>
      </c>
      <c r="R963" s="24" t="e">
        <f>VLOOKUP(T963,'[2]01 - Employees'!$1:$1048576,2,FALSE)</f>
        <v>#N/A</v>
      </c>
      <c r="S963" s="21" t="e">
        <f>VLOOKUP(T963,'[2]01 - Employees'!$1:$1048576,3,FALSE)</f>
        <v>#N/A</v>
      </c>
      <c r="T963" s="41"/>
      <c r="V963" s="26">
        <f t="shared" si="161"/>
        <v>19</v>
      </c>
      <c r="W963" t="str">
        <f t="shared" si="162"/>
        <v>19</v>
      </c>
      <c r="X963" t="str">
        <f t="shared" si="159"/>
        <v>19</v>
      </c>
    </row>
    <row r="964" spans="1:24" x14ac:dyDescent="0.25">
      <c r="A964" s="27">
        <f t="shared" si="165"/>
        <v>43435</v>
      </c>
      <c r="B964" s="19">
        <f t="shared" si="165"/>
        <v>19</v>
      </c>
      <c r="C964" s="20"/>
      <c r="D964" s="21"/>
      <c r="E964" s="22"/>
      <c r="F964" s="23">
        <f t="shared" si="160"/>
        <v>0</v>
      </c>
      <c r="G964" s="23"/>
      <c r="H964" s="32"/>
      <c r="I964" s="32"/>
      <c r="J964" s="32"/>
      <c r="K964" s="24"/>
      <c r="L964" s="25">
        <f t="shared" si="156"/>
        <v>0</v>
      </c>
      <c r="M964" s="25">
        <f t="shared" si="158"/>
        <v>0</v>
      </c>
      <c r="N964" s="25">
        <f t="shared" si="157"/>
        <v>0</v>
      </c>
      <c r="O964" s="25">
        <v>6.5000000000000002E-2</v>
      </c>
      <c r="P964" s="24" t="str">
        <f>VLOOKUP(E964,'[1]Lookup 2'!A:B,2,FALSE)</f>
        <v>Post 3</v>
      </c>
      <c r="Q964" s="24" t="e">
        <f>VLOOKUP(T964,'[2]01 - Employees'!$1:$1048576,6,FALSE)</f>
        <v>#N/A</v>
      </c>
      <c r="R964" s="24" t="e">
        <f>VLOOKUP(T964,'[2]01 - Employees'!$1:$1048576,2,FALSE)</f>
        <v>#N/A</v>
      </c>
      <c r="S964" s="21" t="e">
        <f>VLOOKUP(T964,'[2]01 - Employees'!$1:$1048576,3,FALSE)</f>
        <v>#N/A</v>
      </c>
      <c r="T964" s="41"/>
      <c r="V964" s="26">
        <f t="shared" si="161"/>
        <v>19</v>
      </c>
      <c r="W964" t="str">
        <f t="shared" si="162"/>
        <v>19</v>
      </c>
      <c r="X964" t="str">
        <f t="shared" si="159"/>
        <v>19</v>
      </c>
    </row>
    <row r="965" spans="1:24" x14ac:dyDescent="0.25">
      <c r="A965" s="27">
        <f t="shared" si="165"/>
        <v>43435</v>
      </c>
      <c r="B965" s="19">
        <f t="shared" si="165"/>
        <v>19</v>
      </c>
      <c r="C965" s="20"/>
      <c r="D965" s="21"/>
      <c r="E965" s="22"/>
      <c r="F965" s="23">
        <f t="shared" si="160"/>
        <v>0</v>
      </c>
      <c r="G965" s="23"/>
      <c r="H965" s="32"/>
      <c r="I965" s="32"/>
      <c r="J965" s="32"/>
      <c r="K965" s="24"/>
      <c r="L965" s="25">
        <f t="shared" si="156"/>
        <v>0</v>
      </c>
      <c r="M965" s="25">
        <f t="shared" si="158"/>
        <v>0</v>
      </c>
      <c r="N965" s="25">
        <f t="shared" si="157"/>
        <v>0</v>
      </c>
      <c r="O965" s="25">
        <v>6.5000000000000002E-2</v>
      </c>
      <c r="P965" s="24" t="str">
        <f>VLOOKUP(E965,'[1]Lookup 2'!A:B,2,FALSE)</f>
        <v>Post 3</v>
      </c>
      <c r="Q965" s="24" t="e">
        <f>VLOOKUP(T965,'[2]01 - Employees'!$1:$1048576,6,FALSE)</f>
        <v>#N/A</v>
      </c>
      <c r="R965" s="24" t="e">
        <f>VLOOKUP(T965,'[2]01 - Employees'!$1:$1048576,2,FALSE)</f>
        <v>#N/A</v>
      </c>
      <c r="S965" s="21" t="e">
        <f>VLOOKUP(T965,'[2]01 - Employees'!$1:$1048576,3,FALSE)</f>
        <v>#N/A</v>
      </c>
      <c r="T965" s="41"/>
      <c r="V965" s="26">
        <f t="shared" si="161"/>
        <v>19</v>
      </c>
      <c r="W965" t="str">
        <f t="shared" si="162"/>
        <v>19</v>
      </c>
      <c r="X965" t="str">
        <f t="shared" si="159"/>
        <v>19</v>
      </c>
    </row>
    <row r="966" spans="1:24" x14ac:dyDescent="0.25">
      <c r="A966" s="27">
        <f t="shared" si="165"/>
        <v>43435</v>
      </c>
      <c r="B966" s="19">
        <f t="shared" si="165"/>
        <v>19</v>
      </c>
      <c r="C966" s="20"/>
      <c r="D966" s="21"/>
      <c r="E966" s="22"/>
      <c r="F966" s="23">
        <f t="shared" si="160"/>
        <v>0</v>
      </c>
      <c r="G966" s="23"/>
      <c r="H966" s="32"/>
      <c r="I966" s="32"/>
      <c r="J966" s="32"/>
      <c r="K966" s="24"/>
      <c r="L966" s="25">
        <f t="shared" si="156"/>
        <v>0</v>
      </c>
      <c r="M966" s="25">
        <f t="shared" si="158"/>
        <v>0</v>
      </c>
      <c r="N966" s="25">
        <f t="shared" si="157"/>
        <v>0</v>
      </c>
      <c r="O966" s="25">
        <v>6.5000000000000002E-2</v>
      </c>
      <c r="P966" s="24" t="str">
        <f>VLOOKUP(E966,'[1]Lookup 2'!A:B,2,FALSE)</f>
        <v>Post 3</v>
      </c>
      <c r="Q966" s="24" t="e">
        <f>VLOOKUP(T966,'[2]01 - Employees'!$1:$1048576,6,FALSE)</f>
        <v>#N/A</v>
      </c>
      <c r="R966" s="24" t="e">
        <f>VLOOKUP(T966,'[2]01 - Employees'!$1:$1048576,2,FALSE)</f>
        <v>#N/A</v>
      </c>
      <c r="S966" s="21" t="e">
        <f>VLOOKUP(T966,'[2]01 - Employees'!$1:$1048576,3,FALSE)</f>
        <v>#N/A</v>
      </c>
      <c r="T966" s="41"/>
      <c r="V966" s="26">
        <f t="shared" si="161"/>
        <v>19</v>
      </c>
      <c r="W966" t="str">
        <f t="shared" si="162"/>
        <v>19</v>
      </c>
      <c r="X966" t="str">
        <f t="shared" si="159"/>
        <v>19</v>
      </c>
    </row>
    <row r="967" spans="1:24" x14ac:dyDescent="0.25">
      <c r="A967" s="27">
        <f t="shared" si="165"/>
        <v>43435</v>
      </c>
      <c r="B967" s="19">
        <f t="shared" si="165"/>
        <v>19</v>
      </c>
      <c r="C967" s="20"/>
      <c r="D967" s="21"/>
      <c r="E967" s="22"/>
      <c r="F967" s="23">
        <f t="shared" si="160"/>
        <v>0</v>
      </c>
      <c r="G967" s="23"/>
      <c r="H967" s="32"/>
      <c r="I967" s="32"/>
      <c r="J967" s="32"/>
      <c r="K967" s="24"/>
      <c r="L967" s="25">
        <f t="shared" si="156"/>
        <v>0</v>
      </c>
      <c r="M967" s="25">
        <f t="shared" si="158"/>
        <v>0</v>
      </c>
      <c r="N967" s="25">
        <f t="shared" si="157"/>
        <v>0</v>
      </c>
      <c r="O967" s="25">
        <v>6.5000000000000002E-2</v>
      </c>
      <c r="P967" s="24" t="str">
        <f>VLOOKUP(E967,'[1]Lookup 2'!A:B,2,FALSE)</f>
        <v>Post 3</v>
      </c>
      <c r="Q967" s="24" t="e">
        <f>VLOOKUP(T967,'[2]01 - Employees'!$1:$1048576,6,FALSE)</f>
        <v>#N/A</v>
      </c>
      <c r="R967" s="24" t="e">
        <f>VLOOKUP(T967,'[2]01 - Employees'!$1:$1048576,2,FALSE)</f>
        <v>#N/A</v>
      </c>
      <c r="S967" s="21" t="e">
        <f>VLOOKUP(T967,'[2]01 - Employees'!$1:$1048576,3,FALSE)</f>
        <v>#N/A</v>
      </c>
      <c r="T967" s="41"/>
      <c r="V967" s="26">
        <f t="shared" si="161"/>
        <v>19</v>
      </c>
      <c r="W967" t="str">
        <f t="shared" si="162"/>
        <v>19</v>
      </c>
      <c r="X967" t="str">
        <f t="shared" si="159"/>
        <v>19</v>
      </c>
    </row>
    <row r="968" spans="1:24" x14ac:dyDescent="0.25">
      <c r="A968" s="27">
        <f t="shared" ref="A968:B983" si="166">+A967</f>
        <v>43435</v>
      </c>
      <c r="B968" s="19">
        <f t="shared" si="166"/>
        <v>19</v>
      </c>
      <c r="C968" s="20"/>
      <c r="D968" s="21"/>
      <c r="E968" s="22"/>
      <c r="F968" s="23">
        <f t="shared" si="160"/>
        <v>0</v>
      </c>
      <c r="G968" s="23"/>
      <c r="H968" s="32"/>
      <c r="I968" s="32"/>
      <c r="J968" s="32"/>
      <c r="K968" s="24"/>
      <c r="L968" s="25">
        <f t="shared" si="156"/>
        <v>0</v>
      </c>
      <c r="M968" s="25">
        <f t="shared" si="158"/>
        <v>0</v>
      </c>
      <c r="N968" s="25">
        <f t="shared" si="157"/>
        <v>0</v>
      </c>
      <c r="O968" s="25">
        <v>6.5000000000000002E-2</v>
      </c>
      <c r="P968" s="24" t="str">
        <f>VLOOKUP(E968,'[1]Lookup 2'!A:B,2,FALSE)</f>
        <v>Post 3</v>
      </c>
      <c r="Q968" s="24" t="e">
        <f>VLOOKUP(T968,'[2]01 - Employees'!$1:$1048576,6,FALSE)</f>
        <v>#N/A</v>
      </c>
      <c r="R968" s="24" t="e">
        <f>VLOOKUP(T968,'[2]01 - Employees'!$1:$1048576,2,FALSE)</f>
        <v>#N/A</v>
      </c>
      <c r="S968" s="21" t="e">
        <f>VLOOKUP(T968,'[2]01 - Employees'!$1:$1048576,3,FALSE)</f>
        <v>#N/A</v>
      </c>
      <c r="T968" s="41"/>
      <c r="V968" s="26">
        <f t="shared" si="161"/>
        <v>19</v>
      </c>
      <c r="W968" t="str">
        <f t="shared" si="162"/>
        <v>19</v>
      </c>
      <c r="X968" t="str">
        <f t="shared" si="159"/>
        <v>19</v>
      </c>
    </row>
    <row r="969" spans="1:24" x14ac:dyDescent="0.25">
      <c r="A969" s="27">
        <f t="shared" si="166"/>
        <v>43435</v>
      </c>
      <c r="B969" s="19">
        <f t="shared" si="166"/>
        <v>19</v>
      </c>
      <c r="C969" s="20"/>
      <c r="D969" s="21"/>
      <c r="E969" s="22"/>
      <c r="F969" s="23">
        <f t="shared" si="160"/>
        <v>0</v>
      </c>
      <c r="G969" s="23"/>
      <c r="H969" s="32"/>
      <c r="I969" s="32"/>
      <c r="J969" s="32"/>
      <c r="K969" s="24"/>
      <c r="L969" s="25">
        <f t="shared" si="156"/>
        <v>0</v>
      </c>
      <c r="M969" s="25">
        <f t="shared" si="158"/>
        <v>0</v>
      </c>
      <c r="N969" s="25">
        <f t="shared" si="157"/>
        <v>0</v>
      </c>
      <c r="O969" s="25">
        <v>6.5000000000000002E-2</v>
      </c>
      <c r="P969" s="24" t="str">
        <f>VLOOKUP(E969,'[1]Lookup 2'!A:B,2,FALSE)</f>
        <v>Post 3</v>
      </c>
      <c r="Q969" s="24" t="e">
        <f>VLOOKUP(T969,'[2]01 - Employees'!$1:$1048576,6,FALSE)</f>
        <v>#N/A</v>
      </c>
      <c r="R969" s="24" t="e">
        <f>VLOOKUP(T969,'[2]01 - Employees'!$1:$1048576,2,FALSE)</f>
        <v>#N/A</v>
      </c>
      <c r="S969" s="21" t="e">
        <f>VLOOKUP(T969,'[2]01 - Employees'!$1:$1048576,3,FALSE)</f>
        <v>#N/A</v>
      </c>
      <c r="T969" s="41"/>
      <c r="V969" s="26">
        <f t="shared" si="161"/>
        <v>19</v>
      </c>
      <c r="W969" t="str">
        <f t="shared" si="162"/>
        <v>19</v>
      </c>
      <c r="X969" t="str">
        <f t="shared" si="159"/>
        <v>19</v>
      </c>
    </row>
    <row r="970" spans="1:24" x14ac:dyDescent="0.25">
      <c r="A970" s="27">
        <f t="shared" si="166"/>
        <v>43435</v>
      </c>
      <c r="B970" s="19">
        <f t="shared" si="166"/>
        <v>19</v>
      </c>
      <c r="C970" s="20"/>
      <c r="D970" s="21"/>
      <c r="E970" s="22"/>
      <c r="F970" s="23">
        <f t="shared" si="160"/>
        <v>0</v>
      </c>
      <c r="G970" s="23"/>
      <c r="H970" s="32"/>
      <c r="I970" s="32"/>
      <c r="J970" s="32"/>
      <c r="K970" s="24"/>
      <c r="L970" s="25">
        <f t="shared" si="156"/>
        <v>0</v>
      </c>
      <c r="M970" s="25">
        <f t="shared" si="158"/>
        <v>0</v>
      </c>
      <c r="N970" s="25">
        <f t="shared" si="157"/>
        <v>0</v>
      </c>
      <c r="O970" s="25">
        <v>6.5000000000000002E-2</v>
      </c>
      <c r="P970" s="24" t="str">
        <f>VLOOKUP(E970,'[1]Lookup 2'!A:B,2,FALSE)</f>
        <v>Post 3</v>
      </c>
      <c r="Q970" s="24" t="e">
        <f>VLOOKUP(T970,'[2]01 - Employees'!$1:$1048576,6,FALSE)</f>
        <v>#N/A</v>
      </c>
      <c r="R970" s="24" t="e">
        <f>VLOOKUP(T970,'[2]01 - Employees'!$1:$1048576,2,FALSE)</f>
        <v>#N/A</v>
      </c>
      <c r="S970" s="21" t="e">
        <f>VLOOKUP(T970,'[2]01 - Employees'!$1:$1048576,3,FALSE)</f>
        <v>#N/A</v>
      </c>
      <c r="T970" s="41"/>
      <c r="V970" s="26">
        <f t="shared" si="161"/>
        <v>19</v>
      </c>
      <c r="W970" t="str">
        <f t="shared" si="162"/>
        <v>19</v>
      </c>
      <c r="X970" t="str">
        <f t="shared" si="159"/>
        <v>19</v>
      </c>
    </row>
    <row r="971" spans="1:24" x14ac:dyDescent="0.25">
      <c r="A971" s="27">
        <f t="shared" si="166"/>
        <v>43435</v>
      </c>
      <c r="B971" s="19">
        <f t="shared" si="166"/>
        <v>19</v>
      </c>
      <c r="C971" s="20"/>
      <c r="D971" s="21"/>
      <c r="E971" s="22"/>
      <c r="F971" s="23">
        <f t="shared" si="160"/>
        <v>0</v>
      </c>
      <c r="G971" s="23"/>
      <c r="H971" s="32"/>
      <c r="I971" s="32"/>
      <c r="J971" s="32"/>
      <c r="K971" s="24"/>
      <c r="L971" s="25">
        <f t="shared" si="156"/>
        <v>0</v>
      </c>
      <c r="M971" s="25">
        <f t="shared" si="158"/>
        <v>0</v>
      </c>
      <c r="N971" s="25">
        <f t="shared" si="157"/>
        <v>0</v>
      </c>
      <c r="O971" s="25">
        <v>6.5000000000000002E-2</v>
      </c>
      <c r="P971" s="24" t="str">
        <f>VLOOKUP(E971,'[1]Lookup 2'!A:B,2,FALSE)</f>
        <v>Post 3</v>
      </c>
      <c r="Q971" s="24" t="e">
        <f>VLOOKUP(T971,'[2]01 - Employees'!$1:$1048576,6,FALSE)</f>
        <v>#N/A</v>
      </c>
      <c r="R971" s="24" t="e">
        <f>VLOOKUP(T971,'[2]01 - Employees'!$1:$1048576,2,FALSE)</f>
        <v>#N/A</v>
      </c>
      <c r="S971" s="21" t="e">
        <f>VLOOKUP(T971,'[2]01 - Employees'!$1:$1048576,3,FALSE)</f>
        <v>#N/A</v>
      </c>
      <c r="T971" s="41"/>
      <c r="V971" s="26">
        <f t="shared" si="161"/>
        <v>19</v>
      </c>
      <c r="W971" t="str">
        <f t="shared" si="162"/>
        <v>19</v>
      </c>
      <c r="X971" t="str">
        <f t="shared" si="159"/>
        <v>19</v>
      </c>
    </row>
    <row r="972" spans="1:24" x14ac:dyDescent="0.25">
      <c r="A972" s="27">
        <f t="shared" si="166"/>
        <v>43435</v>
      </c>
      <c r="B972" s="19">
        <f t="shared" si="166"/>
        <v>19</v>
      </c>
      <c r="C972" s="20"/>
      <c r="D972" s="21"/>
      <c r="E972" s="22"/>
      <c r="F972" s="23">
        <f t="shared" si="160"/>
        <v>0</v>
      </c>
      <c r="G972" s="23"/>
      <c r="H972" s="23"/>
      <c r="I972" s="23"/>
      <c r="J972" s="23"/>
      <c r="K972" s="24"/>
      <c r="L972" s="25">
        <f t="shared" si="156"/>
        <v>0</v>
      </c>
      <c r="M972" s="25">
        <f t="shared" si="158"/>
        <v>0</v>
      </c>
      <c r="N972" s="25">
        <f t="shared" si="157"/>
        <v>0</v>
      </c>
      <c r="O972" s="25">
        <v>6.5000000000000002E-2</v>
      </c>
      <c r="P972" s="24" t="str">
        <f>VLOOKUP(E972,'[1]Lookup 2'!A:B,2,FALSE)</f>
        <v>Post 3</v>
      </c>
      <c r="Q972" s="24" t="e">
        <f>VLOOKUP(T972,'[2]01 - Employees'!$1:$1048576,6,FALSE)</f>
        <v>#N/A</v>
      </c>
      <c r="R972" s="24" t="e">
        <f>VLOOKUP(T972,'[2]01 - Employees'!$1:$1048576,2,FALSE)</f>
        <v>#N/A</v>
      </c>
      <c r="S972" s="21" t="e">
        <f>VLOOKUP(T972,'[2]01 - Employees'!$1:$1048576,3,FALSE)</f>
        <v>#N/A</v>
      </c>
      <c r="T972" s="41"/>
      <c r="V972" s="26">
        <f t="shared" si="161"/>
        <v>19</v>
      </c>
      <c r="W972" t="str">
        <f t="shared" si="162"/>
        <v>19</v>
      </c>
      <c r="X972" t="str">
        <f t="shared" si="159"/>
        <v>19</v>
      </c>
    </row>
    <row r="973" spans="1:24" x14ac:dyDescent="0.25">
      <c r="A973" s="27">
        <f t="shared" si="166"/>
        <v>43435</v>
      </c>
      <c r="B973" s="19">
        <f t="shared" si="166"/>
        <v>19</v>
      </c>
      <c r="C973" s="20"/>
      <c r="D973" s="21"/>
      <c r="E973" s="22"/>
      <c r="F973" s="23">
        <f t="shared" si="160"/>
        <v>0</v>
      </c>
      <c r="G973" s="23"/>
      <c r="H973" s="32"/>
      <c r="I973" s="32"/>
      <c r="J973" s="32"/>
      <c r="K973" s="24"/>
      <c r="L973" s="25">
        <f t="shared" si="156"/>
        <v>0</v>
      </c>
      <c r="M973" s="25">
        <f t="shared" si="158"/>
        <v>0</v>
      </c>
      <c r="N973" s="25">
        <f t="shared" si="157"/>
        <v>0</v>
      </c>
      <c r="O973" s="25">
        <v>6.5000000000000002E-2</v>
      </c>
      <c r="P973" s="24" t="str">
        <f>VLOOKUP(E973,'[1]Lookup 2'!A:B,2,FALSE)</f>
        <v>Post 3</v>
      </c>
      <c r="Q973" s="24" t="e">
        <f>VLOOKUP(T973,'[2]01 - Employees'!$1:$1048576,6,FALSE)</f>
        <v>#N/A</v>
      </c>
      <c r="R973" s="24" t="e">
        <f>VLOOKUP(T973,'[2]01 - Employees'!$1:$1048576,2,FALSE)</f>
        <v>#N/A</v>
      </c>
      <c r="S973" s="21" t="e">
        <f>VLOOKUP(T973,'[2]01 - Employees'!$1:$1048576,3,FALSE)</f>
        <v>#N/A</v>
      </c>
      <c r="T973" s="41"/>
      <c r="V973" s="26">
        <f t="shared" si="161"/>
        <v>19</v>
      </c>
      <c r="W973" t="str">
        <f t="shared" si="162"/>
        <v>19</v>
      </c>
      <c r="X973" t="str">
        <f t="shared" si="159"/>
        <v>19</v>
      </c>
    </row>
    <row r="974" spans="1:24" x14ac:dyDescent="0.25">
      <c r="A974" s="27">
        <f t="shared" si="166"/>
        <v>43435</v>
      </c>
      <c r="B974" s="19">
        <f t="shared" si="166"/>
        <v>19</v>
      </c>
      <c r="C974" s="20"/>
      <c r="D974" s="21"/>
      <c r="E974" s="22"/>
      <c r="F974" s="23">
        <f t="shared" si="160"/>
        <v>0</v>
      </c>
      <c r="G974" s="23"/>
      <c r="H974" s="32"/>
      <c r="I974" s="32"/>
      <c r="J974" s="32"/>
      <c r="K974" s="24"/>
      <c r="L974" s="25">
        <f t="shared" si="156"/>
        <v>0</v>
      </c>
      <c r="M974" s="25">
        <f t="shared" si="158"/>
        <v>0</v>
      </c>
      <c r="N974" s="25">
        <f t="shared" si="157"/>
        <v>0</v>
      </c>
      <c r="O974" s="25">
        <v>6.5000000000000002E-2</v>
      </c>
      <c r="P974" s="24" t="str">
        <f>VLOOKUP(E974,'[1]Lookup 2'!A:B,2,FALSE)</f>
        <v>Post 3</v>
      </c>
      <c r="Q974" s="24" t="e">
        <f>VLOOKUP(T974,'[2]01 - Employees'!$1:$1048576,6,FALSE)</f>
        <v>#N/A</v>
      </c>
      <c r="R974" s="24" t="e">
        <f>VLOOKUP(T974,'[2]01 - Employees'!$1:$1048576,2,FALSE)</f>
        <v>#N/A</v>
      </c>
      <c r="S974" s="21" t="e">
        <f>VLOOKUP(T974,'[2]01 - Employees'!$1:$1048576,3,FALSE)</f>
        <v>#N/A</v>
      </c>
      <c r="T974" s="41"/>
      <c r="V974" s="26">
        <f t="shared" si="161"/>
        <v>19</v>
      </c>
      <c r="W974" t="str">
        <f t="shared" si="162"/>
        <v>19</v>
      </c>
      <c r="X974" t="str">
        <f t="shared" si="159"/>
        <v>19</v>
      </c>
    </row>
    <row r="975" spans="1:24" x14ac:dyDescent="0.25">
      <c r="A975" s="27">
        <f t="shared" si="166"/>
        <v>43435</v>
      </c>
      <c r="B975" s="19">
        <f t="shared" si="166"/>
        <v>19</v>
      </c>
      <c r="C975" s="20"/>
      <c r="D975" s="21"/>
      <c r="E975" s="22"/>
      <c r="F975" s="23">
        <f t="shared" si="160"/>
        <v>0</v>
      </c>
      <c r="G975" s="23"/>
      <c r="H975" s="32"/>
      <c r="I975" s="32"/>
      <c r="J975" s="32"/>
      <c r="K975" s="24"/>
      <c r="L975" s="25">
        <f t="shared" si="156"/>
        <v>0</v>
      </c>
      <c r="M975" s="25">
        <f t="shared" si="158"/>
        <v>0</v>
      </c>
      <c r="N975" s="25">
        <f t="shared" si="157"/>
        <v>0</v>
      </c>
      <c r="O975" s="25">
        <v>6.5000000000000002E-2</v>
      </c>
      <c r="P975" s="24" t="str">
        <f>VLOOKUP(E975,'[1]Lookup 2'!A:B,2,FALSE)</f>
        <v>Post 3</v>
      </c>
      <c r="Q975" s="24" t="e">
        <f>VLOOKUP(T975,'[2]01 - Employees'!$1:$1048576,6,FALSE)</f>
        <v>#N/A</v>
      </c>
      <c r="R975" s="24" t="e">
        <f>VLOOKUP(T975,'[2]01 - Employees'!$1:$1048576,2,FALSE)</f>
        <v>#N/A</v>
      </c>
      <c r="S975" s="21" t="e">
        <f>VLOOKUP(T975,'[2]01 - Employees'!$1:$1048576,3,FALSE)</f>
        <v>#N/A</v>
      </c>
      <c r="T975" s="41"/>
      <c r="V975" s="26">
        <f t="shared" si="161"/>
        <v>19</v>
      </c>
      <c r="W975" t="str">
        <f t="shared" si="162"/>
        <v>19</v>
      </c>
      <c r="X975" t="str">
        <f t="shared" si="159"/>
        <v>19</v>
      </c>
    </row>
    <row r="976" spans="1:24" x14ac:dyDescent="0.25">
      <c r="A976" s="27">
        <f t="shared" si="166"/>
        <v>43435</v>
      </c>
      <c r="B976" s="19">
        <f t="shared" si="166"/>
        <v>19</v>
      </c>
      <c r="C976" s="20"/>
      <c r="D976" s="21"/>
      <c r="E976" s="22"/>
      <c r="F976" s="23">
        <f t="shared" si="160"/>
        <v>0</v>
      </c>
      <c r="G976" s="23"/>
      <c r="H976" s="32"/>
      <c r="I976" s="32"/>
      <c r="J976" s="32"/>
      <c r="K976" s="24"/>
      <c r="L976" s="25">
        <f t="shared" si="156"/>
        <v>0</v>
      </c>
      <c r="M976" s="25">
        <f t="shared" si="158"/>
        <v>0</v>
      </c>
      <c r="N976" s="25">
        <f t="shared" si="157"/>
        <v>0</v>
      </c>
      <c r="O976" s="25">
        <v>6.5000000000000002E-2</v>
      </c>
      <c r="P976" s="24" t="str">
        <f>VLOOKUP(E976,'[1]Lookup 2'!A:B,2,FALSE)</f>
        <v>Post 3</v>
      </c>
      <c r="Q976" s="24" t="e">
        <f>VLOOKUP(T976,'[2]01 - Employees'!$1:$1048576,6,FALSE)</f>
        <v>#N/A</v>
      </c>
      <c r="R976" s="24" t="e">
        <f>VLOOKUP(T976,'[2]01 - Employees'!$1:$1048576,2,FALSE)</f>
        <v>#N/A</v>
      </c>
      <c r="S976" s="21" t="e">
        <f>VLOOKUP(T976,'[2]01 - Employees'!$1:$1048576,3,FALSE)</f>
        <v>#N/A</v>
      </c>
      <c r="T976" s="41"/>
      <c r="V976" s="26">
        <f t="shared" si="161"/>
        <v>19</v>
      </c>
      <c r="W976" t="str">
        <f t="shared" si="162"/>
        <v>19</v>
      </c>
      <c r="X976" t="str">
        <f t="shared" si="159"/>
        <v>19</v>
      </c>
    </row>
    <row r="977" spans="1:24" x14ac:dyDescent="0.25">
      <c r="A977" s="27">
        <f t="shared" si="166"/>
        <v>43435</v>
      </c>
      <c r="B977" s="19">
        <f t="shared" si="166"/>
        <v>19</v>
      </c>
      <c r="C977" s="20"/>
      <c r="D977" s="21"/>
      <c r="E977" s="22"/>
      <c r="F977" s="23">
        <f t="shared" si="160"/>
        <v>0</v>
      </c>
      <c r="G977" s="23"/>
      <c r="H977" s="32"/>
      <c r="I977" s="32"/>
      <c r="J977" s="32"/>
      <c r="K977" s="24"/>
      <c r="L977" s="25">
        <f t="shared" si="156"/>
        <v>0</v>
      </c>
      <c r="M977" s="25">
        <f t="shared" si="158"/>
        <v>0</v>
      </c>
      <c r="N977" s="25">
        <f t="shared" si="157"/>
        <v>0</v>
      </c>
      <c r="O977" s="25">
        <v>6.5000000000000002E-2</v>
      </c>
      <c r="P977" s="24" t="str">
        <f>VLOOKUP(E977,'[1]Lookup 2'!A:B,2,FALSE)</f>
        <v>Post 3</v>
      </c>
      <c r="Q977" s="24" t="e">
        <f>VLOOKUP(T977,'[2]01 - Employees'!$1:$1048576,6,FALSE)</f>
        <v>#N/A</v>
      </c>
      <c r="R977" s="24" t="e">
        <f>VLOOKUP(T977,'[2]01 - Employees'!$1:$1048576,2,FALSE)</f>
        <v>#N/A</v>
      </c>
      <c r="S977" s="21" t="e">
        <f>VLOOKUP(T977,'[2]01 - Employees'!$1:$1048576,3,FALSE)</f>
        <v>#N/A</v>
      </c>
      <c r="T977" s="41"/>
      <c r="V977" s="26">
        <f t="shared" si="161"/>
        <v>19</v>
      </c>
      <c r="W977" t="str">
        <f t="shared" si="162"/>
        <v>19</v>
      </c>
      <c r="X977" t="str">
        <f t="shared" si="159"/>
        <v>19</v>
      </c>
    </row>
    <row r="978" spans="1:24" x14ac:dyDescent="0.25">
      <c r="A978" s="27">
        <f t="shared" si="166"/>
        <v>43435</v>
      </c>
      <c r="B978" s="19">
        <f t="shared" si="166"/>
        <v>19</v>
      </c>
      <c r="C978" s="20"/>
      <c r="D978" s="21"/>
      <c r="E978" s="22"/>
      <c r="F978" s="23">
        <f t="shared" si="160"/>
        <v>0</v>
      </c>
      <c r="G978" s="23"/>
      <c r="H978" s="32"/>
      <c r="I978" s="32"/>
      <c r="J978" s="32"/>
      <c r="K978" s="24"/>
      <c r="L978" s="25">
        <f t="shared" si="156"/>
        <v>0</v>
      </c>
      <c r="M978" s="25">
        <f t="shared" si="158"/>
        <v>0</v>
      </c>
      <c r="N978" s="25">
        <f t="shared" si="157"/>
        <v>0</v>
      </c>
      <c r="O978" s="25">
        <v>6.5000000000000002E-2</v>
      </c>
      <c r="P978" s="24" t="str">
        <f>VLOOKUP(E978,'[1]Lookup 2'!A:B,2,FALSE)</f>
        <v>Post 3</v>
      </c>
      <c r="Q978" s="24" t="e">
        <f>VLOOKUP(T978,'[2]01 - Employees'!$1:$1048576,6,FALSE)</f>
        <v>#N/A</v>
      </c>
      <c r="R978" s="24" t="e">
        <f>VLOOKUP(T978,'[2]01 - Employees'!$1:$1048576,2,FALSE)</f>
        <v>#N/A</v>
      </c>
      <c r="S978" s="21" t="e">
        <f>VLOOKUP(T978,'[2]01 - Employees'!$1:$1048576,3,FALSE)</f>
        <v>#N/A</v>
      </c>
      <c r="T978" s="41"/>
      <c r="V978" s="26">
        <f t="shared" si="161"/>
        <v>19</v>
      </c>
      <c r="W978" t="str">
        <f t="shared" si="162"/>
        <v>19</v>
      </c>
      <c r="X978" t="str">
        <f t="shared" si="159"/>
        <v>19</v>
      </c>
    </row>
    <row r="979" spans="1:24" x14ac:dyDescent="0.25">
      <c r="A979" s="27">
        <f t="shared" si="166"/>
        <v>43435</v>
      </c>
      <c r="B979" s="19">
        <f t="shared" si="166"/>
        <v>19</v>
      </c>
      <c r="C979" s="20"/>
      <c r="D979" s="21"/>
      <c r="E979" s="22"/>
      <c r="F979" s="23">
        <f t="shared" si="160"/>
        <v>0</v>
      </c>
      <c r="G979" s="23"/>
      <c r="H979" s="32"/>
      <c r="I979" s="32"/>
      <c r="J979" s="32"/>
      <c r="K979" s="24"/>
      <c r="L979" s="25">
        <f t="shared" si="156"/>
        <v>0</v>
      </c>
      <c r="M979" s="25">
        <f t="shared" si="158"/>
        <v>0</v>
      </c>
      <c r="N979" s="25">
        <f t="shared" si="157"/>
        <v>0</v>
      </c>
      <c r="O979" s="25">
        <v>6.5000000000000002E-2</v>
      </c>
      <c r="P979" s="24" t="str">
        <f>VLOOKUP(E979,'[1]Lookup 2'!A:B,2,FALSE)</f>
        <v>Post 3</v>
      </c>
      <c r="Q979" s="24" t="e">
        <f>VLOOKUP(T979,'[2]01 - Employees'!$1:$1048576,6,FALSE)</f>
        <v>#N/A</v>
      </c>
      <c r="R979" s="24" t="e">
        <f>VLOOKUP(T979,'[2]01 - Employees'!$1:$1048576,2,FALSE)</f>
        <v>#N/A</v>
      </c>
      <c r="S979" s="21" t="e">
        <f>VLOOKUP(T979,'[2]01 - Employees'!$1:$1048576,3,FALSE)</f>
        <v>#N/A</v>
      </c>
      <c r="T979" s="41"/>
      <c r="V979" s="26">
        <f t="shared" si="161"/>
        <v>19</v>
      </c>
      <c r="W979" t="str">
        <f t="shared" si="162"/>
        <v>19</v>
      </c>
      <c r="X979" t="str">
        <f t="shared" si="159"/>
        <v>19</v>
      </c>
    </row>
    <row r="980" spans="1:24" x14ac:dyDescent="0.25">
      <c r="A980" s="27">
        <f t="shared" si="166"/>
        <v>43435</v>
      </c>
      <c r="B980" s="19">
        <f t="shared" si="166"/>
        <v>19</v>
      </c>
      <c r="C980" s="20"/>
      <c r="D980" s="21"/>
      <c r="E980" s="22"/>
      <c r="F980" s="23">
        <f t="shared" si="160"/>
        <v>0</v>
      </c>
      <c r="G980" s="23"/>
      <c r="H980" s="32"/>
      <c r="I980" s="32"/>
      <c r="J980" s="32"/>
      <c r="K980" s="24"/>
      <c r="L980" s="25">
        <f t="shared" ref="L980:L1043" si="167">+G980-F980</f>
        <v>0</v>
      </c>
      <c r="M980" s="25">
        <f t="shared" si="158"/>
        <v>0</v>
      </c>
      <c r="N980" s="25">
        <f t="shared" ref="N980:N1043" si="168">IF(K980="",L980*O980,0)</f>
        <v>0</v>
      </c>
      <c r="O980" s="25">
        <v>6.5000000000000002E-2</v>
      </c>
      <c r="P980" s="24" t="str">
        <f>VLOOKUP(E980,'[1]Lookup 2'!A:B,2,FALSE)</f>
        <v>Post 3</v>
      </c>
      <c r="Q980" s="24" t="e">
        <f>VLOOKUP(T980,'[2]01 - Employees'!$1:$1048576,6,FALSE)</f>
        <v>#N/A</v>
      </c>
      <c r="R980" s="24" t="e">
        <f>VLOOKUP(T980,'[2]01 - Employees'!$1:$1048576,2,FALSE)</f>
        <v>#N/A</v>
      </c>
      <c r="S980" s="21" t="e">
        <f>VLOOKUP(T980,'[2]01 - Employees'!$1:$1048576,3,FALSE)</f>
        <v>#N/A</v>
      </c>
      <c r="T980" s="41"/>
      <c r="V980" s="26">
        <f t="shared" si="161"/>
        <v>19</v>
      </c>
      <c r="W980" t="str">
        <f t="shared" si="162"/>
        <v>19</v>
      </c>
      <c r="X980" t="str">
        <f t="shared" si="159"/>
        <v>19</v>
      </c>
    </row>
    <row r="981" spans="1:24" x14ac:dyDescent="0.25">
      <c r="A981" s="27">
        <f t="shared" si="166"/>
        <v>43435</v>
      </c>
      <c r="B981" s="19">
        <f t="shared" si="166"/>
        <v>19</v>
      </c>
      <c r="C981" s="20"/>
      <c r="D981" s="21"/>
      <c r="E981" s="22"/>
      <c r="F981" s="23">
        <f t="shared" si="160"/>
        <v>0</v>
      </c>
      <c r="G981" s="23"/>
      <c r="H981" s="32"/>
      <c r="I981" s="32"/>
      <c r="J981" s="32"/>
      <c r="K981" s="24"/>
      <c r="L981" s="25">
        <f t="shared" si="167"/>
        <v>0</v>
      </c>
      <c r="M981" s="25">
        <f t="shared" ref="M981:M1044" si="169">+L981+N981</f>
        <v>0</v>
      </c>
      <c r="N981" s="25">
        <f t="shared" si="168"/>
        <v>0</v>
      </c>
      <c r="O981" s="25">
        <v>6.5000000000000002E-2</v>
      </c>
      <c r="P981" s="24" t="str">
        <f>VLOOKUP(E981,'[1]Lookup 2'!A:B,2,FALSE)</f>
        <v>Post 3</v>
      </c>
      <c r="Q981" s="24" t="e">
        <f>VLOOKUP(T981,'[2]01 - Employees'!$1:$1048576,6,FALSE)</f>
        <v>#N/A</v>
      </c>
      <c r="R981" s="24" t="e">
        <f>VLOOKUP(T981,'[2]01 - Employees'!$1:$1048576,2,FALSE)</f>
        <v>#N/A</v>
      </c>
      <c r="S981" s="21" t="e">
        <f>VLOOKUP(T981,'[2]01 - Employees'!$1:$1048576,3,FALSE)</f>
        <v>#N/A</v>
      </c>
      <c r="T981" s="41"/>
      <c r="V981" s="26">
        <f t="shared" si="161"/>
        <v>19</v>
      </c>
      <c r="W981" t="str">
        <f t="shared" si="162"/>
        <v>19</v>
      </c>
      <c r="X981" t="str">
        <f t="shared" ref="X981:X1044" si="170">CONCATENATE(B981,K981)</f>
        <v>19</v>
      </c>
    </row>
    <row r="982" spans="1:24" x14ac:dyDescent="0.25">
      <c r="A982" s="27">
        <f t="shared" si="166"/>
        <v>43435</v>
      </c>
      <c r="B982" s="19">
        <f t="shared" si="166"/>
        <v>19</v>
      </c>
      <c r="C982" s="20"/>
      <c r="D982" s="21"/>
      <c r="E982" s="22"/>
      <c r="F982" s="23">
        <f t="shared" si="160"/>
        <v>0</v>
      </c>
      <c r="G982" s="23"/>
      <c r="H982" s="32"/>
      <c r="I982" s="32"/>
      <c r="J982" s="32"/>
      <c r="K982" s="24"/>
      <c r="L982" s="25">
        <f t="shared" si="167"/>
        <v>0</v>
      </c>
      <c r="M982" s="25">
        <f t="shared" si="169"/>
        <v>0</v>
      </c>
      <c r="N982" s="25">
        <f t="shared" si="168"/>
        <v>0</v>
      </c>
      <c r="O982" s="25">
        <v>6.5000000000000002E-2</v>
      </c>
      <c r="P982" s="24" t="str">
        <f>VLOOKUP(E982,'[1]Lookup 2'!A:B,2,FALSE)</f>
        <v>Post 3</v>
      </c>
      <c r="Q982" s="24" t="e">
        <f>VLOOKUP(T982,'[2]01 - Employees'!$1:$1048576,6,FALSE)</f>
        <v>#N/A</v>
      </c>
      <c r="R982" s="24" t="e">
        <f>VLOOKUP(T982,'[2]01 - Employees'!$1:$1048576,2,FALSE)</f>
        <v>#N/A</v>
      </c>
      <c r="S982" s="21" t="e">
        <f>VLOOKUP(T982,'[2]01 - Employees'!$1:$1048576,3,FALSE)</f>
        <v>#N/A</v>
      </c>
      <c r="T982" s="41"/>
      <c r="V982" s="26">
        <f t="shared" si="161"/>
        <v>19</v>
      </c>
      <c r="W982" t="str">
        <f t="shared" si="162"/>
        <v>19</v>
      </c>
      <c r="X982" t="str">
        <f t="shared" si="170"/>
        <v>19</v>
      </c>
    </row>
    <row r="983" spans="1:24" x14ac:dyDescent="0.25">
      <c r="A983" s="27">
        <f t="shared" si="166"/>
        <v>43435</v>
      </c>
      <c r="B983" s="19">
        <f t="shared" si="166"/>
        <v>19</v>
      </c>
      <c r="C983" s="20"/>
      <c r="D983" s="21"/>
      <c r="E983" s="22"/>
      <c r="F983" s="23">
        <f t="shared" ref="F983:F1046" si="171">G982</f>
        <v>0</v>
      </c>
      <c r="G983" s="23"/>
      <c r="H983" s="32"/>
      <c r="I983" s="32"/>
      <c r="J983" s="32"/>
      <c r="K983" s="24"/>
      <c r="L983" s="25">
        <f t="shared" si="167"/>
        <v>0</v>
      </c>
      <c r="M983" s="25">
        <f t="shared" si="169"/>
        <v>0</v>
      </c>
      <c r="N983" s="25">
        <f t="shared" si="168"/>
        <v>0</v>
      </c>
      <c r="O983" s="25">
        <v>6.5000000000000002E-2</v>
      </c>
      <c r="P983" s="24" t="str">
        <f>VLOOKUP(E983,'[1]Lookup 2'!A:B,2,FALSE)</f>
        <v>Post 3</v>
      </c>
      <c r="Q983" s="24" t="e">
        <f>VLOOKUP(T983,'[2]01 - Employees'!$1:$1048576,6,FALSE)</f>
        <v>#N/A</v>
      </c>
      <c r="R983" s="24" t="e">
        <f>VLOOKUP(T983,'[2]01 - Employees'!$1:$1048576,2,FALSE)</f>
        <v>#N/A</v>
      </c>
      <c r="S983" s="21" t="e">
        <f>VLOOKUP(T983,'[2]01 - Employees'!$1:$1048576,3,FALSE)</f>
        <v>#N/A</v>
      </c>
      <c r="T983" s="41"/>
      <c r="V983" s="26">
        <f t="shared" ref="V983:V1046" si="172">+B983</f>
        <v>19</v>
      </c>
      <c r="W983" t="str">
        <f t="shared" ref="W983:W1046" si="173">CONCATENATE(B983,D983)</f>
        <v>19</v>
      </c>
      <c r="X983" t="str">
        <f t="shared" si="170"/>
        <v>19</v>
      </c>
    </row>
    <row r="984" spans="1:24" x14ac:dyDescent="0.25">
      <c r="A984" s="27">
        <f t="shared" ref="A984:B999" si="174">+A983</f>
        <v>43435</v>
      </c>
      <c r="B984" s="19">
        <f t="shared" si="174"/>
        <v>19</v>
      </c>
      <c r="C984" s="20"/>
      <c r="D984" s="21"/>
      <c r="E984" s="22"/>
      <c r="F984" s="23">
        <f t="shared" si="171"/>
        <v>0</v>
      </c>
      <c r="G984" s="23"/>
      <c r="H984" s="32"/>
      <c r="I984" s="32"/>
      <c r="J984" s="32"/>
      <c r="K984" s="24"/>
      <c r="L984" s="25">
        <f t="shared" si="167"/>
        <v>0</v>
      </c>
      <c r="M984" s="25">
        <f t="shared" si="169"/>
        <v>0</v>
      </c>
      <c r="N984" s="25">
        <f t="shared" si="168"/>
        <v>0</v>
      </c>
      <c r="O984" s="25">
        <v>6.5000000000000002E-2</v>
      </c>
      <c r="P984" s="24" t="str">
        <f>VLOOKUP(E984,'[1]Lookup 2'!A:B,2,FALSE)</f>
        <v>Post 3</v>
      </c>
      <c r="Q984" s="24" t="e">
        <f>VLOOKUP(T984,'[2]01 - Employees'!$1:$1048576,6,FALSE)</f>
        <v>#N/A</v>
      </c>
      <c r="R984" s="24" t="e">
        <f>VLOOKUP(T984,'[2]01 - Employees'!$1:$1048576,2,FALSE)</f>
        <v>#N/A</v>
      </c>
      <c r="S984" s="21" t="e">
        <f>VLOOKUP(T984,'[2]01 - Employees'!$1:$1048576,3,FALSE)</f>
        <v>#N/A</v>
      </c>
      <c r="T984" s="41"/>
      <c r="V984" s="26">
        <f t="shared" si="172"/>
        <v>19</v>
      </c>
      <c r="W984" t="str">
        <f t="shared" si="173"/>
        <v>19</v>
      </c>
      <c r="X984" t="str">
        <f t="shared" si="170"/>
        <v>19</v>
      </c>
    </row>
    <row r="985" spans="1:24" x14ac:dyDescent="0.25">
      <c r="A985" s="27">
        <f t="shared" si="174"/>
        <v>43435</v>
      </c>
      <c r="B985" s="19">
        <f t="shared" si="174"/>
        <v>19</v>
      </c>
      <c r="C985" s="20"/>
      <c r="D985" s="21"/>
      <c r="E985" s="22"/>
      <c r="F985" s="23">
        <f t="shared" si="171"/>
        <v>0</v>
      </c>
      <c r="G985" s="23"/>
      <c r="H985" s="32"/>
      <c r="I985" s="32"/>
      <c r="J985" s="32"/>
      <c r="K985" s="24"/>
      <c r="L985" s="25">
        <f t="shared" si="167"/>
        <v>0</v>
      </c>
      <c r="M985" s="25">
        <f t="shared" si="169"/>
        <v>0</v>
      </c>
      <c r="N985" s="25">
        <f t="shared" si="168"/>
        <v>0</v>
      </c>
      <c r="O985" s="25">
        <v>6.5000000000000002E-2</v>
      </c>
      <c r="P985" s="24" t="str">
        <f>VLOOKUP(E985,'[1]Lookup 2'!A:B,2,FALSE)</f>
        <v>Post 3</v>
      </c>
      <c r="Q985" s="24" t="e">
        <f>VLOOKUP(T985,'[2]01 - Employees'!$1:$1048576,6,FALSE)</f>
        <v>#N/A</v>
      </c>
      <c r="R985" s="24" t="e">
        <f>VLOOKUP(T985,'[2]01 - Employees'!$1:$1048576,2,FALSE)</f>
        <v>#N/A</v>
      </c>
      <c r="S985" s="21" t="e">
        <f>VLOOKUP(T985,'[2]01 - Employees'!$1:$1048576,3,FALSE)</f>
        <v>#N/A</v>
      </c>
      <c r="T985" s="41"/>
      <c r="V985" s="26">
        <f t="shared" si="172"/>
        <v>19</v>
      </c>
      <c r="W985" t="str">
        <f t="shared" si="173"/>
        <v>19</v>
      </c>
      <c r="X985" t="str">
        <f t="shared" si="170"/>
        <v>19</v>
      </c>
    </row>
    <row r="986" spans="1:24" x14ac:dyDescent="0.25">
      <c r="A986" s="27">
        <f t="shared" si="174"/>
        <v>43435</v>
      </c>
      <c r="B986" s="19">
        <f t="shared" si="174"/>
        <v>19</v>
      </c>
      <c r="C986" s="20"/>
      <c r="D986" s="21"/>
      <c r="E986" s="22"/>
      <c r="F986" s="23">
        <f t="shared" si="171"/>
        <v>0</v>
      </c>
      <c r="G986" s="23"/>
      <c r="H986" s="32"/>
      <c r="I986" s="32"/>
      <c r="J986" s="32"/>
      <c r="K986" s="24"/>
      <c r="L986" s="25">
        <f t="shared" si="167"/>
        <v>0</v>
      </c>
      <c r="M986" s="25">
        <f t="shared" si="169"/>
        <v>0</v>
      </c>
      <c r="N986" s="25">
        <f t="shared" si="168"/>
        <v>0</v>
      </c>
      <c r="O986" s="25">
        <v>6.5000000000000002E-2</v>
      </c>
      <c r="P986" s="24" t="str">
        <f>VLOOKUP(E986,'[1]Lookup 2'!A:B,2,FALSE)</f>
        <v>Post 3</v>
      </c>
      <c r="Q986" s="24" t="e">
        <f>VLOOKUP(T986,'[2]01 - Employees'!$1:$1048576,6,FALSE)</f>
        <v>#N/A</v>
      </c>
      <c r="R986" s="24" t="e">
        <f>VLOOKUP(T986,'[2]01 - Employees'!$1:$1048576,2,FALSE)</f>
        <v>#N/A</v>
      </c>
      <c r="S986" s="21" t="e">
        <f>VLOOKUP(T986,'[2]01 - Employees'!$1:$1048576,3,FALSE)</f>
        <v>#N/A</v>
      </c>
      <c r="T986" s="41"/>
      <c r="V986" s="26">
        <f t="shared" si="172"/>
        <v>19</v>
      </c>
      <c r="W986" t="str">
        <f t="shared" si="173"/>
        <v>19</v>
      </c>
      <c r="X986" t="str">
        <f t="shared" si="170"/>
        <v>19</v>
      </c>
    </row>
    <row r="987" spans="1:24" x14ac:dyDescent="0.25">
      <c r="A987" s="27">
        <f t="shared" si="174"/>
        <v>43435</v>
      </c>
      <c r="B987" s="19">
        <f t="shared" si="174"/>
        <v>19</v>
      </c>
      <c r="C987" s="20"/>
      <c r="D987" s="21"/>
      <c r="E987" s="22"/>
      <c r="F987" s="23">
        <f t="shared" si="171"/>
        <v>0</v>
      </c>
      <c r="G987" s="23"/>
      <c r="H987" s="32"/>
      <c r="I987" s="32"/>
      <c r="J987" s="32"/>
      <c r="K987" s="24"/>
      <c r="L987" s="25">
        <f t="shared" si="167"/>
        <v>0</v>
      </c>
      <c r="M987" s="25">
        <f t="shared" si="169"/>
        <v>0</v>
      </c>
      <c r="N987" s="25">
        <f t="shared" si="168"/>
        <v>0</v>
      </c>
      <c r="O987" s="25">
        <v>6.5000000000000002E-2</v>
      </c>
      <c r="P987" s="24" t="str">
        <f>VLOOKUP(E987,'[1]Lookup 2'!A:B,2,FALSE)</f>
        <v>Post 3</v>
      </c>
      <c r="Q987" s="24" t="e">
        <f>VLOOKUP(T987,'[2]01 - Employees'!$1:$1048576,6,FALSE)</f>
        <v>#N/A</v>
      </c>
      <c r="R987" s="24" t="e">
        <f>VLOOKUP(T987,'[2]01 - Employees'!$1:$1048576,2,FALSE)</f>
        <v>#N/A</v>
      </c>
      <c r="S987" s="21" t="e">
        <f>VLOOKUP(T987,'[2]01 - Employees'!$1:$1048576,3,FALSE)</f>
        <v>#N/A</v>
      </c>
      <c r="T987" s="41"/>
      <c r="V987" s="26">
        <f t="shared" si="172"/>
        <v>19</v>
      </c>
      <c r="W987" t="str">
        <f t="shared" si="173"/>
        <v>19</v>
      </c>
      <c r="X987" t="str">
        <f t="shared" si="170"/>
        <v>19</v>
      </c>
    </row>
    <row r="988" spans="1:24" x14ac:dyDescent="0.25">
      <c r="A988" s="27">
        <f t="shared" si="174"/>
        <v>43435</v>
      </c>
      <c r="B988" s="19">
        <f t="shared" si="174"/>
        <v>19</v>
      </c>
      <c r="C988" s="20"/>
      <c r="D988" s="21"/>
      <c r="E988" s="22"/>
      <c r="F988" s="23">
        <f t="shared" si="171"/>
        <v>0</v>
      </c>
      <c r="G988" s="23"/>
      <c r="H988" s="32"/>
      <c r="I988" s="32"/>
      <c r="J988" s="32"/>
      <c r="K988" s="24"/>
      <c r="L988" s="25">
        <f t="shared" si="167"/>
        <v>0</v>
      </c>
      <c r="M988" s="25">
        <f t="shared" si="169"/>
        <v>0</v>
      </c>
      <c r="N988" s="25">
        <f t="shared" si="168"/>
        <v>0</v>
      </c>
      <c r="O988" s="25">
        <v>6.5000000000000002E-2</v>
      </c>
      <c r="P988" s="24" t="str">
        <f>VLOOKUP(E988,'[1]Lookup 2'!A:B,2,FALSE)</f>
        <v>Post 3</v>
      </c>
      <c r="Q988" s="24" t="e">
        <f>VLOOKUP(T988,'[2]01 - Employees'!$1:$1048576,6,FALSE)</f>
        <v>#N/A</v>
      </c>
      <c r="R988" s="24" t="e">
        <f>VLOOKUP(T988,'[2]01 - Employees'!$1:$1048576,2,FALSE)</f>
        <v>#N/A</v>
      </c>
      <c r="S988" s="21" t="e">
        <f>VLOOKUP(T988,'[2]01 - Employees'!$1:$1048576,3,FALSE)</f>
        <v>#N/A</v>
      </c>
      <c r="T988" s="41"/>
      <c r="V988" s="26">
        <f t="shared" si="172"/>
        <v>19</v>
      </c>
      <c r="W988" t="str">
        <f t="shared" si="173"/>
        <v>19</v>
      </c>
      <c r="X988" t="str">
        <f t="shared" si="170"/>
        <v>19</v>
      </c>
    </row>
    <row r="989" spans="1:24" x14ac:dyDescent="0.25">
      <c r="A989" s="27">
        <f t="shared" si="174"/>
        <v>43435</v>
      </c>
      <c r="B989" s="19">
        <f t="shared" si="174"/>
        <v>19</v>
      </c>
      <c r="C989" s="20"/>
      <c r="D989" s="21"/>
      <c r="E989" s="22"/>
      <c r="F989" s="23">
        <f t="shared" si="171"/>
        <v>0</v>
      </c>
      <c r="G989" s="23"/>
      <c r="H989" s="32"/>
      <c r="I989" s="32"/>
      <c r="J989" s="32"/>
      <c r="K989" s="24"/>
      <c r="L989" s="25">
        <f t="shared" si="167"/>
        <v>0</v>
      </c>
      <c r="M989" s="25">
        <f t="shared" si="169"/>
        <v>0</v>
      </c>
      <c r="N989" s="25">
        <f t="shared" si="168"/>
        <v>0</v>
      </c>
      <c r="O989" s="25">
        <v>6.5000000000000002E-2</v>
      </c>
      <c r="P989" s="24" t="str">
        <f>VLOOKUP(E989,'[1]Lookup 2'!A:B,2,FALSE)</f>
        <v>Post 3</v>
      </c>
      <c r="Q989" s="24" t="e">
        <f>VLOOKUP(T989,'[2]01 - Employees'!$1:$1048576,6,FALSE)</f>
        <v>#N/A</v>
      </c>
      <c r="R989" s="24" t="e">
        <f>VLOOKUP(T989,'[2]01 - Employees'!$1:$1048576,2,FALSE)</f>
        <v>#N/A</v>
      </c>
      <c r="S989" s="21" t="e">
        <f>VLOOKUP(T989,'[2]01 - Employees'!$1:$1048576,3,FALSE)</f>
        <v>#N/A</v>
      </c>
      <c r="T989" s="41"/>
      <c r="V989" s="26">
        <f t="shared" si="172"/>
        <v>19</v>
      </c>
      <c r="W989" t="str">
        <f t="shared" si="173"/>
        <v>19</v>
      </c>
      <c r="X989" t="str">
        <f t="shared" si="170"/>
        <v>19</v>
      </c>
    </row>
    <row r="990" spans="1:24" x14ac:dyDescent="0.25">
      <c r="A990" s="27">
        <f t="shared" si="174"/>
        <v>43435</v>
      </c>
      <c r="B990" s="19">
        <f t="shared" si="174"/>
        <v>19</v>
      </c>
      <c r="C990" s="20"/>
      <c r="D990" s="21"/>
      <c r="E990" s="22"/>
      <c r="F990" s="23">
        <f t="shared" si="171"/>
        <v>0</v>
      </c>
      <c r="G990" s="23"/>
      <c r="H990" s="32"/>
      <c r="I990" s="32"/>
      <c r="J990" s="32"/>
      <c r="K990" s="24"/>
      <c r="L990" s="25">
        <f t="shared" si="167"/>
        <v>0</v>
      </c>
      <c r="M990" s="25">
        <f t="shared" si="169"/>
        <v>0</v>
      </c>
      <c r="N990" s="25">
        <f t="shared" si="168"/>
        <v>0</v>
      </c>
      <c r="O990" s="25">
        <v>6.5000000000000002E-2</v>
      </c>
      <c r="P990" s="24" t="str">
        <f>VLOOKUP(E990,'[1]Lookup 2'!A:B,2,FALSE)</f>
        <v>Post 3</v>
      </c>
      <c r="Q990" s="24" t="e">
        <f>VLOOKUP(T990,'[2]01 - Employees'!$1:$1048576,6,FALSE)</f>
        <v>#N/A</v>
      </c>
      <c r="R990" s="24" t="e">
        <f>VLOOKUP(T990,'[2]01 - Employees'!$1:$1048576,2,FALSE)</f>
        <v>#N/A</v>
      </c>
      <c r="S990" s="21" t="e">
        <f>VLOOKUP(T990,'[2]01 - Employees'!$1:$1048576,3,FALSE)</f>
        <v>#N/A</v>
      </c>
      <c r="T990" s="41"/>
      <c r="V990" s="26">
        <f t="shared" si="172"/>
        <v>19</v>
      </c>
      <c r="W990" t="str">
        <f t="shared" si="173"/>
        <v>19</v>
      </c>
      <c r="X990" t="str">
        <f t="shared" si="170"/>
        <v>19</v>
      </c>
    </row>
    <row r="991" spans="1:24" x14ac:dyDescent="0.25">
      <c r="A991" s="27">
        <f t="shared" si="174"/>
        <v>43435</v>
      </c>
      <c r="B991" s="19">
        <f t="shared" si="174"/>
        <v>19</v>
      </c>
      <c r="C991" s="20"/>
      <c r="D991" s="21"/>
      <c r="E991" s="22"/>
      <c r="F991" s="23">
        <f t="shared" si="171"/>
        <v>0</v>
      </c>
      <c r="G991" s="23"/>
      <c r="H991" s="32"/>
      <c r="I991" s="32"/>
      <c r="J991" s="32"/>
      <c r="K991" s="24"/>
      <c r="L991" s="25">
        <f t="shared" si="167"/>
        <v>0</v>
      </c>
      <c r="M991" s="25">
        <f t="shared" si="169"/>
        <v>0</v>
      </c>
      <c r="N991" s="25">
        <f t="shared" si="168"/>
        <v>0</v>
      </c>
      <c r="O991" s="25">
        <v>6.5000000000000002E-2</v>
      </c>
      <c r="P991" s="24" t="str">
        <f>VLOOKUP(E991,'[1]Lookup 2'!A:B,2,FALSE)</f>
        <v>Post 3</v>
      </c>
      <c r="Q991" s="24" t="e">
        <f>VLOOKUP(T991,'[2]01 - Employees'!$1:$1048576,6,FALSE)</f>
        <v>#N/A</v>
      </c>
      <c r="R991" s="24" t="e">
        <f>VLOOKUP(T991,'[2]01 - Employees'!$1:$1048576,2,FALSE)</f>
        <v>#N/A</v>
      </c>
      <c r="S991" s="21" t="e">
        <f>VLOOKUP(T991,'[2]01 - Employees'!$1:$1048576,3,FALSE)</f>
        <v>#N/A</v>
      </c>
      <c r="T991" s="41"/>
      <c r="V991" s="26">
        <f t="shared" si="172"/>
        <v>19</v>
      </c>
      <c r="W991" t="str">
        <f t="shared" si="173"/>
        <v>19</v>
      </c>
      <c r="X991" t="str">
        <f t="shared" si="170"/>
        <v>19</v>
      </c>
    </row>
    <row r="992" spans="1:24" x14ac:dyDescent="0.25">
      <c r="A992" s="27">
        <f t="shared" si="174"/>
        <v>43435</v>
      </c>
      <c r="B992" s="19">
        <f t="shared" si="174"/>
        <v>19</v>
      </c>
      <c r="C992" s="20"/>
      <c r="D992" s="21"/>
      <c r="E992" s="22"/>
      <c r="F992" s="23">
        <f t="shared" si="171"/>
        <v>0</v>
      </c>
      <c r="G992" s="23"/>
      <c r="H992" s="32"/>
      <c r="I992" s="32"/>
      <c r="J992" s="32"/>
      <c r="K992" s="24"/>
      <c r="L992" s="25">
        <f t="shared" si="167"/>
        <v>0</v>
      </c>
      <c r="M992" s="25">
        <f t="shared" si="169"/>
        <v>0</v>
      </c>
      <c r="N992" s="25">
        <f t="shared" si="168"/>
        <v>0</v>
      </c>
      <c r="O992" s="25">
        <v>6.5000000000000002E-2</v>
      </c>
      <c r="P992" s="24" t="str">
        <f>VLOOKUP(E992,'[1]Lookup 2'!A:B,2,FALSE)</f>
        <v>Post 3</v>
      </c>
      <c r="Q992" s="24" t="e">
        <f>VLOOKUP(T992,'[2]01 - Employees'!$1:$1048576,6,FALSE)</f>
        <v>#N/A</v>
      </c>
      <c r="R992" s="24" t="e">
        <f>VLOOKUP(T992,'[2]01 - Employees'!$1:$1048576,2,FALSE)</f>
        <v>#N/A</v>
      </c>
      <c r="S992" s="21" t="e">
        <f>VLOOKUP(T992,'[2]01 - Employees'!$1:$1048576,3,FALSE)</f>
        <v>#N/A</v>
      </c>
      <c r="T992" s="41"/>
      <c r="V992" s="26">
        <f t="shared" si="172"/>
        <v>19</v>
      </c>
      <c r="W992" t="str">
        <f t="shared" si="173"/>
        <v>19</v>
      </c>
      <c r="X992" t="str">
        <f t="shared" si="170"/>
        <v>19</v>
      </c>
    </row>
    <row r="993" spans="1:24" x14ac:dyDescent="0.25">
      <c r="A993" s="27">
        <f t="shared" si="174"/>
        <v>43435</v>
      </c>
      <c r="B993" s="19">
        <f t="shared" si="174"/>
        <v>19</v>
      </c>
      <c r="C993" s="20"/>
      <c r="D993" s="21"/>
      <c r="E993" s="22"/>
      <c r="F993" s="23">
        <f t="shared" si="171"/>
        <v>0</v>
      </c>
      <c r="G993" s="23"/>
      <c r="H993" s="32"/>
      <c r="I993" s="32"/>
      <c r="J993" s="32"/>
      <c r="K993" s="24"/>
      <c r="L993" s="25">
        <f t="shared" si="167"/>
        <v>0</v>
      </c>
      <c r="M993" s="25">
        <f t="shared" si="169"/>
        <v>0</v>
      </c>
      <c r="N993" s="25">
        <f t="shared" si="168"/>
        <v>0</v>
      </c>
      <c r="O993" s="25">
        <v>6.5000000000000002E-2</v>
      </c>
      <c r="P993" s="24" t="str">
        <f>VLOOKUP(E993,'[1]Lookup 2'!A:B,2,FALSE)</f>
        <v>Post 3</v>
      </c>
      <c r="Q993" s="24" t="e">
        <f>VLOOKUP(T993,'[2]01 - Employees'!$1:$1048576,6,FALSE)</f>
        <v>#N/A</v>
      </c>
      <c r="R993" s="24" t="e">
        <f>VLOOKUP(T993,'[2]01 - Employees'!$1:$1048576,2,FALSE)</f>
        <v>#N/A</v>
      </c>
      <c r="S993" s="21" t="e">
        <f>VLOOKUP(T993,'[2]01 - Employees'!$1:$1048576,3,FALSE)</f>
        <v>#N/A</v>
      </c>
      <c r="T993" s="41"/>
      <c r="V993" s="26">
        <f t="shared" si="172"/>
        <v>19</v>
      </c>
      <c r="W993" t="str">
        <f t="shared" si="173"/>
        <v>19</v>
      </c>
      <c r="X993" t="str">
        <f t="shared" si="170"/>
        <v>19</v>
      </c>
    </row>
    <row r="994" spans="1:24" x14ac:dyDescent="0.25">
      <c r="A994" s="27">
        <f t="shared" si="174"/>
        <v>43435</v>
      </c>
      <c r="B994" s="19">
        <f t="shared" si="174"/>
        <v>19</v>
      </c>
      <c r="C994" s="20"/>
      <c r="D994" s="21"/>
      <c r="E994" s="22"/>
      <c r="F994" s="23">
        <f t="shared" si="171"/>
        <v>0</v>
      </c>
      <c r="G994" s="23"/>
      <c r="H994" s="32"/>
      <c r="I994" s="32"/>
      <c r="J994" s="32"/>
      <c r="K994" s="24"/>
      <c r="L994" s="25">
        <f t="shared" si="167"/>
        <v>0</v>
      </c>
      <c r="M994" s="25">
        <f t="shared" si="169"/>
        <v>0</v>
      </c>
      <c r="N994" s="25">
        <f t="shared" si="168"/>
        <v>0</v>
      </c>
      <c r="O994" s="25">
        <v>6.5000000000000002E-2</v>
      </c>
      <c r="P994" s="24" t="str">
        <f>VLOOKUP(E994,'[1]Lookup 2'!A:B,2,FALSE)</f>
        <v>Post 3</v>
      </c>
      <c r="Q994" s="24" t="e">
        <f>VLOOKUP(T994,'[2]01 - Employees'!$1:$1048576,6,FALSE)</f>
        <v>#N/A</v>
      </c>
      <c r="R994" s="24" t="e">
        <f>VLOOKUP(T994,'[2]01 - Employees'!$1:$1048576,2,FALSE)</f>
        <v>#N/A</v>
      </c>
      <c r="S994" s="21" t="e">
        <f>VLOOKUP(T994,'[2]01 - Employees'!$1:$1048576,3,FALSE)</f>
        <v>#N/A</v>
      </c>
      <c r="T994" s="41"/>
      <c r="V994" s="26">
        <f t="shared" si="172"/>
        <v>19</v>
      </c>
      <c r="W994" t="str">
        <f t="shared" si="173"/>
        <v>19</v>
      </c>
      <c r="X994" t="str">
        <f t="shared" si="170"/>
        <v>19</v>
      </c>
    </row>
    <row r="995" spans="1:24" x14ac:dyDescent="0.25">
      <c r="A995" s="27">
        <f t="shared" si="174"/>
        <v>43435</v>
      </c>
      <c r="B995" s="19">
        <f t="shared" si="174"/>
        <v>19</v>
      </c>
      <c r="C995" s="20"/>
      <c r="D995" s="21"/>
      <c r="E995" s="22"/>
      <c r="F995" s="23">
        <f t="shared" si="171"/>
        <v>0</v>
      </c>
      <c r="G995" s="23"/>
      <c r="H995" s="32"/>
      <c r="I995" s="32"/>
      <c r="J995" s="32"/>
      <c r="K995" s="24"/>
      <c r="L995" s="25">
        <f t="shared" si="167"/>
        <v>0</v>
      </c>
      <c r="M995" s="25">
        <f t="shared" si="169"/>
        <v>0</v>
      </c>
      <c r="N995" s="25">
        <f t="shared" si="168"/>
        <v>0</v>
      </c>
      <c r="O995" s="25">
        <v>6.5000000000000002E-2</v>
      </c>
      <c r="P995" s="24" t="str">
        <f>VLOOKUP(E995,'[1]Lookup 2'!A:B,2,FALSE)</f>
        <v>Post 3</v>
      </c>
      <c r="Q995" s="24" t="e">
        <f>VLOOKUP(T995,'[2]01 - Employees'!$1:$1048576,6,FALSE)</f>
        <v>#N/A</v>
      </c>
      <c r="R995" s="24" t="e">
        <f>VLOOKUP(T995,'[2]01 - Employees'!$1:$1048576,2,FALSE)</f>
        <v>#N/A</v>
      </c>
      <c r="S995" s="21" t="e">
        <f>VLOOKUP(T995,'[2]01 - Employees'!$1:$1048576,3,FALSE)</f>
        <v>#N/A</v>
      </c>
      <c r="T995" s="41"/>
      <c r="V995" s="26">
        <f t="shared" si="172"/>
        <v>19</v>
      </c>
      <c r="W995" t="str">
        <f t="shared" si="173"/>
        <v>19</v>
      </c>
      <c r="X995" t="str">
        <f t="shared" si="170"/>
        <v>19</v>
      </c>
    </row>
    <row r="996" spans="1:24" x14ac:dyDescent="0.25">
      <c r="A996" s="27">
        <f t="shared" si="174"/>
        <v>43435</v>
      </c>
      <c r="B996" s="19">
        <f t="shared" si="174"/>
        <v>19</v>
      </c>
      <c r="C996" s="20"/>
      <c r="D996" s="21"/>
      <c r="E996" s="22"/>
      <c r="F996" s="23">
        <f t="shared" si="171"/>
        <v>0</v>
      </c>
      <c r="G996" s="23"/>
      <c r="H996" s="32"/>
      <c r="I996" s="32"/>
      <c r="J996" s="32"/>
      <c r="K996" s="24"/>
      <c r="L996" s="25">
        <f t="shared" si="167"/>
        <v>0</v>
      </c>
      <c r="M996" s="25">
        <f t="shared" si="169"/>
        <v>0</v>
      </c>
      <c r="N996" s="25">
        <f t="shared" si="168"/>
        <v>0</v>
      </c>
      <c r="O996" s="25">
        <v>6.5000000000000002E-2</v>
      </c>
      <c r="P996" s="24" t="str">
        <f>VLOOKUP(E996,'[1]Lookup 2'!A:B,2,FALSE)</f>
        <v>Post 3</v>
      </c>
      <c r="Q996" s="24" t="e">
        <f>VLOOKUP(T996,'[2]01 - Employees'!$1:$1048576,6,FALSE)</f>
        <v>#N/A</v>
      </c>
      <c r="R996" s="24" t="e">
        <f>VLOOKUP(T996,'[2]01 - Employees'!$1:$1048576,2,FALSE)</f>
        <v>#N/A</v>
      </c>
      <c r="S996" s="21" t="e">
        <f>VLOOKUP(T996,'[2]01 - Employees'!$1:$1048576,3,FALSE)</f>
        <v>#N/A</v>
      </c>
      <c r="T996" s="41"/>
      <c r="V996" s="26">
        <f t="shared" si="172"/>
        <v>19</v>
      </c>
      <c r="W996" t="str">
        <f t="shared" si="173"/>
        <v>19</v>
      </c>
      <c r="X996" t="str">
        <f t="shared" si="170"/>
        <v>19</v>
      </c>
    </row>
    <row r="997" spans="1:24" x14ac:dyDescent="0.25">
      <c r="A997" s="27">
        <f t="shared" si="174"/>
        <v>43435</v>
      </c>
      <c r="B997" s="19">
        <f t="shared" si="174"/>
        <v>19</v>
      </c>
      <c r="C997" s="20"/>
      <c r="D997" s="21"/>
      <c r="E997" s="22"/>
      <c r="F997" s="23">
        <f t="shared" si="171"/>
        <v>0</v>
      </c>
      <c r="G997" s="23"/>
      <c r="H997" s="32"/>
      <c r="I997" s="32"/>
      <c r="J997" s="32"/>
      <c r="K997" s="24"/>
      <c r="L997" s="25">
        <f t="shared" si="167"/>
        <v>0</v>
      </c>
      <c r="M997" s="25">
        <f t="shared" si="169"/>
        <v>0</v>
      </c>
      <c r="N997" s="25">
        <f t="shared" si="168"/>
        <v>0</v>
      </c>
      <c r="O997" s="25">
        <v>6.5000000000000002E-2</v>
      </c>
      <c r="P997" s="24" t="str">
        <f>VLOOKUP(E997,'[1]Lookup 2'!A:B,2,FALSE)</f>
        <v>Post 3</v>
      </c>
      <c r="Q997" s="24" t="e">
        <f>VLOOKUP(T997,'[2]01 - Employees'!$1:$1048576,6,FALSE)</f>
        <v>#N/A</v>
      </c>
      <c r="R997" s="24" t="e">
        <f>VLOOKUP(T997,'[2]01 - Employees'!$1:$1048576,2,FALSE)</f>
        <v>#N/A</v>
      </c>
      <c r="S997" s="21" t="e">
        <f>VLOOKUP(T997,'[2]01 - Employees'!$1:$1048576,3,FALSE)</f>
        <v>#N/A</v>
      </c>
      <c r="T997" s="41"/>
      <c r="V997" s="26">
        <f t="shared" si="172"/>
        <v>19</v>
      </c>
      <c r="W997" t="str">
        <f t="shared" si="173"/>
        <v>19</v>
      </c>
      <c r="X997" t="str">
        <f t="shared" si="170"/>
        <v>19</v>
      </c>
    </row>
    <row r="998" spans="1:24" x14ac:dyDescent="0.25">
      <c r="A998" s="27">
        <f t="shared" si="174"/>
        <v>43435</v>
      </c>
      <c r="B998" s="19">
        <f t="shared" si="174"/>
        <v>19</v>
      </c>
      <c r="C998" s="20"/>
      <c r="D998" s="21"/>
      <c r="E998" s="22"/>
      <c r="F998" s="23">
        <f t="shared" si="171"/>
        <v>0</v>
      </c>
      <c r="G998" s="23"/>
      <c r="H998" s="32"/>
      <c r="I998" s="32"/>
      <c r="J998" s="32"/>
      <c r="K998" s="24"/>
      <c r="L998" s="25">
        <f t="shared" si="167"/>
        <v>0</v>
      </c>
      <c r="M998" s="25">
        <f t="shared" si="169"/>
        <v>0</v>
      </c>
      <c r="N998" s="25">
        <f t="shared" si="168"/>
        <v>0</v>
      </c>
      <c r="O998" s="25">
        <v>6.5000000000000002E-2</v>
      </c>
      <c r="P998" s="24" t="str">
        <f>VLOOKUP(E998,'[1]Lookup 2'!A:B,2,FALSE)</f>
        <v>Post 3</v>
      </c>
      <c r="Q998" s="24" t="e">
        <f>VLOOKUP(T998,'[2]01 - Employees'!$1:$1048576,6,FALSE)</f>
        <v>#N/A</v>
      </c>
      <c r="R998" s="24" t="e">
        <f>VLOOKUP(T998,'[2]01 - Employees'!$1:$1048576,2,FALSE)</f>
        <v>#N/A</v>
      </c>
      <c r="S998" s="21" t="e">
        <f>VLOOKUP(T998,'[2]01 - Employees'!$1:$1048576,3,FALSE)</f>
        <v>#N/A</v>
      </c>
      <c r="T998" s="41"/>
      <c r="V998" s="26">
        <f t="shared" si="172"/>
        <v>19</v>
      </c>
      <c r="W998" t="str">
        <f t="shared" si="173"/>
        <v>19</v>
      </c>
      <c r="X998" t="str">
        <f t="shared" si="170"/>
        <v>19</v>
      </c>
    </row>
    <row r="999" spans="1:24" x14ac:dyDescent="0.25">
      <c r="A999" s="27">
        <f t="shared" si="174"/>
        <v>43435</v>
      </c>
      <c r="B999" s="19">
        <f t="shared" si="174"/>
        <v>19</v>
      </c>
      <c r="C999" s="20"/>
      <c r="D999" s="21"/>
      <c r="E999" s="22"/>
      <c r="F999" s="23">
        <f t="shared" si="171"/>
        <v>0</v>
      </c>
      <c r="G999" s="23"/>
      <c r="H999" s="32"/>
      <c r="I999" s="32"/>
      <c r="J999" s="32"/>
      <c r="K999" s="24"/>
      <c r="L999" s="25">
        <f t="shared" si="167"/>
        <v>0</v>
      </c>
      <c r="M999" s="25">
        <f t="shared" si="169"/>
        <v>0</v>
      </c>
      <c r="N999" s="25">
        <f t="shared" si="168"/>
        <v>0</v>
      </c>
      <c r="O999" s="25">
        <v>6.5000000000000002E-2</v>
      </c>
      <c r="P999" s="24" t="str">
        <f>VLOOKUP(E999,'[1]Lookup 2'!A:B,2,FALSE)</f>
        <v>Post 3</v>
      </c>
      <c r="Q999" s="24" t="e">
        <f>VLOOKUP(T999,'[2]01 - Employees'!$1:$1048576,6,FALSE)</f>
        <v>#N/A</v>
      </c>
      <c r="R999" s="24" t="e">
        <f>VLOOKUP(T999,'[2]01 - Employees'!$1:$1048576,2,FALSE)</f>
        <v>#N/A</v>
      </c>
      <c r="S999" s="21" t="e">
        <f>VLOOKUP(T999,'[2]01 - Employees'!$1:$1048576,3,FALSE)</f>
        <v>#N/A</v>
      </c>
      <c r="T999" s="41"/>
      <c r="V999" s="26">
        <f t="shared" si="172"/>
        <v>19</v>
      </c>
      <c r="W999" t="str">
        <f t="shared" si="173"/>
        <v>19</v>
      </c>
      <c r="X999" t="str">
        <f t="shared" si="170"/>
        <v>19</v>
      </c>
    </row>
    <row r="1000" spans="1:24" x14ac:dyDescent="0.25">
      <c r="A1000" s="27">
        <f t="shared" ref="A1000:B1015" si="175">+A999</f>
        <v>43435</v>
      </c>
      <c r="B1000" s="19">
        <f t="shared" si="175"/>
        <v>19</v>
      </c>
      <c r="C1000" s="20"/>
      <c r="D1000" s="21"/>
      <c r="E1000" s="22"/>
      <c r="F1000" s="23">
        <f t="shared" si="171"/>
        <v>0</v>
      </c>
      <c r="G1000" s="23"/>
      <c r="H1000" s="32"/>
      <c r="I1000" s="32"/>
      <c r="J1000" s="32"/>
      <c r="K1000" s="24"/>
      <c r="L1000" s="25">
        <f t="shared" si="167"/>
        <v>0</v>
      </c>
      <c r="M1000" s="25">
        <f t="shared" si="169"/>
        <v>0</v>
      </c>
      <c r="N1000" s="25">
        <f t="shared" si="168"/>
        <v>0</v>
      </c>
      <c r="O1000" s="25">
        <v>6.5000000000000002E-2</v>
      </c>
      <c r="P1000" s="24" t="str">
        <f>VLOOKUP(E1000,'[1]Lookup 2'!A:B,2,FALSE)</f>
        <v>Post 3</v>
      </c>
      <c r="Q1000" s="24" t="e">
        <f>VLOOKUP(T1000,'[2]01 - Employees'!$1:$1048576,6,FALSE)</f>
        <v>#N/A</v>
      </c>
      <c r="R1000" s="24" t="e">
        <f>VLOOKUP(T1000,'[2]01 - Employees'!$1:$1048576,2,FALSE)</f>
        <v>#N/A</v>
      </c>
      <c r="S1000" s="21" t="e">
        <f>VLOOKUP(T1000,'[2]01 - Employees'!$1:$1048576,3,FALSE)</f>
        <v>#N/A</v>
      </c>
      <c r="T1000" s="41"/>
      <c r="V1000" s="26">
        <f t="shared" si="172"/>
        <v>19</v>
      </c>
      <c r="W1000" t="str">
        <f t="shared" si="173"/>
        <v>19</v>
      </c>
      <c r="X1000" t="str">
        <f t="shared" si="170"/>
        <v>19</v>
      </c>
    </row>
    <row r="1001" spans="1:24" x14ac:dyDescent="0.25">
      <c r="A1001" s="27">
        <f t="shared" si="175"/>
        <v>43435</v>
      </c>
      <c r="B1001" s="19">
        <f t="shared" si="175"/>
        <v>19</v>
      </c>
      <c r="C1001" s="20"/>
      <c r="D1001" s="21"/>
      <c r="E1001" s="22"/>
      <c r="F1001" s="23">
        <f t="shared" si="171"/>
        <v>0</v>
      </c>
      <c r="G1001" s="23"/>
      <c r="H1001" s="32"/>
      <c r="I1001" s="32"/>
      <c r="J1001" s="32"/>
      <c r="K1001" s="24"/>
      <c r="L1001" s="25">
        <f t="shared" si="167"/>
        <v>0</v>
      </c>
      <c r="M1001" s="25">
        <f t="shared" si="169"/>
        <v>0</v>
      </c>
      <c r="N1001" s="25">
        <f t="shared" si="168"/>
        <v>0</v>
      </c>
      <c r="O1001" s="25">
        <v>6.5000000000000002E-2</v>
      </c>
      <c r="P1001" s="24" t="str">
        <f>VLOOKUP(E1001,'[1]Lookup 2'!A:B,2,FALSE)</f>
        <v>Post 3</v>
      </c>
      <c r="Q1001" s="24" t="e">
        <f>VLOOKUP(T1001,'[2]01 - Employees'!$1:$1048576,6,FALSE)</f>
        <v>#N/A</v>
      </c>
      <c r="R1001" s="24" t="e">
        <f>VLOOKUP(T1001,'[2]01 - Employees'!$1:$1048576,2,FALSE)</f>
        <v>#N/A</v>
      </c>
      <c r="S1001" s="21" t="e">
        <f>VLOOKUP(T1001,'[2]01 - Employees'!$1:$1048576,3,FALSE)</f>
        <v>#N/A</v>
      </c>
      <c r="T1001" s="41"/>
      <c r="V1001" s="26">
        <f t="shared" si="172"/>
        <v>19</v>
      </c>
      <c r="W1001" t="str">
        <f t="shared" si="173"/>
        <v>19</v>
      </c>
      <c r="X1001" t="str">
        <f t="shared" si="170"/>
        <v>19</v>
      </c>
    </row>
    <row r="1002" spans="1:24" x14ac:dyDescent="0.25">
      <c r="A1002" s="27">
        <f t="shared" si="175"/>
        <v>43435</v>
      </c>
      <c r="B1002" s="19">
        <f t="shared" si="175"/>
        <v>19</v>
      </c>
      <c r="C1002" s="20"/>
      <c r="D1002" s="21"/>
      <c r="E1002" s="22"/>
      <c r="F1002" s="23">
        <f t="shared" si="171"/>
        <v>0</v>
      </c>
      <c r="G1002" s="23"/>
      <c r="H1002" s="32"/>
      <c r="I1002" s="32"/>
      <c r="J1002" s="32"/>
      <c r="K1002" s="24"/>
      <c r="L1002" s="25">
        <f t="shared" si="167"/>
        <v>0</v>
      </c>
      <c r="M1002" s="25">
        <f t="shared" si="169"/>
        <v>0</v>
      </c>
      <c r="N1002" s="25">
        <f t="shared" si="168"/>
        <v>0</v>
      </c>
      <c r="O1002" s="25">
        <v>6.5000000000000002E-2</v>
      </c>
      <c r="P1002" s="24" t="str">
        <f>VLOOKUP(E1002,'[1]Lookup 2'!A:B,2,FALSE)</f>
        <v>Post 3</v>
      </c>
      <c r="Q1002" s="24" t="e">
        <f>VLOOKUP(T1002,'[2]01 - Employees'!$1:$1048576,6,FALSE)</f>
        <v>#N/A</v>
      </c>
      <c r="R1002" s="24" t="e">
        <f>VLOOKUP(T1002,'[2]01 - Employees'!$1:$1048576,2,FALSE)</f>
        <v>#N/A</v>
      </c>
      <c r="S1002" s="21" t="e">
        <f>VLOOKUP(T1002,'[2]01 - Employees'!$1:$1048576,3,FALSE)</f>
        <v>#N/A</v>
      </c>
      <c r="T1002" s="41"/>
      <c r="V1002" s="26">
        <f t="shared" si="172"/>
        <v>19</v>
      </c>
      <c r="W1002" t="str">
        <f t="shared" si="173"/>
        <v>19</v>
      </c>
      <c r="X1002" t="str">
        <f t="shared" si="170"/>
        <v>19</v>
      </c>
    </row>
    <row r="1003" spans="1:24" x14ac:dyDescent="0.25">
      <c r="A1003" s="27">
        <f t="shared" si="175"/>
        <v>43435</v>
      </c>
      <c r="B1003" s="19">
        <f t="shared" si="175"/>
        <v>19</v>
      </c>
      <c r="C1003" s="20"/>
      <c r="D1003" s="21"/>
      <c r="E1003" s="22"/>
      <c r="F1003" s="23">
        <f t="shared" si="171"/>
        <v>0</v>
      </c>
      <c r="G1003" s="23"/>
      <c r="H1003" s="32"/>
      <c r="I1003" s="32"/>
      <c r="J1003" s="32"/>
      <c r="K1003" s="24"/>
      <c r="L1003" s="25">
        <f t="shared" si="167"/>
        <v>0</v>
      </c>
      <c r="M1003" s="25">
        <f t="shared" si="169"/>
        <v>0</v>
      </c>
      <c r="N1003" s="25">
        <f t="shared" si="168"/>
        <v>0</v>
      </c>
      <c r="O1003" s="25">
        <v>6.5000000000000002E-2</v>
      </c>
      <c r="P1003" s="24" t="str">
        <f>VLOOKUP(E1003,'[1]Lookup 2'!A:B,2,FALSE)</f>
        <v>Post 3</v>
      </c>
      <c r="Q1003" s="24" t="e">
        <f>VLOOKUP(T1003,'[2]01 - Employees'!$1:$1048576,6,FALSE)</f>
        <v>#N/A</v>
      </c>
      <c r="R1003" s="24" t="e">
        <f>VLOOKUP(T1003,'[2]01 - Employees'!$1:$1048576,2,FALSE)</f>
        <v>#N/A</v>
      </c>
      <c r="S1003" s="21" t="e">
        <f>VLOOKUP(T1003,'[2]01 - Employees'!$1:$1048576,3,FALSE)</f>
        <v>#N/A</v>
      </c>
      <c r="T1003" s="41"/>
      <c r="V1003" s="26">
        <f t="shared" si="172"/>
        <v>19</v>
      </c>
      <c r="W1003" t="str">
        <f t="shared" si="173"/>
        <v>19</v>
      </c>
      <c r="X1003" t="str">
        <f t="shared" si="170"/>
        <v>19</v>
      </c>
    </row>
    <row r="1004" spans="1:24" x14ac:dyDescent="0.25">
      <c r="A1004" s="27">
        <f t="shared" si="175"/>
        <v>43435</v>
      </c>
      <c r="B1004" s="19">
        <f t="shared" si="175"/>
        <v>19</v>
      </c>
      <c r="C1004" s="20"/>
      <c r="D1004" s="21"/>
      <c r="E1004" s="22"/>
      <c r="F1004" s="23">
        <f t="shared" si="171"/>
        <v>0</v>
      </c>
      <c r="G1004" s="23"/>
      <c r="H1004" s="32"/>
      <c r="I1004" s="32"/>
      <c r="J1004" s="32"/>
      <c r="K1004" s="24"/>
      <c r="L1004" s="25">
        <f t="shared" si="167"/>
        <v>0</v>
      </c>
      <c r="M1004" s="25">
        <f t="shared" si="169"/>
        <v>0</v>
      </c>
      <c r="N1004" s="25">
        <f t="shared" si="168"/>
        <v>0</v>
      </c>
      <c r="O1004" s="25">
        <v>6.5000000000000002E-2</v>
      </c>
      <c r="P1004" s="24" t="str">
        <f>VLOOKUP(E1004,'[1]Lookup 2'!A:B,2,FALSE)</f>
        <v>Post 3</v>
      </c>
      <c r="Q1004" s="24" t="e">
        <f>VLOOKUP(T1004,'[2]01 - Employees'!$1:$1048576,6,FALSE)</f>
        <v>#N/A</v>
      </c>
      <c r="R1004" s="24" t="e">
        <f>VLOOKUP(T1004,'[2]01 - Employees'!$1:$1048576,2,FALSE)</f>
        <v>#N/A</v>
      </c>
      <c r="S1004" s="21" t="e">
        <f>VLOOKUP(T1004,'[2]01 - Employees'!$1:$1048576,3,FALSE)</f>
        <v>#N/A</v>
      </c>
      <c r="T1004" s="41"/>
      <c r="V1004" s="26">
        <f t="shared" si="172"/>
        <v>19</v>
      </c>
      <c r="W1004" t="str">
        <f t="shared" si="173"/>
        <v>19</v>
      </c>
      <c r="X1004" t="str">
        <f t="shared" si="170"/>
        <v>19</v>
      </c>
    </row>
    <row r="1005" spans="1:24" x14ac:dyDescent="0.25">
      <c r="A1005" s="27">
        <f t="shared" si="175"/>
        <v>43435</v>
      </c>
      <c r="B1005" s="19">
        <f t="shared" si="175"/>
        <v>19</v>
      </c>
      <c r="C1005" s="20"/>
      <c r="D1005" s="21"/>
      <c r="E1005" s="22"/>
      <c r="F1005" s="23">
        <f t="shared" si="171"/>
        <v>0</v>
      </c>
      <c r="G1005" s="23"/>
      <c r="H1005" s="32"/>
      <c r="I1005" s="32"/>
      <c r="J1005" s="32"/>
      <c r="K1005" s="24"/>
      <c r="L1005" s="25">
        <f t="shared" si="167"/>
        <v>0</v>
      </c>
      <c r="M1005" s="25">
        <f t="shared" si="169"/>
        <v>0</v>
      </c>
      <c r="N1005" s="25">
        <f t="shared" si="168"/>
        <v>0</v>
      </c>
      <c r="O1005" s="25">
        <v>6.5000000000000002E-2</v>
      </c>
      <c r="P1005" s="24" t="str">
        <f>VLOOKUP(E1005,'[1]Lookup 2'!A:B,2,FALSE)</f>
        <v>Post 3</v>
      </c>
      <c r="Q1005" s="24" t="e">
        <f>VLOOKUP(T1005,'[2]01 - Employees'!$1:$1048576,6,FALSE)</f>
        <v>#N/A</v>
      </c>
      <c r="R1005" s="24" t="e">
        <f>VLOOKUP(T1005,'[2]01 - Employees'!$1:$1048576,2,FALSE)</f>
        <v>#N/A</v>
      </c>
      <c r="S1005" s="21" t="e">
        <f>VLOOKUP(T1005,'[2]01 - Employees'!$1:$1048576,3,FALSE)</f>
        <v>#N/A</v>
      </c>
      <c r="T1005" s="41"/>
      <c r="V1005" s="26">
        <f t="shared" si="172"/>
        <v>19</v>
      </c>
      <c r="W1005" t="str">
        <f t="shared" si="173"/>
        <v>19</v>
      </c>
      <c r="X1005" t="str">
        <f t="shared" si="170"/>
        <v>19</v>
      </c>
    </row>
    <row r="1006" spans="1:24" x14ac:dyDescent="0.25">
      <c r="A1006" s="27">
        <f t="shared" si="175"/>
        <v>43435</v>
      </c>
      <c r="B1006" s="19">
        <f t="shared" si="175"/>
        <v>19</v>
      </c>
      <c r="C1006" s="20"/>
      <c r="D1006" s="21"/>
      <c r="E1006" s="22"/>
      <c r="F1006" s="23">
        <f t="shared" si="171"/>
        <v>0</v>
      </c>
      <c r="G1006" s="23"/>
      <c r="H1006" s="32"/>
      <c r="I1006" s="32"/>
      <c r="J1006" s="32"/>
      <c r="K1006" s="24"/>
      <c r="L1006" s="25">
        <f t="shared" si="167"/>
        <v>0</v>
      </c>
      <c r="M1006" s="25">
        <f t="shared" si="169"/>
        <v>0</v>
      </c>
      <c r="N1006" s="25">
        <f t="shared" si="168"/>
        <v>0</v>
      </c>
      <c r="O1006" s="25">
        <v>6.5000000000000002E-2</v>
      </c>
      <c r="P1006" s="24" t="str">
        <f>VLOOKUP(E1006,'[1]Lookup 2'!A:B,2,FALSE)</f>
        <v>Post 3</v>
      </c>
      <c r="Q1006" s="24" t="e">
        <f>VLOOKUP(T1006,'[2]01 - Employees'!$1:$1048576,6,FALSE)</f>
        <v>#N/A</v>
      </c>
      <c r="R1006" s="24" t="e">
        <f>VLOOKUP(T1006,'[2]01 - Employees'!$1:$1048576,2,FALSE)</f>
        <v>#N/A</v>
      </c>
      <c r="S1006" s="21" t="e">
        <f>VLOOKUP(T1006,'[2]01 - Employees'!$1:$1048576,3,FALSE)</f>
        <v>#N/A</v>
      </c>
      <c r="T1006" s="41"/>
      <c r="V1006" s="26">
        <f t="shared" si="172"/>
        <v>19</v>
      </c>
      <c r="W1006" t="str">
        <f t="shared" si="173"/>
        <v>19</v>
      </c>
      <c r="X1006" t="str">
        <f t="shared" si="170"/>
        <v>19</v>
      </c>
    </row>
    <row r="1007" spans="1:24" x14ac:dyDescent="0.25">
      <c r="A1007" s="27">
        <f t="shared" si="175"/>
        <v>43435</v>
      </c>
      <c r="B1007" s="19">
        <f t="shared" si="175"/>
        <v>19</v>
      </c>
      <c r="C1007" s="20"/>
      <c r="D1007" s="21"/>
      <c r="E1007" s="22"/>
      <c r="F1007" s="23">
        <f t="shared" si="171"/>
        <v>0</v>
      </c>
      <c r="G1007" s="23"/>
      <c r="H1007" s="32"/>
      <c r="I1007" s="32"/>
      <c r="J1007" s="32"/>
      <c r="K1007" s="24"/>
      <c r="L1007" s="25">
        <f t="shared" si="167"/>
        <v>0</v>
      </c>
      <c r="M1007" s="25">
        <f t="shared" si="169"/>
        <v>0</v>
      </c>
      <c r="N1007" s="25">
        <f t="shared" si="168"/>
        <v>0</v>
      </c>
      <c r="O1007" s="25">
        <v>6.5000000000000002E-2</v>
      </c>
      <c r="P1007" s="24" t="str">
        <f>VLOOKUP(E1007,'[1]Lookup 2'!A:B,2,FALSE)</f>
        <v>Post 3</v>
      </c>
      <c r="Q1007" s="24" t="e">
        <f>VLOOKUP(T1007,'[2]01 - Employees'!$1:$1048576,6,FALSE)</f>
        <v>#N/A</v>
      </c>
      <c r="R1007" s="24" t="e">
        <f>VLOOKUP(T1007,'[2]01 - Employees'!$1:$1048576,2,FALSE)</f>
        <v>#N/A</v>
      </c>
      <c r="S1007" s="21" t="e">
        <f>VLOOKUP(T1007,'[2]01 - Employees'!$1:$1048576,3,FALSE)</f>
        <v>#N/A</v>
      </c>
      <c r="T1007" s="41"/>
      <c r="V1007" s="26">
        <f t="shared" si="172"/>
        <v>19</v>
      </c>
      <c r="W1007" t="str">
        <f t="shared" si="173"/>
        <v>19</v>
      </c>
      <c r="X1007" t="str">
        <f t="shared" si="170"/>
        <v>19</v>
      </c>
    </row>
    <row r="1008" spans="1:24" x14ac:dyDescent="0.25">
      <c r="A1008" s="27">
        <f t="shared" si="175"/>
        <v>43435</v>
      </c>
      <c r="B1008" s="19">
        <f t="shared" si="175"/>
        <v>19</v>
      </c>
      <c r="C1008" s="20"/>
      <c r="D1008" s="21"/>
      <c r="E1008" s="22"/>
      <c r="F1008" s="23">
        <f t="shared" si="171"/>
        <v>0</v>
      </c>
      <c r="G1008" s="23"/>
      <c r="H1008" s="32"/>
      <c r="I1008" s="32"/>
      <c r="J1008" s="32"/>
      <c r="K1008" s="24"/>
      <c r="L1008" s="25">
        <f t="shared" si="167"/>
        <v>0</v>
      </c>
      <c r="M1008" s="25">
        <f t="shared" si="169"/>
        <v>0</v>
      </c>
      <c r="N1008" s="25">
        <f t="shared" si="168"/>
        <v>0</v>
      </c>
      <c r="O1008" s="25">
        <v>6.5000000000000002E-2</v>
      </c>
      <c r="P1008" s="24" t="str">
        <f>VLOOKUP(E1008,'[1]Lookup 2'!A:B,2,FALSE)</f>
        <v>Post 3</v>
      </c>
      <c r="Q1008" s="24" t="e">
        <f>VLOOKUP(T1008,'[2]01 - Employees'!$1:$1048576,6,FALSE)</f>
        <v>#N/A</v>
      </c>
      <c r="R1008" s="24" t="e">
        <f>VLOOKUP(T1008,'[2]01 - Employees'!$1:$1048576,2,FALSE)</f>
        <v>#N/A</v>
      </c>
      <c r="S1008" s="21" t="e">
        <f>VLOOKUP(T1008,'[2]01 - Employees'!$1:$1048576,3,FALSE)</f>
        <v>#N/A</v>
      </c>
      <c r="T1008" s="41"/>
      <c r="V1008" s="26">
        <f t="shared" si="172"/>
        <v>19</v>
      </c>
      <c r="W1008" t="str">
        <f t="shared" si="173"/>
        <v>19</v>
      </c>
      <c r="X1008" t="str">
        <f t="shared" si="170"/>
        <v>19</v>
      </c>
    </row>
    <row r="1009" spans="1:24" x14ac:dyDescent="0.25">
      <c r="A1009" s="27">
        <f t="shared" si="175"/>
        <v>43435</v>
      </c>
      <c r="B1009" s="19">
        <f t="shared" si="175"/>
        <v>19</v>
      </c>
      <c r="C1009" s="20"/>
      <c r="D1009" s="21"/>
      <c r="E1009" s="22"/>
      <c r="F1009" s="23">
        <f t="shared" si="171"/>
        <v>0</v>
      </c>
      <c r="G1009" s="23"/>
      <c r="H1009" s="32"/>
      <c r="I1009" s="32"/>
      <c r="J1009" s="32"/>
      <c r="K1009" s="24"/>
      <c r="L1009" s="25">
        <f t="shared" si="167"/>
        <v>0</v>
      </c>
      <c r="M1009" s="25">
        <f t="shared" si="169"/>
        <v>0</v>
      </c>
      <c r="N1009" s="25">
        <f t="shared" si="168"/>
        <v>0</v>
      </c>
      <c r="O1009" s="25">
        <v>6.5000000000000002E-2</v>
      </c>
      <c r="P1009" s="24" t="str">
        <f>VLOOKUP(E1009,'[1]Lookup 2'!A:B,2,FALSE)</f>
        <v>Post 3</v>
      </c>
      <c r="Q1009" s="24" t="e">
        <f>VLOOKUP(T1009,'[2]01 - Employees'!$1:$1048576,6,FALSE)</f>
        <v>#N/A</v>
      </c>
      <c r="R1009" s="24" t="e">
        <f>VLOOKUP(T1009,'[2]01 - Employees'!$1:$1048576,2,FALSE)</f>
        <v>#N/A</v>
      </c>
      <c r="S1009" s="21" t="e">
        <f>VLOOKUP(T1009,'[2]01 - Employees'!$1:$1048576,3,FALSE)</f>
        <v>#N/A</v>
      </c>
      <c r="T1009" s="41"/>
      <c r="V1009" s="26">
        <f t="shared" si="172"/>
        <v>19</v>
      </c>
      <c r="W1009" t="str">
        <f t="shared" si="173"/>
        <v>19</v>
      </c>
      <c r="X1009" t="str">
        <f t="shared" si="170"/>
        <v>19</v>
      </c>
    </row>
    <row r="1010" spans="1:24" x14ac:dyDescent="0.25">
      <c r="A1010" s="27">
        <f t="shared" si="175"/>
        <v>43435</v>
      </c>
      <c r="B1010" s="19">
        <f t="shared" si="175"/>
        <v>19</v>
      </c>
      <c r="C1010" s="20"/>
      <c r="D1010" s="21"/>
      <c r="E1010" s="22"/>
      <c r="F1010" s="23">
        <f t="shared" si="171"/>
        <v>0</v>
      </c>
      <c r="G1010" s="23"/>
      <c r="H1010" s="32"/>
      <c r="I1010" s="32"/>
      <c r="J1010" s="32"/>
      <c r="K1010" s="24"/>
      <c r="L1010" s="25">
        <f t="shared" si="167"/>
        <v>0</v>
      </c>
      <c r="M1010" s="25">
        <f t="shared" si="169"/>
        <v>0</v>
      </c>
      <c r="N1010" s="25">
        <f t="shared" si="168"/>
        <v>0</v>
      </c>
      <c r="O1010" s="25">
        <v>6.5000000000000002E-2</v>
      </c>
      <c r="P1010" s="24" t="str">
        <f>VLOOKUP(E1010,'[1]Lookup 2'!A:B,2,FALSE)</f>
        <v>Post 3</v>
      </c>
      <c r="Q1010" s="24" t="e">
        <f>VLOOKUP(T1010,'[2]01 - Employees'!$1:$1048576,6,FALSE)</f>
        <v>#N/A</v>
      </c>
      <c r="R1010" s="24" t="e">
        <f>VLOOKUP(T1010,'[2]01 - Employees'!$1:$1048576,2,FALSE)</f>
        <v>#N/A</v>
      </c>
      <c r="S1010" s="21" t="e">
        <f>VLOOKUP(T1010,'[2]01 - Employees'!$1:$1048576,3,FALSE)</f>
        <v>#N/A</v>
      </c>
      <c r="T1010" s="41"/>
      <c r="V1010" s="26">
        <f t="shared" si="172"/>
        <v>19</v>
      </c>
      <c r="W1010" t="str">
        <f t="shared" si="173"/>
        <v>19</v>
      </c>
      <c r="X1010" t="str">
        <f t="shared" si="170"/>
        <v>19</v>
      </c>
    </row>
    <row r="1011" spans="1:24" x14ac:dyDescent="0.25">
      <c r="A1011" s="27">
        <f t="shared" si="175"/>
        <v>43435</v>
      </c>
      <c r="B1011" s="19">
        <f t="shared" si="175"/>
        <v>19</v>
      </c>
      <c r="C1011" s="20"/>
      <c r="D1011" s="21"/>
      <c r="E1011" s="22"/>
      <c r="F1011" s="23">
        <f t="shared" si="171"/>
        <v>0</v>
      </c>
      <c r="G1011" s="23"/>
      <c r="H1011" s="32"/>
      <c r="I1011" s="32"/>
      <c r="J1011" s="32"/>
      <c r="K1011" s="24"/>
      <c r="L1011" s="25">
        <f t="shared" si="167"/>
        <v>0</v>
      </c>
      <c r="M1011" s="25">
        <f t="shared" si="169"/>
        <v>0</v>
      </c>
      <c r="N1011" s="25">
        <f t="shared" si="168"/>
        <v>0</v>
      </c>
      <c r="O1011" s="25">
        <v>6.5000000000000002E-2</v>
      </c>
      <c r="P1011" s="24" t="str">
        <f>VLOOKUP(E1011,'[1]Lookup 2'!A:B,2,FALSE)</f>
        <v>Post 3</v>
      </c>
      <c r="Q1011" s="24" t="e">
        <f>VLOOKUP(T1011,'[2]01 - Employees'!$1:$1048576,6,FALSE)</f>
        <v>#N/A</v>
      </c>
      <c r="R1011" s="24" t="e">
        <f>VLOOKUP(T1011,'[2]01 - Employees'!$1:$1048576,2,FALSE)</f>
        <v>#N/A</v>
      </c>
      <c r="S1011" s="21" t="e">
        <f>VLOOKUP(T1011,'[2]01 - Employees'!$1:$1048576,3,FALSE)</f>
        <v>#N/A</v>
      </c>
      <c r="T1011" s="41"/>
      <c r="V1011" s="26">
        <f t="shared" si="172"/>
        <v>19</v>
      </c>
      <c r="W1011" t="str">
        <f t="shared" si="173"/>
        <v>19</v>
      </c>
      <c r="X1011" t="str">
        <f t="shared" si="170"/>
        <v>19</v>
      </c>
    </row>
    <row r="1012" spans="1:24" x14ac:dyDescent="0.25">
      <c r="A1012" s="27">
        <f t="shared" si="175"/>
        <v>43435</v>
      </c>
      <c r="B1012" s="19">
        <f t="shared" si="175"/>
        <v>19</v>
      </c>
      <c r="C1012" s="20"/>
      <c r="D1012" s="21"/>
      <c r="E1012" s="22"/>
      <c r="F1012" s="23">
        <f t="shared" si="171"/>
        <v>0</v>
      </c>
      <c r="G1012" s="23"/>
      <c r="H1012" s="32"/>
      <c r="I1012" s="32"/>
      <c r="J1012" s="32"/>
      <c r="K1012" s="24"/>
      <c r="L1012" s="25">
        <f t="shared" si="167"/>
        <v>0</v>
      </c>
      <c r="M1012" s="25">
        <f t="shared" si="169"/>
        <v>0</v>
      </c>
      <c r="N1012" s="25">
        <f t="shared" si="168"/>
        <v>0</v>
      </c>
      <c r="O1012" s="25">
        <v>6.5000000000000002E-2</v>
      </c>
      <c r="P1012" s="24" t="str">
        <f>VLOOKUP(E1012,'[1]Lookup 2'!A:B,2,FALSE)</f>
        <v>Post 3</v>
      </c>
      <c r="Q1012" s="24" t="e">
        <f>VLOOKUP(T1012,'[2]01 - Employees'!$1:$1048576,6,FALSE)</f>
        <v>#N/A</v>
      </c>
      <c r="R1012" s="24" t="e">
        <f>VLOOKUP(T1012,'[2]01 - Employees'!$1:$1048576,2,FALSE)</f>
        <v>#N/A</v>
      </c>
      <c r="S1012" s="21" t="e">
        <f>VLOOKUP(T1012,'[2]01 - Employees'!$1:$1048576,3,FALSE)</f>
        <v>#N/A</v>
      </c>
      <c r="T1012" s="41"/>
      <c r="V1012" s="26">
        <f t="shared" si="172"/>
        <v>19</v>
      </c>
      <c r="W1012" t="str">
        <f t="shared" si="173"/>
        <v>19</v>
      </c>
      <c r="X1012" t="str">
        <f t="shared" si="170"/>
        <v>19</v>
      </c>
    </row>
    <row r="1013" spans="1:24" x14ac:dyDescent="0.25">
      <c r="A1013" s="27">
        <f t="shared" si="175"/>
        <v>43435</v>
      </c>
      <c r="B1013" s="19">
        <f t="shared" si="175"/>
        <v>19</v>
      </c>
      <c r="C1013" s="20"/>
      <c r="D1013" s="21"/>
      <c r="E1013" s="22"/>
      <c r="F1013" s="23">
        <f t="shared" si="171"/>
        <v>0</v>
      </c>
      <c r="G1013" s="23"/>
      <c r="H1013" s="32"/>
      <c r="I1013" s="32"/>
      <c r="J1013" s="32"/>
      <c r="K1013" s="24"/>
      <c r="L1013" s="25">
        <f t="shared" si="167"/>
        <v>0</v>
      </c>
      <c r="M1013" s="25">
        <f t="shared" si="169"/>
        <v>0</v>
      </c>
      <c r="N1013" s="25">
        <f t="shared" si="168"/>
        <v>0</v>
      </c>
      <c r="O1013" s="25">
        <v>6.5000000000000002E-2</v>
      </c>
      <c r="P1013" s="24" t="str">
        <f>VLOOKUP(E1013,'[1]Lookup 2'!A:B,2,FALSE)</f>
        <v>Post 3</v>
      </c>
      <c r="Q1013" s="24" t="e">
        <f>VLOOKUP(T1013,'[2]01 - Employees'!$1:$1048576,6,FALSE)</f>
        <v>#N/A</v>
      </c>
      <c r="R1013" s="24" t="e">
        <f>VLOOKUP(T1013,'[2]01 - Employees'!$1:$1048576,2,FALSE)</f>
        <v>#N/A</v>
      </c>
      <c r="S1013" s="21" t="e">
        <f>VLOOKUP(T1013,'[2]01 - Employees'!$1:$1048576,3,FALSE)</f>
        <v>#N/A</v>
      </c>
      <c r="T1013" s="41"/>
      <c r="V1013" s="26">
        <f t="shared" si="172"/>
        <v>19</v>
      </c>
      <c r="W1013" t="str">
        <f t="shared" si="173"/>
        <v>19</v>
      </c>
      <c r="X1013" t="str">
        <f t="shared" si="170"/>
        <v>19</v>
      </c>
    </row>
    <row r="1014" spans="1:24" x14ac:dyDescent="0.25">
      <c r="A1014" s="27">
        <f t="shared" si="175"/>
        <v>43435</v>
      </c>
      <c r="B1014" s="19">
        <f t="shared" si="175"/>
        <v>19</v>
      </c>
      <c r="C1014" s="20"/>
      <c r="D1014" s="21"/>
      <c r="E1014" s="22"/>
      <c r="F1014" s="23">
        <f t="shared" si="171"/>
        <v>0</v>
      </c>
      <c r="G1014" s="23"/>
      <c r="H1014" s="32"/>
      <c r="I1014" s="32"/>
      <c r="J1014" s="32"/>
      <c r="K1014" s="24"/>
      <c r="L1014" s="25">
        <f t="shared" si="167"/>
        <v>0</v>
      </c>
      <c r="M1014" s="25">
        <f t="shared" si="169"/>
        <v>0</v>
      </c>
      <c r="N1014" s="25">
        <f t="shared" si="168"/>
        <v>0</v>
      </c>
      <c r="O1014" s="25">
        <v>6.5000000000000002E-2</v>
      </c>
      <c r="P1014" s="24" t="str">
        <f>VLOOKUP(E1014,'[1]Lookup 2'!A:B,2,FALSE)</f>
        <v>Post 3</v>
      </c>
      <c r="Q1014" s="24" t="e">
        <f>VLOOKUP(T1014,'[2]01 - Employees'!$1:$1048576,6,FALSE)</f>
        <v>#N/A</v>
      </c>
      <c r="R1014" s="24" t="e">
        <f>VLOOKUP(T1014,'[2]01 - Employees'!$1:$1048576,2,FALSE)</f>
        <v>#N/A</v>
      </c>
      <c r="S1014" s="21" t="e">
        <f>VLOOKUP(T1014,'[2]01 - Employees'!$1:$1048576,3,FALSE)</f>
        <v>#N/A</v>
      </c>
      <c r="T1014" s="41"/>
      <c r="V1014" s="26">
        <f t="shared" si="172"/>
        <v>19</v>
      </c>
      <c r="W1014" t="str">
        <f t="shared" si="173"/>
        <v>19</v>
      </c>
      <c r="X1014" t="str">
        <f t="shared" si="170"/>
        <v>19</v>
      </c>
    </row>
    <row r="1015" spans="1:24" x14ac:dyDescent="0.25">
      <c r="A1015" s="27">
        <f t="shared" si="175"/>
        <v>43435</v>
      </c>
      <c r="B1015" s="19">
        <f t="shared" si="175"/>
        <v>19</v>
      </c>
      <c r="C1015" s="20"/>
      <c r="D1015" s="21"/>
      <c r="E1015" s="22"/>
      <c r="F1015" s="23">
        <f t="shared" si="171"/>
        <v>0</v>
      </c>
      <c r="G1015" s="23"/>
      <c r="H1015" s="32"/>
      <c r="I1015" s="32"/>
      <c r="J1015" s="32"/>
      <c r="K1015" s="24"/>
      <c r="L1015" s="25">
        <f t="shared" si="167"/>
        <v>0</v>
      </c>
      <c r="M1015" s="25">
        <f t="shared" si="169"/>
        <v>0</v>
      </c>
      <c r="N1015" s="25">
        <f t="shared" si="168"/>
        <v>0</v>
      </c>
      <c r="O1015" s="25">
        <v>6.5000000000000002E-2</v>
      </c>
      <c r="P1015" s="24" t="str">
        <f>VLOOKUP(E1015,'[1]Lookup 2'!A:B,2,FALSE)</f>
        <v>Post 3</v>
      </c>
      <c r="Q1015" s="24" t="e">
        <f>VLOOKUP(T1015,'[2]01 - Employees'!$1:$1048576,6,FALSE)</f>
        <v>#N/A</v>
      </c>
      <c r="R1015" s="24" t="e">
        <f>VLOOKUP(T1015,'[2]01 - Employees'!$1:$1048576,2,FALSE)</f>
        <v>#N/A</v>
      </c>
      <c r="S1015" s="21" t="e">
        <f>VLOOKUP(T1015,'[2]01 - Employees'!$1:$1048576,3,FALSE)</f>
        <v>#N/A</v>
      </c>
      <c r="T1015" s="41"/>
      <c r="V1015" s="26">
        <f t="shared" si="172"/>
        <v>19</v>
      </c>
      <c r="W1015" t="str">
        <f t="shared" si="173"/>
        <v>19</v>
      </c>
      <c r="X1015" t="str">
        <f t="shared" si="170"/>
        <v>19</v>
      </c>
    </row>
    <row r="1016" spans="1:24" x14ac:dyDescent="0.25">
      <c r="A1016" s="27">
        <f t="shared" ref="A1016:B1031" si="176">+A1015</f>
        <v>43435</v>
      </c>
      <c r="B1016" s="19">
        <f t="shared" si="176"/>
        <v>19</v>
      </c>
      <c r="C1016" s="20"/>
      <c r="D1016" s="21"/>
      <c r="E1016" s="22"/>
      <c r="F1016" s="23">
        <f t="shared" si="171"/>
        <v>0</v>
      </c>
      <c r="G1016" s="23"/>
      <c r="H1016" s="32"/>
      <c r="I1016" s="32"/>
      <c r="J1016" s="32"/>
      <c r="K1016" s="24"/>
      <c r="L1016" s="25">
        <f t="shared" si="167"/>
        <v>0</v>
      </c>
      <c r="M1016" s="25">
        <f t="shared" si="169"/>
        <v>0</v>
      </c>
      <c r="N1016" s="25">
        <f t="shared" si="168"/>
        <v>0</v>
      </c>
      <c r="O1016" s="25">
        <v>6.5000000000000002E-2</v>
      </c>
      <c r="P1016" s="24" t="str">
        <f>VLOOKUP(E1016,'[1]Lookup 2'!A:B,2,FALSE)</f>
        <v>Post 3</v>
      </c>
      <c r="Q1016" s="24" t="e">
        <f>VLOOKUP(T1016,'[2]01 - Employees'!$1:$1048576,6,FALSE)</f>
        <v>#N/A</v>
      </c>
      <c r="R1016" s="24" t="e">
        <f>VLOOKUP(T1016,'[2]01 - Employees'!$1:$1048576,2,FALSE)</f>
        <v>#N/A</v>
      </c>
      <c r="S1016" s="21" t="e">
        <f>VLOOKUP(T1016,'[2]01 - Employees'!$1:$1048576,3,FALSE)</f>
        <v>#N/A</v>
      </c>
      <c r="T1016" s="41"/>
      <c r="V1016" s="26">
        <f t="shared" si="172"/>
        <v>19</v>
      </c>
      <c r="W1016" t="str">
        <f t="shared" si="173"/>
        <v>19</v>
      </c>
      <c r="X1016" t="str">
        <f t="shared" si="170"/>
        <v>19</v>
      </c>
    </row>
    <row r="1017" spans="1:24" x14ac:dyDescent="0.25">
      <c r="A1017" s="27">
        <f t="shared" si="176"/>
        <v>43435</v>
      </c>
      <c r="B1017" s="19">
        <f t="shared" si="176"/>
        <v>19</v>
      </c>
      <c r="C1017" s="20"/>
      <c r="D1017" s="21"/>
      <c r="E1017" s="22"/>
      <c r="F1017" s="23">
        <f t="shared" si="171"/>
        <v>0</v>
      </c>
      <c r="G1017" s="23"/>
      <c r="H1017" s="32"/>
      <c r="I1017" s="32"/>
      <c r="J1017" s="32"/>
      <c r="K1017" s="24"/>
      <c r="L1017" s="25">
        <f t="shared" si="167"/>
        <v>0</v>
      </c>
      <c r="M1017" s="25">
        <f t="shared" si="169"/>
        <v>0</v>
      </c>
      <c r="N1017" s="25">
        <f t="shared" si="168"/>
        <v>0</v>
      </c>
      <c r="O1017" s="25">
        <v>6.5000000000000002E-2</v>
      </c>
      <c r="P1017" s="24" t="str">
        <f>VLOOKUP(E1017,'[1]Lookup 2'!A:B,2,FALSE)</f>
        <v>Post 3</v>
      </c>
      <c r="Q1017" s="24" t="e">
        <f>VLOOKUP(T1017,'[2]01 - Employees'!$1:$1048576,6,FALSE)</f>
        <v>#N/A</v>
      </c>
      <c r="R1017" s="24" t="e">
        <f>VLOOKUP(T1017,'[2]01 - Employees'!$1:$1048576,2,FALSE)</f>
        <v>#N/A</v>
      </c>
      <c r="S1017" s="21" t="e">
        <f>VLOOKUP(T1017,'[2]01 - Employees'!$1:$1048576,3,FALSE)</f>
        <v>#N/A</v>
      </c>
      <c r="T1017" s="41"/>
      <c r="V1017" s="26">
        <f t="shared" si="172"/>
        <v>19</v>
      </c>
      <c r="W1017" t="str">
        <f t="shared" si="173"/>
        <v>19</v>
      </c>
      <c r="X1017" t="str">
        <f t="shared" si="170"/>
        <v>19</v>
      </c>
    </row>
    <row r="1018" spans="1:24" x14ac:dyDescent="0.25">
      <c r="A1018" s="27">
        <f t="shared" si="176"/>
        <v>43435</v>
      </c>
      <c r="B1018" s="19">
        <f t="shared" si="176"/>
        <v>19</v>
      </c>
      <c r="C1018" s="20"/>
      <c r="D1018" s="21"/>
      <c r="E1018" s="22"/>
      <c r="F1018" s="23">
        <f t="shared" si="171"/>
        <v>0</v>
      </c>
      <c r="G1018" s="23"/>
      <c r="H1018" s="32"/>
      <c r="I1018" s="32"/>
      <c r="J1018" s="32"/>
      <c r="K1018" s="24"/>
      <c r="L1018" s="25">
        <f t="shared" si="167"/>
        <v>0</v>
      </c>
      <c r="M1018" s="25" t="s">
        <v>851</v>
      </c>
      <c r="N1018" s="25">
        <f t="shared" si="168"/>
        <v>0</v>
      </c>
      <c r="O1018" s="25">
        <v>6.5000000000000002E-2</v>
      </c>
      <c r="P1018" s="24" t="str">
        <f>VLOOKUP(E1018,'[1]Lookup 2'!A:B,2,FALSE)</f>
        <v>Post 3</v>
      </c>
      <c r="Q1018" s="24" t="e">
        <f>VLOOKUP(T1018,'[2]01 - Employees'!$1:$1048576,6,FALSE)</f>
        <v>#N/A</v>
      </c>
      <c r="R1018" s="24" t="e">
        <f>VLOOKUP(T1018,'[2]01 - Employees'!$1:$1048576,2,FALSE)</f>
        <v>#N/A</v>
      </c>
      <c r="S1018" s="21" t="e">
        <f>VLOOKUP(T1018,'[2]01 - Employees'!$1:$1048576,3,FALSE)</f>
        <v>#N/A</v>
      </c>
      <c r="T1018" s="41"/>
      <c r="V1018" s="26">
        <f t="shared" si="172"/>
        <v>19</v>
      </c>
      <c r="W1018" t="str">
        <f t="shared" si="173"/>
        <v>19</v>
      </c>
      <c r="X1018" t="str">
        <f t="shared" si="170"/>
        <v>19</v>
      </c>
    </row>
    <row r="1019" spans="1:24" x14ac:dyDescent="0.25">
      <c r="A1019" s="27">
        <f t="shared" si="176"/>
        <v>43435</v>
      </c>
      <c r="B1019" s="19">
        <f t="shared" si="176"/>
        <v>19</v>
      </c>
      <c r="C1019" s="20"/>
      <c r="D1019" s="21"/>
      <c r="E1019" s="22"/>
      <c r="F1019" s="23">
        <f t="shared" si="171"/>
        <v>0</v>
      </c>
      <c r="G1019" s="23"/>
      <c r="H1019" s="32"/>
      <c r="I1019" s="32"/>
      <c r="J1019" s="32"/>
      <c r="K1019" s="24"/>
      <c r="L1019" s="25">
        <f t="shared" si="167"/>
        <v>0</v>
      </c>
      <c r="M1019" s="25">
        <f t="shared" si="169"/>
        <v>0</v>
      </c>
      <c r="N1019" s="25">
        <f t="shared" si="168"/>
        <v>0</v>
      </c>
      <c r="O1019" s="25">
        <v>6.5000000000000002E-2</v>
      </c>
      <c r="P1019" s="24" t="str">
        <f>VLOOKUP(E1019,'[1]Lookup 2'!A:B,2,FALSE)</f>
        <v>Post 3</v>
      </c>
      <c r="Q1019" s="24" t="e">
        <f>VLOOKUP(T1019,'[2]01 - Employees'!$1:$1048576,6,FALSE)</f>
        <v>#N/A</v>
      </c>
      <c r="R1019" s="24" t="e">
        <f>VLOOKUP(T1019,'[2]01 - Employees'!$1:$1048576,2,FALSE)</f>
        <v>#N/A</v>
      </c>
      <c r="S1019" s="21" t="e">
        <f>VLOOKUP(T1019,'[2]01 - Employees'!$1:$1048576,3,FALSE)</f>
        <v>#N/A</v>
      </c>
      <c r="T1019" s="41"/>
      <c r="V1019" s="26">
        <f t="shared" si="172"/>
        <v>19</v>
      </c>
      <c r="W1019" t="str">
        <f t="shared" si="173"/>
        <v>19</v>
      </c>
      <c r="X1019" t="str">
        <f t="shared" si="170"/>
        <v>19</v>
      </c>
    </row>
    <row r="1020" spans="1:24" x14ac:dyDescent="0.25">
      <c r="A1020" s="27">
        <f t="shared" si="176"/>
        <v>43435</v>
      </c>
      <c r="B1020" s="19">
        <f t="shared" si="176"/>
        <v>19</v>
      </c>
      <c r="C1020" s="20"/>
      <c r="D1020" s="21"/>
      <c r="E1020" s="22"/>
      <c r="F1020" s="23">
        <f t="shared" si="171"/>
        <v>0</v>
      </c>
      <c r="G1020" s="23"/>
      <c r="H1020" s="32"/>
      <c r="I1020" s="32"/>
      <c r="J1020" s="32"/>
      <c r="K1020" s="24"/>
      <c r="L1020" s="25">
        <f t="shared" si="167"/>
        <v>0</v>
      </c>
      <c r="M1020" s="25">
        <f t="shared" si="169"/>
        <v>0</v>
      </c>
      <c r="N1020" s="25">
        <f t="shared" si="168"/>
        <v>0</v>
      </c>
      <c r="O1020" s="25">
        <v>6.5000000000000002E-2</v>
      </c>
      <c r="P1020" s="24" t="str">
        <f>VLOOKUP(E1020,'[1]Lookup 2'!A:B,2,FALSE)</f>
        <v>Post 3</v>
      </c>
      <c r="Q1020" s="24" t="e">
        <f>VLOOKUP(T1020,'[2]01 - Employees'!$1:$1048576,6,FALSE)</f>
        <v>#N/A</v>
      </c>
      <c r="R1020" s="24" t="e">
        <f>VLOOKUP(T1020,'[2]01 - Employees'!$1:$1048576,2,FALSE)</f>
        <v>#N/A</v>
      </c>
      <c r="S1020" s="21" t="e">
        <f>VLOOKUP(T1020,'[2]01 - Employees'!$1:$1048576,3,FALSE)</f>
        <v>#N/A</v>
      </c>
      <c r="T1020" s="41"/>
      <c r="V1020" s="26">
        <f t="shared" si="172"/>
        <v>19</v>
      </c>
      <c r="W1020" t="str">
        <f t="shared" si="173"/>
        <v>19</v>
      </c>
      <c r="X1020" t="str">
        <f t="shared" si="170"/>
        <v>19</v>
      </c>
    </row>
    <row r="1021" spans="1:24" x14ac:dyDescent="0.25">
      <c r="A1021" s="27">
        <f t="shared" si="176"/>
        <v>43435</v>
      </c>
      <c r="B1021" s="19">
        <f t="shared" si="176"/>
        <v>19</v>
      </c>
      <c r="C1021" s="20"/>
      <c r="D1021" s="21"/>
      <c r="E1021" s="22"/>
      <c r="F1021" s="23">
        <f t="shared" si="171"/>
        <v>0</v>
      </c>
      <c r="G1021" s="23"/>
      <c r="H1021" s="32"/>
      <c r="I1021" s="32"/>
      <c r="J1021" s="32"/>
      <c r="K1021" s="24"/>
      <c r="L1021" s="25">
        <f t="shared" si="167"/>
        <v>0</v>
      </c>
      <c r="M1021" s="25">
        <f t="shared" si="169"/>
        <v>0</v>
      </c>
      <c r="N1021" s="25">
        <f t="shared" si="168"/>
        <v>0</v>
      </c>
      <c r="O1021" s="25">
        <v>6.5000000000000002E-2</v>
      </c>
      <c r="P1021" s="24" t="str">
        <f>VLOOKUP(E1021,'[1]Lookup 2'!A:B,2,FALSE)</f>
        <v>Post 3</v>
      </c>
      <c r="Q1021" s="24" t="e">
        <f>VLOOKUP(T1021,'[2]01 - Employees'!$1:$1048576,6,FALSE)</f>
        <v>#N/A</v>
      </c>
      <c r="R1021" s="24" t="e">
        <f>VLOOKUP(T1021,'[2]01 - Employees'!$1:$1048576,2,FALSE)</f>
        <v>#N/A</v>
      </c>
      <c r="S1021" s="21" t="e">
        <f>VLOOKUP(T1021,'[2]01 - Employees'!$1:$1048576,3,FALSE)</f>
        <v>#N/A</v>
      </c>
      <c r="T1021" s="41"/>
      <c r="V1021" s="26">
        <f t="shared" si="172"/>
        <v>19</v>
      </c>
      <c r="W1021" t="str">
        <f t="shared" si="173"/>
        <v>19</v>
      </c>
      <c r="X1021" t="str">
        <f t="shared" si="170"/>
        <v>19</v>
      </c>
    </row>
    <row r="1022" spans="1:24" x14ac:dyDescent="0.25">
      <c r="A1022" s="27">
        <f t="shared" si="176"/>
        <v>43435</v>
      </c>
      <c r="B1022" s="19">
        <f t="shared" si="176"/>
        <v>19</v>
      </c>
      <c r="C1022" s="20"/>
      <c r="D1022" s="21"/>
      <c r="E1022" s="22"/>
      <c r="F1022" s="23">
        <f t="shared" si="171"/>
        <v>0</v>
      </c>
      <c r="G1022" s="23"/>
      <c r="H1022" s="32"/>
      <c r="I1022" s="32"/>
      <c r="J1022" s="32"/>
      <c r="K1022" s="24"/>
      <c r="L1022" s="25">
        <f t="shared" si="167"/>
        <v>0</v>
      </c>
      <c r="M1022" s="25">
        <f t="shared" si="169"/>
        <v>0</v>
      </c>
      <c r="N1022" s="25">
        <f t="shared" si="168"/>
        <v>0</v>
      </c>
      <c r="O1022" s="25">
        <v>6.5000000000000002E-2</v>
      </c>
      <c r="P1022" s="24" t="str">
        <f>VLOOKUP(E1022,'[1]Lookup 2'!A:B,2,FALSE)</f>
        <v>Post 3</v>
      </c>
      <c r="Q1022" s="24" t="e">
        <f>VLOOKUP(T1022,'[2]01 - Employees'!$1:$1048576,6,FALSE)</f>
        <v>#N/A</v>
      </c>
      <c r="R1022" s="24" t="e">
        <f>VLOOKUP(T1022,'[2]01 - Employees'!$1:$1048576,2,FALSE)</f>
        <v>#N/A</v>
      </c>
      <c r="S1022" s="21" t="e">
        <f>VLOOKUP(T1022,'[2]01 - Employees'!$1:$1048576,3,FALSE)</f>
        <v>#N/A</v>
      </c>
      <c r="T1022" s="41"/>
      <c r="V1022" s="26">
        <f t="shared" si="172"/>
        <v>19</v>
      </c>
      <c r="W1022" t="str">
        <f t="shared" si="173"/>
        <v>19</v>
      </c>
      <c r="X1022" t="str">
        <f t="shared" si="170"/>
        <v>19</v>
      </c>
    </row>
    <row r="1023" spans="1:24" x14ac:dyDescent="0.25">
      <c r="A1023" s="27">
        <f t="shared" si="176"/>
        <v>43435</v>
      </c>
      <c r="B1023" s="19">
        <f t="shared" si="176"/>
        <v>19</v>
      </c>
      <c r="C1023" s="20"/>
      <c r="D1023" s="21"/>
      <c r="E1023" s="22"/>
      <c r="F1023" s="23">
        <f t="shared" si="171"/>
        <v>0</v>
      </c>
      <c r="G1023" s="23"/>
      <c r="H1023" s="32"/>
      <c r="I1023" s="32"/>
      <c r="J1023" s="32"/>
      <c r="K1023" s="24"/>
      <c r="L1023" s="25">
        <f t="shared" si="167"/>
        <v>0</v>
      </c>
      <c r="M1023" s="25">
        <f t="shared" si="169"/>
        <v>0</v>
      </c>
      <c r="N1023" s="25">
        <f t="shared" si="168"/>
        <v>0</v>
      </c>
      <c r="O1023" s="25">
        <v>6.5000000000000002E-2</v>
      </c>
      <c r="P1023" s="24" t="str">
        <f>VLOOKUP(E1023,'[1]Lookup 2'!A:B,2,FALSE)</f>
        <v>Post 3</v>
      </c>
      <c r="Q1023" s="24" t="e">
        <f>VLOOKUP(T1023,'[2]01 - Employees'!$1:$1048576,6,FALSE)</f>
        <v>#N/A</v>
      </c>
      <c r="R1023" s="24" t="e">
        <f>VLOOKUP(T1023,'[2]01 - Employees'!$1:$1048576,2,FALSE)</f>
        <v>#N/A</v>
      </c>
      <c r="S1023" s="21" t="e">
        <f>VLOOKUP(T1023,'[2]01 - Employees'!$1:$1048576,3,FALSE)</f>
        <v>#N/A</v>
      </c>
      <c r="T1023" s="41"/>
      <c r="V1023" s="26">
        <f t="shared" si="172"/>
        <v>19</v>
      </c>
      <c r="W1023" t="str">
        <f t="shared" si="173"/>
        <v>19</v>
      </c>
      <c r="X1023" t="str">
        <f t="shared" si="170"/>
        <v>19</v>
      </c>
    </row>
    <row r="1024" spans="1:24" x14ac:dyDescent="0.25">
      <c r="A1024" s="27">
        <f t="shared" si="176"/>
        <v>43435</v>
      </c>
      <c r="B1024" s="19">
        <f t="shared" si="176"/>
        <v>19</v>
      </c>
      <c r="C1024" s="20"/>
      <c r="D1024" s="21"/>
      <c r="E1024" s="22"/>
      <c r="F1024" s="23">
        <f t="shared" si="171"/>
        <v>0</v>
      </c>
      <c r="G1024" s="23"/>
      <c r="H1024" s="32"/>
      <c r="I1024" s="32"/>
      <c r="J1024" s="32"/>
      <c r="K1024" s="24"/>
      <c r="L1024" s="25">
        <f t="shared" si="167"/>
        <v>0</v>
      </c>
      <c r="M1024" s="25">
        <f t="shared" si="169"/>
        <v>0</v>
      </c>
      <c r="N1024" s="25">
        <f t="shared" si="168"/>
        <v>0</v>
      </c>
      <c r="O1024" s="25">
        <v>6.5000000000000002E-2</v>
      </c>
      <c r="P1024" s="24" t="str">
        <f>VLOOKUP(E1024,'[1]Lookup 2'!A:B,2,FALSE)</f>
        <v>Post 3</v>
      </c>
      <c r="Q1024" s="24" t="e">
        <f>VLOOKUP(T1024,'[2]01 - Employees'!$1:$1048576,6,FALSE)</f>
        <v>#N/A</v>
      </c>
      <c r="R1024" s="24" t="e">
        <f>VLOOKUP(T1024,'[2]01 - Employees'!$1:$1048576,2,FALSE)</f>
        <v>#N/A</v>
      </c>
      <c r="S1024" s="21" t="e">
        <f>VLOOKUP(T1024,'[2]01 - Employees'!$1:$1048576,3,FALSE)</f>
        <v>#N/A</v>
      </c>
      <c r="T1024" s="41"/>
      <c r="V1024" s="26">
        <f t="shared" si="172"/>
        <v>19</v>
      </c>
      <c r="W1024" t="str">
        <f t="shared" si="173"/>
        <v>19</v>
      </c>
      <c r="X1024" t="str">
        <f t="shared" si="170"/>
        <v>19</v>
      </c>
    </row>
    <row r="1025" spans="1:24" x14ac:dyDescent="0.25">
      <c r="A1025" s="27">
        <f t="shared" si="176"/>
        <v>43435</v>
      </c>
      <c r="B1025" s="19">
        <f t="shared" si="176"/>
        <v>19</v>
      </c>
      <c r="C1025" s="20"/>
      <c r="D1025" s="21"/>
      <c r="E1025" s="22"/>
      <c r="F1025" s="23">
        <f t="shared" si="171"/>
        <v>0</v>
      </c>
      <c r="G1025" s="23"/>
      <c r="H1025" s="32"/>
      <c r="I1025" s="32"/>
      <c r="J1025" s="32"/>
      <c r="K1025" s="24"/>
      <c r="L1025" s="25">
        <f t="shared" si="167"/>
        <v>0</v>
      </c>
      <c r="M1025" s="25">
        <f t="shared" si="169"/>
        <v>0</v>
      </c>
      <c r="N1025" s="25">
        <f t="shared" si="168"/>
        <v>0</v>
      </c>
      <c r="O1025" s="25">
        <v>6.5000000000000002E-2</v>
      </c>
      <c r="P1025" s="24" t="str">
        <f>VLOOKUP(E1025,'[1]Lookup 2'!A:B,2,FALSE)</f>
        <v>Post 3</v>
      </c>
      <c r="Q1025" s="24" t="e">
        <f>VLOOKUP(T1025,'[2]01 - Employees'!$1:$1048576,6,FALSE)</f>
        <v>#N/A</v>
      </c>
      <c r="R1025" s="24" t="e">
        <f>VLOOKUP(T1025,'[2]01 - Employees'!$1:$1048576,2,FALSE)</f>
        <v>#N/A</v>
      </c>
      <c r="S1025" s="21" t="e">
        <f>VLOOKUP(T1025,'[2]01 - Employees'!$1:$1048576,3,FALSE)</f>
        <v>#N/A</v>
      </c>
      <c r="T1025" s="41"/>
      <c r="V1025" s="26">
        <f t="shared" si="172"/>
        <v>19</v>
      </c>
      <c r="W1025" t="str">
        <f t="shared" si="173"/>
        <v>19</v>
      </c>
      <c r="X1025" t="str">
        <f t="shared" si="170"/>
        <v>19</v>
      </c>
    </row>
    <row r="1026" spans="1:24" x14ac:dyDescent="0.25">
      <c r="A1026" s="27">
        <f t="shared" si="176"/>
        <v>43435</v>
      </c>
      <c r="B1026" s="19">
        <f t="shared" si="176"/>
        <v>19</v>
      </c>
      <c r="C1026" s="20"/>
      <c r="D1026" s="21"/>
      <c r="E1026" s="22"/>
      <c r="F1026" s="23">
        <f t="shared" si="171"/>
        <v>0</v>
      </c>
      <c r="G1026" s="23"/>
      <c r="H1026" s="32"/>
      <c r="I1026" s="32"/>
      <c r="J1026" s="32"/>
      <c r="K1026" s="24"/>
      <c r="L1026" s="25">
        <f t="shared" si="167"/>
        <v>0</v>
      </c>
      <c r="M1026" s="25">
        <f t="shared" si="169"/>
        <v>0</v>
      </c>
      <c r="N1026" s="25">
        <f t="shared" si="168"/>
        <v>0</v>
      </c>
      <c r="O1026" s="25">
        <v>6.5000000000000002E-2</v>
      </c>
      <c r="P1026" s="24" t="str">
        <f>VLOOKUP(E1026,'[1]Lookup 2'!A:B,2,FALSE)</f>
        <v>Post 3</v>
      </c>
      <c r="Q1026" s="24" t="e">
        <f>VLOOKUP(T1026,'[2]01 - Employees'!$1:$1048576,6,FALSE)</f>
        <v>#N/A</v>
      </c>
      <c r="R1026" s="24" t="e">
        <f>VLOOKUP(T1026,'[2]01 - Employees'!$1:$1048576,2,FALSE)</f>
        <v>#N/A</v>
      </c>
      <c r="S1026" s="21" t="e">
        <f>VLOOKUP(T1026,'[2]01 - Employees'!$1:$1048576,3,FALSE)</f>
        <v>#N/A</v>
      </c>
      <c r="T1026" s="41"/>
      <c r="V1026" s="26">
        <f t="shared" si="172"/>
        <v>19</v>
      </c>
      <c r="W1026" t="str">
        <f t="shared" si="173"/>
        <v>19</v>
      </c>
      <c r="X1026" t="str">
        <f t="shared" si="170"/>
        <v>19</v>
      </c>
    </row>
    <row r="1027" spans="1:24" x14ac:dyDescent="0.25">
      <c r="A1027" s="27">
        <f t="shared" si="176"/>
        <v>43435</v>
      </c>
      <c r="B1027" s="19">
        <f t="shared" si="176"/>
        <v>19</v>
      </c>
      <c r="C1027" s="20"/>
      <c r="D1027" s="21"/>
      <c r="E1027" s="22"/>
      <c r="F1027" s="23">
        <f t="shared" si="171"/>
        <v>0</v>
      </c>
      <c r="G1027" s="23"/>
      <c r="H1027" s="32"/>
      <c r="I1027" s="32"/>
      <c r="J1027" s="32"/>
      <c r="K1027" s="24"/>
      <c r="L1027" s="25">
        <f t="shared" si="167"/>
        <v>0</v>
      </c>
      <c r="M1027" s="25">
        <f t="shared" si="169"/>
        <v>0</v>
      </c>
      <c r="N1027" s="25">
        <f t="shared" si="168"/>
        <v>0</v>
      </c>
      <c r="O1027" s="25">
        <v>6.5000000000000002E-2</v>
      </c>
      <c r="P1027" s="24" t="str">
        <f>VLOOKUP(E1027,'[1]Lookup 2'!A:B,2,FALSE)</f>
        <v>Post 3</v>
      </c>
      <c r="Q1027" s="24" t="e">
        <f>VLOOKUP(T1027,'[2]01 - Employees'!$1:$1048576,6,FALSE)</f>
        <v>#N/A</v>
      </c>
      <c r="R1027" s="24" t="e">
        <f>VLOOKUP(T1027,'[2]01 - Employees'!$1:$1048576,2,FALSE)</f>
        <v>#N/A</v>
      </c>
      <c r="S1027" s="21" t="e">
        <f>VLOOKUP(T1027,'[2]01 - Employees'!$1:$1048576,3,FALSE)</f>
        <v>#N/A</v>
      </c>
      <c r="T1027" s="41"/>
      <c r="V1027" s="26">
        <f t="shared" si="172"/>
        <v>19</v>
      </c>
      <c r="W1027" t="str">
        <f t="shared" si="173"/>
        <v>19</v>
      </c>
      <c r="X1027" t="str">
        <f t="shared" si="170"/>
        <v>19</v>
      </c>
    </row>
    <row r="1028" spans="1:24" x14ac:dyDescent="0.25">
      <c r="A1028" s="27">
        <f t="shared" si="176"/>
        <v>43435</v>
      </c>
      <c r="B1028" s="19">
        <f t="shared" si="176"/>
        <v>19</v>
      </c>
      <c r="C1028" s="20"/>
      <c r="D1028" s="21"/>
      <c r="E1028" s="22"/>
      <c r="F1028" s="23">
        <f t="shared" si="171"/>
        <v>0</v>
      </c>
      <c r="G1028" s="23"/>
      <c r="H1028" s="32"/>
      <c r="I1028" s="32"/>
      <c r="J1028" s="32"/>
      <c r="K1028" s="24"/>
      <c r="L1028" s="25">
        <f t="shared" si="167"/>
        <v>0</v>
      </c>
      <c r="M1028" s="25">
        <f t="shared" si="169"/>
        <v>0</v>
      </c>
      <c r="N1028" s="25">
        <f t="shared" si="168"/>
        <v>0</v>
      </c>
      <c r="O1028" s="25">
        <v>6.5000000000000002E-2</v>
      </c>
      <c r="P1028" s="24" t="str">
        <f>VLOOKUP(E1028,'[1]Lookup 2'!A:B,2,FALSE)</f>
        <v>Post 3</v>
      </c>
      <c r="Q1028" s="24" t="e">
        <f>VLOOKUP(T1028,'[2]01 - Employees'!$1:$1048576,6,FALSE)</f>
        <v>#N/A</v>
      </c>
      <c r="R1028" s="24" t="e">
        <f>VLOOKUP(T1028,'[2]01 - Employees'!$1:$1048576,2,FALSE)</f>
        <v>#N/A</v>
      </c>
      <c r="S1028" s="21" t="e">
        <f>VLOOKUP(T1028,'[2]01 - Employees'!$1:$1048576,3,FALSE)</f>
        <v>#N/A</v>
      </c>
      <c r="T1028" s="41"/>
      <c r="V1028" s="26">
        <f t="shared" si="172"/>
        <v>19</v>
      </c>
      <c r="W1028" t="str">
        <f t="shared" si="173"/>
        <v>19</v>
      </c>
      <c r="X1028" t="str">
        <f t="shared" si="170"/>
        <v>19</v>
      </c>
    </row>
    <row r="1029" spans="1:24" x14ac:dyDescent="0.25">
      <c r="A1029" s="27">
        <f t="shared" si="176"/>
        <v>43435</v>
      </c>
      <c r="B1029" s="19">
        <f t="shared" si="176"/>
        <v>19</v>
      </c>
      <c r="C1029" s="20"/>
      <c r="D1029" s="21"/>
      <c r="E1029" s="22"/>
      <c r="F1029" s="23">
        <f t="shared" si="171"/>
        <v>0</v>
      </c>
      <c r="G1029" s="23"/>
      <c r="H1029" s="32"/>
      <c r="I1029" s="32"/>
      <c r="J1029" s="32"/>
      <c r="K1029" s="24"/>
      <c r="L1029" s="25">
        <f t="shared" si="167"/>
        <v>0</v>
      </c>
      <c r="M1029" s="25">
        <f t="shared" si="169"/>
        <v>0</v>
      </c>
      <c r="N1029" s="25">
        <f t="shared" si="168"/>
        <v>0</v>
      </c>
      <c r="O1029" s="25">
        <v>6.5000000000000002E-2</v>
      </c>
      <c r="P1029" s="24" t="str">
        <f>VLOOKUP(E1029,'[1]Lookup 2'!A:B,2,FALSE)</f>
        <v>Post 3</v>
      </c>
      <c r="Q1029" s="24" t="e">
        <f>VLOOKUP(T1029,'[2]01 - Employees'!$1:$1048576,6,FALSE)</f>
        <v>#N/A</v>
      </c>
      <c r="R1029" s="24" t="e">
        <f>VLOOKUP(T1029,'[2]01 - Employees'!$1:$1048576,2,FALSE)</f>
        <v>#N/A</v>
      </c>
      <c r="S1029" s="21" t="e">
        <f>VLOOKUP(T1029,'[2]01 - Employees'!$1:$1048576,3,FALSE)</f>
        <v>#N/A</v>
      </c>
      <c r="T1029" s="41"/>
      <c r="V1029" s="26">
        <f t="shared" si="172"/>
        <v>19</v>
      </c>
      <c r="W1029" t="str">
        <f t="shared" si="173"/>
        <v>19</v>
      </c>
      <c r="X1029" t="str">
        <f t="shared" si="170"/>
        <v>19</v>
      </c>
    </row>
    <row r="1030" spans="1:24" x14ac:dyDescent="0.25">
      <c r="A1030" s="27">
        <f t="shared" si="176"/>
        <v>43435</v>
      </c>
      <c r="B1030" s="19">
        <f t="shared" si="176"/>
        <v>19</v>
      </c>
      <c r="C1030" s="20"/>
      <c r="D1030" s="21"/>
      <c r="E1030" s="22"/>
      <c r="F1030" s="23">
        <f t="shared" si="171"/>
        <v>0</v>
      </c>
      <c r="G1030" s="23"/>
      <c r="H1030" s="32"/>
      <c r="I1030" s="32"/>
      <c r="J1030" s="32"/>
      <c r="K1030" s="24"/>
      <c r="L1030" s="25">
        <f t="shared" si="167"/>
        <v>0</v>
      </c>
      <c r="M1030" s="25">
        <f t="shared" si="169"/>
        <v>0</v>
      </c>
      <c r="N1030" s="25">
        <f t="shared" si="168"/>
        <v>0</v>
      </c>
      <c r="O1030" s="25">
        <v>6.5000000000000002E-2</v>
      </c>
      <c r="P1030" s="24" t="str">
        <f>VLOOKUP(E1030,'[1]Lookup 2'!A:B,2,FALSE)</f>
        <v>Post 3</v>
      </c>
      <c r="Q1030" s="24" t="e">
        <f>VLOOKUP(T1030,'[2]01 - Employees'!$1:$1048576,6,FALSE)</f>
        <v>#N/A</v>
      </c>
      <c r="R1030" s="24" t="e">
        <f>VLOOKUP(T1030,'[2]01 - Employees'!$1:$1048576,2,FALSE)</f>
        <v>#N/A</v>
      </c>
      <c r="S1030" s="21" t="e">
        <f>VLOOKUP(T1030,'[2]01 - Employees'!$1:$1048576,3,FALSE)</f>
        <v>#N/A</v>
      </c>
      <c r="T1030" s="41"/>
      <c r="V1030" s="26">
        <f t="shared" si="172"/>
        <v>19</v>
      </c>
      <c r="W1030" t="str">
        <f t="shared" si="173"/>
        <v>19</v>
      </c>
      <c r="X1030" t="str">
        <f t="shared" si="170"/>
        <v>19</v>
      </c>
    </row>
    <row r="1031" spans="1:24" x14ac:dyDescent="0.25">
      <c r="A1031" s="27">
        <f t="shared" si="176"/>
        <v>43435</v>
      </c>
      <c r="B1031" s="19">
        <f t="shared" si="176"/>
        <v>19</v>
      </c>
      <c r="C1031" s="20"/>
      <c r="D1031" s="21"/>
      <c r="E1031" s="22"/>
      <c r="F1031" s="23">
        <f t="shared" si="171"/>
        <v>0</v>
      </c>
      <c r="G1031" s="23"/>
      <c r="H1031" s="32"/>
      <c r="I1031" s="32"/>
      <c r="J1031" s="32"/>
      <c r="K1031" s="24"/>
      <c r="L1031" s="25">
        <f t="shared" si="167"/>
        <v>0</v>
      </c>
      <c r="M1031" s="25">
        <f t="shared" si="169"/>
        <v>0</v>
      </c>
      <c r="N1031" s="25">
        <f t="shared" si="168"/>
        <v>0</v>
      </c>
      <c r="O1031" s="25">
        <v>6.5000000000000002E-2</v>
      </c>
      <c r="P1031" s="24" t="str">
        <f>VLOOKUP(E1031,'[1]Lookup 2'!A:B,2,FALSE)</f>
        <v>Post 3</v>
      </c>
      <c r="Q1031" s="24" t="e">
        <f>VLOOKUP(T1031,'[2]01 - Employees'!$1:$1048576,6,FALSE)</f>
        <v>#N/A</v>
      </c>
      <c r="R1031" s="24" t="e">
        <f>VLOOKUP(T1031,'[2]01 - Employees'!$1:$1048576,2,FALSE)</f>
        <v>#N/A</v>
      </c>
      <c r="S1031" s="21" t="e">
        <f>VLOOKUP(T1031,'[2]01 - Employees'!$1:$1048576,3,FALSE)</f>
        <v>#N/A</v>
      </c>
      <c r="T1031" s="41"/>
      <c r="V1031" s="26">
        <f t="shared" si="172"/>
        <v>19</v>
      </c>
      <c r="W1031" t="str">
        <f t="shared" si="173"/>
        <v>19</v>
      </c>
      <c r="X1031" t="str">
        <f t="shared" si="170"/>
        <v>19</v>
      </c>
    </row>
    <row r="1032" spans="1:24" x14ac:dyDescent="0.25">
      <c r="A1032" s="44">
        <f t="shared" ref="A1032:B1047" si="177">+A1031</f>
        <v>43435</v>
      </c>
      <c r="B1032" s="19">
        <f t="shared" si="177"/>
        <v>19</v>
      </c>
      <c r="C1032" s="20"/>
      <c r="D1032" s="21"/>
      <c r="E1032" s="22"/>
      <c r="F1032" s="23">
        <f t="shared" si="171"/>
        <v>0</v>
      </c>
      <c r="G1032" s="23"/>
      <c r="H1032" s="32"/>
      <c r="I1032" s="32"/>
      <c r="J1032" s="32"/>
      <c r="K1032" s="24"/>
      <c r="L1032" s="25">
        <f t="shared" si="167"/>
        <v>0</v>
      </c>
      <c r="M1032" s="25">
        <f t="shared" si="169"/>
        <v>0</v>
      </c>
      <c r="N1032" s="25">
        <f t="shared" si="168"/>
        <v>0</v>
      </c>
      <c r="O1032" s="25">
        <v>6.5000000000000002E-2</v>
      </c>
      <c r="P1032" s="24" t="str">
        <f>VLOOKUP(E1032,'[1]Lookup 2'!A:B,2,FALSE)</f>
        <v>Post 3</v>
      </c>
      <c r="Q1032" s="24" t="e">
        <f>VLOOKUP(T1032,'[2]01 - Employees'!$1:$1048576,6,FALSE)</f>
        <v>#N/A</v>
      </c>
      <c r="R1032" s="24" t="e">
        <f>VLOOKUP(T1032,'[2]01 - Employees'!$1:$1048576,2,FALSE)</f>
        <v>#N/A</v>
      </c>
      <c r="S1032" s="21" t="e">
        <f>VLOOKUP(T1032,'[2]01 - Employees'!$1:$1048576,3,FALSE)</f>
        <v>#N/A</v>
      </c>
      <c r="T1032" s="41"/>
      <c r="V1032" s="26">
        <f t="shared" si="172"/>
        <v>19</v>
      </c>
      <c r="W1032" t="str">
        <f t="shared" si="173"/>
        <v>19</v>
      </c>
      <c r="X1032" t="str">
        <f t="shared" si="170"/>
        <v>19</v>
      </c>
    </row>
    <row r="1033" spans="1:24" x14ac:dyDescent="0.25">
      <c r="A1033" s="44">
        <f t="shared" si="177"/>
        <v>43435</v>
      </c>
      <c r="B1033" s="19">
        <f t="shared" si="177"/>
        <v>19</v>
      </c>
      <c r="C1033" s="20"/>
      <c r="D1033" s="21"/>
      <c r="E1033" s="22"/>
      <c r="F1033" s="23">
        <f t="shared" si="171"/>
        <v>0</v>
      </c>
      <c r="G1033" s="23"/>
      <c r="H1033" s="32"/>
      <c r="I1033" s="32"/>
      <c r="J1033" s="32"/>
      <c r="K1033" s="24"/>
      <c r="L1033" s="25">
        <f t="shared" si="167"/>
        <v>0</v>
      </c>
      <c r="M1033" s="25">
        <f t="shared" si="169"/>
        <v>0</v>
      </c>
      <c r="N1033" s="25">
        <f t="shared" si="168"/>
        <v>0</v>
      </c>
      <c r="O1033" s="25">
        <v>6.5000000000000002E-2</v>
      </c>
      <c r="P1033" s="24" t="str">
        <f>VLOOKUP(E1033,'[1]Lookup 2'!A:B,2,FALSE)</f>
        <v>Post 3</v>
      </c>
      <c r="Q1033" s="24" t="e">
        <f>VLOOKUP(T1033,'[2]01 - Employees'!$1:$1048576,6,FALSE)</f>
        <v>#N/A</v>
      </c>
      <c r="R1033" s="24" t="e">
        <f>VLOOKUP(T1033,'[2]01 - Employees'!$1:$1048576,2,FALSE)</f>
        <v>#N/A</v>
      </c>
      <c r="S1033" s="21" t="e">
        <f>VLOOKUP(T1033,'[2]01 - Employees'!$1:$1048576,3,FALSE)</f>
        <v>#N/A</v>
      </c>
      <c r="T1033" s="41"/>
      <c r="V1033" s="26">
        <f t="shared" si="172"/>
        <v>19</v>
      </c>
      <c r="W1033" t="str">
        <f t="shared" si="173"/>
        <v>19</v>
      </c>
      <c r="X1033" t="str">
        <f t="shared" si="170"/>
        <v>19</v>
      </c>
    </row>
    <row r="1034" spans="1:24" x14ac:dyDescent="0.25">
      <c r="A1034" s="44">
        <f t="shared" si="177"/>
        <v>43435</v>
      </c>
      <c r="B1034" s="19">
        <f t="shared" si="177"/>
        <v>19</v>
      </c>
      <c r="C1034" s="20"/>
      <c r="D1034" s="21"/>
      <c r="E1034" s="22"/>
      <c r="F1034" s="23">
        <f t="shared" si="171"/>
        <v>0</v>
      </c>
      <c r="G1034" s="23"/>
      <c r="H1034" s="32"/>
      <c r="I1034" s="32"/>
      <c r="J1034" s="32"/>
      <c r="K1034" s="24"/>
      <c r="L1034" s="25">
        <f t="shared" si="167"/>
        <v>0</v>
      </c>
      <c r="M1034" s="25">
        <f t="shared" si="169"/>
        <v>0</v>
      </c>
      <c r="N1034" s="25">
        <f t="shared" si="168"/>
        <v>0</v>
      </c>
      <c r="O1034" s="25">
        <v>6.5000000000000002E-2</v>
      </c>
      <c r="P1034" s="24" t="str">
        <f>VLOOKUP(E1034,'[1]Lookup 2'!A:B,2,FALSE)</f>
        <v>Post 3</v>
      </c>
      <c r="Q1034" s="24" t="e">
        <f>VLOOKUP(T1034,'[2]01 - Employees'!$1:$1048576,6,FALSE)</f>
        <v>#N/A</v>
      </c>
      <c r="R1034" s="24" t="e">
        <f>VLOOKUP(T1034,'[2]01 - Employees'!$1:$1048576,2,FALSE)</f>
        <v>#N/A</v>
      </c>
      <c r="S1034" s="21" t="e">
        <f>VLOOKUP(T1034,'[2]01 - Employees'!$1:$1048576,3,FALSE)</f>
        <v>#N/A</v>
      </c>
      <c r="T1034" s="41"/>
      <c r="V1034" s="26">
        <f t="shared" si="172"/>
        <v>19</v>
      </c>
      <c r="W1034" t="str">
        <f t="shared" si="173"/>
        <v>19</v>
      </c>
      <c r="X1034" t="str">
        <f t="shared" si="170"/>
        <v>19</v>
      </c>
    </row>
    <row r="1035" spans="1:24" x14ac:dyDescent="0.25">
      <c r="A1035" s="44">
        <f t="shared" si="177"/>
        <v>43435</v>
      </c>
      <c r="B1035" s="19">
        <f t="shared" si="177"/>
        <v>19</v>
      </c>
      <c r="C1035" s="20"/>
      <c r="D1035" s="21"/>
      <c r="E1035" s="22"/>
      <c r="F1035" s="23">
        <f t="shared" si="171"/>
        <v>0</v>
      </c>
      <c r="G1035" s="23"/>
      <c r="H1035" s="32"/>
      <c r="I1035" s="32"/>
      <c r="J1035" s="32"/>
      <c r="K1035" s="24"/>
      <c r="L1035" s="25">
        <f t="shared" si="167"/>
        <v>0</v>
      </c>
      <c r="M1035" s="25">
        <f t="shared" si="169"/>
        <v>0</v>
      </c>
      <c r="N1035" s="25">
        <f t="shared" si="168"/>
        <v>0</v>
      </c>
      <c r="O1035" s="25">
        <v>6.5000000000000002E-2</v>
      </c>
      <c r="P1035" s="24" t="str">
        <f>VLOOKUP(E1035,'[1]Lookup 2'!A:B,2,FALSE)</f>
        <v>Post 3</v>
      </c>
      <c r="Q1035" s="24" t="e">
        <f>VLOOKUP(T1035,'[2]01 - Employees'!$1:$1048576,6,FALSE)</f>
        <v>#N/A</v>
      </c>
      <c r="R1035" s="24" t="e">
        <f>VLOOKUP(T1035,'[2]01 - Employees'!$1:$1048576,2,FALSE)</f>
        <v>#N/A</v>
      </c>
      <c r="S1035" s="21" t="e">
        <f>VLOOKUP(T1035,'[2]01 - Employees'!$1:$1048576,3,FALSE)</f>
        <v>#N/A</v>
      </c>
      <c r="T1035" s="41"/>
      <c r="V1035" s="26">
        <f t="shared" si="172"/>
        <v>19</v>
      </c>
      <c r="W1035" t="str">
        <f t="shared" si="173"/>
        <v>19</v>
      </c>
      <c r="X1035" t="str">
        <f t="shared" si="170"/>
        <v>19</v>
      </c>
    </row>
    <row r="1036" spans="1:24" x14ac:dyDescent="0.25">
      <c r="A1036" s="44">
        <f t="shared" si="177"/>
        <v>43435</v>
      </c>
      <c r="B1036" s="19">
        <f t="shared" si="177"/>
        <v>19</v>
      </c>
      <c r="C1036" s="20"/>
      <c r="D1036" s="21"/>
      <c r="E1036" s="22"/>
      <c r="F1036" s="23">
        <f t="shared" si="171"/>
        <v>0</v>
      </c>
      <c r="G1036" s="23"/>
      <c r="H1036" s="32"/>
      <c r="I1036" s="32"/>
      <c r="J1036" s="32"/>
      <c r="K1036" s="24"/>
      <c r="L1036" s="25">
        <f t="shared" si="167"/>
        <v>0</v>
      </c>
      <c r="M1036" s="25">
        <f t="shared" si="169"/>
        <v>0</v>
      </c>
      <c r="N1036" s="25">
        <f t="shared" si="168"/>
        <v>0</v>
      </c>
      <c r="O1036" s="25">
        <v>6.5000000000000002E-2</v>
      </c>
      <c r="P1036" s="24" t="str">
        <f>VLOOKUP(E1036,'[1]Lookup 2'!A:B,2,FALSE)</f>
        <v>Post 3</v>
      </c>
      <c r="Q1036" s="24" t="e">
        <f>VLOOKUP(T1036,'[2]01 - Employees'!$1:$1048576,6,FALSE)</f>
        <v>#N/A</v>
      </c>
      <c r="R1036" s="24" t="e">
        <f>VLOOKUP(T1036,'[2]01 - Employees'!$1:$1048576,2,FALSE)</f>
        <v>#N/A</v>
      </c>
      <c r="S1036" s="21" t="e">
        <f>VLOOKUP(T1036,'[2]01 - Employees'!$1:$1048576,3,FALSE)</f>
        <v>#N/A</v>
      </c>
      <c r="T1036" s="41"/>
      <c r="V1036" s="26">
        <f t="shared" si="172"/>
        <v>19</v>
      </c>
      <c r="W1036" t="str">
        <f t="shared" si="173"/>
        <v>19</v>
      </c>
      <c r="X1036" t="str">
        <f t="shared" si="170"/>
        <v>19</v>
      </c>
    </row>
    <row r="1037" spans="1:24" x14ac:dyDescent="0.25">
      <c r="A1037" s="44">
        <f t="shared" si="177"/>
        <v>43435</v>
      </c>
      <c r="B1037" s="19">
        <f t="shared" si="177"/>
        <v>19</v>
      </c>
      <c r="C1037" s="20"/>
      <c r="D1037" s="21"/>
      <c r="E1037" s="22"/>
      <c r="F1037" s="23">
        <f t="shared" si="171"/>
        <v>0</v>
      </c>
      <c r="G1037" s="23"/>
      <c r="H1037" s="32"/>
      <c r="I1037" s="32"/>
      <c r="J1037" s="32"/>
      <c r="K1037" s="24"/>
      <c r="L1037" s="25">
        <f t="shared" si="167"/>
        <v>0</v>
      </c>
      <c r="M1037" s="25">
        <f t="shared" si="169"/>
        <v>0</v>
      </c>
      <c r="N1037" s="25">
        <f t="shared" si="168"/>
        <v>0</v>
      </c>
      <c r="O1037" s="25">
        <v>6.5000000000000002E-2</v>
      </c>
      <c r="P1037" s="24" t="str">
        <f>VLOOKUP(E1037,'[1]Lookup 2'!A:B,2,FALSE)</f>
        <v>Post 3</v>
      </c>
      <c r="Q1037" s="24" t="e">
        <f>VLOOKUP(T1037,'[2]01 - Employees'!$1:$1048576,6,FALSE)</f>
        <v>#N/A</v>
      </c>
      <c r="R1037" s="24" t="e">
        <f>VLOOKUP(T1037,'[2]01 - Employees'!$1:$1048576,2,FALSE)</f>
        <v>#N/A</v>
      </c>
      <c r="S1037" s="21" t="e">
        <f>VLOOKUP(T1037,'[2]01 - Employees'!$1:$1048576,3,FALSE)</f>
        <v>#N/A</v>
      </c>
      <c r="T1037" s="41"/>
      <c r="V1037" s="26">
        <f t="shared" si="172"/>
        <v>19</v>
      </c>
      <c r="W1037" t="str">
        <f t="shared" si="173"/>
        <v>19</v>
      </c>
      <c r="X1037" t="str">
        <f t="shared" si="170"/>
        <v>19</v>
      </c>
    </row>
    <row r="1038" spans="1:24" x14ac:dyDescent="0.25">
      <c r="A1038" s="44">
        <f t="shared" si="177"/>
        <v>43435</v>
      </c>
      <c r="B1038" s="19">
        <f t="shared" si="177"/>
        <v>19</v>
      </c>
      <c r="C1038" s="20"/>
      <c r="D1038" s="21"/>
      <c r="E1038" s="22"/>
      <c r="F1038" s="23">
        <f t="shared" si="171"/>
        <v>0</v>
      </c>
      <c r="G1038" s="23"/>
      <c r="H1038" s="32"/>
      <c r="I1038" s="32"/>
      <c r="J1038" s="32"/>
      <c r="K1038" s="24"/>
      <c r="L1038" s="25">
        <f t="shared" si="167"/>
        <v>0</v>
      </c>
      <c r="M1038" s="25">
        <f t="shared" si="169"/>
        <v>0</v>
      </c>
      <c r="N1038" s="25">
        <f t="shared" si="168"/>
        <v>0</v>
      </c>
      <c r="O1038" s="25">
        <v>6.5000000000000002E-2</v>
      </c>
      <c r="P1038" s="24" t="str">
        <f>VLOOKUP(E1038,'[1]Lookup 2'!A:B,2,FALSE)</f>
        <v>Post 3</v>
      </c>
      <c r="Q1038" s="24" t="e">
        <f>VLOOKUP(T1038,'[2]01 - Employees'!$1:$1048576,6,FALSE)</f>
        <v>#N/A</v>
      </c>
      <c r="R1038" s="24" t="e">
        <f>VLOOKUP(T1038,'[2]01 - Employees'!$1:$1048576,2,FALSE)</f>
        <v>#N/A</v>
      </c>
      <c r="S1038" s="21" t="e">
        <f>VLOOKUP(T1038,'[2]01 - Employees'!$1:$1048576,3,FALSE)</f>
        <v>#N/A</v>
      </c>
      <c r="T1038" s="41"/>
      <c r="V1038" s="26">
        <f t="shared" si="172"/>
        <v>19</v>
      </c>
      <c r="W1038" t="str">
        <f t="shared" si="173"/>
        <v>19</v>
      </c>
      <c r="X1038" t="str">
        <f t="shared" si="170"/>
        <v>19</v>
      </c>
    </row>
    <row r="1039" spans="1:24" x14ac:dyDescent="0.25">
      <c r="A1039" s="44">
        <f t="shared" si="177"/>
        <v>43435</v>
      </c>
      <c r="B1039" s="19">
        <f t="shared" si="177"/>
        <v>19</v>
      </c>
      <c r="C1039" s="20"/>
      <c r="D1039" s="21"/>
      <c r="E1039" s="22"/>
      <c r="F1039" s="23">
        <f t="shared" si="171"/>
        <v>0</v>
      </c>
      <c r="G1039" s="23"/>
      <c r="H1039" s="32"/>
      <c r="I1039" s="32"/>
      <c r="J1039" s="32"/>
      <c r="K1039" s="24"/>
      <c r="L1039" s="25">
        <f t="shared" si="167"/>
        <v>0</v>
      </c>
      <c r="M1039" s="25">
        <f t="shared" si="169"/>
        <v>0</v>
      </c>
      <c r="N1039" s="25">
        <f t="shared" si="168"/>
        <v>0</v>
      </c>
      <c r="O1039" s="25">
        <v>6.5000000000000002E-2</v>
      </c>
      <c r="P1039" s="24" t="str">
        <f>VLOOKUP(E1039,'[1]Lookup 2'!A:B,2,FALSE)</f>
        <v>Post 3</v>
      </c>
      <c r="Q1039" s="24" t="e">
        <f>VLOOKUP(T1039,'[2]01 - Employees'!$1:$1048576,6,FALSE)</f>
        <v>#N/A</v>
      </c>
      <c r="R1039" s="24" t="e">
        <f>VLOOKUP(T1039,'[2]01 - Employees'!$1:$1048576,2,FALSE)</f>
        <v>#N/A</v>
      </c>
      <c r="S1039" s="21" t="e">
        <f>VLOOKUP(T1039,'[2]01 - Employees'!$1:$1048576,3,FALSE)</f>
        <v>#N/A</v>
      </c>
      <c r="T1039" s="41"/>
      <c r="V1039" s="26">
        <f t="shared" si="172"/>
        <v>19</v>
      </c>
      <c r="W1039" t="str">
        <f t="shared" si="173"/>
        <v>19</v>
      </c>
      <c r="X1039" t="str">
        <f t="shared" si="170"/>
        <v>19</v>
      </c>
    </row>
    <row r="1040" spans="1:24" x14ac:dyDescent="0.25">
      <c r="A1040" s="44">
        <f t="shared" si="177"/>
        <v>43435</v>
      </c>
      <c r="B1040" s="19">
        <f t="shared" si="177"/>
        <v>19</v>
      </c>
      <c r="C1040" s="20"/>
      <c r="D1040" s="21"/>
      <c r="E1040" s="22"/>
      <c r="F1040" s="23">
        <f t="shared" si="171"/>
        <v>0</v>
      </c>
      <c r="G1040" s="23"/>
      <c r="H1040" s="32"/>
      <c r="I1040" s="32"/>
      <c r="J1040" s="32"/>
      <c r="K1040" s="24"/>
      <c r="L1040" s="25">
        <f t="shared" si="167"/>
        <v>0</v>
      </c>
      <c r="M1040" s="25">
        <f t="shared" si="169"/>
        <v>0</v>
      </c>
      <c r="N1040" s="25">
        <f t="shared" si="168"/>
        <v>0</v>
      </c>
      <c r="O1040" s="25">
        <v>6.5000000000000002E-2</v>
      </c>
      <c r="P1040" s="24" t="str">
        <f>VLOOKUP(E1040,'[1]Lookup 2'!A:B,2,FALSE)</f>
        <v>Post 3</v>
      </c>
      <c r="Q1040" s="24" t="e">
        <f>VLOOKUP(T1040,'[2]01 - Employees'!$1:$1048576,6,FALSE)</f>
        <v>#N/A</v>
      </c>
      <c r="R1040" s="24" t="e">
        <f>VLOOKUP(T1040,'[2]01 - Employees'!$1:$1048576,2,FALSE)</f>
        <v>#N/A</v>
      </c>
      <c r="S1040" s="21" t="e">
        <f>VLOOKUP(T1040,'[2]01 - Employees'!$1:$1048576,3,FALSE)</f>
        <v>#N/A</v>
      </c>
      <c r="T1040" s="41"/>
      <c r="V1040" s="26">
        <f t="shared" si="172"/>
        <v>19</v>
      </c>
      <c r="W1040" t="str">
        <f t="shared" si="173"/>
        <v>19</v>
      </c>
      <c r="X1040" t="str">
        <f t="shared" si="170"/>
        <v>19</v>
      </c>
    </row>
    <row r="1041" spans="1:24" x14ac:dyDescent="0.25">
      <c r="A1041" s="44">
        <f t="shared" si="177"/>
        <v>43435</v>
      </c>
      <c r="B1041" s="19">
        <f t="shared" si="177"/>
        <v>19</v>
      </c>
      <c r="C1041" s="20"/>
      <c r="D1041" s="21"/>
      <c r="E1041" s="22"/>
      <c r="F1041" s="23">
        <f t="shared" si="171"/>
        <v>0</v>
      </c>
      <c r="G1041" s="23"/>
      <c r="H1041" s="32"/>
      <c r="I1041" s="32"/>
      <c r="J1041" s="32"/>
      <c r="K1041" s="24"/>
      <c r="L1041" s="25">
        <f t="shared" si="167"/>
        <v>0</v>
      </c>
      <c r="M1041" s="25">
        <f t="shared" si="169"/>
        <v>0</v>
      </c>
      <c r="N1041" s="25">
        <f t="shared" si="168"/>
        <v>0</v>
      </c>
      <c r="O1041" s="25">
        <v>6.5000000000000002E-2</v>
      </c>
      <c r="P1041" s="24" t="str">
        <f>VLOOKUP(E1041,'[1]Lookup 2'!A:B,2,FALSE)</f>
        <v>Post 3</v>
      </c>
      <c r="Q1041" s="24" t="e">
        <f>VLOOKUP(T1041,'[2]01 - Employees'!$1:$1048576,6,FALSE)</f>
        <v>#N/A</v>
      </c>
      <c r="R1041" s="24" t="e">
        <f>VLOOKUP(T1041,'[2]01 - Employees'!$1:$1048576,2,FALSE)</f>
        <v>#N/A</v>
      </c>
      <c r="S1041" s="21" t="e">
        <f>VLOOKUP(T1041,'[2]01 - Employees'!$1:$1048576,3,FALSE)</f>
        <v>#N/A</v>
      </c>
      <c r="T1041" s="41"/>
      <c r="V1041" s="26">
        <f t="shared" si="172"/>
        <v>19</v>
      </c>
      <c r="W1041" t="str">
        <f t="shared" si="173"/>
        <v>19</v>
      </c>
      <c r="X1041" t="str">
        <f t="shared" si="170"/>
        <v>19</v>
      </c>
    </row>
    <row r="1042" spans="1:24" x14ac:dyDescent="0.25">
      <c r="A1042" s="44">
        <f t="shared" si="177"/>
        <v>43435</v>
      </c>
      <c r="B1042" s="19">
        <f t="shared" si="177"/>
        <v>19</v>
      </c>
      <c r="C1042" s="20"/>
      <c r="D1042" s="21"/>
      <c r="E1042" s="22"/>
      <c r="F1042" s="23">
        <f t="shared" si="171"/>
        <v>0</v>
      </c>
      <c r="G1042" s="23"/>
      <c r="H1042" s="32"/>
      <c r="I1042" s="32"/>
      <c r="J1042" s="32"/>
      <c r="K1042" s="24"/>
      <c r="L1042" s="25">
        <f t="shared" si="167"/>
        <v>0</v>
      </c>
      <c r="M1042" s="25">
        <f t="shared" si="169"/>
        <v>0</v>
      </c>
      <c r="N1042" s="25">
        <f t="shared" si="168"/>
        <v>0</v>
      </c>
      <c r="O1042" s="25">
        <v>6.5000000000000002E-2</v>
      </c>
      <c r="P1042" s="24" t="str">
        <f>VLOOKUP(E1042,'[1]Lookup 2'!A:B,2,FALSE)</f>
        <v>Post 3</v>
      </c>
      <c r="Q1042" s="24" t="e">
        <f>VLOOKUP(T1042,'[2]01 - Employees'!$1:$1048576,6,FALSE)</f>
        <v>#N/A</v>
      </c>
      <c r="R1042" s="24" t="e">
        <f>VLOOKUP(T1042,'[2]01 - Employees'!$1:$1048576,2,FALSE)</f>
        <v>#N/A</v>
      </c>
      <c r="S1042" s="21" t="e">
        <f>VLOOKUP(T1042,'[2]01 - Employees'!$1:$1048576,3,FALSE)</f>
        <v>#N/A</v>
      </c>
      <c r="T1042" s="41"/>
      <c r="V1042" s="26">
        <f t="shared" si="172"/>
        <v>19</v>
      </c>
      <c r="W1042" t="str">
        <f t="shared" si="173"/>
        <v>19</v>
      </c>
      <c r="X1042" t="str">
        <f t="shared" si="170"/>
        <v>19</v>
      </c>
    </row>
    <row r="1043" spans="1:24" x14ac:dyDescent="0.25">
      <c r="A1043" s="44">
        <f t="shared" si="177"/>
        <v>43435</v>
      </c>
      <c r="B1043" s="19">
        <f t="shared" si="177"/>
        <v>19</v>
      </c>
      <c r="C1043" s="20"/>
      <c r="D1043" s="21"/>
      <c r="E1043" s="22"/>
      <c r="F1043" s="23">
        <f t="shared" si="171"/>
        <v>0</v>
      </c>
      <c r="G1043" s="23"/>
      <c r="H1043" s="32"/>
      <c r="I1043" s="32"/>
      <c r="J1043" s="32"/>
      <c r="K1043" s="24"/>
      <c r="L1043" s="25">
        <f t="shared" si="167"/>
        <v>0</v>
      </c>
      <c r="M1043" s="25">
        <f t="shared" si="169"/>
        <v>0</v>
      </c>
      <c r="N1043" s="25">
        <f t="shared" si="168"/>
        <v>0</v>
      </c>
      <c r="O1043" s="25">
        <v>6.5000000000000002E-2</v>
      </c>
      <c r="P1043" s="24" t="str">
        <f>VLOOKUP(E1043,'[1]Lookup 2'!A:B,2,FALSE)</f>
        <v>Post 3</v>
      </c>
      <c r="Q1043" s="24" t="e">
        <f>VLOOKUP(T1043,'[2]01 - Employees'!$1:$1048576,6,FALSE)</f>
        <v>#N/A</v>
      </c>
      <c r="R1043" s="24" t="e">
        <f>VLOOKUP(T1043,'[2]01 - Employees'!$1:$1048576,2,FALSE)</f>
        <v>#N/A</v>
      </c>
      <c r="S1043" s="21" t="e">
        <f>VLOOKUP(T1043,'[2]01 - Employees'!$1:$1048576,3,FALSE)</f>
        <v>#N/A</v>
      </c>
      <c r="T1043" s="41"/>
      <c r="V1043" s="26">
        <f t="shared" si="172"/>
        <v>19</v>
      </c>
      <c r="W1043" t="str">
        <f t="shared" si="173"/>
        <v>19</v>
      </c>
      <c r="X1043" t="str">
        <f t="shared" si="170"/>
        <v>19</v>
      </c>
    </row>
    <row r="1044" spans="1:24" x14ac:dyDescent="0.25">
      <c r="A1044" s="44">
        <f t="shared" si="177"/>
        <v>43435</v>
      </c>
      <c r="B1044" s="19">
        <f t="shared" si="177"/>
        <v>19</v>
      </c>
      <c r="C1044" s="20"/>
      <c r="D1044" s="21"/>
      <c r="E1044" s="22"/>
      <c r="F1044" s="23">
        <f t="shared" si="171"/>
        <v>0</v>
      </c>
      <c r="G1044" s="23"/>
      <c r="H1044" s="32"/>
      <c r="I1044" s="32"/>
      <c r="J1044" s="32"/>
      <c r="K1044" s="24"/>
      <c r="L1044" s="25">
        <f t="shared" ref="L1044:L1107" si="178">+G1044-F1044</f>
        <v>0</v>
      </c>
      <c r="M1044" s="25">
        <f t="shared" si="169"/>
        <v>0</v>
      </c>
      <c r="N1044" s="25">
        <f t="shared" ref="N1044:N1107" si="179">IF(K1044="",L1044*O1044,0)</f>
        <v>0</v>
      </c>
      <c r="O1044" s="25">
        <v>6.5000000000000002E-2</v>
      </c>
      <c r="P1044" s="24" t="str">
        <f>VLOOKUP(E1044,'[1]Lookup 2'!A:B,2,FALSE)</f>
        <v>Post 3</v>
      </c>
      <c r="Q1044" s="24" t="e">
        <f>VLOOKUP(T1044,'[2]01 - Employees'!$1:$1048576,6,FALSE)</f>
        <v>#N/A</v>
      </c>
      <c r="R1044" s="24" t="e">
        <f>VLOOKUP(T1044,'[2]01 - Employees'!$1:$1048576,2,FALSE)</f>
        <v>#N/A</v>
      </c>
      <c r="S1044" s="21" t="e">
        <f>VLOOKUP(T1044,'[2]01 - Employees'!$1:$1048576,3,FALSE)</f>
        <v>#N/A</v>
      </c>
      <c r="T1044" s="41"/>
      <c r="V1044" s="26">
        <f t="shared" si="172"/>
        <v>19</v>
      </c>
      <c r="W1044" t="str">
        <f t="shared" si="173"/>
        <v>19</v>
      </c>
      <c r="X1044" t="str">
        <f t="shared" si="170"/>
        <v>19</v>
      </c>
    </row>
    <row r="1045" spans="1:24" x14ac:dyDescent="0.25">
      <c r="A1045" s="44">
        <f t="shared" si="177"/>
        <v>43435</v>
      </c>
      <c r="B1045" s="19">
        <f t="shared" si="177"/>
        <v>19</v>
      </c>
      <c r="C1045" s="20"/>
      <c r="D1045" s="21"/>
      <c r="E1045" s="22"/>
      <c r="F1045" s="23">
        <f t="shared" si="171"/>
        <v>0</v>
      </c>
      <c r="G1045" s="23"/>
      <c r="H1045" s="32"/>
      <c r="I1045" s="32"/>
      <c r="J1045" s="32"/>
      <c r="K1045" s="24"/>
      <c r="L1045" s="25">
        <f t="shared" si="178"/>
        <v>0</v>
      </c>
      <c r="M1045" s="25">
        <f t="shared" ref="M1045:M1109" si="180">+L1045+N1045</f>
        <v>0</v>
      </c>
      <c r="N1045" s="25">
        <f t="shared" si="179"/>
        <v>0</v>
      </c>
      <c r="O1045" s="25">
        <v>6.5000000000000002E-2</v>
      </c>
      <c r="P1045" s="24" t="str">
        <f>VLOOKUP(E1045,'[1]Lookup 2'!A:B,2,FALSE)</f>
        <v>Post 3</v>
      </c>
      <c r="Q1045" s="24" t="e">
        <f>VLOOKUP(T1045,'[2]01 - Employees'!$1:$1048576,6,FALSE)</f>
        <v>#N/A</v>
      </c>
      <c r="R1045" s="24" t="e">
        <f>VLOOKUP(T1045,'[2]01 - Employees'!$1:$1048576,2,FALSE)</f>
        <v>#N/A</v>
      </c>
      <c r="S1045" s="21" t="e">
        <f>VLOOKUP(T1045,'[2]01 - Employees'!$1:$1048576,3,FALSE)</f>
        <v>#N/A</v>
      </c>
      <c r="T1045" s="41"/>
      <c r="V1045" s="26">
        <f t="shared" si="172"/>
        <v>19</v>
      </c>
      <c r="W1045" t="str">
        <f t="shared" si="173"/>
        <v>19</v>
      </c>
      <c r="X1045" t="str">
        <f t="shared" ref="X1045:X1108" si="181">CONCATENATE(B1045,K1045)</f>
        <v>19</v>
      </c>
    </row>
    <row r="1046" spans="1:24" x14ac:dyDescent="0.25">
      <c r="A1046" s="44">
        <f t="shared" si="177"/>
        <v>43435</v>
      </c>
      <c r="B1046" s="19">
        <f t="shared" si="177"/>
        <v>19</v>
      </c>
      <c r="C1046" s="20"/>
      <c r="D1046" s="21"/>
      <c r="E1046" s="22"/>
      <c r="F1046" s="23">
        <f t="shared" si="171"/>
        <v>0</v>
      </c>
      <c r="G1046" s="23"/>
      <c r="H1046" s="32"/>
      <c r="I1046" s="32"/>
      <c r="J1046" s="32"/>
      <c r="K1046" s="24"/>
      <c r="L1046" s="25">
        <f t="shared" si="178"/>
        <v>0</v>
      </c>
      <c r="M1046" s="25">
        <f t="shared" si="180"/>
        <v>0</v>
      </c>
      <c r="N1046" s="25">
        <f t="shared" si="179"/>
        <v>0</v>
      </c>
      <c r="O1046" s="25">
        <v>6.5000000000000002E-2</v>
      </c>
      <c r="P1046" s="24" t="str">
        <f>VLOOKUP(E1046,'[1]Lookup 2'!A:B,2,FALSE)</f>
        <v>Post 3</v>
      </c>
      <c r="Q1046" s="24" t="e">
        <f>VLOOKUP(T1046,'[2]01 - Employees'!$1:$1048576,6,FALSE)</f>
        <v>#N/A</v>
      </c>
      <c r="R1046" s="24" t="e">
        <f>VLOOKUP(T1046,'[2]01 - Employees'!$1:$1048576,2,FALSE)</f>
        <v>#N/A</v>
      </c>
      <c r="S1046" s="21" t="e">
        <f>VLOOKUP(T1046,'[2]01 - Employees'!$1:$1048576,3,FALSE)</f>
        <v>#N/A</v>
      </c>
      <c r="T1046" s="41"/>
      <c r="V1046" s="26">
        <f t="shared" si="172"/>
        <v>19</v>
      </c>
      <c r="W1046" t="str">
        <f t="shared" si="173"/>
        <v>19</v>
      </c>
      <c r="X1046" t="str">
        <f t="shared" si="181"/>
        <v>19</v>
      </c>
    </row>
    <row r="1047" spans="1:24" x14ac:dyDescent="0.25">
      <c r="A1047" s="44">
        <f t="shared" si="177"/>
        <v>43435</v>
      </c>
      <c r="B1047" s="19">
        <f t="shared" si="177"/>
        <v>19</v>
      </c>
      <c r="C1047" s="20"/>
      <c r="D1047" s="21"/>
      <c r="E1047" s="22"/>
      <c r="F1047" s="23">
        <f t="shared" ref="F1047:F1110" si="182">G1046</f>
        <v>0</v>
      </c>
      <c r="G1047" s="23"/>
      <c r="H1047" s="32"/>
      <c r="I1047" s="32"/>
      <c r="J1047" s="32"/>
      <c r="K1047" s="24"/>
      <c r="L1047" s="25">
        <f t="shared" si="178"/>
        <v>0</v>
      </c>
      <c r="M1047" s="25">
        <f t="shared" si="180"/>
        <v>0</v>
      </c>
      <c r="N1047" s="25">
        <f t="shared" si="179"/>
        <v>0</v>
      </c>
      <c r="O1047" s="25">
        <v>6.5000000000000002E-2</v>
      </c>
      <c r="P1047" s="24" t="str">
        <f>VLOOKUP(E1047,'[1]Lookup 2'!A:B,2,FALSE)</f>
        <v>Post 3</v>
      </c>
      <c r="Q1047" s="24" t="e">
        <f>VLOOKUP(T1047,'[2]01 - Employees'!$1:$1048576,6,FALSE)</f>
        <v>#N/A</v>
      </c>
      <c r="R1047" s="24" t="e">
        <f>VLOOKUP(T1047,'[2]01 - Employees'!$1:$1048576,2,FALSE)</f>
        <v>#N/A</v>
      </c>
      <c r="S1047" s="21" t="e">
        <f>VLOOKUP(T1047,'[2]01 - Employees'!$1:$1048576,3,FALSE)</f>
        <v>#N/A</v>
      </c>
      <c r="T1047" s="41"/>
      <c r="V1047" s="26">
        <f t="shared" ref="V1047:V1110" si="183">+B1047</f>
        <v>19</v>
      </c>
      <c r="W1047" t="str">
        <f t="shared" ref="W1047:W1110" si="184">CONCATENATE(B1047,D1047)</f>
        <v>19</v>
      </c>
      <c r="X1047" t="str">
        <f t="shared" si="181"/>
        <v>19</v>
      </c>
    </row>
    <row r="1048" spans="1:24" x14ac:dyDescent="0.25">
      <c r="A1048" s="44">
        <f t="shared" ref="A1048:B1063" si="185">+A1047</f>
        <v>43435</v>
      </c>
      <c r="B1048" s="19">
        <f t="shared" si="185"/>
        <v>19</v>
      </c>
      <c r="C1048" s="20"/>
      <c r="D1048" s="21"/>
      <c r="E1048" s="22"/>
      <c r="F1048" s="23">
        <f t="shared" si="182"/>
        <v>0</v>
      </c>
      <c r="G1048" s="23"/>
      <c r="H1048" s="32"/>
      <c r="I1048" s="32"/>
      <c r="J1048" s="32"/>
      <c r="K1048" s="24"/>
      <c r="L1048" s="25">
        <f t="shared" si="178"/>
        <v>0</v>
      </c>
      <c r="M1048" s="25">
        <f t="shared" si="180"/>
        <v>0</v>
      </c>
      <c r="N1048" s="25">
        <f t="shared" si="179"/>
        <v>0</v>
      </c>
      <c r="O1048" s="25">
        <v>6.5000000000000002E-2</v>
      </c>
      <c r="P1048" s="24" t="str">
        <f>VLOOKUP(E1048,'[1]Lookup 2'!A:B,2,FALSE)</f>
        <v>Post 3</v>
      </c>
      <c r="Q1048" s="24" t="e">
        <f>VLOOKUP(T1048,'[2]01 - Employees'!$1:$1048576,6,FALSE)</f>
        <v>#N/A</v>
      </c>
      <c r="R1048" s="24" t="e">
        <f>VLOOKUP(T1048,'[2]01 - Employees'!$1:$1048576,2,FALSE)</f>
        <v>#N/A</v>
      </c>
      <c r="S1048" s="21" t="e">
        <f>VLOOKUP(T1048,'[2]01 - Employees'!$1:$1048576,3,FALSE)</f>
        <v>#N/A</v>
      </c>
      <c r="T1048" s="41"/>
      <c r="V1048" s="26">
        <f t="shared" si="183"/>
        <v>19</v>
      </c>
      <c r="W1048" t="str">
        <f t="shared" si="184"/>
        <v>19</v>
      </c>
      <c r="X1048" t="str">
        <f t="shared" si="181"/>
        <v>19</v>
      </c>
    </row>
    <row r="1049" spans="1:24" x14ac:dyDescent="0.25">
      <c r="A1049" s="44">
        <f t="shared" si="185"/>
        <v>43435</v>
      </c>
      <c r="B1049" s="19">
        <f t="shared" si="185"/>
        <v>19</v>
      </c>
      <c r="C1049" s="20"/>
      <c r="D1049" s="21"/>
      <c r="E1049" s="22"/>
      <c r="F1049" s="23">
        <f t="shared" si="182"/>
        <v>0</v>
      </c>
      <c r="G1049" s="23"/>
      <c r="H1049" s="32"/>
      <c r="I1049" s="32"/>
      <c r="J1049" s="32"/>
      <c r="K1049" s="24"/>
      <c r="L1049" s="25">
        <f t="shared" si="178"/>
        <v>0</v>
      </c>
      <c r="M1049" s="25">
        <f t="shared" si="180"/>
        <v>0</v>
      </c>
      <c r="N1049" s="25">
        <f t="shared" si="179"/>
        <v>0</v>
      </c>
      <c r="O1049" s="25">
        <v>6.5000000000000002E-2</v>
      </c>
      <c r="P1049" s="24" t="str">
        <f>VLOOKUP(E1049,'[1]Lookup 2'!A:B,2,FALSE)</f>
        <v>Post 3</v>
      </c>
      <c r="Q1049" s="24" t="e">
        <f>VLOOKUP(T1049,'[2]01 - Employees'!$1:$1048576,6,FALSE)</f>
        <v>#N/A</v>
      </c>
      <c r="R1049" s="24" t="e">
        <f>VLOOKUP(T1049,'[2]01 - Employees'!$1:$1048576,2,FALSE)</f>
        <v>#N/A</v>
      </c>
      <c r="S1049" s="21" t="e">
        <f>VLOOKUP(T1049,'[2]01 - Employees'!$1:$1048576,3,FALSE)</f>
        <v>#N/A</v>
      </c>
      <c r="T1049" s="41"/>
      <c r="V1049" s="26">
        <f t="shared" si="183"/>
        <v>19</v>
      </c>
      <c r="W1049" t="str">
        <f t="shared" si="184"/>
        <v>19</v>
      </c>
      <c r="X1049" t="str">
        <f t="shared" si="181"/>
        <v>19</v>
      </c>
    </row>
    <row r="1050" spans="1:24" x14ac:dyDescent="0.25">
      <c r="A1050" s="44">
        <f t="shared" si="185"/>
        <v>43435</v>
      </c>
      <c r="B1050" s="19">
        <f t="shared" si="185"/>
        <v>19</v>
      </c>
      <c r="C1050" s="20"/>
      <c r="D1050" s="21"/>
      <c r="E1050" s="22"/>
      <c r="F1050" s="23">
        <f t="shared" si="182"/>
        <v>0</v>
      </c>
      <c r="G1050" s="23"/>
      <c r="H1050" s="32"/>
      <c r="I1050" s="32"/>
      <c r="J1050" s="32"/>
      <c r="K1050" s="24"/>
      <c r="L1050" s="25">
        <f t="shared" si="178"/>
        <v>0</v>
      </c>
      <c r="M1050" s="25">
        <f t="shared" si="180"/>
        <v>0</v>
      </c>
      <c r="N1050" s="25">
        <f t="shared" si="179"/>
        <v>0</v>
      </c>
      <c r="O1050" s="25">
        <v>6.5000000000000002E-2</v>
      </c>
      <c r="P1050" s="24" t="str">
        <f>VLOOKUP(E1050,'[1]Lookup 2'!A:B,2,FALSE)</f>
        <v>Post 3</v>
      </c>
      <c r="Q1050" s="24" t="e">
        <f>VLOOKUP(T1050,'[2]01 - Employees'!$1:$1048576,6,FALSE)</f>
        <v>#N/A</v>
      </c>
      <c r="R1050" s="24" t="e">
        <f>VLOOKUP(T1050,'[2]01 - Employees'!$1:$1048576,2,FALSE)</f>
        <v>#N/A</v>
      </c>
      <c r="S1050" s="21" t="e">
        <f>VLOOKUP(T1050,'[2]01 - Employees'!$1:$1048576,3,FALSE)</f>
        <v>#N/A</v>
      </c>
      <c r="T1050" s="41"/>
      <c r="V1050" s="26">
        <f t="shared" si="183"/>
        <v>19</v>
      </c>
      <c r="W1050" t="str">
        <f t="shared" si="184"/>
        <v>19</v>
      </c>
      <c r="X1050" t="str">
        <f t="shared" si="181"/>
        <v>19</v>
      </c>
    </row>
    <row r="1051" spans="1:24" x14ac:dyDescent="0.25">
      <c r="A1051" s="44">
        <f t="shared" si="185"/>
        <v>43435</v>
      </c>
      <c r="B1051" s="19">
        <f t="shared" si="185"/>
        <v>19</v>
      </c>
      <c r="C1051" s="20"/>
      <c r="D1051" s="21"/>
      <c r="E1051" s="22"/>
      <c r="F1051" s="23">
        <f t="shared" si="182"/>
        <v>0</v>
      </c>
      <c r="G1051" s="23"/>
      <c r="H1051" s="32"/>
      <c r="I1051" s="32"/>
      <c r="J1051" s="32"/>
      <c r="K1051" s="24"/>
      <c r="L1051" s="25">
        <f t="shared" si="178"/>
        <v>0</v>
      </c>
      <c r="M1051" s="25">
        <f t="shared" si="180"/>
        <v>0</v>
      </c>
      <c r="N1051" s="25">
        <f t="shared" si="179"/>
        <v>0</v>
      </c>
      <c r="O1051" s="25">
        <v>6.5000000000000002E-2</v>
      </c>
      <c r="P1051" s="24" t="str">
        <f>VLOOKUP(E1051,'[1]Lookup 2'!A:B,2,FALSE)</f>
        <v>Post 3</v>
      </c>
      <c r="Q1051" s="24" t="e">
        <f>VLOOKUP(T1051,'[2]01 - Employees'!$1:$1048576,6,FALSE)</f>
        <v>#N/A</v>
      </c>
      <c r="R1051" s="24" t="e">
        <f>VLOOKUP(T1051,'[2]01 - Employees'!$1:$1048576,2,FALSE)</f>
        <v>#N/A</v>
      </c>
      <c r="S1051" s="21" t="e">
        <f>VLOOKUP(T1051,'[2]01 - Employees'!$1:$1048576,3,FALSE)</f>
        <v>#N/A</v>
      </c>
      <c r="T1051" s="41"/>
      <c r="V1051" s="26">
        <f t="shared" si="183"/>
        <v>19</v>
      </c>
      <c r="W1051" t="str">
        <f t="shared" si="184"/>
        <v>19</v>
      </c>
      <c r="X1051" t="str">
        <f t="shared" si="181"/>
        <v>19</v>
      </c>
    </row>
    <row r="1052" spans="1:24" x14ac:dyDescent="0.25">
      <c r="A1052" s="44">
        <f t="shared" si="185"/>
        <v>43435</v>
      </c>
      <c r="B1052" s="19">
        <f t="shared" si="185"/>
        <v>19</v>
      </c>
      <c r="C1052" s="20"/>
      <c r="D1052" s="21"/>
      <c r="E1052" s="22"/>
      <c r="F1052" s="23">
        <f t="shared" si="182"/>
        <v>0</v>
      </c>
      <c r="G1052" s="23"/>
      <c r="H1052" s="32"/>
      <c r="I1052" s="32"/>
      <c r="J1052" s="32"/>
      <c r="K1052" s="24"/>
      <c r="L1052" s="25">
        <f t="shared" si="178"/>
        <v>0</v>
      </c>
      <c r="M1052" s="25">
        <f t="shared" si="180"/>
        <v>0</v>
      </c>
      <c r="N1052" s="25">
        <f t="shared" si="179"/>
        <v>0</v>
      </c>
      <c r="O1052" s="25">
        <v>6.5000000000000002E-2</v>
      </c>
      <c r="P1052" s="24" t="str">
        <f>VLOOKUP(E1052,'[1]Lookup 2'!A:B,2,FALSE)</f>
        <v>Post 3</v>
      </c>
      <c r="Q1052" s="24" t="e">
        <f>VLOOKUP(T1052,'[2]01 - Employees'!$1:$1048576,6,FALSE)</f>
        <v>#N/A</v>
      </c>
      <c r="R1052" s="24" t="e">
        <f>VLOOKUP(T1052,'[2]01 - Employees'!$1:$1048576,2,FALSE)</f>
        <v>#N/A</v>
      </c>
      <c r="S1052" s="21" t="e">
        <f>VLOOKUP(T1052,'[2]01 - Employees'!$1:$1048576,3,FALSE)</f>
        <v>#N/A</v>
      </c>
      <c r="T1052" s="41"/>
      <c r="V1052" s="26">
        <f t="shared" si="183"/>
        <v>19</v>
      </c>
      <c r="W1052" t="str">
        <f t="shared" si="184"/>
        <v>19</v>
      </c>
      <c r="X1052" t="str">
        <f t="shared" si="181"/>
        <v>19</v>
      </c>
    </row>
    <row r="1053" spans="1:24" x14ac:dyDescent="0.25">
      <c r="A1053" s="44">
        <f t="shared" si="185"/>
        <v>43435</v>
      </c>
      <c r="B1053" s="19">
        <f t="shared" si="185"/>
        <v>19</v>
      </c>
      <c r="C1053" s="20"/>
      <c r="D1053" s="21"/>
      <c r="E1053" s="22"/>
      <c r="F1053" s="23">
        <f t="shared" si="182"/>
        <v>0</v>
      </c>
      <c r="G1053" s="23"/>
      <c r="H1053" s="32"/>
      <c r="I1053" s="32"/>
      <c r="J1053" s="32"/>
      <c r="K1053" s="24"/>
      <c r="L1053" s="25">
        <f t="shared" si="178"/>
        <v>0</v>
      </c>
      <c r="M1053" s="25">
        <f t="shared" si="180"/>
        <v>0</v>
      </c>
      <c r="N1053" s="25">
        <f t="shared" si="179"/>
        <v>0</v>
      </c>
      <c r="O1053" s="25">
        <v>6.5000000000000002E-2</v>
      </c>
      <c r="P1053" s="24" t="str">
        <f>VLOOKUP(E1053,'[1]Lookup 2'!A:B,2,FALSE)</f>
        <v>Post 3</v>
      </c>
      <c r="Q1053" s="24" t="e">
        <f>VLOOKUP(T1053,'[2]01 - Employees'!$1:$1048576,6,FALSE)</f>
        <v>#N/A</v>
      </c>
      <c r="R1053" s="24" t="e">
        <f>VLOOKUP(T1053,'[2]01 - Employees'!$1:$1048576,2,FALSE)</f>
        <v>#N/A</v>
      </c>
      <c r="S1053" s="21" t="e">
        <f>VLOOKUP(T1053,'[2]01 - Employees'!$1:$1048576,3,FALSE)</f>
        <v>#N/A</v>
      </c>
      <c r="T1053" s="41"/>
      <c r="V1053" s="26">
        <f t="shared" si="183"/>
        <v>19</v>
      </c>
      <c r="W1053" t="str">
        <f t="shared" si="184"/>
        <v>19</v>
      </c>
      <c r="X1053" t="str">
        <f t="shared" si="181"/>
        <v>19</v>
      </c>
    </row>
    <row r="1054" spans="1:24" x14ac:dyDescent="0.25">
      <c r="A1054" s="44">
        <f t="shared" si="185"/>
        <v>43435</v>
      </c>
      <c r="B1054" s="19">
        <f t="shared" si="185"/>
        <v>19</v>
      </c>
      <c r="C1054" s="20"/>
      <c r="D1054" s="21"/>
      <c r="E1054" s="22"/>
      <c r="F1054" s="23">
        <f t="shared" si="182"/>
        <v>0</v>
      </c>
      <c r="G1054" s="23"/>
      <c r="H1054" s="32"/>
      <c r="I1054" s="32"/>
      <c r="J1054" s="32"/>
      <c r="K1054" s="24"/>
      <c r="L1054" s="25">
        <f t="shared" si="178"/>
        <v>0</v>
      </c>
      <c r="M1054" s="25">
        <f t="shared" si="180"/>
        <v>0</v>
      </c>
      <c r="N1054" s="25">
        <f t="shared" si="179"/>
        <v>0</v>
      </c>
      <c r="O1054" s="25">
        <v>6.5000000000000002E-2</v>
      </c>
      <c r="P1054" s="24" t="str">
        <f>VLOOKUP(E1054,'[1]Lookup 2'!A:B,2,FALSE)</f>
        <v>Post 3</v>
      </c>
      <c r="Q1054" s="24" t="e">
        <f>VLOOKUP(T1054,'[2]01 - Employees'!$1:$1048576,6,FALSE)</f>
        <v>#N/A</v>
      </c>
      <c r="R1054" s="24" t="e">
        <f>VLOOKUP(T1054,'[2]01 - Employees'!$1:$1048576,2,FALSE)</f>
        <v>#N/A</v>
      </c>
      <c r="S1054" s="21" t="e">
        <f>VLOOKUP(T1054,'[2]01 - Employees'!$1:$1048576,3,FALSE)</f>
        <v>#N/A</v>
      </c>
      <c r="T1054" s="41"/>
      <c r="V1054" s="26">
        <f t="shared" si="183"/>
        <v>19</v>
      </c>
      <c r="W1054" t="str">
        <f t="shared" si="184"/>
        <v>19</v>
      </c>
      <c r="X1054" t="str">
        <f t="shared" si="181"/>
        <v>19</v>
      </c>
    </row>
    <row r="1055" spans="1:24" x14ac:dyDescent="0.25">
      <c r="A1055" s="44">
        <f t="shared" si="185"/>
        <v>43435</v>
      </c>
      <c r="B1055" s="19">
        <f t="shared" si="185"/>
        <v>19</v>
      </c>
      <c r="C1055" s="20"/>
      <c r="D1055" s="21"/>
      <c r="E1055" s="22"/>
      <c r="F1055" s="23">
        <f t="shared" si="182"/>
        <v>0</v>
      </c>
      <c r="G1055" s="23"/>
      <c r="H1055" s="32"/>
      <c r="I1055" s="32"/>
      <c r="J1055" s="32"/>
      <c r="K1055" s="24"/>
      <c r="L1055" s="25">
        <f t="shared" si="178"/>
        <v>0</v>
      </c>
      <c r="M1055" s="25">
        <f t="shared" si="180"/>
        <v>0</v>
      </c>
      <c r="N1055" s="25">
        <f t="shared" si="179"/>
        <v>0</v>
      </c>
      <c r="O1055" s="25">
        <v>6.5000000000000002E-2</v>
      </c>
      <c r="P1055" s="24" t="str">
        <f>VLOOKUP(E1055,'[1]Lookup 2'!A:B,2,FALSE)</f>
        <v>Post 3</v>
      </c>
      <c r="Q1055" s="24" t="e">
        <f>VLOOKUP(T1055,'[2]01 - Employees'!$1:$1048576,6,FALSE)</f>
        <v>#N/A</v>
      </c>
      <c r="R1055" s="24" t="e">
        <f>VLOOKUP(T1055,'[2]01 - Employees'!$1:$1048576,2,FALSE)</f>
        <v>#N/A</v>
      </c>
      <c r="S1055" s="21" t="e">
        <f>VLOOKUP(T1055,'[2]01 - Employees'!$1:$1048576,3,FALSE)</f>
        <v>#N/A</v>
      </c>
      <c r="T1055" s="41"/>
      <c r="V1055" s="26">
        <f t="shared" si="183"/>
        <v>19</v>
      </c>
      <c r="W1055" t="str">
        <f t="shared" si="184"/>
        <v>19</v>
      </c>
      <c r="X1055" t="str">
        <f t="shared" si="181"/>
        <v>19</v>
      </c>
    </row>
    <row r="1056" spans="1:24" x14ac:dyDescent="0.25">
      <c r="A1056" s="44">
        <f t="shared" si="185"/>
        <v>43435</v>
      </c>
      <c r="B1056" s="19">
        <f t="shared" si="185"/>
        <v>19</v>
      </c>
      <c r="C1056" s="20"/>
      <c r="D1056" s="21"/>
      <c r="E1056" s="22"/>
      <c r="F1056" s="23">
        <f t="shared" si="182"/>
        <v>0</v>
      </c>
      <c r="G1056" s="23"/>
      <c r="H1056" s="32"/>
      <c r="I1056" s="32"/>
      <c r="J1056" s="32"/>
      <c r="K1056" s="24"/>
      <c r="L1056" s="25">
        <f t="shared" si="178"/>
        <v>0</v>
      </c>
      <c r="M1056" s="25">
        <f t="shared" si="180"/>
        <v>0</v>
      </c>
      <c r="N1056" s="25">
        <f t="shared" si="179"/>
        <v>0</v>
      </c>
      <c r="O1056" s="25">
        <v>6.5000000000000002E-2</v>
      </c>
      <c r="P1056" s="24" t="str">
        <f>VLOOKUP(E1056,'[1]Lookup 2'!A:B,2,FALSE)</f>
        <v>Post 3</v>
      </c>
      <c r="Q1056" s="24" t="e">
        <f>VLOOKUP(T1056,'[2]01 - Employees'!$1:$1048576,6,FALSE)</f>
        <v>#N/A</v>
      </c>
      <c r="R1056" s="24" t="e">
        <f>VLOOKUP(T1056,'[2]01 - Employees'!$1:$1048576,2,FALSE)</f>
        <v>#N/A</v>
      </c>
      <c r="S1056" s="21" t="e">
        <f>VLOOKUP(T1056,'[2]01 - Employees'!$1:$1048576,3,FALSE)</f>
        <v>#N/A</v>
      </c>
      <c r="T1056" s="41"/>
      <c r="V1056" s="26">
        <f t="shared" si="183"/>
        <v>19</v>
      </c>
      <c r="W1056" t="str">
        <f t="shared" si="184"/>
        <v>19</v>
      </c>
      <c r="X1056" t="str">
        <f t="shared" si="181"/>
        <v>19</v>
      </c>
    </row>
    <row r="1057" spans="1:24" x14ac:dyDescent="0.25">
      <c r="A1057" s="44">
        <f t="shared" si="185"/>
        <v>43435</v>
      </c>
      <c r="B1057" s="19">
        <f t="shared" si="185"/>
        <v>19</v>
      </c>
      <c r="C1057" s="20"/>
      <c r="D1057" s="21"/>
      <c r="E1057" s="22"/>
      <c r="F1057" s="23">
        <f t="shared" si="182"/>
        <v>0</v>
      </c>
      <c r="G1057" s="23"/>
      <c r="H1057" s="32"/>
      <c r="I1057" s="32"/>
      <c r="J1057" s="32"/>
      <c r="K1057" s="24"/>
      <c r="L1057" s="25">
        <f t="shared" si="178"/>
        <v>0</v>
      </c>
      <c r="M1057" s="25">
        <f t="shared" si="180"/>
        <v>0</v>
      </c>
      <c r="N1057" s="25">
        <f t="shared" si="179"/>
        <v>0</v>
      </c>
      <c r="O1057" s="25">
        <v>6.5000000000000002E-2</v>
      </c>
      <c r="P1057" s="24" t="str">
        <f>VLOOKUP(E1057,'[1]Lookup 2'!A:B,2,FALSE)</f>
        <v>Post 3</v>
      </c>
      <c r="Q1057" s="24" t="e">
        <f>VLOOKUP(T1057,'[2]01 - Employees'!$1:$1048576,6,FALSE)</f>
        <v>#N/A</v>
      </c>
      <c r="R1057" s="24" t="e">
        <f>VLOOKUP(T1057,'[2]01 - Employees'!$1:$1048576,2,FALSE)</f>
        <v>#N/A</v>
      </c>
      <c r="S1057" s="21" t="e">
        <f>VLOOKUP(T1057,'[2]01 - Employees'!$1:$1048576,3,FALSE)</f>
        <v>#N/A</v>
      </c>
      <c r="T1057" s="41"/>
      <c r="V1057" s="26">
        <f t="shared" si="183"/>
        <v>19</v>
      </c>
      <c r="W1057" t="str">
        <f t="shared" si="184"/>
        <v>19</v>
      </c>
      <c r="X1057" t="str">
        <f t="shared" si="181"/>
        <v>19</v>
      </c>
    </row>
    <row r="1058" spans="1:24" x14ac:dyDescent="0.25">
      <c r="A1058" s="44">
        <f t="shared" si="185"/>
        <v>43435</v>
      </c>
      <c r="B1058" s="19">
        <f t="shared" si="185"/>
        <v>19</v>
      </c>
      <c r="C1058" s="20"/>
      <c r="D1058" s="21"/>
      <c r="E1058" s="22"/>
      <c r="F1058" s="23">
        <f t="shared" si="182"/>
        <v>0</v>
      </c>
      <c r="G1058" s="23"/>
      <c r="H1058" s="32"/>
      <c r="I1058" s="32"/>
      <c r="J1058" s="32"/>
      <c r="K1058" s="24"/>
      <c r="L1058" s="25">
        <f t="shared" si="178"/>
        <v>0</v>
      </c>
      <c r="M1058" s="25">
        <f t="shared" si="180"/>
        <v>0</v>
      </c>
      <c r="N1058" s="25">
        <f t="shared" si="179"/>
        <v>0</v>
      </c>
      <c r="O1058" s="25">
        <v>6.5000000000000002E-2</v>
      </c>
      <c r="P1058" s="24" t="str">
        <f>VLOOKUP(E1058,'[1]Lookup 2'!A:B,2,FALSE)</f>
        <v>Post 3</v>
      </c>
      <c r="Q1058" s="24" t="e">
        <f>VLOOKUP(T1058,'[2]01 - Employees'!$1:$1048576,6,FALSE)</f>
        <v>#N/A</v>
      </c>
      <c r="R1058" s="24" t="e">
        <f>VLOOKUP(T1058,'[2]01 - Employees'!$1:$1048576,2,FALSE)</f>
        <v>#N/A</v>
      </c>
      <c r="S1058" s="21" t="e">
        <f>VLOOKUP(T1058,'[2]01 - Employees'!$1:$1048576,3,FALSE)</f>
        <v>#N/A</v>
      </c>
      <c r="T1058" s="41"/>
      <c r="V1058" s="26">
        <f t="shared" si="183"/>
        <v>19</v>
      </c>
      <c r="W1058" t="str">
        <f t="shared" si="184"/>
        <v>19</v>
      </c>
      <c r="X1058" t="str">
        <f t="shared" si="181"/>
        <v>19</v>
      </c>
    </row>
    <row r="1059" spans="1:24" x14ac:dyDescent="0.25">
      <c r="A1059" s="44">
        <f t="shared" si="185"/>
        <v>43435</v>
      </c>
      <c r="B1059" s="19">
        <f t="shared" si="185"/>
        <v>19</v>
      </c>
      <c r="C1059" s="20"/>
      <c r="D1059" s="21"/>
      <c r="E1059" s="22"/>
      <c r="F1059" s="23">
        <f t="shared" si="182"/>
        <v>0</v>
      </c>
      <c r="G1059" s="23"/>
      <c r="H1059" s="32"/>
      <c r="I1059" s="32"/>
      <c r="J1059" s="32"/>
      <c r="K1059" s="24"/>
      <c r="L1059" s="25">
        <f t="shared" si="178"/>
        <v>0</v>
      </c>
      <c r="M1059" s="25">
        <f t="shared" si="180"/>
        <v>0</v>
      </c>
      <c r="N1059" s="25">
        <f t="shared" si="179"/>
        <v>0</v>
      </c>
      <c r="O1059" s="25">
        <v>6.5000000000000002E-2</v>
      </c>
      <c r="P1059" s="24" t="str">
        <f>VLOOKUP(E1059,'[1]Lookup 2'!A:B,2,FALSE)</f>
        <v>Post 3</v>
      </c>
      <c r="Q1059" s="24" t="e">
        <f>VLOOKUP(T1059,'[2]01 - Employees'!$1:$1048576,6,FALSE)</f>
        <v>#N/A</v>
      </c>
      <c r="R1059" s="24" t="e">
        <f>VLOOKUP(T1059,'[2]01 - Employees'!$1:$1048576,2,FALSE)</f>
        <v>#N/A</v>
      </c>
      <c r="S1059" s="21" t="e">
        <f>VLOOKUP(T1059,'[2]01 - Employees'!$1:$1048576,3,FALSE)</f>
        <v>#N/A</v>
      </c>
      <c r="T1059" s="41"/>
      <c r="V1059" s="26">
        <f t="shared" si="183"/>
        <v>19</v>
      </c>
      <c r="W1059" t="str">
        <f t="shared" si="184"/>
        <v>19</v>
      </c>
      <c r="X1059" t="str">
        <f t="shared" si="181"/>
        <v>19</v>
      </c>
    </row>
    <row r="1060" spans="1:24" x14ac:dyDescent="0.25">
      <c r="A1060" s="44">
        <f t="shared" si="185"/>
        <v>43435</v>
      </c>
      <c r="B1060" s="19">
        <f t="shared" si="185"/>
        <v>19</v>
      </c>
      <c r="C1060" s="20"/>
      <c r="D1060" s="21"/>
      <c r="E1060" s="22"/>
      <c r="F1060" s="23">
        <f t="shared" si="182"/>
        <v>0</v>
      </c>
      <c r="G1060" s="23"/>
      <c r="H1060" s="32"/>
      <c r="I1060" s="32"/>
      <c r="J1060" s="32"/>
      <c r="K1060" s="24"/>
      <c r="L1060" s="25">
        <f t="shared" si="178"/>
        <v>0</v>
      </c>
      <c r="M1060" s="25">
        <f t="shared" si="180"/>
        <v>0</v>
      </c>
      <c r="N1060" s="25">
        <f t="shared" si="179"/>
        <v>0</v>
      </c>
      <c r="O1060" s="25">
        <v>6.5000000000000002E-2</v>
      </c>
      <c r="P1060" s="24" t="str">
        <f>VLOOKUP(E1060,'[1]Lookup 2'!A:B,2,FALSE)</f>
        <v>Post 3</v>
      </c>
      <c r="Q1060" s="24" t="e">
        <f>VLOOKUP(T1060,'[2]01 - Employees'!$1:$1048576,6,FALSE)</f>
        <v>#N/A</v>
      </c>
      <c r="R1060" s="24" t="e">
        <f>VLOOKUP(T1060,'[2]01 - Employees'!$1:$1048576,2,FALSE)</f>
        <v>#N/A</v>
      </c>
      <c r="S1060" s="21" t="e">
        <f>VLOOKUP(T1060,'[2]01 - Employees'!$1:$1048576,3,FALSE)</f>
        <v>#N/A</v>
      </c>
      <c r="T1060" s="41"/>
      <c r="V1060" s="26">
        <f t="shared" si="183"/>
        <v>19</v>
      </c>
      <c r="W1060" t="str">
        <f t="shared" si="184"/>
        <v>19</v>
      </c>
      <c r="X1060" t="str">
        <f t="shared" si="181"/>
        <v>19</v>
      </c>
    </row>
    <row r="1061" spans="1:24" x14ac:dyDescent="0.25">
      <c r="A1061" s="44">
        <f t="shared" si="185"/>
        <v>43435</v>
      </c>
      <c r="B1061" s="19">
        <f t="shared" si="185"/>
        <v>19</v>
      </c>
      <c r="C1061" s="20"/>
      <c r="D1061" s="21"/>
      <c r="E1061" s="22"/>
      <c r="F1061" s="23">
        <f t="shared" si="182"/>
        <v>0</v>
      </c>
      <c r="G1061" s="23"/>
      <c r="H1061" s="32"/>
      <c r="I1061" s="32"/>
      <c r="J1061" s="32"/>
      <c r="K1061" s="24"/>
      <c r="L1061" s="25">
        <f t="shared" si="178"/>
        <v>0</v>
      </c>
      <c r="M1061" s="25">
        <f t="shared" si="180"/>
        <v>0</v>
      </c>
      <c r="N1061" s="25">
        <f t="shared" si="179"/>
        <v>0</v>
      </c>
      <c r="O1061" s="25">
        <v>6.5000000000000002E-2</v>
      </c>
      <c r="P1061" s="24" t="str">
        <f>VLOOKUP(E1061,'[1]Lookup 2'!A:B,2,FALSE)</f>
        <v>Post 3</v>
      </c>
      <c r="Q1061" s="24" t="e">
        <f>VLOOKUP(T1061,'[2]01 - Employees'!$1:$1048576,6,FALSE)</f>
        <v>#N/A</v>
      </c>
      <c r="R1061" s="24" t="e">
        <f>VLOOKUP(T1061,'[2]01 - Employees'!$1:$1048576,2,FALSE)</f>
        <v>#N/A</v>
      </c>
      <c r="S1061" s="21" t="e">
        <f>VLOOKUP(T1061,'[2]01 - Employees'!$1:$1048576,3,FALSE)</f>
        <v>#N/A</v>
      </c>
      <c r="T1061" s="41"/>
      <c r="V1061" s="26">
        <f t="shared" si="183"/>
        <v>19</v>
      </c>
      <c r="W1061" t="str">
        <f t="shared" si="184"/>
        <v>19</v>
      </c>
      <c r="X1061" t="str">
        <f t="shared" si="181"/>
        <v>19</v>
      </c>
    </row>
    <row r="1062" spans="1:24" x14ac:dyDescent="0.25">
      <c r="A1062" s="44">
        <f t="shared" si="185"/>
        <v>43435</v>
      </c>
      <c r="B1062" s="19">
        <f t="shared" si="185"/>
        <v>19</v>
      </c>
      <c r="C1062" s="20"/>
      <c r="D1062" s="21"/>
      <c r="E1062" s="22"/>
      <c r="F1062" s="23">
        <f t="shared" si="182"/>
        <v>0</v>
      </c>
      <c r="G1062" s="23"/>
      <c r="H1062" s="32"/>
      <c r="I1062" s="32"/>
      <c r="J1062" s="32"/>
      <c r="K1062" s="24"/>
      <c r="L1062" s="25">
        <f t="shared" si="178"/>
        <v>0</v>
      </c>
      <c r="M1062" s="25">
        <f t="shared" si="180"/>
        <v>0</v>
      </c>
      <c r="N1062" s="25">
        <f t="shared" si="179"/>
        <v>0</v>
      </c>
      <c r="O1062" s="25">
        <v>6.5000000000000002E-2</v>
      </c>
      <c r="P1062" s="24" t="str">
        <f>VLOOKUP(E1062,'[1]Lookup 2'!A:B,2,FALSE)</f>
        <v>Post 3</v>
      </c>
      <c r="Q1062" s="24" t="e">
        <f>VLOOKUP(T1062,'[2]01 - Employees'!$1:$1048576,6,FALSE)</f>
        <v>#N/A</v>
      </c>
      <c r="R1062" s="24" t="e">
        <f>VLOOKUP(T1062,'[2]01 - Employees'!$1:$1048576,2,FALSE)</f>
        <v>#N/A</v>
      </c>
      <c r="S1062" s="21" t="e">
        <f>VLOOKUP(T1062,'[2]01 - Employees'!$1:$1048576,3,FALSE)</f>
        <v>#N/A</v>
      </c>
      <c r="T1062" s="41"/>
      <c r="V1062" s="26">
        <f t="shared" si="183"/>
        <v>19</v>
      </c>
      <c r="W1062" t="str">
        <f t="shared" si="184"/>
        <v>19</v>
      </c>
      <c r="X1062" t="str">
        <f t="shared" si="181"/>
        <v>19</v>
      </c>
    </row>
    <row r="1063" spans="1:24" x14ac:dyDescent="0.25">
      <c r="A1063" s="44">
        <f t="shared" si="185"/>
        <v>43435</v>
      </c>
      <c r="B1063" s="19">
        <f t="shared" si="185"/>
        <v>19</v>
      </c>
      <c r="C1063" s="20"/>
      <c r="D1063" s="21"/>
      <c r="E1063" s="22"/>
      <c r="F1063" s="23">
        <f t="shared" si="182"/>
        <v>0</v>
      </c>
      <c r="G1063" s="23"/>
      <c r="H1063" s="32"/>
      <c r="I1063" s="32"/>
      <c r="J1063" s="32"/>
      <c r="K1063" s="24"/>
      <c r="L1063" s="25">
        <f t="shared" si="178"/>
        <v>0</v>
      </c>
      <c r="M1063" s="25">
        <f t="shared" si="180"/>
        <v>0</v>
      </c>
      <c r="N1063" s="25">
        <f t="shared" si="179"/>
        <v>0</v>
      </c>
      <c r="O1063" s="25">
        <v>6.5000000000000002E-2</v>
      </c>
      <c r="P1063" s="24" t="str">
        <f>VLOOKUP(E1063,'[1]Lookup 2'!A:B,2,FALSE)</f>
        <v>Post 3</v>
      </c>
      <c r="Q1063" s="24" t="e">
        <f>VLOOKUP(T1063,'[2]01 - Employees'!$1:$1048576,6,FALSE)</f>
        <v>#N/A</v>
      </c>
      <c r="R1063" s="24" t="e">
        <f>VLOOKUP(T1063,'[2]01 - Employees'!$1:$1048576,2,FALSE)</f>
        <v>#N/A</v>
      </c>
      <c r="S1063" s="21" t="e">
        <f>VLOOKUP(T1063,'[2]01 - Employees'!$1:$1048576,3,FALSE)</f>
        <v>#N/A</v>
      </c>
      <c r="T1063" s="41"/>
      <c r="V1063" s="26">
        <f t="shared" si="183"/>
        <v>19</v>
      </c>
      <c r="W1063" t="str">
        <f t="shared" si="184"/>
        <v>19</v>
      </c>
      <c r="X1063" t="str">
        <f t="shared" si="181"/>
        <v>19</v>
      </c>
    </row>
    <row r="1064" spans="1:24" x14ac:dyDescent="0.25">
      <c r="A1064" s="44">
        <f t="shared" ref="A1064:B1079" si="186">+A1063</f>
        <v>43435</v>
      </c>
      <c r="B1064" s="19">
        <f t="shared" si="186"/>
        <v>19</v>
      </c>
      <c r="C1064" s="20"/>
      <c r="D1064" s="21"/>
      <c r="E1064" s="22"/>
      <c r="F1064" s="23">
        <f t="shared" si="182"/>
        <v>0</v>
      </c>
      <c r="G1064" s="23"/>
      <c r="H1064" s="32"/>
      <c r="I1064" s="32"/>
      <c r="J1064" s="32"/>
      <c r="K1064" s="24"/>
      <c r="L1064" s="25">
        <f t="shared" si="178"/>
        <v>0</v>
      </c>
      <c r="M1064" s="25">
        <f t="shared" si="180"/>
        <v>0</v>
      </c>
      <c r="N1064" s="25">
        <f t="shared" si="179"/>
        <v>0</v>
      </c>
      <c r="O1064" s="25">
        <v>6.5000000000000002E-2</v>
      </c>
      <c r="P1064" s="24" t="str">
        <f>VLOOKUP(E1064,'[1]Lookup 2'!A:B,2,FALSE)</f>
        <v>Post 3</v>
      </c>
      <c r="Q1064" s="24" t="e">
        <f>VLOOKUP(T1064,'[2]01 - Employees'!$1:$1048576,6,FALSE)</f>
        <v>#N/A</v>
      </c>
      <c r="R1064" s="24" t="e">
        <f>VLOOKUP(T1064,'[2]01 - Employees'!$1:$1048576,2,FALSE)</f>
        <v>#N/A</v>
      </c>
      <c r="S1064" s="21" t="e">
        <f>VLOOKUP(T1064,'[2]01 - Employees'!$1:$1048576,3,FALSE)</f>
        <v>#N/A</v>
      </c>
      <c r="T1064" s="41"/>
      <c r="V1064" s="26">
        <f t="shared" si="183"/>
        <v>19</v>
      </c>
      <c r="W1064" t="str">
        <f t="shared" si="184"/>
        <v>19</v>
      </c>
      <c r="X1064" t="str">
        <f t="shared" si="181"/>
        <v>19</v>
      </c>
    </row>
    <row r="1065" spans="1:24" x14ac:dyDescent="0.25">
      <c r="A1065" s="44">
        <f t="shared" si="186"/>
        <v>43435</v>
      </c>
      <c r="B1065" s="19">
        <f t="shared" si="186"/>
        <v>19</v>
      </c>
      <c r="C1065" s="20"/>
      <c r="D1065" s="21"/>
      <c r="E1065" s="22"/>
      <c r="F1065" s="23">
        <f t="shared" si="182"/>
        <v>0</v>
      </c>
      <c r="G1065" s="23"/>
      <c r="H1065" s="32"/>
      <c r="I1065" s="32"/>
      <c r="J1065" s="32"/>
      <c r="K1065" s="24"/>
      <c r="L1065" s="25">
        <f t="shared" si="178"/>
        <v>0</v>
      </c>
      <c r="M1065" s="25">
        <f t="shared" si="180"/>
        <v>0</v>
      </c>
      <c r="N1065" s="25">
        <f t="shared" si="179"/>
        <v>0</v>
      </c>
      <c r="O1065" s="25">
        <v>6.5000000000000002E-2</v>
      </c>
      <c r="P1065" s="24" t="str">
        <f>VLOOKUP(E1065,'[1]Lookup 2'!A:B,2,FALSE)</f>
        <v>Post 3</v>
      </c>
      <c r="Q1065" s="24" t="e">
        <f>VLOOKUP(T1065,'[2]01 - Employees'!$1:$1048576,6,FALSE)</f>
        <v>#N/A</v>
      </c>
      <c r="R1065" s="24" t="e">
        <f>VLOOKUP(T1065,'[2]01 - Employees'!$1:$1048576,2,FALSE)</f>
        <v>#N/A</v>
      </c>
      <c r="S1065" s="21" t="e">
        <f>VLOOKUP(T1065,'[2]01 - Employees'!$1:$1048576,3,FALSE)</f>
        <v>#N/A</v>
      </c>
      <c r="T1065" s="41"/>
      <c r="V1065" s="26">
        <f t="shared" si="183"/>
        <v>19</v>
      </c>
      <c r="W1065" t="str">
        <f t="shared" si="184"/>
        <v>19</v>
      </c>
      <c r="X1065" t="str">
        <f t="shared" si="181"/>
        <v>19</v>
      </c>
    </row>
    <row r="1066" spans="1:24" x14ac:dyDescent="0.25">
      <c r="A1066" s="44">
        <f t="shared" si="186"/>
        <v>43435</v>
      </c>
      <c r="B1066" s="19">
        <f t="shared" si="186"/>
        <v>19</v>
      </c>
      <c r="C1066" s="20"/>
      <c r="D1066" s="21"/>
      <c r="E1066" s="22"/>
      <c r="F1066" s="23">
        <f t="shared" si="182"/>
        <v>0</v>
      </c>
      <c r="G1066" s="23"/>
      <c r="H1066" s="32"/>
      <c r="I1066" s="32"/>
      <c r="J1066" s="32"/>
      <c r="K1066" s="24"/>
      <c r="L1066" s="25">
        <f t="shared" si="178"/>
        <v>0</v>
      </c>
      <c r="M1066" s="25">
        <f t="shared" si="180"/>
        <v>0</v>
      </c>
      <c r="N1066" s="25">
        <f t="shared" si="179"/>
        <v>0</v>
      </c>
      <c r="O1066" s="25">
        <v>6.5000000000000002E-2</v>
      </c>
      <c r="P1066" s="24" t="str">
        <f>VLOOKUP(E1066,'[1]Lookup 2'!A:B,2,FALSE)</f>
        <v>Post 3</v>
      </c>
      <c r="Q1066" s="24" t="e">
        <f>VLOOKUP(T1066,'[2]01 - Employees'!$1:$1048576,6,FALSE)</f>
        <v>#N/A</v>
      </c>
      <c r="R1066" s="24" t="e">
        <f>VLOOKUP(T1066,'[2]01 - Employees'!$1:$1048576,2,FALSE)</f>
        <v>#N/A</v>
      </c>
      <c r="S1066" s="21" t="e">
        <f>VLOOKUP(T1066,'[2]01 - Employees'!$1:$1048576,3,FALSE)</f>
        <v>#N/A</v>
      </c>
      <c r="T1066" s="41"/>
      <c r="V1066" s="26">
        <f t="shared" si="183"/>
        <v>19</v>
      </c>
      <c r="W1066" t="str">
        <f t="shared" si="184"/>
        <v>19</v>
      </c>
      <c r="X1066" t="str">
        <f t="shared" si="181"/>
        <v>19</v>
      </c>
    </row>
    <row r="1067" spans="1:24" x14ac:dyDescent="0.25">
      <c r="A1067" s="44">
        <f t="shared" si="186"/>
        <v>43435</v>
      </c>
      <c r="B1067" s="19">
        <f t="shared" si="186"/>
        <v>19</v>
      </c>
      <c r="C1067" s="20"/>
      <c r="D1067" s="21"/>
      <c r="E1067" s="22"/>
      <c r="F1067" s="23">
        <f t="shared" si="182"/>
        <v>0</v>
      </c>
      <c r="G1067" s="23"/>
      <c r="H1067" s="32"/>
      <c r="I1067" s="32"/>
      <c r="J1067" s="32"/>
      <c r="K1067" s="24"/>
      <c r="L1067" s="25">
        <f t="shared" si="178"/>
        <v>0</v>
      </c>
      <c r="M1067" s="25">
        <f t="shared" si="180"/>
        <v>0</v>
      </c>
      <c r="N1067" s="25">
        <f t="shared" si="179"/>
        <v>0</v>
      </c>
      <c r="O1067" s="25">
        <v>6.5000000000000002E-2</v>
      </c>
      <c r="P1067" s="24" t="str">
        <f>VLOOKUP(E1067,'[1]Lookup 2'!A:B,2,FALSE)</f>
        <v>Post 3</v>
      </c>
      <c r="Q1067" s="24" t="e">
        <f>VLOOKUP(T1067,'[2]01 - Employees'!$1:$1048576,6,FALSE)</f>
        <v>#N/A</v>
      </c>
      <c r="R1067" s="24" t="e">
        <f>VLOOKUP(T1067,'[2]01 - Employees'!$1:$1048576,2,FALSE)</f>
        <v>#N/A</v>
      </c>
      <c r="S1067" s="21" t="e">
        <f>VLOOKUP(T1067,'[2]01 - Employees'!$1:$1048576,3,FALSE)</f>
        <v>#N/A</v>
      </c>
      <c r="T1067" s="41"/>
      <c r="V1067" s="26">
        <f t="shared" si="183"/>
        <v>19</v>
      </c>
      <c r="W1067" t="str">
        <f t="shared" si="184"/>
        <v>19</v>
      </c>
      <c r="X1067" t="str">
        <f t="shared" si="181"/>
        <v>19</v>
      </c>
    </row>
    <row r="1068" spans="1:24" x14ac:dyDescent="0.25">
      <c r="A1068" s="44">
        <f t="shared" si="186"/>
        <v>43435</v>
      </c>
      <c r="B1068" s="19">
        <f t="shared" si="186"/>
        <v>19</v>
      </c>
      <c r="C1068" s="20"/>
      <c r="D1068" s="21"/>
      <c r="E1068" s="22"/>
      <c r="F1068" s="23">
        <f t="shared" si="182"/>
        <v>0</v>
      </c>
      <c r="G1068" s="23"/>
      <c r="H1068" s="32"/>
      <c r="I1068" s="32"/>
      <c r="J1068" s="32"/>
      <c r="K1068" s="24"/>
      <c r="L1068" s="25">
        <f t="shared" si="178"/>
        <v>0</v>
      </c>
      <c r="M1068" s="25">
        <f t="shared" si="180"/>
        <v>0</v>
      </c>
      <c r="N1068" s="25">
        <f t="shared" si="179"/>
        <v>0</v>
      </c>
      <c r="O1068" s="25">
        <v>6.5000000000000002E-2</v>
      </c>
      <c r="P1068" s="24" t="str">
        <f>VLOOKUP(E1068,'[1]Lookup 2'!A:B,2,FALSE)</f>
        <v>Post 3</v>
      </c>
      <c r="Q1068" s="24" t="e">
        <f>VLOOKUP(T1068,'[2]01 - Employees'!$1:$1048576,6,FALSE)</f>
        <v>#N/A</v>
      </c>
      <c r="R1068" s="24" t="e">
        <f>VLOOKUP(T1068,'[2]01 - Employees'!$1:$1048576,2,FALSE)</f>
        <v>#N/A</v>
      </c>
      <c r="S1068" s="21" t="e">
        <f>VLOOKUP(T1068,'[2]01 - Employees'!$1:$1048576,3,FALSE)</f>
        <v>#N/A</v>
      </c>
      <c r="T1068" s="41"/>
      <c r="V1068" s="26">
        <f t="shared" si="183"/>
        <v>19</v>
      </c>
      <c r="W1068" t="str">
        <f t="shared" si="184"/>
        <v>19</v>
      </c>
      <c r="X1068" t="str">
        <f t="shared" si="181"/>
        <v>19</v>
      </c>
    </row>
    <row r="1069" spans="1:24" x14ac:dyDescent="0.25">
      <c r="A1069" s="44">
        <f t="shared" si="186"/>
        <v>43435</v>
      </c>
      <c r="B1069" s="19">
        <f t="shared" si="186"/>
        <v>19</v>
      </c>
      <c r="C1069" s="20"/>
      <c r="D1069" s="21"/>
      <c r="E1069" s="22"/>
      <c r="F1069" s="23">
        <f t="shared" si="182"/>
        <v>0</v>
      </c>
      <c r="G1069" s="23"/>
      <c r="H1069" s="32"/>
      <c r="I1069" s="32"/>
      <c r="J1069" s="32"/>
      <c r="K1069" s="24"/>
      <c r="L1069" s="25">
        <f t="shared" si="178"/>
        <v>0</v>
      </c>
      <c r="M1069" s="25">
        <f t="shared" si="180"/>
        <v>0</v>
      </c>
      <c r="N1069" s="25">
        <f t="shared" si="179"/>
        <v>0</v>
      </c>
      <c r="O1069" s="25">
        <v>6.5000000000000002E-2</v>
      </c>
      <c r="P1069" s="24" t="str">
        <f>VLOOKUP(E1069,'[1]Lookup 2'!A:B,2,FALSE)</f>
        <v>Post 3</v>
      </c>
      <c r="Q1069" s="24" t="e">
        <f>VLOOKUP(T1069,'[2]01 - Employees'!$1:$1048576,6,FALSE)</f>
        <v>#N/A</v>
      </c>
      <c r="R1069" s="24" t="e">
        <f>VLOOKUP(T1069,'[2]01 - Employees'!$1:$1048576,2,FALSE)</f>
        <v>#N/A</v>
      </c>
      <c r="S1069" s="21" t="e">
        <f>VLOOKUP(T1069,'[2]01 - Employees'!$1:$1048576,3,FALSE)</f>
        <v>#N/A</v>
      </c>
      <c r="T1069" s="41"/>
      <c r="V1069" s="26">
        <f t="shared" si="183"/>
        <v>19</v>
      </c>
      <c r="W1069" t="str">
        <f t="shared" si="184"/>
        <v>19</v>
      </c>
      <c r="X1069" t="str">
        <f t="shared" si="181"/>
        <v>19</v>
      </c>
    </row>
    <row r="1070" spans="1:24" x14ac:dyDescent="0.25">
      <c r="A1070" s="44">
        <f t="shared" si="186"/>
        <v>43435</v>
      </c>
      <c r="B1070" s="19">
        <f t="shared" si="186"/>
        <v>19</v>
      </c>
      <c r="C1070" s="20"/>
      <c r="D1070" s="21"/>
      <c r="E1070" s="22"/>
      <c r="F1070" s="23">
        <f t="shared" si="182"/>
        <v>0</v>
      </c>
      <c r="G1070" s="23"/>
      <c r="H1070" s="32"/>
      <c r="I1070" s="32"/>
      <c r="J1070" s="32"/>
      <c r="K1070" s="24"/>
      <c r="L1070" s="25">
        <f t="shared" si="178"/>
        <v>0</v>
      </c>
      <c r="M1070" s="25">
        <f t="shared" si="180"/>
        <v>0</v>
      </c>
      <c r="N1070" s="25">
        <f t="shared" si="179"/>
        <v>0</v>
      </c>
      <c r="O1070" s="25">
        <v>6.5000000000000002E-2</v>
      </c>
      <c r="P1070" s="24" t="str">
        <f>VLOOKUP(E1070,'[1]Lookup 2'!A:B,2,FALSE)</f>
        <v>Post 3</v>
      </c>
      <c r="Q1070" s="24" t="e">
        <f>VLOOKUP(T1070,'[2]01 - Employees'!$1:$1048576,6,FALSE)</f>
        <v>#N/A</v>
      </c>
      <c r="R1070" s="24" t="e">
        <f>VLOOKUP(T1070,'[2]01 - Employees'!$1:$1048576,2,FALSE)</f>
        <v>#N/A</v>
      </c>
      <c r="S1070" s="21" t="e">
        <f>VLOOKUP(T1070,'[2]01 - Employees'!$1:$1048576,3,FALSE)</f>
        <v>#N/A</v>
      </c>
      <c r="T1070" s="41"/>
      <c r="V1070" s="26">
        <f t="shared" si="183"/>
        <v>19</v>
      </c>
      <c r="W1070" t="str">
        <f t="shared" si="184"/>
        <v>19</v>
      </c>
      <c r="X1070" t="str">
        <f t="shared" si="181"/>
        <v>19</v>
      </c>
    </row>
    <row r="1071" spans="1:24" x14ac:dyDescent="0.25">
      <c r="A1071" s="44">
        <f t="shared" si="186"/>
        <v>43435</v>
      </c>
      <c r="B1071" s="19">
        <f t="shared" si="186"/>
        <v>19</v>
      </c>
      <c r="C1071" s="20"/>
      <c r="D1071" s="21"/>
      <c r="E1071" s="22"/>
      <c r="F1071" s="23">
        <f t="shared" si="182"/>
        <v>0</v>
      </c>
      <c r="G1071" s="23"/>
      <c r="H1071" s="32"/>
      <c r="I1071" s="32"/>
      <c r="J1071" s="32"/>
      <c r="K1071" s="24"/>
      <c r="L1071" s="25">
        <f t="shared" si="178"/>
        <v>0</v>
      </c>
      <c r="M1071" s="25">
        <f t="shared" si="180"/>
        <v>0</v>
      </c>
      <c r="N1071" s="25">
        <f t="shared" si="179"/>
        <v>0</v>
      </c>
      <c r="O1071" s="25">
        <v>6.5000000000000002E-2</v>
      </c>
      <c r="P1071" s="24" t="str">
        <f>VLOOKUP(E1071,'[1]Lookup 2'!A:B,2,FALSE)</f>
        <v>Post 3</v>
      </c>
      <c r="Q1071" s="24" t="e">
        <f>VLOOKUP(T1071,'[2]01 - Employees'!$1:$1048576,6,FALSE)</f>
        <v>#N/A</v>
      </c>
      <c r="R1071" s="24" t="e">
        <f>VLOOKUP(T1071,'[2]01 - Employees'!$1:$1048576,2,FALSE)</f>
        <v>#N/A</v>
      </c>
      <c r="S1071" s="21" t="e">
        <f>VLOOKUP(T1071,'[2]01 - Employees'!$1:$1048576,3,FALSE)</f>
        <v>#N/A</v>
      </c>
      <c r="T1071" s="41"/>
      <c r="V1071" s="26">
        <f t="shared" si="183"/>
        <v>19</v>
      </c>
      <c r="W1071" t="str">
        <f t="shared" si="184"/>
        <v>19</v>
      </c>
      <c r="X1071" t="str">
        <f t="shared" si="181"/>
        <v>19</v>
      </c>
    </row>
    <row r="1072" spans="1:24" x14ac:dyDescent="0.25">
      <c r="A1072" s="44">
        <f t="shared" si="186"/>
        <v>43435</v>
      </c>
      <c r="B1072" s="19">
        <f t="shared" si="186"/>
        <v>19</v>
      </c>
      <c r="C1072" s="20"/>
      <c r="D1072" s="21"/>
      <c r="E1072" s="22"/>
      <c r="F1072" s="23">
        <f t="shared" si="182"/>
        <v>0</v>
      </c>
      <c r="G1072" s="23"/>
      <c r="H1072" s="32"/>
      <c r="I1072" s="32"/>
      <c r="J1072" s="32"/>
      <c r="K1072" s="24"/>
      <c r="L1072" s="25">
        <f t="shared" si="178"/>
        <v>0</v>
      </c>
      <c r="M1072" s="25">
        <f t="shared" si="180"/>
        <v>0</v>
      </c>
      <c r="N1072" s="25">
        <f t="shared" si="179"/>
        <v>0</v>
      </c>
      <c r="O1072" s="25">
        <v>6.5000000000000002E-2</v>
      </c>
      <c r="P1072" s="24" t="str">
        <f>VLOOKUP(E1072,'[1]Lookup 2'!A:B,2,FALSE)</f>
        <v>Post 3</v>
      </c>
      <c r="Q1072" s="24" t="e">
        <f>VLOOKUP(T1072,'[2]01 - Employees'!$1:$1048576,6,FALSE)</f>
        <v>#N/A</v>
      </c>
      <c r="R1072" s="24" t="e">
        <f>VLOOKUP(T1072,'[2]01 - Employees'!$1:$1048576,2,FALSE)</f>
        <v>#N/A</v>
      </c>
      <c r="S1072" s="21" t="e">
        <f>VLOOKUP(T1072,'[2]01 - Employees'!$1:$1048576,3,FALSE)</f>
        <v>#N/A</v>
      </c>
      <c r="T1072" s="41"/>
      <c r="V1072" s="26">
        <f t="shared" si="183"/>
        <v>19</v>
      </c>
      <c r="W1072" t="str">
        <f t="shared" si="184"/>
        <v>19</v>
      </c>
      <c r="X1072" t="str">
        <f t="shared" si="181"/>
        <v>19</v>
      </c>
    </row>
    <row r="1073" spans="1:24" x14ac:dyDescent="0.25">
      <c r="A1073" s="44">
        <f t="shared" si="186"/>
        <v>43435</v>
      </c>
      <c r="B1073" s="19">
        <f t="shared" si="186"/>
        <v>19</v>
      </c>
      <c r="C1073" s="20"/>
      <c r="D1073" s="21"/>
      <c r="E1073" s="22"/>
      <c r="F1073" s="23">
        <f t="shared" si="182"/>
        <v>0</v>
      </c>
      <c r="G1073" s="23"/>
      <c r="H1073" s="32"/>
      <c r="I1073" s="32"/>
      <c r="J1073" s="32"/>
      <c r="K1073" s="24"/>
      <c r="L1073" s="25">
        <f t="shared" si="178"/>
        <v>0</v>
      </c>
      <c r="M1073" s="25">
        <f t="shared" si="180"/>
        <v>0</v>
      </c>
      <c r="N1073" s="25">
        <f t="shared" si="179"/>
        <v>0</v>
      </c>
      <c r="O1073" s="25">
        <v>6.5000000000000002E-2</v>
      </c>
      <c r="P1073" s="24" t="str">
        <f>VLOOKUP(E1073,'[1]Lookup 2'!A:B,2,FALSE)</f>
        <v>Post 3</v>
      </c>
      <c r="Q1073" s="24" t="e">
        <f>VLOOKUP(T1073,'[2]01 - Employees'!$1:$1048576,6,FALSE)</f>
        <v>#N/A</v>
      </c>
      <c r="R1073" s="24" t="e">
        <f>VLOOKUP(T1073,'[2]01 - Employees'!$1:$1048576,2,FALSE)</f>
        <v>#N/A</v>
      </c>
      <c r="S1073" s="21" t="e">
        <f>VLOOKUP(T1073,'[2]01 - Employees'!$1:$1048576,3,FALSE)</f>
        <v>#N/A</v>
      </c>
      <c r="T1073" s="41"/>
      <c r="V1073" s="26">
        <f t="shared" si="183"/>
        <v>19</v>
      </c>
      <c r="W1073" t="str">
        <f t="shared" si="184"/>
        <v>19</v>
      </c>
      <c r="X1073" t="str">
        <f t="shared" si="181"/>
        <v>19</v>
      </c>
    </row>
    <row r="1074" spans="1:24" x14ac:dyDescent="0.25">
      <c r="A1074" s="44">
        <f t="shared" si="186"/>
        <v>43435</v>
      </c>
      <c r="B1074" s="19">
        <f t="shared" si="186"/>
        <v>19</v>
      </c>
      <c r="C1074" s="20"/>
      <c r="D1074" s="21"/>
      <c r="E1074" s="22"/>
      <c r="F1074" s="23">
        <f t="shared" si="182"/>
        <v>0</v>
      </c>
      <c r="G1074" s="23"/>
      <c r="H1074" s="32"/>
      <c r="I1074" s="32"/>
      <c r="J1074" s="32"/>
      <c r="K1074" s="24"/>
      <c r="L1074" s="25">
        <f t="shared" si="178"/>
        <v>0</v>
      </c>
      <c r="M1074" s="25">
        <f t="shared" si="180"/>
        <v>0</v>
      </c>
      <c r="N1074" s="25">
        <f t="shared" si="179"/>
        <v>0</v>
      </c>
      <c r="O1074" s="25">
        <v>6.5000000000000002E-2</v>
      </c>
      <c r="P1074" s="24" t="str">
        <f>VLOOKUP(E1074,'[1]Lookup 2'!A:B,2,FALSE)</f>
        <v>Post 3</v>
      </c>
      <c r="Q1074" s="24" t="e">
        <f>VLOOKUP(T1074,'[2]01 - Employees'!$1:$1048576,6,FALSE)</f>
        <v>#N/A</v>
      </c>
      <c r="R1074" s="24" t="e">
        <f>VLOOKUP(T1074,'[2]01 - Employees'!$1:$1048576,2,FALSE)</f>
        <v>#N/A</v>
      </c>
      <c r="S1074" s="21" t="e">
        <f>VLOOKUP(T1074,'[2]01 - Employees'!$1:$1048576,3,FALSE)</f>
        <v>#N/A</v>
      </c>
      <c r="T1074" s="41"/>
      <c r="V1074" s="26">
        <f t="shared" si="183"/>
        <v>19</v>
      </c>
      <c r="W1074" t="str">
        <f t="shared" si="184"/>
        <v>19</v>
      </c>
      <c r="X1074" t="str">
        <f t="shared" si="181"/>
        <v>19</v>
      </c>
    </row>
    <row r="1075" spans="1:24" x14ac:dyDescent="0.25">
      <c r="A1075" s="44">
        <f t="shared" si="186"/>
        <v>43435</v>
      </c>
      <c r="B1075" s="19">
        <f t="shared" si="186"/>
        <v>19</v>
      </c>
      <c r="C1075" s="20"/>
      <c r="D1075" s="21"/>
      <c r="E1075" s="22"/>
      <c r="F1075" s="23">
        <f t="shared" si="182"/>
        <v>0</v>
      </c>
      <c r="G1075" s="23"/>
      <c r="H1075" s="32"/>
      <c r="I1075" s="32"/>
      <c r="J1075" s="32"/>
      <c r="K1075" s="24"/>
      <c r="L1075" s="25">
        <f t="shared" si="178"/>
        <v>0</v>
      </c>
      <c r="M1075" s="25">
        <f t="shared" si="180"/>
        <v>0</v>
      </c>
      <c r="N1075" s="25">
        <f t="shared" si="179"/>
        <v>0</v>
      </c>
      <c r="O1075" s="25">
        <v>6.5000000000000002E-2</v>
      </c>
      <c r="P1075" s="24" t="str">
        <f>VLOOKUP(E1075,'[1]Lookup 2'!A:B,2,FALSE)</f>
        <v>Post 3</v>
      </c>
      <c r="Q1075" s="24" t="e">
        <f>VLOOKUP(T1075,'[2]01 - Employees'!$1:$1048576,6,FALSE)</f>
        <v>#N/A</v>
      </c>
      <c r="R1075" s="24" t="e">
        <f>VLOOKUP(T1075,'[2]01 - Employees'!$1:$1048576,2,FALSE)</f>
        <v>#N/A</v>
      </c>
      <c r="S1075" s="21" t="e">
        <f>VLOOKUP(T1075,'[2]01 - Employees'!$1:$1048576,3,FALSE)</f>
        <v>#N/A</v>
      </c>
      <c r="T1075" s="41"/>
      <c r="V1075" s="26">
        <f t="shared" si="183"/>
        <v>19</v>
      </c>
      <c r="W1075" t="str">
        <f t="shared" si="184"/>
        <v>19</v>
      </c>
      <c r="X1075" t="str">
        <f t="shared" si="181"/>
        <v>19</v>
      </c>
    </row>
    <row r="1076" spans="1:24" x14ac:dyDescent="0.25">
      <c r="A1076" s="44">
        <f t="shared" si="186"/>
        <v>43435</v>
      </c>
      <c r="B1076" s="19">
        <f t="shared" si="186"/>
        <v>19</v>
      </c>
      <c r="C1076" s="20"/>
      <c r="D1076" s="21"/>
      <c r="E1076" s="22"/>
      <c r="F1076" s="23">
        <f t="shared" si="182"/>
        <v>0</v>
      </c>
      <c r="G1076" s="23"/>
      <c r="H1076" s="32"/>
      <c r="I1076" s="32"/>
      <c r="J1076" s="32"/>
      <c r="K1076" s="24"/>
      <c r="L1076" s="25">
        <f t="shared" si="178"/>
        <v>0</v>
      </c>
      <c r="M1076" s="25">
        <f t="shared" si="180"/>
        <v>0</v>
      </c>
      <c r="N1076" s="25">
        <f t="shared" si="179"/>
        <v>0</v>
      </c>
      <c r="O1076" s="25">
        <v>6.5000000000000002E-2</v>
      </c>
      <c r="P1076" s="24" t="str">
        <f>VLOOKUP(E1076,'[1]Lookup 2'!A:B,2,FALSE)</f>
        <v>Post 3</v>
      </c>
      <c r="Q1076" s="24" t="e">
        <f>VLOOKUP(T1076,'[2]01 - Employees'!$1:$1048576,6,FALSE)</f>
        <v>#N/A</v>
      </c>
      <c r="R1076" s="24" t="e">
        <f>VLOOKUP(T1076,'[2]01 - Employees'!$1:$1048576,2,FALSE)</f>
        <v>#N/A</v>
      </c>
      <c r="S1076" s="21" t="e">
        <f>VLOOKUP(T1076,'[2]01 - Employees'!$1:$1048576,3,FALSE)</f>
        <v>#N/A</v>
      </c>
      <c r="T1076" s="41"/>
      <c r="V1076" s="26">
        <f t="shared" si="183"/>
        <v>19</v>
      </c>
      <c r="W1076" t="str">
        <f t="shared" si="184"/>
        <v>19</v>
      </c>
      <c r="X1076" t="str">
        <f t="shared" si="181"/>
        <v>19</v>
      </c>
    </row>
    <row r="1077" spans="1:24" x14ac:dyDescent="0.25">
      <c r="A1077" s="44">
        <f t="shared" si="186"/>
        <v>43435</v>
      </c>
      <c r="B1077" s="19">
        <f t="shared" si="186"/>
        <v>19</v>
      </c>
      <c r="C1077" s="20"/>
      <c r="D1077" s="21"/>
      <c r="E1077" s="22"/>
      <c r="F1077" s="23">
        <f t="shared" si="182"/>
        <v>0</v>
      </c>
      <c r="G1077" s="23"/>
      <c r="H1077" s="32"/>
      <c r="I1077" s="32"/>
      <c r="J1077" s="32"/>
      <c r="K1077" s="24"/>
      <c r="L1077" s="25">
        <f t="shared" si="178"/>
        <v>0</v>
      </c>
      <c r="M1077" s="25">
        <f t="shared" si="180"/>
        <v>0</v>
      </c>
      <c r="N1077" s="25">
        <f t="shared" si="179"/>
        <v>0</v>
      </c>
      <c r="O1077" s="25">
        <v>6.5000000000000002E-2</v>
      </c>
      <c r="P1077" s="24" t="str">
        <f>VLOOKUP(E1077,'[1]Lookup 2'!A:B,2,FALSE)</f>
        <v>Post 3</v>
      </c>
      <c r="Q1077" s="24" t="e">
        <f>VLOOKUP(T1077,'[2]01 - Employees'!$1:$1048576,6,FALSE)</f>
        <v>#N/A</v>
      </c>
      <c r="R1077" s="24" t="e">
        <f>VLOOKUP(T1077,'[2]01 - Employees'!$1:$1048576,2,FALSE)</f>
        <v>#N/A</v>
      </c>
      <c r="S1077" s="21" t="e">
        <f>VLOOKUP(T1077,'[2]01 - Employees'!$1:$1048576,3,FALSE)</f>
        <v>#N/A</v>
      </c>
      <c r="T1077" s="41"/>
      <c r="V1077" s="26">
        <f t="shared" si="183"/>
        <v>19</v>
      </c>
      <c r="W1077" t="str">
        <f t="shared" si="184"/>
        <v>19</v>
      </c>
      <c r="X1077" t="str">
        <f t="shared" si="181"/>
        <v>19</v>
      </c>
    </row>
    <row r="1078" spans="1:24" x14ac:dyDescent="0.25">
      <c r="A1078" s="44">
        <f t="shared" si="186"/>
        <v>43435</v>
      </c>
      <c r="B1078" s="19">
        <f t="shared" si="186"/>
        <v>19</v>
      </c>
      <c r="C1078" s="20"/>
      <c r="D1078" s="21"/>
      <c r="E1078" s="22"/>
      <c r="F1078" s="23">
        <f t="shared" si="182"/>
        <v>0</v>
      </c>
      <c r="G1078" s="23"/>
      <c r="H1078" s="32"/>
      <c r="I1078" s="32"/>
      <c r="J1078" s="32"/>
      <c r="K1078" s="24"/>
      <c r="L1078" s="25">
        <f t="shared" si="178"/>
        <v>0</v>
      </c>
      <c r="M1078" s="25">
        <f t="shared" si="180"/>
        <v>0</v>
      </c>
      <c r="N1078" s="25">
        <f t="shared" si="179"/>
        <v>0</v>
      </c>
      <c r="O1078" s="25">
        <v>6.5000000000000002E-2</v>
      </c>
      <c r="P1078" s="24" t="str">
        <f>VLOOKUP(E1078,'[1]Lookup 2'!A:B,2,FALSE)</f>
        <v>Post 3</v>
      </c>
      <c r="Q1078" s="24" t="e">
        <f>VLOOKUP(T1078,'[2]01 - Employees'!$1:$1048576,6,FALSE)</f>
        <v>#N/A</v>
      </c>
      <c r="R1078" s="24" t="e">
        <f>VLOOKUP(T1078,'[2]01 - Employees'!$1:$1048576,2,FALSE)</f>
        <v>#N/A</v>
      </c>
      <c r="S1078" s="21" t="e">
        <f>VLOOKUP(T1078,'[2]01 - Employees'!$1:$1048576,3,FALSE)</f>
        <v>#N/A</v>
      </c>
      <c r="T1078" s="41"/>
      <c r="V1078" s="26">
        <f t="shared" si="183"/>
        <v>19</v>
      </c>
      <c r="W1078" t="str">
        <f t="shared" si="184"/>
        <v>19</v>
      </c>
      <c r="X1078" t="str">
        <f t="shared" si="181"/>
        <v>19</v>
      </c>
    </row>
    <row r="1079" spans="1:24" x14ac:dyDescent="0.25">
      <c r="A1079" s="44">
        <f t="shared" si="186"/>
        <v>43435</v>
      </c>
      <c r="B1079" s="19">
        <f t="shared" si="186"/>
        <v>19</v>
      </c>
      <c r="C1079" s="20"/>
      <c r="D1079" s="21"/>
      <c r="E1079" s="22"/>
      <c r="F1079" s="23">
        <f t="shared" si="182"/>
        <v>0</v>
      </c>
      <c r="G1079" s="23"/>
      <c r="H1079" s="32"/>
      <c r="I1079" s="32"/>
      <c r="J1079" s="32"/>
      <c r="K1079" s="24"/>
      <c r="L1079" s="25">
        <f t="shared" si="178"/>
        <v>0</v>
      </c>
      <c r="M1079" s="25">
        <f t="shared" si="180"/>
        <v>0</v>
      </c>
      <c r="N1079" s="25">
        <f t="shared" si="179"/>
        <v>0</v>
      </c>
      <c r="O1079" s="25">
        <v>6.5000000000000002E-2</v>
      </c>
      <c r="P1079" s="24" t="str">
        <f>VLOOKUP(E1079,'[1]Lookup 2'!A:B,2,FALSE)</f>
        <v>Post 3</v>
      </c>
      <c r="Q1079" s="24" t="e">
        <f>VLOOKUP(T1079,'[2]01 - Employees'!$1:$1048576,6,FALSE)</f>
        <v>#N/A</v>
      </c>
      <c r="R1079" s="24" t="e">
        <f>VLOOKUP(T1079,'[2]01 - Employees'!$1:$1048576,2,FALSE)</f>
        <v>#N/A</v>
      </c>
      <c r="S1079" s="21" t="e">
        <f>VLOOKUP(T1079,'[2]01 - Employees'!$1:$1048576,3,FALSE)</f>
        <v>#N/A</v>
      </c>
      <c r="T1079" s="41"/>
      <c r="V1079" s="26">
        <f t="shared" si="183"/>
        <v>19</v>
      </c>
      <c r="W1079" t="str">
        <f t="shared" si="184"/>
        <v>19</v>
      </c>
      <c r="X1079" t="str">
        <f t="shared" si="181"/>
        <v>19</v>
      </c>
    </row>
    <row r="1080" spans="1:24" x14ac:dyDescent="0.25">
      <c r="A1080" s="44">
        <f t="shared" ref="A1080:B1095" si="187">+A1079</f>
        <v>43435</v>
      </c>
      <c r="B1080" s="19">
        <f t="shared" si="187"/>
        <v>19</v>
      </c>
      <c r="C1080" s="20"/>
      <c r="D1080" s="21"/>
      <c r="E1080" s="22"/>
      <c r="F1080" s="23">
        <f t="shared" si="182"/>
        <v>0</v>
      </c>
      <c r="G1080" s="23"/>
      <c r="H1080" s="32"/>
      <c r="I1080" s="32"/>
      <c r="J1080" s="32"/>
      <c r="K1080" s="24"/>
      <c r="L1080" s="25">
        <f t="shared" si="178"/>
        <v>0</v>
      </c>
      <c r="M1080" s="25">
        <f t="shared" si="180"/>
        <v>0</v>
      </c>
      <c r="N1080" s="25">
        <f t="shared" si="179"/>
        <v>0</v>
      </c>
      <c r="O1080" s="25">
        <v>6.5000000000000002E-2</v>
      </c>
      <c r="P1080" s="24" t="str">
        <f>VLOOKUP(E1080,'[1]Lookup 2'!A:B,2,FALSE)</f>
        <v>Post 3</v>
      </c>
      <c r="Q1080" s="24" t="e">
        <f>VLOOKUP(T1080,'[2]01 - Employees'!$1:$1048576,6,FALSE)</f>
        <v>#N/A</v>
      </c>
      <c r="R1080" s="24" t="e">
        <f>VLOOKUP(T1080,'[2]01 - Employees'!$1:$1048576,2,FALSE)</f>
        <v>#N/A</v>
      </c>
      <c r="S1080" s="21" t="e">
        <f>VLOOKUP(T1080,'[2]01 - Employees'!$1:$1048576,3,FALSE)</f>
        <v>#N/A</v>
      </c>
      <c r="T1080" s="41"/>
      <c r="V1080" s="26">
        <f t="shared" si="183"/>
        <v>19</v>
      </c>
      <c r="W1080" t="str">
        <f t="shared" si="184"/>
        <v>19</v>
      </c>
      <c r="X1080" t="str">
        <f t="shared" si="181"/>
        <v>19</v>
      </c>
    </row>
    <row r="1081" spans="1:24" x14ac:dyDescent="0.25">
      <c r="A1081" s="44">
        <f t="shared" si="187"/>
        <v>43435</v>
      </c>
      <c r="B1081" s="19">
        <f t="shared" si="187"/>
        <v>19</v>
      </c>
      <c r="C1081" s="20"/>
      <c r="D1081" s="21"/>
      <c r="E1081" s="22"/>
      <c r="F1081" s="23">
        <f t="shared" si="182"/>
        <v>0</v>
      </c>
      <c r="G1081" s="23"/>
      <c r="H1081" s="32"/>
      <c r="I1081" s="32"/>
      <c r="J1081" s="32"/>
      <c r="K1081" s="24"/>
      <c r="L1081" s="25">
        <f t="shared" si="178"/>
        <v>0</v>
      </c>
      <c r="M1081" s="25">
        <f t="shared" si="180"/>
        <v>0</v>
      </c>
      <c r="N1081" s="25">
        <f t="shared" si="179"/>
        <v>0</v>
      </c>
      <c r="O1081" s="25">
        <v>6.5000000000000002E-2</v>
      </c>
      <c r="P1081" s="24" t="str">
        <f>VLOOKUP(E1081,'[1]Lookup 2'!A:B,2,FALSE)</f>
        <v>Post 3</v>
      </c>
      <c r="Q1081" s="24" t="e">
        <f>VLOOKUP(T1081,'[2]01 - Employees'!$1:$1048576,6,FALSE)</f>
        <v>#N/A</v>
      </c>
      <c r="R1081" s="24" t="e">
        <f>VLOOKUP(T1081,'[2]01 - Employees'!$1:$1048576,2,FALSE)</f>
        <v>#N/A</v>
      </c>
      <c r="S1081" s="21" t="e">
        <f>VLOOKUP(T1081,'[2]01 - Employees'!$1:$1048576,3,FALSE)</f>
        <v>#N/A</v>
      </c>
      <c r="T1081" s="41"/>
      <c r="V1081" s="26">
        <f t="shared" si="183"/>
        <v>19</v>
      </c>
      <c r="W1081" t="str">
        <f t="shared" si="184"/>
        <v>19</v>
      </c>
      <c r="X1081" t="str">
        <f t="shared" si="181"/>
        <v>19</v>
      </c>
    </row>
    <row r="1082" spans="1:24" x14ac:dyDescent="0.25">
      <c r="A1082" s="44">
        <f t="shared" si="187"/>
        <v>43435</v>
      </c>
      <c r="B1082" s="19">
        <f t="shared" si="187"/>
        <v>19</v>
      </c>
      <c r="C1082" s="20"/>
      <c r="D1082" s="21"/>
      <c r="E1082" s="22"/>
      <c r="F1082" s="23">
        <f t="shared" si="182"/>
        <v>0</v>
      </c>
      <c r="G1082" s="23"/>
      <c r="H1082" s="32"/>
      <c r="I1082" s="32"/>
      <c r="J1082" s="32"/>
      <c r="K1082" s="24"/>
      <c r="L1082" s="25">
        <f t="shared" si="178"/>
        <v>0</v>
      </c>
      <c r="M1082" s="25">
        <f t="shared" si="180"/>
        <v>0</v>
      </c>
      <c r="N1082" s="25">
        <f t="shared" si="179"/>
        <v>0</v>
      </c>
      <c r="O1082" s="25">
        <v>6.5000000000000002E-2</v>
      </c>
      <c r="P1082" s="24" t="str">
        <f>VLOOKUP(E1082,'[1]Lookup 2'!A:B,2,FALSE)</f>
        <v>Post 3</v>
      </c>
      <c r="Q1082" s="24" t="e">
        <f>VLOOKUP(T1082,'[2]01 - Employees'!$1:$1048576,6,FALSE)</f>
        <v>#N/A</v>
      </c>
      <c r="R1082" s="24" t="e">
        <f>VLOOKUP(T1082,'[2]01 - Employees'!$1:$1048576,2,FALSE)</f>
        <v>#N/A</v>
      </c>
      <c r="S1082" s="21" t="e">
        <f>VLOOKUP(T1082,'[2]01 - Employees'!$1:$1048576,3,FALSE)</f>
        <v>#N/A</v>
      </c>
      <c r="T1082" s="41"/>
      <c r="V1082" s="26">
        <f t="shared" si="183"/>
        <v>19</v>
      </c>
      <c r="W1082" t="str">
        <f t="shared" si="184"/>
        <v>19</v>
      </c>
      <c r="X1082" t="str">
        <f t="shared" si="181"/>
        <v>19</v>
      </c>
    </row>
    <row r="1083" spans="1:24" x14ac:dyDescent="0.25">
      <c r="A1083" s="44">
        <f t="shared" si="187"/>
        <v>43435</v>
      </c>
      <c r="B1083" s="19">
        <f t="shared" si="187"/>
        <v>19</v>
      </c>
      <c r="C1083" s="20"/>
      <c r="D1083" s="21"/>
      <c r="E1083" s="22"/>
      <c r="F1083" s="23">
        <f t="shared" si="182"/>
        <v>0</v>
      </c>
      <c r="G1083" s="23"/>
      <c r="H1083" s="32"/>
      <c r="I1083" s="32"/>
      <c r="J1083" s="32"/>
      <c r="K1083" s="24"/>
      <c r="L1083" s="25">
        <f t="shared" si="178"/>
        <v>0</v>
      </c>
      <c r="M1083" s="25">
        <f t="shared" si="180"/>
        <v>0</v>
      </c>
      <c r="N1083" s="25">
        <f t="shared" si="179"/>
        <v>0</v>
      </c>
      <c r="O1083" s="25">
        <v>6.5000000000000002E-2</v>
      </c>
      <c r="P1083" s="24" t="str">
        <f>VLOOKUP(E1083,'[1]Lookup 2'!A:B,2,FALSE)</f>
        <v>Post 3</v>
      </c>
      <c r="Q1083" s="24" t="e">
        <f>VLOOKUP(T1083,'[2]01 - Employees'!$1:$1048576,6,FALSE)</f>
        <v>#N/A</v>
      </c>
      <c r="R1083" s="24" t="e">
        <f>VLOOKUP(T1083,'[2]01 - Employees'!$1:$1048576,2,FALSE)</f>
        <v>#N/A</v>
      </c>
      <c r="S1083" s="21" t="e">
        <f>VLOOKUP(T1083,'[2]01 - Employees'!$1:$1048576,3,FALSE)</f>
        <v>#N/A</v>
      </c>
      <c r="T1083" s="41"/>
      <c r="V1083" s="26">
        <f t="shared" si="183"/>
        <v>19</v>
      </c>
      <c r="W1083" t="str">
        <f t="shared" si="184"/>
        <v>19</v>
      </c>
      <c r="X1083" t="str">
        <f t="shared" si="181"/>
        <v>19</v>
      </c>
    </row>
    <row r="1084" spans="1:24" x14ac:dyDescent="0.25">
      <c r="A1084" s="44">
        <f t="shared" si="187"/>
        <v>43435</v>
      </c>
      <c r="B1084" s="19">
        <f t="shared" si="187"/>
        <v>19</v>
      </c>
      <c r="C1084" s="20"/>
      <c r="D1084" s="21"/>
      <c r="E1084" s="22"/>
      <c r="F1084" s="23">
        <f t="shared" si="182"/>
        <v>0</v>
      </c>
      <c r="G1084" s="23"/>
      <c r="H1084" s="32"/>
      <c r="I1084" s="32"/>
      <c r="J1084" s="32"/>
      <c r="K1084" s="24"/>
      <c r="L1084" s="25">
        <f t="shared" si="178"/>
        <v>0</v>
      </c>
      <c r="M1084" s="25">
        <f t="shared" si="180"/>
        <v>0</v>
      </c>
      <c r="N1084" s="25">
        <f t="shared" si="179"/>
        <v>0</v>
      </c>
      <c r="O1084" s="25">
        <v>6.5000000000000002E-2</v>
      </c>
      <c r="P1084" s="24" t="str">
        <f>VLOOKUP(E1084,'[1]Lookup 2'!A:B,2,FALSE)</f>
        <v>Post 3</v>
      </c>
      <c r="Q1084" s="24" t="e">
        <f>VLOOKUP(T1084,'[2]01 - Employees'!$1:$1048576,6,FALSE)</f>
        <v>#N/A</v>
      </c>
      <c r="R1084" s="24" t="e">
        <f>VLOOKUP(T1084,'[2]01 - Employees'!$1:$1048576,2,FALSE)</f>
        <v>#N/A</v>
      </c>
      <c r="S1084" s="21" t="e">
        <f>VLOOKUP(T1084,'[2]01 - Employees'!$1:$1048576,3,FALSE)</f>
        <v>#N/A</v>
      </c>
      <c r="T1084" s="41"/>
      <c r="V1084" s="26">
        <f t="shared" si="183"/>
        <v>19</v>
      </c>
      <c r="W1084" t="str">
        <f t="shared" si="184"/>
        <v>19</v>
      </c>
      <c r="X1084" t="str">
        <f t="shared" si="181"/>
        <v>19</v>
      </c>
    </row>
    <row r="1085" spans="1:24" x14ac:dyDescent="0.25">
      <c r="A1085" s="44">
        <f t="shared" si="187"/>
        <v>43435</v>
      </c>
      <c r="B1085" s="19">
        <f t="shared" si="187"/>
        <v>19</v>
      </c>
      <c r="C1085" s="20"/>
      <c r="D1085" s="21"/>
      <c r="E1085" s="22"/>
      <c r="F1085" s="23">
        <f t="shared" si="182"/>
        <v>0</v>
      </c>
      <c r="G1085" s="23"/>
      <c r="H1085" s="32"/>
      <c r="I1085" s="32"/>
      <c r="J1085" s="32"/>
      <c r="K1085" s="24"/>
      <c r="L1085" s="25">
        <f t="shared" si="178"/>
        <v>0</v>
      </c>
      <c r="M1085" s="25">
        <f t="shared" si="180"/>
        <v>0</v>
      </c>
      <c r="N1085" s="25">
        <f t="shared" si="179"/>
        <v>0</v>
      </c>
      <c r="O1085" s="25">
        <v>6.5000000000000002E-2</v>
      </c>
      <c r="P1085" s="24" t="str">
        <f>VLOOKUP(E1085,'[1]Lookup 2'!A:B,2,FALSE)</f>
        <v>Post 3</v>
      </c>
      <c r="Q1085" s="24" t="e">
        <f>VLOOKUP(T1085,'[2]01 - Employees'!$1:$1048576,6,FALSE)</f>
        <v>#N/A</v>
      </c>
      <c r="R1085" s="24" t="e">
        <f>VLOOKUP(T1085,'[2]01 - Employees'!$1:$1048576,2,FALSE)</f>
        <v>#N/A</v>
      </c>
      <c r="S1085" s="21" t="e">
        <f>VLOOKUP(T1085,'[2]01 - Employees'!$1:$1048576,3,FALSE)</f>
        <v>#N/A</v>
      </c>
      <c r="T1085" s="41"/>
      <c r="V1085" s="26">
        <f t="shared" si="183"/>
        <v>19</v>
      </c>
      <c r="W1085" t="str">
        <f t="shared" si="184"/>
        <v>19</v>
      </c>
      <c r="X1085" t="str">
        <f t="shared" si="181"/>
        <v>19</v>
      </c>
    </row>
    <row r="1086" spans="1:24" x14ac:dyDescent="0.25">
      <c r="A1086" s="44">
        <f t="shared" si="187"/>
        <v>43435</v>
      </c>
      <c r="B1086" s="19">
        <f t="shared" si="187"/>
        <v>19</v>
      </c>
      <c r="C1086" s="20"/>
      <c r="D1086" s="21"/>
      <c r="E1086" s="22"/>
      <c r="F1086" s="23">
        <f t="shared" si="182"/>
        <v>0</v>
      </c>
      <c r="G1086" s="23"/>
      <c r="H1086" s="32"/>
      <c r="I1086" s="32"/>
      <c r="J1086" s="32"/>
      <c r="K1086" s="24"/>
      <c r="L1086" s="25">
        <f t="shared" si="178"/>
        <v>0</v>
      </c>
      <c r="M1086" s="25">
        <f t="shared" si="180"/>
        <v>0</v>
      </c>
      <c r="N1086" s="25">
        <f t="shared" si="179"/>
        <v>0</v>
      </c>
      <c r="O1086" s="25">
        <v>6.5000000000000002E-2</v>
      </c>
      <c r="P1086" s="24" t="str">
        <f>VLOOKUP(E1086,'[1]Lookup 2'!A:B,2,FALSE)</f>
        <v>Post 3</v>
      </c>
      <c r="Q1086" s="24" t="e">
        <f>VLOOKUP(T1086,'[2]01 - Employees'!$1:$1048576,6,FALSE)</f>
        <v>#N/A</v>
      </c>
      <c r="R1086" s="24" t="e">
        <f>VLOOKUP(T1086,'[2]01 - Employees'!$1:$1048576,2,FALSE)</f>
        <v>#N/A</v>
      </c>
      <c r="S1086" s="21" t="e">
        <f>VLOOKUP(T1086,'[2]01 - Employees'!$1:$1048576,3,FALSE)</f>
        <v>#N/A</v>
      </c>
      <c r="T1086" s="41"/>
      <c r="V1086" s="26">
        <f t="shared" si="183"/>
        <v>19</v>
      </c>
      <c r="W1086" t="str">
        <f t="shared" si="184"/>
        <v>19</v>
      </c>
      <c r="X1086" t="str">
        <f t="shared" si="181"/>
        <v>19</v>
      </c>
    </row>
    <row r="1087" spans="1:24" x14ac:dyDescent="0.25">
      <c r="A1087" s="44">
        <f t="shared" si="187"/>
        <v>43435</v>
      </c>
      <c r="B1087" s="19">
        <f t="shared" si="187"/>
        <v>19</v>
      </c>
      <c r="C1087" s="20"/>
      <c r="D1087" s="21"/>
      <c r="E1087" s="22"/>
      <c r="F1087" s="23">
        <f t="shared" si="182"/>
        <v>0</v>
      </c>
      <c r="G1087" s="23"/>
      <c r="H1087" s="32"/>
      <c r="I1087" s="32"/>
      <c r="J1087" s="32"/>
      <c r="K1087" s="24"/>
      <c r="L1087" s="25">
        <f t="shared" si="178"/>
        <v>0</v>
      </c>
      <c r="M1087" s="25">
        <f t="shared" si="180"/>
        <v>0</v>
      </c>
      <c r="N1087" s="25">
        <f t="shared" si="179"/>
        <v>0</v>
      </c>
      <c r="O1087" s="25">
        <v>6.5000000000000002E-2</v>
      </c>
      <c r="P1087" s="24" t="str">
        <f>VLOOKUP(E1087,'[1]Lookup 2'!A:B,2,FALSE)</f>
        <v>Post 3</v>
      </c>
      <c r="Q1087" s="24" t="e">
        <f>VLOOKUP(T1087,'[2]01 - Employees'!$1:$1048576,6,FALSE)</f>
        <v>#N/A</v>
      </c>
      <c r="R1087" s="24" t="e">
        <f>VLOOKUP(T1087,'[2]01 - Employees'!$1:$1048576,2,FALSE)</f>
        <v>#N/A</v>
      </c>
      <c r="S1087" s="21" t="e">
        <f>VLOOKUP(T1087,'[2]01 - Employees'!$1:$1048576,3,FALSE)</f>
        <v>#N/A</v>
      </c>
      <c r="T1087" s="41"/>
      <c r="V1087" s="26">
        <f t="shared" si="183"/>
        <v>19</v>
      </c>
      <c r="W1087" t="str">
        <f t="shared" si="184"/>
        <v>19</v>
      </c>
      <c r="X1087" t="str">
        <f t="shared" si="181"/>
        <v>19</v>
      </c>
    </row>
    <row r="1088" spans="1:24" x14ac:dyDescent="0.25">
      <c r="A1088" s="44">
        <f t="shared" si="187"/>
        <v>43435</v>
      </c>
      <c r="B1088" s="19">
        <f t="shared" si="187"/>
        <v>19</v>
      </c>
      <c r="C1088" s="20"/>
      <c r="D1088" s="21"/>
      <c r="E1088" s="22"/>
      <c r="F1088" s="23">
        <f t="shared" si="182"/>
        <v>0</v>
      </c>
      <c r="G1088" s="23"/>
      <c r="H1088" s="32"/>
      <c r="I1088" s="32"/>
      <c r="J1088" s="32"/>
      <c r="K1088" s="24"/>
      <c r="L1088" s="25">
        <f t="shared" si="178"/>
        <v>0</v>
      </c>
      <c r="M1088" s="25">
        <f t="shared" si="180"/>
        <v>0</v>
      </c>
      <c r="N1088" s="25">
        <f t="shared" si="179"/>
        <v>0</v>
      </c>
      <c r="O1088" s="25">
        <v>6.5000000000000002E-2</v>
      </c>
      <c r="P1088" s="24" t="str">
        <f>VLOOKUP(E1088,'[1]Lookup 2'!A:B,2,FALSE)</f>
        <v>Post 3</v>
      </c>
      <c r="Q1088" s="24" t="e">
        <f>VLOOKUP(T1088,'[2]01 - Employees'!$1:$1048576,6,FALSE)</f>
        <v>#N/A</v>
      </c>
      <c r="R1088" s="24" t="e">
        <f>VLOOKUP(T1088,'[2]01 - Employees'!$1:$1048576,2,FALSE)</f>
        <v>#N/A</v>
      </c>
      <c r="S1088" s="21" t="e">
        <f>VLOOKUP(T1088,'[2]01 - Employees'!$1:$1048576,3,FALSE)</f>
        <v>#N/A</v>
      </c>
      <c r="T1088" s="41"/>
      <c r="V1088" s="26">
        <f t="shared" si="183"/>
        <v>19</v>
      </c>
      <c r="W1088" t="str">
        <f t="shared" si="184"/>
        <v>19</v>
      </c>
      <c r="X1088" t="str">
        <f t="shared" si="181"/>
        <v>19</v>
      </c>
    </row>
    <row r="1089" spans="1:24" x14ac:dyDescent="0.25">
      <c r="A1089" s="44">
        <f t="shared" si="187"/>
        <v>43435</v>
      </c>
      <c r="B1089" s="19">
        <f t="shared" si="187"/>
        <v>19</v>
      </c>
      <c r="C1089" s="20"/>
      <c r="D1089" s="21"/>
      <c r="E1089" s="22"/>
      <c r="F1089" s="23">
        <f t="shared" si="182"/>
        <v>0</v>
      </c>
      <c r="G1089" s="23"/>
      <c r="H1089" s="32"/>
      <c r="I1089" s="32"/>
      <c r="J1089" s="32"/>
      <c r="K1089" s="24"/>
      <c r="L1089" s="25">
        <f t="shared" si="178"/>
        <v>0</v>
      </c>
      <c r="M1089" s="25">
        <f t="shared" si="180"/>
        <v>0</v>
      </c>
      <c r="N1089" s="25">
        <f t="shared" si="179"/>
        <v>0</v>
      </c>
      <c r="O1089" s="25">
        <v>6.5000000000000002E-2</v>
      </c>
      <c r="P1089" s="24" t="str">
        <f>VLOOKUP(E1089,'[1]Lookup 2'!A:B,2,FALSE)</f>
        <v>Post 3</v>
      </c>
      <c r="Q1089" s="24" t="e">
        <f>VLOOKUP(T1089,'[2]01 - Employees'!$1:$1048576,6,FALSE)</f>
        <v>#N/A</v>
      </c>
      <c r="R1089" s="24" t="e">
        <f>VLOOKUP(T1089,'[2]01 - Employees'!$1:$1048576,2,FALSE)</f>
        <v>#N/A</v>
      </c>
      <c r="S1089" s="21" t="e">
        <f>VLOOKUP(T1089,'[2]01 - Employees'!$1:$1048576,3,FALSE)</f>
        <v>#N/A</v>
      </c>
      <c r="T1089" s="41"/>
      <c r="V1089" s="26">
        <f t="shared" si="183"/>
        <v>19</v>
      </c>
      <c r="W1089" t="str">
        <f t="shared" si="184"/>
        <v>19</v>
      </c>
      <c r="X1089" t="str">
        <f t="shared" si="181"/>
        <v>19</v>
      </c>
    </row>
    <row r="1090" spans="1:24" x14ac:dyDescent="0.25">
      <c r="A1090" s="44">
        <f t="shared" si="187"/>
        <v>43435</v>
      </c>
      <c r="B1090" s="19">
        <f t="shared" si="187"/>
        <v>19</v>
      </c>
      <c r="C1090" s="20"/>
      <c r="D1090" s="21"/>
      <c r="E1090" s="22"/>
      <c r="F1090" s="23">
        <f t="shared" si="182"/>
        <v>0</v>
      </c>
      <c r="G1090" s="23"/>
      <c r="H1090" s="32"/>
      <c r="I1090" s="32"/>
      <c r="J1090" s="32"/>
      <c r="K1090" s="24"/>
      <c r="L1090" s="25">
        <f t="shared" si="178"/>
        <v>0</v>
      </c>
      <c r="M1090" s="25">
        <f t="shared" si="180"/>
        <v>0</v>
      </c>
      <c r="N1090" s="25">
        <f t="shared" si="179"/>
        <v>0</v>
      </c>
      <c r="O1090" s="25">
        <v>6.5000000000000002E-2</v>
      </c>
      <c r="P1090" s="24" t="str">
        <f>VLOOKUP(E1090,'[1]Lookup 2'!A:B,2,FALSE)</f>
        <v>Post 3</v>
      </c>
      <c r="Q1090" s="24" t="e">
        <f>VLOOKUP(T1090,'[2]01 - Employees'!$1:$1048576,6,FALSE)</f>
        <v>#N/A</v>
      </c>
      <c r="R1090" s="24" t="e">
        <f>VLOOKUP(T1090,'[2]01 - Employees'!$1:$1048576,2,FALSE)</f>
        <v>#N/A</v>
      </c>
      <c r="S1090" s="21" t="e">
        <f>VLOOKUP(T1090,'[2]01 - Employees'!$1:$1048576,3,FALSE)</f>
        <v>#N/A</v>
      </c>
      <c r="T1090" s="41"/>
      <c r="V1090" s="26">
        <f t="shared" si="183"/>
        <v>19</v>
      </c>
      <c r="W1090" t="str">
        <f t="shared" si="184"/>
        <v>19</v>
      </c>
      <c r="X1090" t="str">
        <f t="shared" si="181"/>
        <v>19</v>
      </c>
    </row>
    <row r="1091" spans="1:24" x14ac:dyDescent="0.25">
      <c r="A1091" s="44">
        <f t="shared" si="187"/>
        <v>43435</v>
      </c>
      <c r="B1091" s="19">
        <f t="shared" si="187"/>
        <v>19</v>
      </c>
      <c r="C1091" s="20"/>
      <c r="D1091" s="21"/>
      <c r="E1091" s="22"/>
      <c r="F1091" s="23">
        <f t="shared" si="182"/>
        <v>0</v>
      </c>
      <c r="G1091" s="23"/>
      <c r="H1091" s="32"/>
      <c r="I1091" s="32"/>
      <c r="J1091" s="32"/>
      <c r="K1091" s="24"/>
      <c r="L1091" s="25">
        <f t="shared" si="178"/>
        <v>0</v>
      </c>
      <c r="M1091" s="25">
        <f t="shared" si="180"/>
        <v>0</v>
      </c>
      <c r="N1091" s="25">
        <f t="shared" si="179"/>
        <v>0</v>
      </c>
      <c r="O1091" s="25">
        <v>6.5000000000000002E-2</v>
      </c>
      <c r="P1091" s="24" t="str">
        <f>VLOOKUP(E1091,'[1]Lookup 2'!A:B,2,FALSE)</f>
        <v>Post 3</v>
      </c>
      <c r="Q1091" s="24" t="e">
        <f>VLOOKUP(T1091,'[2]01 - Employees'!$1:$1048576,6,FALSE)</f>
        <v>#N/A</v>
      </c>
      <c r="R1091" s="24" t="e">
        <f>VLOOKUP(T1091,'[2]01 - Employees'!$1:$1048576,2,FALSE)</f>
        <v>#N/A</v>
      </c>
      <c r="S1091" s="21" t="e">
        <f>VLOOKUP(T1091,'[2]01 - Employees'!$1:$1048576,3,FALSE)</f>
        <v>#N/A</v>
      </c>
      <c r="T1091" s="41"/>
      <c r="V1091" s="26">
        <f t="shared" si="183"/>
        <v>19</v>
      </c>
      <c r="W1091" t="str">
        <f t="shared" si="184"/>
        <v>19</v>
      </c>
      <c r="X1091" t="str">
        <f t="shared" si="181"/>
        <v>19</v>
      </c>
    </row>
    <row r="1092" spans="1:24" x14ac:dyDescent="0.25">
      <c r="A1092" s="44">
        <f t="shared" si="187"/>
        <v>43435</v>
      </c>
      <c r="B1092" s="19">
        <f t="shared" si="187"/>
        <v>19</v>
      </c>
      <c r="C1092" s="20"/>
      <c r="D1092" s="21"/>
      <c r="E1092" s="22"/>
      <c r="F1092" s="23">
        <f t="shared" si="182"/>
        <v>0</v>
      </c>
      <c r="G1092" s="23"/>
      <c r="H1092" s="32"/>
      <c r="I1092" s="32"/>
      <c r="J1092" s="32"/>
      <c r="K1092" s="24"/>
      <c r="L1092" s="25">
        <f t="shared" si="178"/>
        <v>0</v>
      </c>
      <c r="M1092" s="25">
        <f t="shared" si="180"/>
        <v>0</v>
      </c>
      <c r="N1092" s="25">
        <f t="shared" si="179"/>
        <v>0</v>
      </c>
      <c r="O1092" s="25">
        <v>6.5000000000000002E-2</v>
      </c>
      <c r="P1092" s="24" t="str">
        <f>VLOOKUP(E1092,'[1]Lookup 2'!A:B,2,FALSE)</f>
        <v>Post 3</v>
      </c>
      <c r="Q1092" s="24" t="e">
        <f>VLOOKUP(T1092,'[2]01 - Employees'!$1:$1048576,6,FALSE)</f>
        <v>#N/A</v>
      </c>
      <c r="R1092" s="24" t="e">
        <f>VLOOKUP(T1092,'[2]01 - Employees'!$1:$1048576,2,FALSE)</f>
        <v>#N/A</v>
      </c>
      <c r="S1092" s="21" t="e">
        <f>VLOOKUP(T1092,'[2]01 - Employees'!$1:$1048576,3,FALSE)</f>
        <v>#N/A</v>
      </c>
      <c r="T1092" s="41"/>
      <c r="V1092" s="26">
        <f t="shared" si="183"/>
        <v>19</v>
      </c>
      <c r="W1092" t="str">
        <f t="shared" si="184"/>
        <v>19</v>
      </c>
      <c r="X1092" t="str">
        <f t="shared" si="181"/>
        <v>19</v>
      </c>
    </row>
    <row r="1093" spans="1:24" x14ac:dyDescent="0.25">
      <c r="A1093" s="44">
        <f t="shared" si="187"/>
        <v>43435</v>
      </c>
      <c r="B1093" s="19">
        <f t="shared" si="187"/>
        <v>19</v>
      </c>
      <c r="C1093" s="20"/>
      <c r="D1093" s="21"/>
      <c r="E1093" s="22"/>
      <c r="F1093" s="23">
        <f t="shared" si="182"/>
        <v>0</v>
      </c>
      <c r="G1093" s="23"/>
      <c r="H1093" s="32"/>
      <c r="I1093" s="32"/>
      <c r="J1093" s="32"/>
      <c r="K1093" s="24"/>
      <c r="L1093" s="25">
        <f t="shared" si="178"/>
        <v>0</v>
      </c>
      <c r="M1093" s="25">
        <f t="shared" si="180"/>
        <v>0</v>
      </c>
      <c r="N1093" s="25">
        <f t="shared" si="179"/>
        <v>0</v>
      </c>
      <c r="O1093" s="25">
        <v>6.5000000000000002E-2</v>
      </c>
      <c r="P1093" s="24" t="str">
        <f>VLOOKUP(E1093,'[1]Lookup 2'!A:B,2,FALSE)</f>
        <v>Post 3</v>
      </c>
      <c r="Q1093" s="24" t="e">
        <f>VLOOKUP(T1093,'[2]01 - Employees'!$1:$1048576,6,FALSE)</f>
        <v>#N/A</v>
      </c>
      <c r="R1093" s="24" t="e">
        <f>VLOOKUP(T1093,'[2]01 - Employees'!$1:$1048576,2,FALSE)</f>
        <v>#N/A</v>
      </c>
      <c r="S1093" s="21" t="e">
        <f>VLOOKUP(T1093,'[2]01 - Employees'!$1:$1048576,3,FALSE)</f>
        <v>#N/A</v>
      </c>
      <c r="T1093" s="41"/>
      <c r="V1093" s="26">
        <f t="shared" si="183"/>
        <v>19</v>
      </c>
      <c r="W1093" t="str">
        <f t="shared" si="184"/>
        <v>19</v>
      </c>
      <c r="X1093" t="str">
        <f t="shared" si="181"/>
        <v>19</v>
      </c>
    </row>
    <row r="1094" spans="1:24" x14ac:dyDescent="0.25">
      <c r="A1094" s="44">
        <f t="shared" si="187"/>
        <v>43435</v>
      </c>
      <c r="B1094" s="19">
        <f t="shared" si="187"/>
        <v>19</v>
      </c>
      <c r="C1094" s="45"/>
      <c r="D1094" s="21"/>
      <c r="E1094" s="22"/>
      <c r="F1094" s="23">
        <f t="shared" si="182"/>
        <v>0</v>
      </c>
      <c r="G1094" s="23"/>
      <c r="H1094" s="32"/>
      <c r="I1094" s="32"/>
      <c r="J1094" s="32"/>
      <c r="K1094" s="24"/>
      <c r="L1094" s="25">
        <f t="shared" si="178"/>
        <v>0</v>
      </c>
      <c r="M1094" s="25">
        <f t="shared" si="180"/>
        <v>0</v>
      </c>
      <c r="N1094" s="25">
        <f t="shared" si="179"/>
        <v>0</v>
      </c>
      <c r="O1094" s="25">
        <v>6.5000000000000002E-2</v>
      </c>
      <c r="P1094" s="24" t="str">
        <f>VLOOKUP(E1094,'[1]Lookup 2'!A:B,2,FALSE)</f>
        <v>Post 3</v>
      </c>
      <c r="Q1094" s="24" t="e">
        <f>VLOOKUP(T1094,'[2]01 - Employees'!$1:$1048576,6,FALSE)</f>
        <v>#N/A</v>
      </c>
      <c r="R1094" s="24" t="e">
        <f>VLOOKUP(T1094,'[2]01 - Employees'!$1:$1048576,2,FALSE)</f>
        <v>#N/A</v>
      </c>
      <c r="S1094" s="21" t="e">
        <f>VLOOKUP(T1094,'[2]01 - Employees'!$1:$1048576,3,FALSE)</f>
        <v>#N/A</v>
      </c>
      <c r="T1094" s="41"/>
      <c r="V1094" s="26">
        <f t="shared" si="183"/>
        <v>19</v>
      </c>
      <c r="W1094" t="str">
        <f t="shared" si="184"/>
        <v>19</v>
      </c>
      <c r="X1094" t="str">
        <f t="shared" si="181"/>
        <v>19</v>
      </c>
    </row>
    <row r="1095" spans="1:24" x14ac:dyDescent="0.25">
      <c r="A1095" s="44">
        <f t="shared" si="187"/>
        <v>43435</v>
      </c>
      <c r="B1095" s="19">
        <f t="shared" si="187"/>
        <v>19</v>
      </c>
      <c r="C1095" s="45"/>
      <c r="D1095" s="21"/>
      <c r="E1095" s="22"/>
      <c r="F1095" s="23">
        <f t="shared" si="182"/>
        <v>0</v>
      </c>
      <c r="G1095" s="23"/>
      <c r="H1095" s="32"/>
      <c r="I1095" s="32"/>
      <c r="J1095" s="32"/>
      <c r="K1095" s="24"/>
      <c r="L1095" s="25">
        <f t="shared" si="178"/>
        <v>0</v>
      </c>
      <c r="M1095" s="25">
        <f t="shared" si="180"/>
        <v>0</v>
      </c>
      <c r="N1095" s="25">
        <f t="shared" si="179"/>
        <v>0</v>
      </c>
      <c r="O1095" s="25">
        <v>6.5000000000000002E-2</v>
      </c>
      <c r="P1095" s="24" t="str">
        <f>VLOOKUP(E1095,'[1]Lookup 2'!A:B,2,FALSE)</f>
        <v>Post 3</v>
      </c>
      <c r="Q1095" s="24" t="e">
        <f>VLOOKUP(T1095,'[2]01 - Employees'!$1:$1048576,6,FALSE)</f>
        <v>#N/A</v>
      </c>
      <c r="R1095" s="24" t="e">
        <f>VLOOKUP(T1095,'[2]01 - Employees'!$1:$1048576,2,FALSE)</f>
        <v>#N/A</v>
      </c>
      <c r="S1095" s="21" t="e">
        <f>VLOOKUP(T1095,'[2]01 - Employees'!$1:$1048576,3,FALSE)</f>
        <v>#N/A</v>
      </c>
      <c r="T1095" s="41"/>
      <c r="V1095" s="26">
        <f t="shared" si="183"/>
        <v>19</v>
      </c>
      <c r="W1095" t="str">
        <f t="shared" si="184"/>
        <v>19</v>
      </c>
      <c r="X1095" t="str">
        <f t="shared" si="181"/>
        <v>19</v>
      </c>
    </row>
    <row r="1096" spans="1:24" x14ac:dyDescent="0.25">
      <c r="A1096" s="44">
        <f t="shared" ref="A1096:B1111" si="188">+A1095</f>
        <v>43435</v>
      </c>
      <c r="B1096" s="19">
        <f t="shared" si="188"/>
        <v>19</v>
      </c>
      <c r="C1096" s="20"/>
      <c r="D1096" s="21"/>
      <c r="E1096" s="22"/>
      <c r="F1096" s="23">
        <f t="shared" si="182"/>
        <v>0</v>
      </c>
      <c r="G1096" s="23"/>
      <c r="H1096" s="32"/>
      <c r="I1096" s="32"/>
      <c r="J1096" s="32"/>
      <c r="K1096" s="24"/>
      <c r="L1096" s="25">
        <f t="shared" si="178"/>
        <v>0</v>
      </c>
      <c r="M1096" s="25">
        <f t="shared" si="180"/>
        <v>0</v>
      </c>
      <c r="N1096" s="25">
        <f t="shared" si="179"/>
        <v>0</v>
      </c>
      <c r="O1096" s="25">
        <v>6.5000000000000002E-2</v>
      </c>
      <c r="P1096" s="24" t="str">
        <f>VLOOKUP(E1096,'[1]Lookup 2'!A:B,2,FALSE)</f>
        <v>Post 3</v>
      </c>
      <c r="Q1096" s="24" t="e">
        <f>VLOOKUP(T1096,'[2]01 - Employees'!$1:$1048576,6,FALSE)</f>
        <v>#N/A</v>
      </c>
      <c r="R1096" s="24" t="e">
        <f>VLOOKUP(T1096,'[2]01 - Employees'!$1:$1048576,2,FALSE)</f>
        <v>#N/A</v>
      </c>
      <c r="S1096" s="21" t="e">
        <f>VLOOKUP(T1096,'[2]01 - Employees'!$1:$1048576,3,FALSE)</f>
        <v>#N/A</v>
      </c>
      <c r="T1096" s="41"/>
      <c r="V1096" s="26">
        <f t="shared" si="183"/>
        <v>19</v>
      </c>
      <c r="W1096" t="str">
        <f t="shared" si="184"/>
        <v>19</v>
      </c>
      <c r="X1096" t="str">
        <f t="shared" si="181"/>
        <v>19</v>
      </c>
    </row>
    <row r="1097" spans="1:24" x14ac:dyDescent="0.25">
      <c r="A1097" s="44">
        <f t="shared" si="188"/>
        <v>43435</v>
      </c>
      <c r="B1097" s="19">
        <f t="shared" si="188"/>
        <v>19</v>
      </c>
      <c r="C1097" s="20"/>
      <c r="D1097" s="21"/>
      <c r="E1097" s="22"/>
      <c r="F1097" s="23">
        <f t="shared" si="182"/>
        <v>0</v>
      </c>
      <c r="G1097" s="23"/>
      <c r="H1097" s="32"/>
      <c r="I1097" s="32"/>
      <c r="J1097" s="32"/>
      <c r="K1097" s="24"/>
      <c r="L1097" s="25">
        <f t="shared" si="178"/>
        <v>0</v>
      </c>
      <c r="M1097" s="25">
        <f t="shared" si="180"/>
        <v>0</v>
      </c>
      <c r="N1097" s="25">
        <f t="shared" si="179"/>
        <v>0</v>
      </c>
      <c r="O1097" s="25">
        <v>6.5000000000000002E-2</v>
      </c>
      <c r="P1097" s="24" t="str">
        <f>VLOOKUP(E1097,'[1]Lookup 2'!A:B,2,FALSE)</f>
        <v>Post 3</v>
      </c>
      <c r="Q1097" s="24" t="e">
        <f>VLOOKUP(T1097,'[2]01 - Employees'!$1:$1048576,6,FALSE)</f>
        <v>#N/A</v>
      </c>
      <c r="R1097" s="24" t="e">
        <f>VLOOKUP(T1097,'[2]01 - Employees'!$1:$1048576,2,FALSE)</f>
        <v>#N/A</v>
      </c>
      <c r="S1097" s="21" t="e">
        <f>VLOOKUP(T1097,'[2]01 - Employees'!$1:$1048576,3,FALSE)</f>
        <v>#N/A</v>
      </c>
      <c r="T1097" s="41"/>
      <c r="V1097" s="26">
        <f t="shared" si="183"/>
        <v>19</v>
      </c>
      <c r="W1097" t="str">
        <f t="shared" si="184"/>
        <v>19</v>
      </c>
      <c r="X1097" t="str">
        <f t="shared" si="181"/>
        <v>19</v>
      </c>
    </row>
    <row r="1098" spans="1:24" x14ac:dyDescent="0.25">
      <c r="A1098" s="44">
        <f t="shared" si="188"/>
        <v>43435</v>
      </c>
      <c r="B1098" s="19">
        <f t="shared" si="188"/>
        <v>19</v>
      </c>
      <c r="C1098" s="20"/>
      <c r="D1098" s="21"/>
      <c r="E1098" s="22"/>
      <c r="F1098" s="23">
        <f t="shared" si="182"/>
        <v>0</v>
      </c>
      <c r="G1098" s="23"/>
      <c r="H1098" s="32"/>
      <c r="I1098" s="32"/>
      <c r="J1098" s="32"/>
      <c r="K1098" s="24"/>
      <c r="L1098" s="25">
        <f t="shared" si="178"/>
        <v>0</v>
      </c>
      <c r="M1098" s="25">
        <f t="shared" si="180"/>
        <v>0</v>
      </c>
      <c r="N1098" s="25">
        <f t="shared" si="179"/>
        <v>0</v>
      </c>
      <c r="O1098" s="25">
        <v>6.5000000000000002E-2</v>
      </c>
      <c r="P1098" s="24" t="str">
        <f>VLOOKUP(E1098,'[1]Lookup 2'!A:B,2,FALSE)</f>
        <v>Post 3</v>
      </c>
      <c r="Q1098" s="24" t="e">
        <f>VLOOKUP(T1098,'[2]01 - Employees'!$1:$1048576,6,FALSE)</f>
        <v>#N/A</v>
      </c>
      <c r="R1098" s="24" t="e">
        <f>VLOOKUP(T1098,'[2]01 - Employees'!$1:$1048576,2,FALSE)</f>
        <v>#N/A</v>
      </c>
      <c r="S1098" s="21" t="e">
        <f>VLOOKUP(T1098,'[2]01 - Employees'!$1:$1048576,3,FALSE)</f>
        <v>#N/A</v>
      </c>
      <c r="T1098" s="41"/>
      <c r="V1098" s="26">
        <f t="shared" si="183"/>
        <v>19</v>
      </c>
      <c r="W1098" t="str">
        <f t="shared" si="184"/>
        <v>19</v>
      </c>
      <c r="X1098" t="str">
        <f t="shared" si="181"/>
        <v>19</v>
      </c>
    </row>
    <row r="1099" spans="1:24" x14ac:dyDescent="0.25">
      <c r="A1099" s="44">
        <f t="shared" si="188"/>
        <v>43435</v>
      </c>
      <c r="B1099" s="19">
        <f t="shared" si="188"/>
        <v>19</v>
      </c>
      <c r="C1099" s="20"/>
      <c r="D1099" s="21"/>
      <c r="E1099" s="22"/>
      <c r="F1099" s="23">
        <f t="shared" si="182"/>
        <v>0</v>
      </c>
      <c r="G1099" s="23"/>
      <c r="H1099" s="32"/>
      <c r="I1099" s="32"/>
      <c r="J1099" s="32"/>
      <c r="K1099" s="24"/>
      <c r="L1099" s="25">
        <f t="shared" si="178"/>
        <v>0</v>
      </c>
      <c r="M1099" s="25">
        <f t="shared" si="180"/>
        <v>0</v>
      </c>
      <c r="N1099" s="25">
        <f t="shared" si="179"/>
        <v>0</v>
      </c>
      <c r="O1099" s="25">
        <v>6.5000000000000002E-2</v>
      </c>
      <c r="P1099" s="24" t="str">
        <f>VLOOKUP(E1099,'[1]Lookup 2'!A:B,2,FALSE)</f>
        <v>Post 3</v>
      </c>
      <c r="Q1099" s="24" t="e">
        <f>VLOOKUP(T1099,'[2]01 - Employees'!$1:$1048576,6,FALSE)</f>
        <v>#N/A</v>
      </c>
      <c r="R1099" s="24" t="e">
        <f>VLOOKUP(T1099,'[2]01 - Employees'!$1:$1048576,2,FALSE)</f>
        <v>#N/A</v>
      </c>
      <c r="S1099" s="21" t="e">
        <f>VLOOKUP(T1099,'[2]01 - Employees'!$1:$1048576,3,FALSE)</f>
        <v>#N/A</v>
      </c>
      <c r="T1099" s="41"/>
      <c r="V1099" s="26">
        <f t="shared" si="183"/>
        <v>19</v>
      </c>
      <c r="W1099" t="str">
        <f t="shared" si="184"/>
        <v>19</v>
      </c>
      <c r="X1099" t="str">
        <f t="shared" si="181"/>
        <v>19</v>
      </c>
    </row>
    <row r="1100" spans="1:24" x14ac:dyDescent="0.25">
      <c r="A1100" s="44">
        <f t="shared" si="188"/>
        <v>43435</v>
      </c>
      <c r="B1100" s="19">
        <f t="shared" si="188"/>
        <v>19</v>
      </c>
      <c r="C1100" s="20"/>
      <c r="D1100" s="21"/>
      <c r="E1100" s="22"/>
      <c r="F1100" s="23">
        <f t="shared" si="182"/>
        <v>0</v>
      </c>
      <c r="G1100" s="23"/>
      <c r="H1100" s="32"/>
      <c r="I1100" s="32"/>
      <c r="J1100" s="32"/>
      <c r="K1100" s="24"/>
      <c r="L1100" s="25">
        <f t="shared" si="178"/>
        <v>0</v>
      </c>
      <c r="M1100" s="25">
        <f t="shared" si="180"/>
        <v>0</v>
      </c>
      <c r="N1100" s="25">
        <f t="shared" si="179"/>
        <v>0</v>
      </c>
      <c r="O1100" s="25">
        <v>6.5000000000000002E-2</v>
      </c>
      <c r="P1100" s="24" t="str">
        <f>VLOOKUP(E1100,'[1]Lookup 2'!A:B,2,FALSE)</f>
        <v>Post 3</v>
      </c>
      <c r="Q1100" s="24" t="e">
        <f>VLOOKUP(T1100,'[2]01 - Employees'!$1:$1048576,6,FALSE)</f>
        <v>#N/A</v>
      </c>
      <c r="R1100" s="24" t="e">
        <f>VLOOKUP(T1100,'[2]01 - Employees'!$1:$1048576,2,FALSE)</f>
        <v>#N/A</v>
      </c>
      <c r="S1100" s="21" t="e">
        <f>VLOOKUP(T1100,'[2]01 - Employees'!$1:$1048576,3,FALSE)</f>
        <v>#N/A</v>
      </c>
      <c r="T1100" s="41"/>
      <c r="V1100" s="26">
        <f t="shared" si="183"/>
        <v>19</v>
      </c>
      <c r="W1100" t="str">
        <f t="shared" si="184"/>
        <v>19</v>
      </c>
      <c r="X1100" t="str">
        <f t="shared" si="181"/>
        <v>19</v>
      </c>
    </row>
    <row r="1101" spans="1:24" x14ac:dyDescent="0.25">
      <c r="A1101" s="44">
        <f t="shared" si="188"/>
        <v>43435</v>
      </c>
      <c r="B1101" s="19">
        <f t="shared" si="188"/>
        <v>19</v>
      </c>
      <c r="C1101" s="20"/>
      <c r="D1101" s="21"/>
      <c r="E1101" s="22"/>
      <c r="F1101" s="23">
        <f t="shared" si="182"/>
        <v>0</v>
      </c>
      <c r="G1101" s="23"/>
      <c r="H1101" s="32"/>
      <c r="I1101" s="32"/>
      <c r="J1101" s="32"/>
      <c r="K1101" s="24"/>
      <c r="L1101" s="25">
        <f t="shared" si="178"/>
        <v>0</v>
      </c>
      <c r="M1101" s="25">
        <f t="shared" si="180"/>
        <v>0</v>
      </c>
      <c r="N1101" s="25">
        <f t="shared" si="179"/>
        <v>0</v>
      </c>
      <c r="O1101" s="25">
        <v>6.5000000000000002E-2</v>
      </c>
      <c r="P1101" s="24" t="str">
        <f>VLOOKUP(E1101,'[1]Lookup 2'!A:B,2,FALSE)</f>
        <v>Post 3</v>
      </c>
      <c r="Q1101" s="24" t="e">
        <f>VLOOKUP(T1101,'[2]01 - Employees'!$1:$1048576,6,FALSE)</f>
        <v>#N/A</v>
      </c>
      <c r="R1101" s="24" t="e">
        <f>VLOOKUP(T1101,'[2]01 - Employees'!$1:$1048576,2,FALSE)</f>
        <v>#N/A</v>
      </c>
      <c r="S1101" s="21" t="e">
        <f>VLOOKUP(T1101,'[2]01 - Employees'!$1:$1048576,3,FALSE)</f>
        <v>#N/A</v>
      </c>
      <c r="T1101" s="41"/>
      <c r="V1101" s="26">
        <f t="shared" si="183"/>
        <v>19</v>
      </c>
      <c r="W1101" t="str">
        <f t="shared" si="184"/>
        <v>19</v>
      </c>
      <c r="X1101" t="str">
        <f t="shared" si="181"/>
        <v>19</v>
      </c>
    </row>
    <row r="1102" spans="1:24" x14ac:dyDescent="0.25">
      <c r="A1102" s="44">
        <f t="shared" si="188"/>
        <v>43435</v>
      </c>
      <c r="B1102" s="19">
        <f t="shared" si="188"/>
        <v>19</v>
      </c>
      <c r="C1102" s="20"/>
      <c r="D1102" s="21"/>
      <c r="E1102" s="22"/>
      <c r="F1102" s="23">
        <f t="shared" si="182"/>
        <v>0</v>
      </c>
      <c r="G1102" s="23"/>
      <c r="H1102" s="32"/>
      <c r="I1102" s="32"/>
      <c r="J1102" s="32"/>
      <c r="K1102" s="24"/>
      <c r="L1102" s="25">
        <f t="shared" si="178"/>
        <v>0</v>
      </c>
      <c r="M1102" s="25">
        <f t="shared" si="180"/>
        <v>0</v>
      </c>
      <c r="N1102" s="25">
        <f t="shared" si="179"/>
        <v>0</v>
      </c>
      <c r="O1102" s="25">
        <v>6.5000000000000002E-2</v>
      </c>
      <c r="P1102" s="24" t="str">
        <f>VLOOKUP(E1102,'[1]Lookup 2'!A:B,2,FALSE)</f>
        <v>Post 3</v>
      </c>
      <c r="Q1102" s="24" t="e">
        <f>VLOOKUP(T1102,'[2]01 - Employees'!$1:$1048576,6,FALSE)</f>
        <v>#N/A</v>
      </c>
      <c r="R1102" s="24" t="e">
        <f>VLOOKUP(T1102,'[2]01 - Employees'!$1:$1048576,2,FALSE)</f>
        <v>#N/A</v>
      </c>
      <c r="S1102" s="21" t="e">
        <f>VLOOKUP(T1102,'[2]01 - Employees'!$1:$1048576,3,FALSE)</f>
        <v>#N/A</v>
      </c>
      <c r="T1102" s="41"/>
      <c r="V1102" s="26">
        <f t="shared" si="183"/>
        <v>19</v>
      </c>
      <c r="W1102" t="str">
        <f t="shared" si="184"/>
        <v>19</v>
      </c>
      <c r="X1102" t="str">
        <f t="shared" si="181"/>
        <v>19</v>
      </c>
    </row>
    <row r="1103" spans="1:24" x14ac:dyDescent="0.25">
      <c r="A1103" s="44">
        <f t="shared" si="188"/>
        <v>43435</v>
      </c>
      <c r="B1103" s="19">
        <f t="shared" si="188"/>
        <v>19</v>
      </c>
      <c r="C1103" s="20"/>
      <c r="D1103" s="21"/>
      <c r="E1103" s="22"/>
      <c r="F1103" s="23">
        <f t="shared" si="182"/>
        <v>0</v>
      </c>
      <c r="G1103" s="23"/>
      <c r="H1103" s="32"/>
      <c r="I1103" s="32"/>
      <c r="J1103" s="32"/>
      <c r="K1103" s="24"/>
      <c r="L1103" s="25">
        <f t="shared" si="178"/>
        <v>0</v>
      </c>
      <c r="M1103" s="25">
        <f t="shared" si="180"/>
        <v>0</v>
      </c>
      <c r="N1103" s="25">
        <f t="shared" si="179"/>
        <v>0</v>
      </c>
      <c r="O1103" s="25">
        <v>6.5000000000000002E-2</v>
      </c>
      <c r="P1103" s="24" t="str">
        <f>VLOOKUP(E1103,'[1]Lookup 2'!A:B,2,FALSE)</f>
        <v>Post 3</v>
      </c>
      <c r="Q1103" s="24" t="e">
        <f>VLOOKUP(T1103,'[2]01 - Employees'!$1:$1048576,6,FALSE)</f>
        <v>#N/A</v>
      </c>
      <c r="R1103" s="24" t="e">
        <f>VLOOKUP(T1103,'[2]01 - Employees'!$1:$1048576,2,FALSE)</f>
        <v>#N/A</v>
      </c>
      <c r="S1103" s="21" t="e">
        <f>VLOOKUP(T1103,'[2]01 - Employees'!$1:$1048576,3,FALSE)</f>
        <v>#N/A</v>
      </c>
      <c r="T1103" s="41"/>
      <c r="V1103" s="26">
        <f t="shared" si="183"/>
        <v>19</v>
      </c>
      <c r="W1103" t="str">
        <f t="shared" si="184"/>
        <v>19</v>
      </c>
      <c r="X1103" t="str">
        <f t="shared" si="181"/>
        <v>19</v>
      </c>
    </row>
    <row r="1104" spans="1:24" x14ac:dyDescent="0.25">
      <c r="A1104" s="44">
        <f t="shared" si="188"/>
        <v>43435</v>
      </c>
      <c r="B1104" s="19">
        <f t="shared" si="188"/>
        <v>19</v>
      </c>
      <c r="C1104" s="20"/>
      <c r="D1104" s="21"/>
      <c r="E1104" s="22"/>
      <c r="F1104" s="23">
        <f t="shared" si="182"/>
        <v>0</v>
      </c>
      <c r="G1104" s="23"/>
      <c r="H1104" s="32"/>
      <c r="I1104" s="32"/>
      <c r="J1104" s="32"/>
      <c r="K1104" s="24"/>
      <c r="L1104" s="25">
        <f t="shared" si="178"/>
        <v>0</v>
      </c>
      <c r="M1104" s="25">
        <f t="shared" si="180"/>
        <v>0</v>
      </c>
      <c r="N1104" s="25">
        <f t="shared" si="179"/>
        <v>0</v>
      </c>
      <c r="O1104" s="25">
        <v>6.5000000000000002E-2</v>
      </c>
      <c r="P1104" s="24" t="str">
        <f>VLOOKUP(E1104,'[1]Lookup 2'!A:B,2,FALSE)</f>
        <v>Post 3</v>
      </c>
      <c r="Q1104" s="24" t="e">
        <f>VLOOKUP(T1104,'[2]01 - Employees'!$1:$1048576,6,FALSE)</f>
        <v>#N/A</v>
      </c>
      <c r="R1104" s="24" t="e">
        <f>VLOOKUP(T1104,'[2]01 - Employees'!$1:$1048576,2,FALSE)</f>
        <v>#N/A</v>
      </c>
      <c r="S1104" s="21" t="e">
        <f>VLOOKUP(T1104,'[2]01 - Employees'!$1:$1048576,3,FALSE)</f>
        <v>#N/A</v>
      </c>
      <c r="T1104" s="41"/>
      <c r="V1104" s="26">
        <f t="shared" si="183"/>
        <v>19</v>
      </c>
      <c r="W1104" t="str">
        <f t="shared" si="184"/>
        <v>19</v>
      </c>
      <c r="X1104" t="str">
        <f t="shared" si="181"/>
        <v>19</v>
      </c>
    </row>
    <row r="1105" spans="1:24" x14ac:dyDescent="0.25">
      <c r="A1105" s="44">
        <f t="shared" si="188"/>
        <v>43435</v>
      </c>
      <c r="B1105" s="19">
        <f t="shared" si="188"/>
        <v>19</v>
      </c>
      <c r="C1105" s="20"/>
      <c r="D1105" s="21"/>
      <c r="E1105" s="22"/>
      <c r="F1105" s="23">
        <f t="shared" si="182"/>
        <v>0</v>
      </c>
      <c r="G1105" s="23"/>
      <c r="H1105" s="32"/>
      <c r="I1105" s="32"/>
      <c r="J1105" s="32"/>
      <c r="K1105" s="24"/>
      <c r="L1105" s="25">
        <f t="shared" si="178"/>
        <v>0</v>
      </c>
      <c r="M1105" s="25">
        <f t="shared" si="180"/>
        <v>0</v>
      </c>
      <c r="N1105" s="25">
        <f t="shared" si="179"/>
        <v>0</v>
      </c>
      <c r="O1105" s="25">
        <v>6.5000000000000002E-2</v>
      </c>
      <c r="P1105" s="24" t="str">
        <f>VLOOKUP(E1105,'[1]Lookup 2'!A:B,2,FALSE)</f>
        <v>Post 3</v>
      </c>
      <c r="Q1105" s="24" t="e">
        <f>VLOOKUP(T1105,'[2]01 - Employees'!$1:$1048576,6,FALSE)</f>
        <v>#N/A</v>
      </c>
      <c r="R1105" s="24" t="e">
        <f>VLOOKUP(T1105,'[2]01 - Employees'!$1:$1048576,2,FALSE)</f>
        <v>#N/A</v>
      </c>
      <c r="S1105" s="21" t="e">
        <f>VLOOKUP(T1105,'[2]01 - Employees'!$1:$1048576,3,FALSE)</f>
        <v>#N/A</v>
      </c>
      <c r="T1105" s="41"/>
      <c r="V1105" s="26">
        <f t="shared" si="183"/>
        <v>19</v>
      </c>
      <c r="W1105" t="str">
        <f t="shared" si="184"/>
        <v>19</v>
      </c>
      <c r="X1105" t="str">
        <f t="shared" si="181"/>
        <v>19</v>
      </c>
    </row>
    <row r="1106" spans="1:24" x14ac:dyDescent="0.25">
      <c r="A1106" s="44">
        <f t="shared" si="188"/>
        <v>43435</v>
      </c>
      <c r="B1106" s="19">
        <f t="shared" si="188"/>
        <v>19</v>
      </c>
      <c r="C1106" s="20"/>
      <c r="D1106" s="21"/>
      <c r="E1106" s="22"/>
      <c r="F1106" s="23">
        <f t="shared" si="182"/>
        <v>0</v>
      </c>
      <c r="G1106" s="23"/>
      <c r="H1106" s="32"/>
      <c r="I1106" s="32"/>
      <c r="J1106" s="32"/>
      <c r="K1106" s="24"/>
      <c r="L1106" s="25">
        <f t="shared" si="178"/>
        <v>0</v>
      </c>
      <c r="M1106" s="25">
        <f t="shared" si="180"/>
        <v>0</v>
      </c>
      <c r="N1106" s="25">
        <f t="shared" si="179"/>
        <v>0</v>
      </c>
      <c r="O1106" s="25">
        <v>6.5000000000000002E-2</v>
      </c>
      <c r="P1106" s="24" t="str">
        <f>VLOOKUP(E1106,'[1]Lookup 2'!A:B,2,FALSE)</f>
        <v>Post 3</v>
      </c>
      <c r="Q1106" s="24" t="e">
        <f>VLOOKUP(T1106,'[2]01 - Employees'!$1:$1048576,6,FALSE)</f>
        <v>#N/A</v>
      </c>
      <c r="R1106" s="24" t="e">
        <f>VLOOKUP(T1106,'[2]01 - Employees'!$1:$1048576,2,FALSE)</f>
        <v>#N/A</v>
      </c>
      <c r="S1106" s="21" t="e">
        <f>VLOOKUP(T1106,'[2]01 - Employees'!$1:$1048576,3,FALSE)</f>
        <v>#N/A</v>
      </c>
      <c r="T1106" s="41"/>
      <c r="V1106" s="26">
        <f t="shared" si="183"/>
        <v>19</v>
      </c>
      <c r="W1106" t="str">
        <f t="shared" si="184"/>
        <v>19</v>
      </c>
      <c r="X1106" t="str">
        <f t="shared" si="181"/>
        <v>19</v>
      </c>
    </row>
    <row r="1107" spans="1:24" x14ac:dyDescent="0.25">
      <c r="A1107" s="44">
        <f t="shared" si="188"/>
        <v>43435</v>
      </c>
      <c r="B1107" s="19">
        <f t="shared" si="188"/>
        <v>19</v>
      </c>
      <c r="C1107" s="20"/>
      <c r="D1107" s="21"/>
      <c r="E1107" s="22"/>
      <c r="F1107" s="23">
        <f t="shared" si="182"/>
        <v>0</v>
      </c>
      <c r="G1107" s="23"/>
      <c r="H1107" s="32"/>
      <c r="I1107" s="32"/>
      <c r="J1107" s="32"/>
      <c r="K1107" s="24"/>
      <c r="L1107" s="25">
        <f t="shared" si="178"/>
        <v>0</v>
      </c>
      <c r="M1107" s="25">
        <f t="shared" si="180"/>
        <v>0</v>
      </c>
      <c r="N1107" s="25">
        <f t="shared" si="179"/>
        <v>0</v>
      </c>
      <c r="O1107" s="25">
        <v>6.5000000000000002E-2</v>
      </c>
      <c r="P1107" s="24" t="str">
        <f>VLOOKUP(E1107,'[1]Lookup 2'!A:B,2,FALSE)</f>
        <v>Post 3</v>
      </c>
      <c r="Q1107" s="24" t="e">
        <f>VLOOKUP(T1107,'[2]01 - Employees'!$1:$1048576,6,FALSE)</f>
        <v>#N/A</v>
      </c>
      <c r="R1107" s="24" t="e">
        <f>VLOOKUP(T1107,'[2]01 - Employees'!$1:$1048576,2,FALSE)</f>
        <v>#N/A</v>
      </c>
      <c r="S1107" s="21" t="e">
        <f>VLOOKUP(T1107,'[2]01 - Employees'!$1:$1048576,3,FALSE)</f>
        <v>#N/A</v>
      </c>
      <c r="T1107" s="41"/>
      <c r="V1107" s="26">
        <f t="shared" si="183"/>
        <v>19</v>
      </c>
      <c r="W1107" t="str">
        <f t="shared" si="184"/>
        <v>19</v>
      </c>
      <c r="X1107" t="str">
        <f t="shared" si="181"/>
        <v>19</v>
      </c>
    </row>
    <row r="1108" spans="1:24" x14ac:dyDescent="0.25">
      <c r="A1108" s="44">
        <f t="shared" si="188"/>
        <v>43435</v>
      </c>
      <c r="B1108" s="19">
        <f t="shared" si="188"/>
        <v>19</v>
      </c>
      <c r="C1108" s="20"/>
      <c r="D1108" s="21"/>
      <c r="E1108" s="22"/>
      <c r="F1108" s="23">
        <f t="shared" si="182"/>
        <v>0</v>
      </c>
      <c r="G1108" s="23"/>
      <c r="H1108" s="32"/>
      <c r="I1108" s="32"/>
      <c r="J1108" s="32"/>
      <c r="K1108" s="24"/>
      <c r="L1108" s="25">
        <f t="shared" ref="L1108:L1169" si="189">+G1108-F1108</f>
        <v>0</v>
      </c>
      <c r="M1108" s="25">
        <f t="shared" si="180"/>
        <v>0</v>
      </c>
      <c r="N1108" s="25">
        <f t="shared" ref="N1108:N1169" si="190">IF(K1108="",L1108*O1108,0)</f>
        <v>0</v>
      </c>
      <c r="O1108" s="25">
        <v>6.5000000000000002E-2</v>
      </c>
      <c r="P1108" s="24" t="str">
        <f>VLOOKUP(E1108,'[1]Lookup 2'!A:B,2,FALSE)</f>
        <v>Post 3</v>
      </c>
      <c r="Q1108" s="24" t="e">
        <f>VLOOKUP(T1108,'[2]01 - Employees'!$1:$1048576,6,FALSE)</f>
        <v>#N/A</v>
      </c>
      <c r="R1108" s="24" t="e">
        <f>VLOOKUP(T1108,'[2]01 - Employees'!$1:$1048576,2,FALSE)</f>
        <v>#N/A</v>
      </c>
      <c r="S1108" s="21" t="e">
        <f>VLOOKUP(T1108,'[2]01 - Employees'!$1:$1048576,3,FALSE)</f>
        <v>#N/A</v>
      </c>
      <c r="T1108" s="41"/>
      <c r="V1108" s="26">
        <f t="shared" si="183"/>
        <v>19</v>
      </c>
      <c r="W1108" t="str">
        <f t="shared" si="184"/>
        <v>19</v>
      </c>
      <c r="X1108" t="str">
        <f t="shared" si="181"/>
        <v>19</v>
      </c>
    </row>
    <row r="1109" spans="1:24" x14ac:dyDescent="0.25">
      <c r="A1109" s="44">
        <f t="shared" si="188"/>
        <v>43435</v>
      </c>
      <c r="B1109" s="19">
        <f t="shared" si="188"/>
        <v>19</v>
      </c>
      <c r="C1109" s="20"/>
      <c r="D1109" s="46"/>
      <c r="E1109" s="22"/>
      <c r="F1109" s="23">
        <f t="shared" si="182"/>
        <v>0</v>
      </c>
      <c r="G1109" s="23"/>
      <c r="H1109" s="32"/>
      <c r="I1109" s="32"/>
      <c r="J1109" s="32"/>
      <c r="K1109" s="24"/>
      <c r="L1109" s="25">
        <f t="shared" si="189"/>
        <v>0</v>
      </c>
      <c r="M1109" s="25">
        <f t="shared" si="180"/>
        <v>0</v>
      </c>
      <c r="N1109" s="25">
        <f t="shared" si="190"/>
        <v>0</v>
      </c>
      <c r="O1109" s="25">
        <v>6.5000000000000002E-2</v>
      </c>
      <c r="P1109" s="24" t="str">
        <f>VLOOKUP(E1109,'[1]Lookup 2'!A:B,2,FALSE)</f>
        <v>Post 3</v>
      </c>
      <c r="Q1109" s="24" t="e">
        <f>VLOOKUP(T1109,'[2]01 - Employees'!$1:$1048576,6,FALSE)</f>
        <v>#N/A</v>
      </c>
      <c r="R1109" s="24" t="e">
        <f>VLOOKUP(T1109,'[2]01 - Employees'!$1:$1048576,2,FALSE)</f>
        <v>#N/A</v>
      </c>
      <c r="S1109" s="21" t="e">
        <f>VLOOKUP(T1109,'[2]01 - Employees'!$1:$1048576,3,FALSE)</f>
        <v>#N/A</v>
      </c>
      <c r="T1109" s="41"/>
      <c r="V1109" s="26">
        <f t="shared" si="183"/>
        <v>19</v>
      </c>
      <c r="W1109" t="str">
        <f t="shared" si="184"/>
        <v>19</v>
      </c>
      <c r="X1109" t="str">
        <f t="shared" ref="X1109:X1169" si="191">CONCATENATE(B1109,K1109)</f>
        <v>19</v>
      </c>
    </row>
    <row r="1110" spans="1:24" x14ac:dyDescent="0.25">
      <c r="A1110" s="44">
        <f t="shared" si="188"/>
        <v>43435</v>
      </c>
      <c r="B1110" s="19">
        <f t="shared" si="188"/>
        <v>19</v>
      </c>
      <c r="C1110" s="20"/>
      <c r="D1110" s="21"/>
      <c r="E1110" s="22"/>
      <c r="F1110" s="23">
        <f t="shared" si="182"/>
        <v>0</v>
      </c>
      <c r="G1110" s="23"/>
      <c r="H1110" s="32"/>
      <c r="I1110" s="32"/>
      <c r="J1110" s="32"/>
      <c r="K1110" s="24"/>
      <c r="L1110" s="25">
        <f t="shared" si="189"/>
        <v>0</v>
      </c>
      <c r="M1110" s="25">
        <f t="shared" ref="M1110:M1169" si="192">+L1110+N1110</f>
        <v>0</v>
      </c>
      <c r="N1110" s="25">
        <f t="shared" si="190"/>
        <v>0</v>
      </c>
      <c r="O1110" s="25">
        <v>6.5000000000000002E-2</v>
      </c>
      <c r="P1110" s="24" t="str">
        <f>VLOOKUP(E1110,'[1]Lookup 2'!A:B,2,FALSE)</f>
        <v>Post 3</v>
      </c>
      <c r="Q1110" s="24" t="e">
        <f>VLOOKUP(T1110,'[2]01 - Employees'!$1:$1048576,6,FALSE)</f>
        <v>#N/A</v>
      </c>
      <c r="R1110" s="24" t="e">
        <f>VLOOKUP(T1110,'[2]01 - Employees'!$1:$1048576,2,FALSE)</f>
        <v>#N/A</v>
      </c>
      <c r="S1110" s="21" t="e">
        <f>VLOOKUP(T1110,'[2]01 - Employees'!$1:$1048576,3,FALSE)</f>
        <v>#N/A</v>
      </c>
      <c r="T1110" s="41"/>
      <c r="V1110" s="26">
        <f t="shared" si="183"/>
        <v>19</v>
      </c>
      <c r="W1110" t="str">
        <f t="shared" si="184"/>
        <v>19</v>
      </c>
      <c r="X1110" t="str">
        <f t="shared" si="191"/>
        <v>19</v>
      </c>
    </row>
    <row r="1111" spans="1:24" x14ac:dyDescent="0.25">
      <c r="A1111" s="44">
        <f t="shared" si="188"/>
        <v>43435</v>
      </c>
      <c r="B1111" s="19">
        <f t="shared" si="188"/>
        <v>19</v>
      </c>
      <c r="C1111" s="20"/>
      <c r="D1111" s="21"/>
      <c r="E1111" s="22"/>
      <c r="F1111" s="23">
        <f t="shared" ref="F1111:F1171" si="193">G1110</f>
        <v>0</v>
      </c>
      <c r="G1111" s="23"/>
      <c r="H1111" s="32"/>
      <c r="I1111" s="32"/>
      <c r="J1111" s="32"/>
      <c r="K1111" s="24"/>
      <c r="L1111" s="25">
        <f t="shared" si="189"/>
        <v>0</v>
      </c>
      <c r="M1111" s="25">
        <f t="shared" si="192"/>
        <v>0</v>
      </c>
      <c r="N1111" s="25">
        <f t="shared" si="190"/>
        <v>0</v>
      </c>
      <c r="O1111" s="25">
        <v>6.5000000000000002E-2</v>
      </c>
      <c r="P1111" s="24" t="str">
        <f>VLOOKUP(E1111,'[1]Lookup 2'!A:B,2,FALSE)</f>
        <v>Post 3</v>
      </c>
      <c r="Q1111" s="24" t="e">
        <f>VLOOKUP(T1111,'[2]01 - Employees'!$1:$1048576,6,FALSE)</f>
        <v>#N/A</v>
      </c>
      <c r="R1111" s="24" t="e">
        <f>VLOOKUP(T1111,'[2]01 - Employees'!$1:$1048576,2,FALSE)</f>
        <v>#N/A</v>
      </c>
      <c r="S1111" s="21" t="e">
        <f>VLOOKUP(T1111,'[2]01 - Employees'!$1:$1048576,3,FALSE)</f>
        <v>#N/A</v>
      </c>
      <c r="T1111" s="41"/>
      <c r="V1111" s="26">
        <f t="shared" ref="V1111:V1174" si="194">+B1111</f>
        <v>19</v>
      </c>
      <c r="W1111" t="str">
        <f t="shared" ref="W1111:W1174" si="195">CONCATENATE(B1111,D1111)</f>
        <v>19</v>
      </c>
      <c r="X1111" t="str">
        <f t="shared" si="191"/>
        <v>19</v>
      </c>
    </row>
    <row r="1112" spans="1:24" x14ac:dyDescent="0.25">
      <c r="A1112" s="44">
        <f t="shared" ref="A1112:B1127" si="196">+A1111</f>
        <v>43435</v>
      </c>
      <c r="B1112" s="19">
        <f t="shared" si="196"/>
        <v>19</v>
      </c>
      <c r="C1112" s="20"/>
      <c r="D1112" s="21"/>
      <c r="E1112" s="22"/>
      <c r="F1112" s="23">
        <f t="shared" si="193"/>
        <v>0</v>
      </c>
      <c r="G1112" s="23"/>
      <c r="H1112" s="32"/>
      <c r="I1112" s="32"/>
      <c r="J1112" s="32"/>
      <c r="K1112" s="24"/>
      <c r="L1112" s="25">
        <f t="shared" si="189"/>
        <v>0</v>
      </c>
      <c r="M1112" s="25">
        <f t="shared" si="192"/>
        <v>0</v>
      </c>
      <c r="N1112" s="25">
        <f t="shared" si="190"/>
        <v>0</v>
      </c>
      <c r="O1112" s="25">
        <v>6.5000000000000002E-2</v>
      </c>
      <c r="P1112" s="24" t="str">
        <f>VLOOKUP(E1112,'[1]Lookup 2'!A:B,2,FALSE)</f>
        <v>Post 3</v>
      </c>
      <c r="Q1112" s="24" t="e">
        <f>VLOOKUP(T1112,'[2]01 - Employees'!$1:$1048576,6,FALSE)</f>
        <v>#N/A</v>
      </c>
      <c r="R1112" s="24" t="e">
        <f>VLOOKUP(T1112,'[2]01 - Employees'!$1:$1048576,2,FALSE)</f>
        <v>#N/A</v>
      </c>
      <c r="S1112" s="21" t="e">
        <f>VLOOKUP(T1112,'[2]01 - Employees'!$1:$1048576,3,FALSE)</f>
        <v>#N/A</v>
      </c>
      <c r="T1112" s="41"/>
      <c r="V1112" s="26">
        <f t="shared" si="194"/>
        <v>19</v>
      </c>
      <c r="W1112" t="str">
        <f t="shared" si="195"/>
        <v>19</v>
      </c>
      <c r="X1112" t="str">
        <f t="shared" si="191"/>
        <v>19</v>
      </c>
    </row>
    <row r="1113" spans="1:24" x14ac:dyDescent="0.25">
      <c r="A1113" s="44">
        <f t="shared" si="196"/>
        <v>43435</v>
      </c>
      <c r="B1113" s="19">
        <f t="shared" si="196"/>
        <v>19</v>
      </c>
      <c r="C1113" s="20"/>
      <c r="D1113" s="21"/>
      <c r="E1113" s="22"/>
      <c r="F1113" s="23">
        <f t="shared" si="193"/>
        <v>0</v>
      </c>
      <c r="G1113" s="23"/>
      <c r="H1113" s="32"/>
      <c r="I1113" s="32"/>
      <c r="J1113" s="32"/>
      <c r="K1113" s="24"/>
      <c r="L1113" s="25">
        <f t="shared" si="189"/>
        <v>0</v>
      </c>
      <c r="M1113" s="25">
        <f t="shared" si="192"/>
        <v>0</v>
      </c>
      <c r="N1113" s="25">
        <f t="shared" si="190"/>
        <v>0</v>
      </c>
      <c r="O1113" s="25">
        <v>6.5000000000000002E-2</v>
      </c>
      <c r="P1113" s="24" t="str">
        <f>VLOOKUP(E1113,'[1]Lookup 2'!A:B,2,FALSE)</f>
        <v>Post 3</v>
      </c>
      <c r="Q1113" s="24" t="e">
        <f>VLOOKUP(T1113,'[2]01 - Employees'!$1:$1048576,6,FALSE)</f>
        <v>#N/A</v>
      </c>
      <c r="R1113" s="24" t="e">
        <f>VLOOKUP(T1113,'[2]01 - Employees'!$1:$1048576,2,FALSE)</f>
        <v>#N/A</v>
      </c>
      <c r="S1113" s="21" t="e">
        <f>VLOOKUP(T1113,'[2]01 - Employees'!$1:$1048576,3,FALSE)</f>
        <v>#N/A</v>
      </c>
      <c r="T1113" s="41"/>
      <c r="V1113" s="26">
        <f t="shared" si="194"/>
        <v>19</v>
      </c>
      <c r="W1113" t="str">
        <f t="shared" si="195"/>
        <v>19</v>
      </c>
      <c r="X1113" t="str">
        <f t="shared" si="191"/>
        <v>19</v>
      </c>
    </row>
    <row r="1114" spans="1:24" x14ac:dyDescent="0.25">
      <c r="A1114" s="44">
        <f t="shared" si="196"/>
        <v>43435</v>
      </c>
      <c r="B1114" s="19">
        <f t="shared" si="196"/>
        <v>19</v>
      </c>
      <c r="C1114" s="20"/>
      <c r="D1114" s="21"/>
      <c r="E1114" s="22"/>
      <c r="F1114" s="23">
        <f t="shared" si="193"/>
        <v>0</v>
      </c>
      <c r="G1114" s="23"/>
      <c r="H1114" s="32"/>
      <c r="I1114" s="32"/>
      <c r="J1114" s="32"/>
      <c r="K1114" s="24"/>
      <c r="L1114" s="25">
        <f t="shared" si="189"/>
        <v>0</v>
      </c>
      <c r="M1114" s="25">
        <f t="shared" si="192"/>
        <v>0</v>
      </c>
      <c r="N1114" s="25">
        <f t="shared" si="190"/>
        <v>0</v>
      </c>
      <c r="O1114" s="25">
        <v>6.5000000000000002E-2</v>
      </c>
      <c r="P1114" s="24" t="str">
        <f>VLOOKUP(E1114,'[1]Lookup 2'!A:B,2,FALSE)</f>
        <v>Post 3</v>
      </c>
      <c r="Q1114" s="24" t="e">
        <f>VLOOKUP(T1114,'[2]01 - Employees'!$1:$1048576,6,FALSE)</f>
        <v>#N/A</v>
      </c>
      <c r="R1114" s="24" t="e">
        <f>VLOOKUP(T1114,'[2]01 - Employees'!$1:$1048576,2,FALSE)</f>
        <v>#N/A</v>
      </c>
      <c r="S1114" s="21" t="e">
        <f>VLOOKUP(T1114,'[2]01 - Employees'!$1:$1048576,3,FALSE)</f>
        <v>#N/A</v>
      </c>
      <c r="T1114" s="41"/>
      <c r="V1114" s="26">
        <f t="shared" si="194"/>
        <v>19</v>
      </c>
      <c r="W1114" t="str">
        <f t="shared" si="195"/>
        <v>19</v>
      </c>
      <c r="X1114" t="str">
        <f t="shared" si="191"/>
        <v>19</v>
      </c>
    </row>
    <row r="1115" spans="1:24" x14ac:dyDescent="0.25">
      <c r="A1115" s="44">
        <f t="shared" si="196"/>
        <v>43435</v>
      </c>
      <c r="B1115" s="19">
        <f t="shared" si="196"/>
        <v>19</v>
      </c>
      <c r="C1115" s="20"/>
      <c r="D1115" s="21"/>
      <c r="E1115" s="22"/>
      <c r="F1115" s="23">
        <f t="shared" si="193"/>
        <v>0</v>
      </c>
      <c r="G1115" s="23"/>
      <c r="H1115" s="32"/>
      <c r="I1115" s="32"/>
      <c r="J1115" s="32"/>
      <c r="K1115" s="24"/>
      <c r="L1115" s="25">
        <f t="shared" si="189"/>
        <v>0</v>
      </c>
      <c r="M1115" s="25">
        <f t="shared" si="192"/>
        <v>0</v>
      </c>
      <c r="N1115" s="25">
        <f t="shared" si="190"/>
        <v>0</v>
      </c>
      <c r="O1115" s="25">
        <v>6.5000000000000002E-2</v>
      </c>
      <c r="P1115" s="24" t="str">
        <f>VLOOKUP(E1115,'[1]Lookup 2'!A:B,2,FALSE)</f>
        <v>Post 3</v>
      </c>
      <c r="Q1115" s="24" t="e">
        <f>VLOOKUP(T1115,'[2]01 - Employees'!$1:$1048576,6,FALSE)</f>
        <v>#N/A</v>
      </c>
      <c r="R1115" s="24" t="e">
        <f>VLOOKUP(T1115,'[2]01 - Employees'!$1:$1048576,2,FALSE)</f>
        <v>#N/A</v>
      </c>
      <c r="S1115" s="21" t="e">
        <f>VLOOKUP(T1115,'[2]01 - Employees'!$1:$1048576,3,FALSE)</f>
        <v>#N/A</v>
      </c>
      <c r="T1115" s="41"/>
      <c r="V1115" s="26">
        <f t="shared" si="194"/>
        <v>19</v>
      </c>
      <c r="W1115" t="str">
        <f t="shared" si="195"/>
        <v>19</v>
      </c>
      <c r="X1115" t="str">
        <f t="shared" si="191"/>
        <v>19</v>
      </c>
    </row>
    <row r="1116" spans="1:24" x14ac:dyDescent="0.25">
      <c r="A1116" s="44">
        <f t="shared" si="196"/>
        <v>43435</v>
      </c>
      <c r="B1116" s="19">
        <f t="shared" si="196"/>
        <v>19</v>
      </c>
      <c r="C1116" s="20"/>
      <c r="D1116" s="21"/>
      <c r="E1116" s="22"/>
      <c r="F1116" s="23">
        <f t="shared" si="193"/>
        <v>0</v>
      </c>
      <c r="G1116" s="23"/>
      <c r="H1116" s="32"/>
      <c r="I1116" s="32"/>
      <c r="J1116" s="32"/>
      <c r="K1116" s="24"/>
      <c r="L1116" s="25">
        <f t="shared" si="189"/>
        <v>0</v>
      </c>
      <c r="M1116" s="25">
        <f t="shared" si="192"/>
        <v>0</v>
      </c>
      <c r="N1116" s="25">
        <f t="shared" si="190"/>
        <v>0</v>
      </c>
      <c r="O1116" s="25">
        <v>6.5000000000000002E-2</v>
      </c>
      <c r="P1116" s="24" t="str">
        <f>VLOOKUP(E1116,'[1]Lookup 2'!A:B,2,FALSE)</f>
        <v>Post 3</v>
      </c>
      <c r="Q1116" s="24" t="e">
        <f>VLOOKUP(T1116,'[2]01 - Employees'!$1:$1048576,6,FALSE)</f>
        <v>#N/A</v>
      </c>
      <c r="R1116" s="24" t="e">
        <f>VLOOKUP(T1116,'[2]01 - Employees'!$1:$1048576,2,FALSE)</f>
        <v>#N/A</v>
      </c>
      <c r="S1116" s="21" t="e">
        <f>VLOOKUP(T1116,'[2]01 - Employees'!$1:$1048576,3,FALSE)</f>
        <v>#N/A</v>
      </c>
      <c r="T1116" s="41"/>
      <c r="V1116" s="26">
        <f t="shared" si="194"/>
        <v>19</v>
      </c>
      <c r="W1116" t="str">
        <f t="shared" si="195"/>
        <v>19</v>
      </c>
      <c r="X1116" t="str">
        <f t="shared" si="191"/>
        <v>19</v>
      </c>
    </row>
    <row r="1117" spans="1:24" x14ac:dyDescent="0.25">
      <c r="A1117" s="44">
        <f t="shared" si="196"/>
        <v>43435</v>
      </c>
      <c r="B1117" s="19">
        <f t="shared" si="196"/>
        <v>19</v>
      </c>
      <c r="C1117" s="20"/>
      <c r="D1117" s="21"/>
      <c r="E1117" s="22"/>
      <c r="F1117" s="23">
        <f t="shared" si="193"/>
        <v>0</v>
      </c>
      <c r="G1117" s="23"/>
      <c r="H1117" s="32"/>
      <c r="I1117" s="32"/>
      <c r="J1117" s="32"/>
      <c r="K1117" s="24"/>
      <c r="L1117" s="25">
        <f t="shared" si="189"/>
        <v>0</v>
      </c>
      <c r="M1117" s="25">
        <f t="shared" si="192"/>
        <v>0</v>
      </c>
      <c r="N1117" s="25">
        <f t="shared" si="190"/>
        <v>0</v>
      </c>
      <c r="O1117" s="25">
        <v>6.5000000000000002E-2</v>
      </c>
      <c r="P1117" s="24" t="str">
        <f>VLOOKUP(E1117,'[1]Lookup 2'!A:B,2,FALSE)</f>
        <v>Post 3</v>
      </c>
      <c r="Q1117" s="24" t="e">
        <f>VLOOKUP(T1117,'[2]01 - Employees'!$1:$1048576,6,FALSE)</f>
        <v>#N/A</v>
      </c>
      <c r="R1117" s="24" t="e">
        <f>VLOOKUP(T1117,'[2]01 - Employees'!$1:$1048576,2,FALSE)</f>
        <v>#N/A</v>
      </c>
      <c r="S1117" s="21" t="e">
        <f>VLOOKUP(T1117,'[2]01 - Employees'!$1:$1048576,3,FALSE)</f>
        <v>#N/A</v>
      </c>
      <c r="T1117" s="41"/>
      <c r="V1117" s="26">
        <f t="shared" si="194"/>
        <v>19</v>
      </c>
      <c r="W1117" t="str">
        <f t="shared" si="195"/>
        <v>19</v>
      </c>
      <c r="X1117" t="str">
        <f t="shared" si="191"/>
        <v>19</v>
      </c>
    </row>
    <row r="1118" spans="1:24" x14ac:dyDescent="0.25">
      <c r="A1118" s="44">
        <f t="shared" si="196"/>
        <v>43435</v>
      </c>
      <c r="B1118" s="19">
        <f t="shared" si="196"/>
        <v>19</v>
      </c>
      <c r="C1118" s="20"/>
      <c r="D1118" s="21"/>
      <c r="E1118" s="22"/>
      <c r="F1118" s="23">
        <f t="shared" si="193"/>
        <v>0</v>
      </c>
      <c r="G1118" s="23"/>
      <c r="H1118" s="32"/>
      <c r="I1118" s="32"/>
      <c r="J1118" s="32"/>
      <c r="K1118" s="24"/>
      <c r="L1118" s="25">
        <f t="shared" si="189"/>
        <v>0</v>
      </c>
      <c r="M1118" s="25">
        <f t="shared" si="192"/>
        <v>0</v>
      </c>
      <c r="N1118" s="25">
        <f t="shared" si="190"/>
        <v>0</v>
      </c>
      <c r="O1118" s="25">
        <v>6.5000000000000002E-2</v>
      </c>
      <c r="P1118" s="24" t="str">
        <f>VLOOKUP(E1118,'[1]Lookup 2'!A:B,2,FALSE)</f>
        <v>Post 3</v>
      </c>
      <c r="Q1118" s="24" t="e">
        <f>VLOOKUP(T1118,'[2]01 - Employees'!$1:$1048576,6,FALSE)</f>
        <v>#N/A</v>
      </c>
      <c r="R1118" s="24" t="e">
        <f>VLOOKUP(T1118,'[2]01 - Employees'!$1:$1048576,2,FALSE)</f>
        <v>#N/A</v>
      </c>
      <c r="S1118" s="21" t="e">
        <f>VLOOKUP(T1118,'[2]01 - Employees'!$1:$1048576,3,FALSE)</f>
        <v>#N/A</v>
      </c>
      <c r="T1118" s="41"/>
      <c r="V1118" s="26">
        <f t="shared" si="194"/>
        <v>19</v>
      </c>
      <c r="W1118" t="str">
        <f t="shared" si="195"/>
        <v>19</v>
      </c>
      <c r="X1118" t="str">
        <f t="shared" si="191"/>
        <v>19</v>
      </c>
    </row>
    <row r="1119" spans="1:24" x14ac:dyDescent="0.25">
      <c r="A1119" s="44">
        <f t="shared" si="196"/>
        <v>43435</v>
      </c>
      <c r="B1119" s="19">
        <f t="shared" si="196"/>
        <v>19</v>
      </c>
      <c r="C1119" s="20"/>
      <c r="D1119" s="21"/>
      <c r="E1119" s="22"/>
      <c r="F1119" s="23">
        <f t="shared" si="193"/>
        <v>0</v>
      </c>
      <c r="G1119" s="23"/>
      <c r="H1119" s="32"/>
      <c r="I1119" s="32"/>
      <c r="J1119" s="32"/>
      <c r="K1119" s="24"/>
      <c r="L1119" s="25">
        <f t="shared" si="189"/>
        <v>0</v>
      </c>
      <c r="M1119" s="25">
        <f t="shared" si="192"/>
        <v>0</v>
      </c>
      <c r="N1119" s="25">
        <f t="shared" si="190"/>
        <v>0</v>
      </c>
      <c r="O1119" s="25">
        <v>6.5000000000000002E-2</v>
      </c>
      <c r="P1119" s="24" t="str">
        <f>VLOOKUP(E1119,'[1]Lookup 2'!A:B,2,FALSE)</f>
        <v>Post 3</v>
      </c>
      <c r="Q1119" s="24" t="e">
        <f>VLOOKUP(T1119,'[2]01 - Employees'!$1:$1048576,6,FALSE)</f>
        <v>#N/A</v>
      </c>
      <c r="R1119" s="24" t="e">
        <f>VLOOKUP(T1119,'[2]01 - Employees'!$1:$1048576,2,FALSE)</f>
        <v>#N/A</v>
      </c>
      <c r="S1119" s="21" t="e">
        <f>VLOOKUP(T1119,'[2]01 - Employees'!$1:$1048576,3,FALSE)</f>
        <v>#N/A</v>
      </c>
      <c r="T1119" s="41"/>
      <c r="V1119" s="26">
        <f t="shared" si="194"/>
        <v>19</v>
      </c>
      <c r="W1119" t="str">
        <f t="shared" si="195"/>
        <v>19</v>
      </c>
      <c r="X1119" t="str">
        <f t="shared" si="191"/>
        <v>19</v>
      </c>
    </row>
    <row r="1120" spans="1:24" x14ac:dyDescent="0.25">
      <c r="A1120" s="44">
        <f t="shared" si="196"/>
        <v>43435</v>
      </c>
      <c r="B1120" s="19">
        <f t="shared" si="196"/>
        <v>19</v>
      </c>
      <c r="C1120" s="20"/>
      <c r="D1120" s="21"/>
      <c r="E1120" s="22"/>
      <c r="F1120" s="23">
        <f t="shared" si="193"/>
        <v>0</v>
      </c>
      <c r="G1120" s="23"/>
      <c r="H1120" s="32"/>
      <c r="I1120" s="32"/>
      <c r="J1120" s="32"/>
      <c r="K1120" s="24"/>
      <c r="L1120" s="25">
        <f t="shared" si="189"/>
        <v>0</v>
      </c>
      <c r="M1120" s="25">
        <f t="shared" si="192"/>
        <v>0</v>
      </c>
      <c r="N1120" s="25">
        <f t="shared" si="190"/>
        <v>0</v>
      </c>
      <c r="O1120" s="25">
        <v>6.5000000000000002E-2</v>
      </c>
      <c r="P1120" s="24" t="str">
        <f>VLOOKUP(E1120,'[1]Lookup 2'!A:B,2,FALSE)</f>
        <v>Post 3</v>
      </c>
      <c r="Q1120" s="24" t="e">
        <f>VLOOKUP(T1120,'[2]01 - Employees'!$1:$1048576,6,FALSE)</f>
        <v>#N/A</v>
      </c>
      <c r="R1120" s="24" t="e">
        <f>VLOOKUP(T1120,'[2]01 - Employees'!$1:$1048576,2,FALSE)</f>
        <v>#N/A</v>
      </c>
      <c r="S1120" s="21" t="e">
        <f>VLOOKUP(T1120,'[2]01 - Employees'!$1:$1048576,3,FALSE)</f>
        <v>#N/A</v>
      </c>
      <c r="T1120" s="41"/>
      <c r="V1120" s="26">
        <f t="shared" si="194"/>
        <v>19</v>
      </c>
      <c r="W1120" t="str">
        <f t="shared" si="195"/>
        <v>19</v>
      </c>
      <c r="X1120" t="str">
        <f t="shared" si="191"/>
        <v>19</v>
      </c>
    </row>
    <row r="1121" spans="1:24" x14ac:dyDescent="0.25">
      <c r="A1121" s="44">
        <f t="shared" si="196"/>
        <v>43435</v>
      </c>
      <c r="B1121" s="19">
        <f t="shared" si="196"/>
        <v>19</v>
      </c>
      <c r="C1121" s="20"/>
      <c r="D1121" s="21"/>
      <c r="E1121" s="22"/>
      <c r="F1121" s="23">
        <f t="shared" si="193"/>
        <v>0</v>
      </c>
      <c r="G1121" s="23"/>
      <c r="H1121" s="32"/>
      <c r="I1121" s="32"/>
      <c r="J1121" s="32"/>
      <c r="K1121" s="24"/>
      <c r="L1121" s="25">
        <f t="shared" si="189"/>
        <v>0</v>
      </c>
      <c r="M1121" s="25">
        <f t="shared" si="192"/>
        <v>0</v>
      </c>
      <c r="N1121" s="25">
        <f t="shared" si="190"/>
        <v>0</v>
      </c>
      <c r="O1121" s="25">
        <v>6.5000000000000002E-2</v>
      </c>
      <c r="P1121" s="24" t="str">
        <f>VLOOKUP(E1121,'[1]Lookup 2'!A:B,2,FALSE)</f>
        <v>Post 3</v>
      </c>
      <c r="Q1121" s="24" t="e">
        <f>VLOOKUP(T1121,'[2]01 - Employees'!$1:$1048576,6,FALSE)</f>
        <v>#N/A</v>
      </c>
      <c r="R1121" s="24" t="e">
        <f>VLOOKUP(T1121,'[2]01 - Employees'!$1:$1048576,2,FALSE)</f>
        <v>#N/A</v>
      </c>
      <c r="S1121" s="21" t="e">
        <f>VLOOKUP(T1121,'[2]01 - Employees'!$1:$1048576,3,FALSE)</f>
        <v>#N/A</v>
      </c>
      <c r="T1121" s="41"/>
      <c r="V1121" s="26">
        <f t="shared" si="194"/>
        <v>19</v>
      </c>
      <c r="W1121" t="str">
        <f t="shared" si="195"/>
        <v>19</v>
      </c>
      <c r="X1121" t="str">
        <f t="shared" si="191"/>
        <v>19</v>
      </c>
    </row>
    <row r="1122" spans="1:24" x14ac:dyDescent="0.25">
      <c r="A1122" s="44">
        <f t="shared" si="196"/>
        <v>43435</v>
      </c>
      <c r="B1122" s="19">
        <f t="shared" si="196"/>
        <v>19</v>
      </c>
      <c r="C1122" s="20"/>
      <c r="D1122" s="21"/>
      <c r="E1122" s="22"/>
      <c r="F1122" s="23">
        <f t="shared" si="193"/>
        <v>0</v>
      </c>
      <c r="G1122" s="23"/>
      <c r="H1122" s="32"/>
      <c r="I1122" s="32"/>
      <c r="J1122" s="32"/>
      <c r="K1122" s="24"/>
      <c r="L1122" s="25">
        <f t="shared" si="189"/>
        <v>0</v>
      </c>
      <c r="M1122" s="25">
        <f t="shared" si="192"/>
        <v>0</v>
      </c>
      <c r="N1122" s="25">
        <f t="shared" si="190"/>
        <v>0</v>
      </c>
      <c r="O1122" s="25">
        <v>6.5000000000000002E-2</v>
      </c>
      <c r="P1122" s="24" t="str">
        <f>VLOOKUP(E1122,'[1]Lookup 2'!A:B,2,FALSE)</f>
        <v>Post 3</v>
      </c>
      <c r="Q1122" s="24" t="e">
        <f>VLOOKUP(T1122,'[2]01 - Employees'!$1:$1048576,6,FALSE)</f>
        <v>#N/A</v>
      </c>
      <c r="R1122" s="24" t="e">
        <f>VLOOKUP(T1122,'[2]01 - Employees'!$1:$1048576,2,FALSE)</f>
        <v>#N/A</v>
      </c>
      <c r="S1122" s="21" t="e">
        <f>VLOOKUP(T1122,'[2]01 - Employees'!$1:$1048576,3,FALSE)</f>
        <v>#N/A</v>
      </c>
      <c r="T1122" s="41"/>
      <c r="V1122" s="26">
        <f t="shared" si="194"/>
        <v>19</v>
      </c>
      <c r="W1122" t="str">
        <f t="shared" si="195"/>
        <v>19</v>
      </c>
      <c r="X1122" t="str">
        <f t="shared" si="191"/>
        <v>19</v>
      </c>
    </row>
    <row r="1123" spans="1:24" x14ac:dyDescent="0.25">
      <c r="A1123" s="44">
        <f t="shared" si="196"/>
        <v>43435</v>
      </c>
      <c r="B1123" s="19">
        <f t="shared" si="196"/>
        <v>19</v>
      </c>
      <c r="C1123" s="20"/>
      <c r="D1123" s="21"/>
      <c r="E1123" s="22"/>
      <c r="F1123" s="23">
        <f t="shared" si="193"/>
        <v>0</v>
      </c>
      <c r="G1123" s="23"/>
      <c r="H1123" s="32"/>
      <c r="I1123" s="32"/>
      <c r="J1123" s="32"/>
      <c r="K1123" s="24"/>
      <c r="L1123" s="25">
        <f t="shared" si="189"/>
        <v>0</v>
      </c>
      <c r="M1123" s="25">
        <f t="shared" si="192"/>
        <v>0</v>
      </c>
      <c r="N1123" s="25">
        <f t="shared" si="190"/>
        <v>0</v>
      </c>
      <c r="O1123" s="25">
        <v>6.5000000000000002E-2</v>
      </c>
      <c r="P1123" s="24" t="str">
        <f>VLOOKUP(E1123,'[1]Lookup 2'!A:B,2,FALSE)</f>
        <v>Post 3</v>
      </c>
      <c r="Q1123" s="24" t="e">
        <f>VLOOKUP(T1123,'[2]01 - Employees'!$1:$1048576,6,FALSE)</f>
        <v>#N/A</v>
      </c>
      <c r="R1123" s="24" t="e">
        <f>VLOOKUP(T1123,'[2]01 - Employees'!$1:$1048576,2,FALSE)</f>
        <v>#N/A</v>
      </c>
      <c r="S1123" s="21" t="e">
        <f>VLOOKUP(T1123,'[2]01 - Employees'!$1:$1048576,3,FALSE)</f>
        <v>#N/A</v>
      </c>
      <c r="T1123" s="41"/>
      <c r="V1123" s="26">
        <f t="shared" si="194"/>
        <v>19</v>
      </c>
      <c r="W1123" t="str">
        <f t="shared" si="195"/>
        <v>19</v>
      </c>
      <c r="X1123" t="str">
        <f t="shared" si="191"/>
        <v>19</v>
      </c>
    </row>
    <row r="1124" spans="1:24" x14ac:dyDescent="0.25">
      <c r="A1124" s="44">
        <f t="shared" si="196"/>
        <v>43435</v>
      </c>
      <c r="B1124" s="19">
        <f t="shared" si="196"/>
        <v>19</v>
      </c>
      <c r="C1124" s="20"/>
      <c r="D1124" s="21"/>
      <c r="E1124" s="22"/>
      <c r="F1124" s="23">
        <f t="shared" si="193"/>
        <v>0</v>
      </c>
      <c r="G1124" s="23"/>
      <c r="H1124" s="32"/>
      <c r="I1124" s="32"/>
      <c r="J1124" s="32"/>
      <c r="K1124" s="24"/>
      <c r="L1124" s="25">
        <f t="shared" si="189"/>
        <v>0</v>
      </c>
      <c r="M1124" s="25">
        <f t="shared" si="192"/>
        <v>0</v>
      </c>
      <c r="N1124" s="25">
        <f t="shared" si="190"/>
        <v>0</v>
      </c>
      <c r="O1124" s="25">
        <v>6.5000000000000002E-2</v>
      </c>
      <c r="P1124" s="24" t="str">
        <f>VLOOKUP(E1124,'[1]Lookup 2'!A:B,2,FALSE)</f>
        <v>Post 3</v>
      </c>
      <c r="Q1124" s="24" t="e">
        <f>VLOOKUP(T1124,'[2]01 - Employees'!$1:$1048576,6,FALSE)</f>
        <v>#N/A</v>
      </c>
      <c r="R1124" s="24" t="e">
        <f>VLOOKUP(T1124,'[2]01 - Employees'!$1:$1048576,2,FALSE)</f>
        <v>#N/A</v>
      </c>
      <c r="S1124" s="21" t="e">
        <f>VLOOKUP(T1124,'[2]01 - Employees'!$1:$1048576,3,FALSE)</f>
        <v>#N/A</v>
      </c>
      <c r="T1124" s="41"/>
      <c r="V1124" s="26">
        <f t="shared" si="194"/>
        <v>19</v>
      </c>
      <c r="W1124" t="str">
        <f t="shared" si="195"/>
        <v>19</v>
      </c>
      <c r="X1124" t="str">
        <f t="shared" si="191"/>
        <v>19</v>
      </c>
    </row>
    <row r="1125" spans="1:24" x14ac:dyDescent="0.25">
      <c r="A1125" s="44">
        <f t="shared" si="196"/>
        <v>43435</v>
      </c>
      <c r="B1125" s="19">
        <f t="shared" si="196"/>
        <v>19</v>
      </c>
      <c r="C1125" s="20"/>
      <c r="D1125" s="21"/>
      <c r="E1125" s="22"/>
      <c r="F1125" s="23">
        <f t="shared" si="193"/>
        <v>0</v>
      </c>
      <c r="G1125" s="23"/>
      <c r="H1125" s="28"/>
      <c r="I1125" s="28"/>
      <c r="J1125" s="28"/>
      <c r="K1125" s="24"/>
      <c r="L1125" s="25">
        <f t="shared" si="189"/>
        <v>0</v>
      </c>
      <c r="M1125" s="25">
        <f t="shared" si="192"/>
        <v>0</v>
      </c>
      <c r="N1125" s="25">
        <f t="shared" si="190"/>
        <v>0</v>
      </c>
      <c r="O1125" s="25">
        <v>6.5000000000000002E-2</v>
      </c>
      <c r="P1125" s="24" t="str">
        <f>VLOOKUP(E1125,'[1]Lookup 2'!A:B,2,FALSE)</f>
        <v>Post 3</v>
      </c>
      <c r="Q1125" s="24" t="e">
        <f>VLOOKUP(T1125,'[2]01 - Employees'!$1:$1048576,6,FALSE)</f>
        <v>#N/A</v>
      </c>
      <c r="R1125" s="24" t="e">
        <f>VLOOKUP(T1125,'[2]01 - Employees'!$1:$1048576,2,FALSE)</f>
        <v>#N/A</v>
      </c>
      <c r="S1125" s="21" t="e">
        <f>VLOOKUP(T1125,'[2]01 - Employees'!$1:$1048576,3,FALSE)</f>
        <v>#N/A</v>
      </c>
      <c r="T1125" s="41"/>
      <c r="V1125" s="26">
        <f t="shared" si="194"/>
        <v>19</v>
      </c>
      <c r="W1125" t="str">
        <f t="shared" si="195"/>
        <v>19</v>
      </c>
      <c r="X1125" t="str">
        <f t="shared" si="191"/>
        <v>19</v>
      </c>
    </row>
    <row r="1126" spans="1:24" x14ac:dyDescent="0.25">
      <c r="A1126" s="44">
        <f t="shared" si="196"/>
        <v>43435</v>
      </c>
      <c r="B1126" s="19">
        <f t="shared" si="196"/>
        <v>19</v>
      </c>
      <c r="C1126" s="20"/>
      <c r="D1126" s="21"/>
      <c r="E1126" s="22"/>
      <c r="F1126" s="23">
        <f t="shared" si="193"/>
        <v>0</v>
      </c>
      <c r="G1126" s="23"/>
      <c r="H1126" s="28"/>
      <c r="I1126" s="28"/>
      <c r="J1126" s="28"/>
      <c r="K1126" s="24"/>
      <c r="L1126" s="25">
        <f t="shared" si="189"/>
        <v>0</v>
      </c>
      <c r="M1126" s="25">
        <f t="shared" si="192"/>
        <v>0</v>
      </c>
      <c r="N1126" s="25">
        <f t="shared" si="190"/>
        <v>0</v>
      </c>
      <c r="O1126" s="25">
        <v>6.5000000000000002E-2</v>
      </c>
      <c r="P1126" s="24" t="str">
        <f>VLOOKUP(E1126,'[1]Lookup 2'!A:B,2,FALSE)</f>
        <v>Post 3</v>
      </c>
      <c r="Q1126" s="24" t="e">
        <f>VLOOKUP(T1126,'[2]01 - Employees'!$1:$1048576,6,FALSE)</f>
        <v>#N/A</v>
      </c>
      <c r="R1126" s="24" t="e">
        <f>VLOOKUP(T1126,'[2]01 - Employees'!$1:$1048576,2,FALSE)</f>
        <v>#N/A</v>
      </c>
      <c r="S1126" s="21" t="e">
        <f>VLOOKUP(T1126,'[2]01 - Employees'!$1:$1048576,3,FALSE)</f>
        <v>#N/A</v>
      </c>
      <c r="T1126" s="41"/>
      <c r="V1126" s="26">
        <f t="shared" si="194"/>
        <v>19</v>
      </c>
      <c r="W1126" t="str">
        <f t="shared" si="195"/>
        <v>19</v>
      </c>
      <c r="X1126" t="str">
        <f t="shared" si="191"/>
        <v>19</v>
      </c>
    </row>
    <row r="1127" spans="1:24" x14ac:dyDescent="0.25">
      <c r="A1127" s="44">
        <f t="shared" si="196"/>
        <v>43435</v>
      </c>
      <c r="B1127" s="19">
        <f t="shared" si="196"/>
        <v>19</v>
      </c>
      <c r="C1127" s="20"/>
      <c r="D1127" s="21"/>
      <c r="E1127" s="22"/>
      <c r="F1127" s="23">
        <f t="shared" si="193"/>
        <v>0</v>
      </c>
      <c r="G1127" s="23"/>
      <c r="H1127" s="28"/>
      <c r="I1127" s="28"/>
      <c r="J1127" s="28"/>
      <c r="K1127" s="24"/>
      <c r="L1127" s="25">
        <f t="shared" si="189"/>
        <v>0</v>
      </c>
      <c r="M1127" s="25">
        <f t="shared" si="192"/>
        <v>0</v>
      </c>
      <c r="N1127" s="25">
        <f t="shared" si="190"/>
        <v>0</v>
      </c>
      <c r="O1127" s="25">
        <v>6.5000000000000002E-2</v>
      </c>
      <c r="P1127" s="24" t="str">
        <f>VLOOKUP(E1127,'[1]Lookup 2'!A:B,2,FALSE)</f>
        <v>Post 3</v>
      </c>
      <c r="Q1127" s="24" t="e">
        <f>VLOOKUP(T1127,'[2]01 - Employees'!$1:$1048576,6,FALSE)</f>
        <v>#N/A</v>
      </c>
      <c r="R1127" s="24" t="e">
        <f>VLOOKUP(T1127,'[2]01 - Employees'!$1:$1048576,2,FALSE)</f>
        <v>#N/A</v>
      </c>
      <c r="S1127" s="21" t="e">
        <f>VLOOKUP(T1127,'[2]01 - Employees'!$1:$1048576,3,FALSE)</f>
        <v>#N/A</v>
      </c>
      <c r="T1127" s="41"/>
      <c r="V1127" s="26">
        <f t="shared" si="194"/>
        <v>19</v>
      </c>
      <c r="W1127" t="str">
        <f t="shared" si="195"/>
        <v>19</v>
      </c>
      <c r="X1127" t="str">
        <f t="shared" si="191"/>
        <v>19</v>
      </c>
    </row>
    <row r="1128" spans="1:24" x14ac:dyDescent="0.25">
      <c r="A1128" s="44">
        <f t="shared" ref="A1128:B1143" si="197">+A1127</f>
        <v>43435</v>
      </c>
      <c r="B1128" s="19">
        <f t="shared" si="197"/>
        <v>19</v>
      </c>
      <c r="C1128" s="20"/>
      <c r="D1128" s="21"/>
      <c r="E1128" s="22"/>
      <c r="F1128" s="23">
        <f t="shared" si="193"/>
        <v>0</v>
      </c>
      <c r="G1128" s="23"/>
      <c r="H1128" s="28"/>
      <c r="I1128" s="28"/>
      <c r="J1128" s="28"/>
      <c r="K1128" s="24"/>
      <c r="L1128" s="25">
        <f t="shared" si="189"/>
        <v>0</v>
      </c>
      <c r="M1128" s="25">
        <f t="shared" si="192"/>
        <v>0</v>
      </c>
      <c r="N1128" s="25">
        <f t="shared" si="190"/>
        <v>0</v>
      </c>
      <c r="O1128" s="25">
        <v>6.5000000000000002E-2</v>
      </c>
      <c r="P1128" s="24" t="str">
        <f>VLOOKUP(E1128,'[1]Lookup 2'!A:B,2,FALSE)</f>
        <v>Post 3</v>
      </c>
      <c r="Q1128" s="24" t="e">
        <f>VLOOKUP(T1128,'[2]01 - Employees'!$1:$1048576,6,FALSE)</f>
        <v>#N/A</v>
      </c>
      <c r="R1128" s="24" t="e">
        <f>VLOOKUP(T1128,'[2]01 - Employees'!$1:$1048576,2,FALSE)</f>
        <v>#N/A</v>
      </c>
      <c r="S1128" s="21" t="e">
        <f>VLOOKUP(T1128,'[2]01 - Employees'!$1:$1048576,3,FALSE)</f>
        <v>#N/A</v>
      </c>
      <c r="T1128" s="41"/>
      <c r="V1128" s="26">
        <f t="shared" si="194"/>
        <v>19</v>
      </c>
      <c r="W1128" t="str">
        <f t="shared" si="195"/>
        <v>19</v>
      </c>
      <c r="X1128" t="str">
        <f t="shared" si="191"/>
        <v>19</v>
      </c>
    </row>
    <row r="1129" spans="1:24" x14ac:dyDescent="0.25">
      <c r="A1129" s="44">
        <f t="shared" si="197"/>
        <v>43435</v>
      </c>
      <c r="B1129" s="19">
        <f t="shared" si="197"/>
        <v>19</v>
      </c>
      <c r="C1129" s="20"/>
      <c r="D1129" s="21"/>
      <c r="E1129" s="22"/>
      <c r="F1129" s="23">
        <f t="shared" si="193"/>
        <v>0</v>
      </c>
      <c r="G1129" s="23"/>
      <c r="H1129" s="28"/>
      <c r="I1129" s="28"/>
      <c r="J1129" s="28"/>
      <c r="K1129" s="24"/>
      <c r="L1129" s="25">
        <f t="shared" si="189"/>
        <v>0</v>
      </c>
      <c r="M1129" s="25">
        <f t="shared" si="192"/>
        <v>0</v>
      </c>
      <c r="N1129" s="25">
        <f t="shared" si="190"/>
        <v>0</v>
      </c>
      <c r="O1129" s="25">
        <v>6.5000000000000002E-2</v>
      </c>
      <c r="P1129" s="24" t="str">
        <f>VLOOKUP(E1129,'[1]Lookup 2'!A:B,2,FALSE)</f>
        <v>Post 3</v>
      </c>
      <c r="Q1129" s="24" t="e">
        <f>VLOOKUP(T1129,'[2]01 - Employees'!$1:$1048576,6,FALSE)</f>
        <v>#N/A</v>
      </c>
      <c r="R1129" s="24" t="e">
        <f>VLOOKUP(T1129,'[2]01 - Employees'!$1:$1048576,2,FALSE)</f>
        <v>#N/A</v>
      </c>
      <c r="S1129" s="21" t="e">
        <f>VLOOKUP(T1129,'[2]01 - Employees'!$1:$1048576,3,FALSE)</f>
        <v>#N/A</v>
      </c>
      <c r="T1129" s="41"/>
      <c r="V1129" s="26">
        <f t="shared" si="194"/>
        <v>19</v>
      </c>
      <c r="W1129" t="str">
        <f t="shared" si="195"/>
        <v>19</v>
      </c>
      <c r="X1129" t="str">
        <f t="shared" si="191"/>
        <v>19</v>
      </c>
    </row>
    <row r="1130" spans="1:24" x14ac:dyDescent="0.25">
      <c r="A1130" s="44">
        <f t="shared" si="197"/>
        <v>43435</v>
      </c>
      <c r="B1130" s="19">
        <f t="shared" si="197"/>
        <v>19</v>
      </c>
      <c r="C1130" s="20"/>
      <c r="D1130" s="21"/>
      <c r="E1130" s="22"/>
      <c r="F1130" s="23">
        <f t="shared" si="193"/>
        <v>0</v>
      </c>
      <c r="G1130" s="23"/>
      <c r="H1130" s="28"/>
      <c r="I1130" s="28"/>
      <c r="J1130" s="28"/>
      <c r="K1130" s="24"/>
      <c r="L1130" s="25">
        <f t="shared" si="189"/>
        <v>0</v>
      </c>
      <c r="M1130" s="25">
        <f t="shared" si="192"/>
        <v>0</v>
      </c>
      <c r="N1130" s="25">
        <f t="shared" si="190"/>
        <v>0</v>
      </c>
      <c r="O1130" s="25">
        <v>6.5000000000000002E-2</v>
      </c>
      <c r="P1130" s="24" t="str">
        <f>VLOOKUP(E1130,'[1]Lookup 2'!A:B,2,FALSE)</f>
        <v>Post 3</v>
      </c>
      <c r="Q1130" s="24" t="e">
        <f>VLOOKUP(T1130,'[2]01 - Employees'!$1:$1048576,6,FALSE)</f>
        <v>#N/A</v>
      </c>
      <c r="R1130" s="24" t="e">
        <f>VLOOKUP(T1130,'[2]01 - Employees'!$1:$1048576,2,FALSE)</f>
        <v>#N/A</v>
      </c>
      <c r="S1130" s="21" t="e">
        <f>VLOOKUP(T1130,'[2]01 - Employees'!$1:$1048576,3,FALSE)</f>
        <v>#N/A</v>
      </c>
      <c r="T1130" s="41"/>
      <c r="V1130" s="26">
        <f t="shared" si="194"/>
        <v>19</v>
      </c>
      <c r="W1130" t="str">
        <f t="shared" si="195"/>
        <v>19</v>
      </c>
      <c r="X1130" t="str">
        <f t="shared" si="191"/>
        <v>19</v>
      </c>
    </row>
    <row r="1131" spans="1:24" x14ac:dyDescent="0.25">
      <c r="A1131" s="44">
        <f t="shared" si="197"/>
        <v>43435</v>
      </c>
      <c r="B1131" s="19">
        <f t="shared" si="197"/>
        <v>19</v>
      </c>
      <c r="C1131" s="20"/>
      <c r="D1131" s="21"/>
      <c r="E1131" s="22"/>
      <c r="F1131" s="23">
        <f t="shared" si="193"/>
        <v>0</v>
      </c>
      <c r="G1131" s="23"/>
      <c r="H1131" s="28"/>
      <c r="I1131" s="28"/>
      <c r="J1131" s="28"/>
      <c r="K1131" s="24"/>
      <c r="L1131" s="25">
        <f t="shared" si="189"/>
        <v>0</v>
      </c>
      <c r="M1131" s="25">
        <f t="shared" si="192"/>
        <v>0</v>
      </c>
      <c r="N1131" s="25">
        <f t="shared" si="190"/>
        <v>0</v>
      </c>
      <c r="O1131" s="25">
        <v>6.5000000000000002E-2</v>
      </c>
      <c r="P1131" s="24" t="str">
        <f>VLOOKUP(E1131,'[1]Lookup 2'!A:B,2,FALSE)</f>
        <v>Post 3</v>
      </c>
      <c r="Q1131" s="24" t="e">
        <f>VLOOKUP(T1131,'[2]01 - Employees'!$1:$1048576,6,FALSE)</f>
        <v>#N/A</v>
      </c>
      <c r="R1131" s="24" t="e">
        <f>VLOOKUP(T1131,'[2]01 - Employees'!$1:$1048576,2,FALSE)</f>
        <v>#N/A</v>
      </c>
      <c r="S1131" s="21" t="e">
        <f>VLOOKUP(T1131,'[2]01 - Employees'!$1:$1048576,3,FALSE)</f>
        <v>#N/A</v>
      </c>
      <c r="T1131" s="41"/>
      <c r="V1131" s="26">
        <f t="shared" si="194"/>
        <v>19</v>
      </c>
      <c r="W1131" t="str">
        <f t="shared" si="195"/>
        <v>19</v>
      </c>
      <c r="X1131" t="str">
        <f t="shared" si="191"/>
        <v>19</v>
      </c>
    </row>
    <row r="1132" spans="1:24" x14ac:dyDescent="0.25">
      <c r="A1132" s="44">
        <f t="shared" si="197"/>
        <v>43435</v>
      </c>
      <c r="B1132" s="19">
        <f t="shared" si="197"/>
        <v>19</v>
      </c>
      <c r="C1132" s="20"/>
      <c r="D1132" s="21"/>
      <c r="E1132" s="22"/>
      <c r="F1132" s="23">
        <f t="shared" si="193"/>
        <v>0</v>
      </c>
      <c r="G1132" s="23"/>
      <c r="H1132" s="28"/>
      <c r="I1132" s="28"/>
      <c r="J1132" s="28"/>
      <c r="K1132" s="24"/>
      <c r="L1132" s="25">
        <f t="shared" si="189"/>
        <v>0</v>
      </c>
      <c r="M1132" s="25">
        <f t="shared" si="192"/>
        <v>0</v>
      </c>
      <c r="N1132" s="25">
        <f t="shared" si="190"/>
        <v>0</v>
      </c>
      <c r="O1132" s="25">
        <v>6.5000000000000002E-2</v>
      </c>
      <c r="P1132" s="24" t="str">
        <f>VLOOKUP(E1132,'[1]Lookup 2'!A:B,2,FALSE)</f>
        <v>Post 3</v>
      </c>
      <c r="Q1132" s="24" t="e">
        <f>VLOOKUP(T1132,'[2]01 - Employees'!$1:$1048576,6,FALSE)</f>
        <v>#N/A</v>
      </c>
      <c r="R1132" s="24" t="e">
        <f>VLOOKUP(T1132,'[2]01 - Employees'!$1:$1048576,2,FALSE)</f>
        <v>#N/A</v>
      </c>
      <c r="S1132" s="21" t="e">
        <f>VLOOKUP(T1132,'[2]01 - Employees'!$1:$1048576,3,FALSE)</f>
        <v>#N/A</v>
      </c>
      <c r="T1132" s="41"/>
      <c r="V1132" s="26">
        <f t="shared" si="194"/>
        <v>19</v>
      </c>
      <c r="W1132" t="str">
        <f t="shared" si="195"/>
        <v>19</v>
      </c>
      <c r="X1132" t="str">
        <f t="shared" si="191"/>
        <v>19</v>
      </c>
    </row>
    <row r="1133" spans="1:24" x14ac:dyDescent="0.25">
      <c r="A1133" s="44">
        <f t="shared" si="197"/>
        <v>43435</v>
      </c>
      <c r="B1133" s="19">
        <f t="shared" si="197"/>
        <v>19</v>
      </c>
      <c r="C1133" s="20"/>
      <c r="D1133" s="21"/>
      <c r="E1133" s="22"/>
      <c r="F1133" s="23">
        <f t="shared" si="193"/>
        <v>0</v>
      </c>
      <c r="G1133" s="23"/>
      <c r="H1133" s="28"/>
      <c r="I1133" s="28"/>
      <c r="J1133" s="28"/>
      <c r="K1133" s="24"/>
      <c r="L1133" s="25">
        <f t="shared" si="189"/>
        <v>0</v>
      </c>
      <c r="M1133" s="25">
        <f t="shared" si="192"/>
        <v>0</v>
      </c>
      <c r="N1133" s="25">
        <f t="shared" si="190"/>
        <v>0</v>
      </c>
      <c r="O1133" s="25">
        <v>6.5000000000000002E-2</v>
      </c>
      <c r="P1133" s="24" t="str">
        <f>VLOOKUP(E1133,'[1]Lookup 2'!A:B,2,FALSE)</f>
        <v>Post 3</v>
      </c>
      <c r="Q1133" s="24" t="e">
        <f>VLOOKUP(T1133,'[2]01 - Employees'!$1:$1048576,6,FALSE)</f>
        <v>#N/A</v>
      </c>
      <c r="R1133" s="24" t="e">
        <f>VLOOKUP(T1133,'[2]01 - Employees'!$1:$1048576,2,FALSE)</f>
        <v>#N/A</v>
      </c>
      <c r="S1133" s="21" t="e">
        <f>VLOOKUP(T1133,'[2]01 - Employees'!$1:$1048576,3,FALSE)</f>
        <v>#N/A</v>
      </c>
      <c r="T1133" s="41"/>
      <c r="V1133" s="26">
        <f t="shared" si="194"/>
        <v>19</v>
      </c>
      <c r="W1133" t="str">
        <f t="shared" si="195"/>
        <v>19</v>
      </c>
      <c r="X1133" t="str">
        <f t="shared" si="191"/>
        <v>19</v>
      </c>
    </row>
    <row r="1134" spans="1:24" x14ac:dyDescent="0.25">
      <c r="A1134" s="44">
        <f t="shared" si="197"/>
        <v>43435</v>
      </c>
      <c r="B1134" s="19">
        <f t="shared" si="197"/>
        <v>19</v>
      </c>
      <c r="C1134" s="20"/>
      <c r="D1134" s="21"/>
      <c r="E1134" s="22"/>
      <c r="F1134" s="23">
        <f t="shared" si="193"/>
        <v>0</v>
      </c>
      <c r="G1134" s="23"/>
      <c r="H1134" s="28"/>
      <c r="I1134" s="28"/>
      <c r="J1134" s="28"/>
      <c r="K1134" s="24"/>
      <c r="L1134" s="25">
        <f t="shared" si="189"/>
        <v>0</v>
      </c>
      <c r="M1134" s="25">
        <f t="shared" si="192"/>
        <v>0</v>
      </c>
      <c r="N1134" s="25">
        <f t="shared" si="190"/>
        <v>0</v>
      </c>
      <c r="O1134" s="25">
        <v>6.5000000000000002E-2</v>
      </c>
      <c r="P1134" s="24" t="str">
        <f>VLOOKUP(E1134,'[1]Lookup 2'!A:B,2,FALSE)</f>
        <v>Post 3</v>
      </c>
      <c r="Q1134" s="24" t="e">
        <f>VLOOKUP(T1134,'[2]01 - Employees'!$1:$1048576,6,FALSE)</f>
        <v>#N/A</v>
      </c>
      <c r="R1134" s="24" t="e">
        <f>VLOOKUP(T1134,'[2]01 - Employees'!$1:$1048576,2,FALSE)</f>
        <v>#N/A</v>
      </c>
      <c r="S1134" s="21" t="e">
        <f>VLOOKUP(T1134,'[2]01 - Employees'!$1:$1048576,3,FALSE)</f>
        <v>#N/A</v>
      </c>
      <c r="T1134" s="41"/>
      <c r="V1134" s="26">
        <f t="shared" si="194"/>
        <v>19</v>
      </c>
      <c r="W1134" t="str">
        <f t="shared" si="195"/>
        <v>19</v>
      </c>
      <c r="X1134" t="str">
        <f t="shared" si="191"/>
        <v>19</v>
      </c>
    </row>
    <row r="1135" spans="1:24" x14ac:dyDescent="0.25">
      <c r="A1135" s="44">
        <f t="shared" si="197"/>
        <v>43435</v>
      </c>
      <c r="B1135" s="19">
        <f t="shared" si="197"/>
        <v>19</v>
      </c>
      <c r="C1135" s="20"/>
      <c r="D1135" s="21"/>
      <c r="E1135" s="22"/>
      <c r="F1135" s="23">
        <f t="shared" si="193"/>
        <v>0</v>
      </c>
      <c r="G1135" s="23"/>
      <c r="H1135" s="28"/>
      <c r="I1135" s="28"/>
      <c r="J1135" s="28"/>
      <c r="K1135" s="24"/>
      <c r="L1135" s="25">
        <f t="shared" si="189"/>
        <v>0</v>
      </c>
      <c r="M1135" s="25">
        <f t="shared" si="192"/>
        <v>0</v>
      </c>
      <c r="N1135" s="25">
        <f t="shared" si="190"/>
        <v>0</v>
      </c>
      <c r="O1135" s="25">
        <v>6.5000000000000002E-2</v>
      </c>
      <c r="P1135" s="24" t="str">
        <f>VLOOKUP(E1135,'[1]Lookup 2'!A:B,2,FALSE)</f>
        <v>Post 3</v>
      </c>
      <c r="Q1135" s="24" t="e">
        <f>VLOOKUP(T1135,'[2]01 - Employees'!$1:$1048576,6,FALSE)</f>
        <v>#N/A</v>
      </c>
      <c r="R1135" s="24" t="e">
        <f>VLOOKUP(T1135,'[2]01 - Employees'!$1:$1048576,2,FALSE)</f>
        <v>#N/A</v>
      </c>
      <c r="S1135" s="21" t="e">
        <f>VLOOKUP(T1135,'[2]01 - Employees'!$1:$1048576,3,FALSE)</f>
        <v>#N/A</v>
      </c>
      <c r="T1135" s="41"/>
      <c r="V1135" s="26">
        <f t="shared" si="194"/>
        <v>19</v>
      </c>
      <c r="W1135" t="str">
        <f t="shared" si="195"/>
        <v>19</v>
      </c>
      <c r="X1135" t="str">
        <f t="shared" si="191"/>
        <v>19</v>
      </c>
    </row>
    <row r="1136" spans="1:24" x14ac:dyDescent="0.25">
      <c r="A1136" s="44">
        <f t="shared" si="197"/>
        <v>43435</v>
      </c>
      <c r="B1136" s="19">
        <f t="shared" si="197"/>
        <v>19</v>
      </c>
      <c r="C1136" s="20"/>
      <c r="D1136" s="21"/>
      <c r="E1136" s="22"/>
      <c r="F1136" s="23">
        <f t="shared" si="193"/>
        <v>0</v>
      </c>
      <c r="G1136" s="23"/>
      <c r="H1136" s="28"/>
      <c r="I1136" s="28"/>
      <c r="J1136" s="28"/>
      <c r="K1136" s="24"/>
      <c r="L1136" s="25">
        <f t="shared" si="189"/>
        <v>0</v>
      </c>
      <c r="M1136" s="25">
        <f t="shared" si="192"/>
        <v>0</v>
      </c>
      <c r="N1136" s="25">
        <f t="shared" si="190"/>
        <v>0</v>
      </c>
      <c r="O1136" s="25">
        <v>6.5000000000000002E-2</v>
      </c>
      <c r="P1136" s="24" t="str">
        <f>VLOOKUP(E1136,'[1]Lookup 2'!A:B,2,FALSE)</f>
        <v>Post 3</v>
      </c>
      <c r="Q1136" s="24" t="e">
        <f>VLOOKUP(T1136,'[2]01 - Employees'!$1:$1048576,6,FALSE)</f>
        <v>#N/A</v>
      </c>
      <c r="R1136" s="24" t="e">
        <f>VLOOKUP(T1136,'[2]01 - Employees'!$1:$1048576,2,FALSE)</f>
        <v>#N/A</v>
      </c>
      <c r="S1136" s="21" t="e">
        <f>VLOOKUP(T1136,'[2]01 - Employees'!$1:$1048576,3,FALSE)</f>
        <v>#N/A</v>
      </c>
      <c r="T1136" s="41"/>
      <c r="V1136" s="26">
        <f t="shared" si="194"/>
        <v>19</v>
      </c>
      <c r="W1136" t="str">
        <f t="shared" si="195"/>
        <v>19</v>
      </c>
      <c r="X1136" t="str">
        <f t="shared" si="191"/>
        <v>19</v>
      </c>
    </row>
    <row r="1137" spans="1:24" x14ac:dyDescent="0.25">
      <c r="A1137" s="44">
        <f t="shared" si="197"/>
        <v>43435</v>
      </c>
      <c r="B1137" s="19">
        <f t="shared" si="197"/>
        <v>19</v>
      </c>
      <c r="C1137" s="20"/>
      <c r="D1137" s="21"/>
      <c r="E1137" s="22"/>
      <c r="F1137" s="23">
        <f t="shared" si="193"/>
        <v>0</v>
      </c>
      <c r="G1137" s="23"/>
      <c r="H1137" s="28"/>
      <c r="I1137" s="28"/>
      <c r="J1137" s="28"/>
      <c r="K1137" s="24"/>
      <c r="L1137" s="25">
        <f t="shared" si="189"/>
        <v>0</v>
      </c>
      <c r="M1137" s="25">
        <f t="shared" si="192"/>
        <v>0</v>
      </c>
      <c r="N1137" s="25">
        <f t="shared" si="190"/>
        <v>0</v>
      </c>
      <c r="O1137" s="25">
        <v>6.5000000000000002E-2</v>
      </c>
      <c r="P1137" s="24" t="str">
        <f>VLOOKUP(E1137,'[1]Lookup 2'!A:B,2,FALSE)</f>
        <v>Post 3</v>
      </c>
      <c r="Q1137" s="24" t="e">
        <f>VLOOKUP(T1137,'[2]01 - Employees'!$1:$1048576,6,FALSE)</f>
        <v>#N/A</v>
      </c>
      <c r="R1137" s="24" t="e">
        <f>VLOOKUP(T1137,'[2]01 - Employees'!$1:$1048576,2,FALSE)</f>
        <v>#N/A</v>
      </c>
      <c r="S1137" s="21" t="e">
        <f>VLOOKUP(T1137,'[2]01 - Employees'!$1:$1048576,3,FALSE)</f>
        <v>#N/A</v>
      </c>
      <c r="T1137" s="41"/>
      <c r="V1137" s="26">
        <f t="shared" si="194"/>
        <v>19</v>
      </c>
      <c r="W1137" t="str">
        <f t="shared" si="195"/>
        <v>19</v>
      </c>
      <c r="X1137" t="str">
        <f t="shared" si="191"/>
        <v>19</v>
      </c>
    </row>
    <row r="1138" spans="1:24" x14ac:dyDescent="0.25">
      <c r="A1138" s="44">
        <f t="shared" si="197"/>
        <v>43435</v>
      </c>
      <c r="B1138" s="19">
        <f t="shared" si="197"/>
        <v>19</v>
      </c>
      <c r="C1138" s="20"/>
      <c r="D1138" s="21"/>
      <c r="E1138" s="22"/>
      <c r="F1138" s="23">
        <f t="shared" si="193"/>
        <v>0</v>
      </c>
      <c r="G1138" s="23"/>
      <c r="H1138" s="28"/>
      <c r="I1138" s="28"/>
      <c r="J1138" s="28"/>
      <c r="K1138" s="24"/>
      <c r="L1138" s="25">
        <f t="shared" si="189"/>
        <v>0</v>
      </c>
      <c r="M1138" s="25">
        <f t="shared" si="192"/>
        <v>0</v>
      </c>
      <c r="N1138" s="25">
        <f t="shared" si="190"/>
        <v>0</v>
      </c>
      <c r="O1138" s="25">
        <v>6.5000000000000002E-2</v>
      </c>
      <c r="P1138" s="24" t="str">
        <f>VLOOKUP(E1138,'[1]Lookup 2'!A:B,2,FALSE)</f>
        <v>Post 3</v>
      </c>
      <c r="Q1138" s="24" t="e">
        <f>VLOOKUP(T1138,'[2]01 - Employees'!$1:$1048576,6,FALSE)</f>
        <v>#N/A</v>
      </c>
      <c r="R1138" s="24" t="e">
        <f>VLOOKUP(T1138,'[2]01 - Employees'!$1:$1048576,2,FALSE)</f>
        <v>#N/A</v>
      </c>
      <c r="S1138" s="21" t="e">
        <f>VLOOKUP(T1138,'[2]01 - Employees'!$1:$1048576,3,FALSE)</f>
        <v>#N/A</v>
      </c>
      <c r="T1138" s="41"/>
      <c r="V1138" s="26">
        <f t="shared" si="194"/>
        <v>19</v>
      </c>
      <c r="W1138" t="str">
        <f t="shared" si="195"/>
        <v>19</v>
      </c>
      <c r="X1138" t="str">
        <f t="shared" si="191"/>
        <v>19</v>
      </c>
    </row>
    <row r="1139" spans="1:24" x14ac:dyDescent="0.25">
      <c r="A1139" s="44">
        <f t="shared" si="197"/>
        <v>43435</v>
      </c>
      <c r="B1139" s="19">
        <f t="shared" si="197"/>
        <v>19</v>
      </c>
      <c r="C1139" s="20"/>
      <c r="D1139" s="21"/>
      <c r="E1139" s="22"/>
      <c r="F1139" s="23">
        <f t="shared" si="193"/>
        <v>0</v>
      </c>
      <c r="G1139" s="23"/>
      <c r="H1139" s="28"/>
      <c r="I1139" s="28"/>
      <c r="J1139" s="28"/>
      <c r="K1139" s="24"/>
      <c r="L1139" s="25">
        <f t="shared" si="189"/>
        <v>0</v>
      </c>
      <c r="M1139" s="25">
        <f t="shared" si="192"/>
        <v>0</v>
      </c>
      <c r="N1139" s="25">
        <f t="shared" si="190"/>
        <v>0</v>
      </c>
      <c r="O1139" s="25">
        <v>6.5000000000000002E-2</v>
      </c>
      <c r="P1139" s="24" t="str">
        <f>VLOOKUP(E1139,'[1]Lookup 2'!A:B,2,FALSE)</f>
        <v>Post 3</v>
      </c>
      <c r="Q1139" s="24" t="e">
        <f>VLOOKUP(T1139,'[2]01 - Employees'!$1:$1048576,6,FALSE)</f>
        <v>#N/A</v>
      </c>
      <c r="R1139" s="24" t="e">
        <f>VLOOKUP(T1139,'[2]01 - Employees'!$1:$1048576,2,FALSE)</f>
        <v>#N/A</v>
      </c>
      <c r="S1139" s="21" t="e">
        <f>VLOOKUP(T1139,'[2]01 - Employees'!$1:$1048576,3,FALSE)</f>
        <v>#N/A</v>
      </c>
      <c r="T1139" s="41"/>
      <c r="V1139" s="26">
        <f t="shared" si="194"/>
        <v>19</v>
      </c>
      <c r="W1139" t="str">
        <f t="shared" si="195"/>
        <v>19</v>
      </c>
      <c r="X1139" t="str">
        <f t="shared" si="191"/>
        <v>19</v>
      </c>
    </row>
    <row r="1140" spans="1:24" x14ac:dyDescent="0.25">
      <c r="A1140" s="44">
        <f t="shared" si="197"/>
        <v>43435</v>
      </c>
      <c r="B1140" s="19">
        <f t="shared" si="197"/>
        <v>19</v>
      </c>
      <c r="C1140" s="20"/>
      <c r="D1140" s="21"/>
      <c r="E1140" s="22"/>
      <c r="F1140" s="23">
        <f t="shared" si="193"/>
        <v>0</v>
      </c>
      <c r="G1140" s="23"/>
      <c r="H1140" s="28"/>
      <c r="I1140" s="28"/>
      <c r="J1140" s="28"/>
      <c r="K1140" s="24"/>
      <c r="L1140" s="25">
        <f t="shared" si="189"/>
        <v>0</v>
      </c>
      <c r="M1140" s="25">
        <f t="shared" si="192"/>
        <v>0</v>
      </c>
      <c r="N1140" s="25">
        <f t="shared" si="190"/>
        <v>0</v>
      </c>
      <c r="O1140" s="25">
        <v>6.5000000000000002E-2</v>
      </c>
      <c r="P1140" s="24" t="str">
        <f>VLOOKUP(E1140,'[1]Lookup 2'!A:B,2,FALSE)</f>
        <v>Post 3</v>
      </c>
      <c r="Q1140" s="24" t="e">
        <f>VLOOKUP(T1140,'[2]01 - Employees'!$1:$1048576,6,FALSE)</f>
        <v>#N/A</v>
      </c>
      <c r="R1140" s="24" t="e">
        <f>VLOOKUP(T1140,'[2]01 - Employees'!$1:$1048576,2,FALSE)</f>
        <v>#N/A</v>
      </c>
      <c r="S1140" s="21" t="e">
        <f>VLOOKUP(T1140,'[2]01 - Employees'!$1:$1048576,3,FALSE)</f>
        <v>#N/A</v>
      </c>
      <c r="T1140" s="41"/>
      <c r="V1140" s="26">
        <f t="shared" si="194"/>
        <v>19</v>
      </c>
      <c r="W1140" t="str">
        <f t="shared" si="195"/>
        <v>19</v>
      </c>
      <c r="X1140" t="str">
        <f t="shared" si="191"/>
        <v>19</v>
      </c>
    </row>
    <row r="1141" spans="1:24" x14ac:dyDescent="0.25">
      <c r="A1141" s="44">
        <f t="shared" si="197"/>
        <v>43435</v>
      </c>
      <c r="B1141" s="19">
        <f t="shared" si="197"/>
        <v>19</v>
      </c>
      <c r="C1141" s="20"/>
      <c r="D1141" s="21"/>
      <c r="E1141" s="22"/>
      <c r="F1141" s="23">
        <f t="shared" si="193"/>
        <v>0</v>
      </c>
      <c r="G1141" s="23"/>
      <c r="H1141" s="28"/>
      <c r="I1141" s="28"/>
      <c r="J1141" s="28"/>
      <c r="K1141" s="24"/>
      <c r="L1141" s="25">
        <f t="shared" si="189"/>
        <v>0</v>
      </c>
      <c r="M1141" s="25">
        <f t="shared" si="192"/>
        <v>0</v>
      </c>
      <c r="N1141" s="25">
        <f t="shared" si="190"/>
        <v>0</v>
      </c>
      <c r="O1141" s="25">
        <v>6.5000000000000002E-2</v>
      </c>
      <c r="P1141" s="24" t="str">
        <f>VLOOKUP(E1141,'[1]Lookup 2'!A:B,2,FALSE)</f>
        <v>Post 3</v>
      </c>
      <c r="Q1141" s="24" t="e">
        <f>VLOOKUP(T1141,'[2]01 - Employees'!$1:$1048576,6,FALSE)</f>
        <v>#N/A</v>
      </c>
      <c r="R1141" s="24" t="e">
        <f>VLOOKUP(T1141,'[2]01 - Employees'!$1:$1048576,2,FALSE)</f>
        <v>#N/A</v>
      </c>
      <c r="S1141" s="21" t="e">
        <f>VLOOKUP(T1141,'[2]01 - Employees'!$1:$1048576,3,FALSE)</f>
        <v>#N/A</v>
      </c>
      <c r="T1141" s="41"/>
      <c r="V1141" s="26">
        <f t="shared" si="194"/>
        <v>19</v>
      </c>
      <c r="W1141" t="str">
        <f t="shared" si="195"/>
        <v>19</v>
      </c>
      <c r="X1141" t="str">
        <f t="shared" si="191"/>
        <v>19</v>
      </c>
    </row>
    <row r="1142" spans="1:24" x14ac:dyDescent="0.25">
      <c r="A1142" s="44">
        <f t="shared" si="197"/>
        <v>43435</v>
      </c>
      <c r="B1142" s="19">
        <f t="shared" si="197"/>
        <v>19</v>
      </c>
      <c r="C1142" s="20"/>
      <c r="D1142" s="21"/>
      <c r="E1142" s="22"/>
      <c r="F1142" s="23">
        <f t="shared" si="193"/>
        <v>0</v>
      </c>
      <c r="G1142" s="23"/>
      <c r="H1142" s="28"/>
      <c r="I1142" s="28"/>
      <c r="J1142" s="28"/>
      <c r="K1142" s="24"/>
      <c r="L1142" s="25">
        <f t="shared" si="189"/>
        <v>0</v>
      </c>
      <c r="M1142" s="25">
        <f t="shared" si="192"/>
        <v>0</v>
      </c>
      <c r="N1142" s="25">
        <f t="shared" si="190"/>
        <v>0</v>
      </c>
      <c r="O1142" s="25">
        <v>6.5000000000000002E-2</v>
      </c>
      <c r="P1142" s="24" t="str">
        <f>VLOOKUP(E1142,'[1]Lookup 2'!A:B,2,FALSE)</f>
        <v>Post 3</v>
      </c>
      <c r="Q1142" s="24" t="e">
        <f>VLOOKUP(T1142,'[2]01 - Employees'!$1:$1048576,6,FALSE)</f>
        <v>#N/A</v>
      </c>
      <c r="R1142" s="24" t="e">
        <f>VLOOKUP(T1142,'[2]01 - Employees'!$1:$1048576,2,FALSE)</f>
        <v>#N/A</v>
      </c>
      <c r="S1142" s="21" t="e">
        <f>VLOOKUP(T1142,'[2]01 - Employees'!$1:$1048576,3,FALSE)</f>
        <v>#N/A</v>
      </c>
      <c r="T1142" s="41"/>
      <c r="V1142" s="26">
        <f t="shared" si="194"/>
        <v>19</v>
      </c>
      <c r="W1142" t="str">
        <f t="shared" si="195"/>
        <v>19</v>
      </c>
      <c r="X1142" t="str">
        <f t="shared" si="191"/>
        <v>19</v>
      </c>
    </row>
    <row r="1143" spans="1:24" x14ac:dyDescent="0.25">
      <c r="A1143" s="44">
        <f t="shared" si="197"/>
        <v>43435</v>
      </c>
      <c r="B1143" s="19">
        <f t="shared" si="197"/>
        <v>19</v>
      </c>
      <c r="C1143" s="20"/>
      <c r="D1143" s="21"/>
      <c r="E1143" s="22"/>
      <c r="F1143" s="23">
        <f t="shared" si="193"/>
        <v>0</v>
      </c>
      <c r="G1143" s="23"/>
      <c r="H1143" s="28"/>
      <c r="I1143" s="28"/>
      <c r="J1143" s="28"/>
      <c r="K1143" s="24"/>
      <c r="L1143" s="25">
        <f t="shared" si="189"/>
        <v>0</v>
      </c>
      <c r="M1143" s="25">
        <f t="shared" si="192"/>
        <v>0</v>
      </c>
      <c r="N1143" s="25">
        <f t="shared" si="190"/>
        <v>0</v>
      </c>
      <c r="O1143" s="25">
        <v>6.5000000000000002E-2</v>
      </c>
      <c r="P1143" s="24" t="str">
        <f>VLOOKUP(E1143,'[1]Lookup 2'!A:B,2,FALSE)</f>
        <v>Post 3</v>
      </c>
      <c r="Q1143" s="24" t="e">
        <f>VLOOKUP(T1143,'[2]01 - Employees'!$1:$1048576,6,FALSE)</f>
        <v>#N/A</v>
      </c>
      <c r="R1143" s="24" t="e">
        <f>VLOOKUP(T1143,'[2]01 - Employees'!$1:$1048576,2,FALSE)</f>
        <v>#N/A</v>
      </c>
      <c r="S1143" s="21" t="e">
        <f>VLOOKUP(T1143,'[2]01 - Employees'!$1:$1048576,3,FALSE)</f>
        <v>#N/A</v>
      </c>
      <c r="T1143" s="41"/>
      <c r="V1143" s="26">
        <f t="shared" si="194"/>
        <v>19</v>
      </c>
      <c r="W1143" t="str">
        <f t="shared" si="195"/>
        <v>19</v>
      </c>
      <c r="X1143" t="str">
        <f t="shared" si="191"/>
        <v>19</v>
      </c>
    </row>
    <row r="1144" spans="1:24" x14ac:dyDescent="0.25">
      <c r="A1144" s="44">
        <f t="shared" ref="A1144:B1159" si="198">+A1143</f>
        <v>43435</v>
      </c>
      <c r="B1144" s="19">
        <f t="shared" si="198"/>
        <v>19</v>
      </c>
      <c r="C1144" s="20"/>
      <c r="D1144" s="21"/>
      <c r="E1144" s="22"/>
      <c r="F1144" s="23">
        <f t="shared" si="193"/>
        <v>0</v>
      </c>
      <c r="G1144" s="23"/>
      <c r="H1144" s="28"/>
      <c r="I1144" s="28"/>
      <c r="J1144" s="28"/>
      <c r="K1144" s="24"/>
      <c r="L1144" s="25">
        <f t="shared" si="189"/>
        <v>0</v>
      </c>
      <c r="M1144" s="25">
        <f t="shared" si="192"/>
        <v>0</v>
      </c>
      <c r="N1144" s="25">
        <f t="shared" si="190"/>
        <v>0</v>
      </c>
      <c r="O1144" s="25">
        <v>6.5000000000000002E-2</v>
      </c>
      <c r="P1144" s="24" t="str">
        <f>VLOOKUP(E1144,'[1]Lookup 2'!A:B,2,FALSE)</f>
        <v>Post 3</v>
      </c>
      <c r="Q1144" s="24" t="e">
        <f>VLOOKUP(T1144,'[2]01 - Employees'!$1:$1048576,6,FALSE)</f>
        <v>#N/A</v>
      </c>
      <c r="R1144" s="24" t="e">
        <f>VLOOKUP(T1144,'[2]01 - Employees'!$1:$1048576,2,FALSE)</f>
        <v>#N/A</v>
      </c>
      <c r="S1144" s="21" t="e">
        <f>VLOOKUP(T1144,'[2]01 - Employees'!$1:$1048576,3,FALSE)</f>
        <v>#N/A</v>
      </c>
      <c r="T1144" s="41"/>
      <c r="V1144" s="26">
        <f t="shared" si="194"/>
        <v>19</v>
      </c>
      <c r="W1144" t="str">
        <f t="shared" si="195"/>
        <v>19</v>
      </c>
      <c r="X1144" t="str">
        <f t="shared" si="191"/>
        <v>19</v>
      </c>
    </row>
    <row r="1145" spans="1:24" x14ac:dyDescent="0.25">
      <c r="A1145" s="44">
        <f t="shared" si="198"/>
        <v>43435</v>
      </c>
      <c r="B1145" s="19">
        <f t="shared" si="198"/>
        <v>19</v>
      </c>
      <c r="C1145" s="20"/>
      <c r="D1145" s="21"/>
      <c r="E1145" s="22"/>
      <c r="F1145" s="23">
        <f t="shared" si="193"/>
        <v>0</v>
      </c>
      <c r="G1145" s="23"/>
      <c r="H1145" s="28"/>
      <c r="I1145" s="28"/>
      <c r="J1145" s="28"/>
      <c r="K1145" s="24"/>
      <c r="L1145" s="25">
        <f t="shared" si="189"/>
        <v>0</v>
      </c>
      <c r="M1145" s="25">
        <f t="shared" si="192"/>
        <v>0</v>
      </c>
      <c r="N1145" s="25">
        <f t="shared" si="190"/>
        <v>0</v>
      </c>
      <c r="O1145" s="25">
        <v>6.5000000000000002E-2</v>
      </c>
      <c r="P1145" s="24" t="str">
        <f>VLOOKUP(E1145,'[1]Lookup 2'!A:B,2,FALSE)</f>
        <v>Post 3</v>
      </c>
      <c r="Q1145" s="24" t="e">
        <f>VLOOKUP(T1145,'[2]01 - Employees'!$1:$1048576,6,FALSE)</f>
        <v>#N/A</v>
      </c>
      <c r="R1145" s="24" t="e">
        <f>VLOOKUP(T1145,'[2]01 - Employees'!$1:$1048576,2,FALSE)</f>
        <v>#N/A</v>
      </c>
      <c r="S1145" s="21" t="e">
        <f>VLOOKUP(T1145,'[2]01 - Employees'!$1:$1048576,3,FALSE)</f>
        <v>#N/A</v>
      </c>
      <c r="T1145" s="41"/>
      <c r="V1145" s="26">
        <f t="shared" si="194"/>
        <v>19</v>
      </c>
      <c r="W1145" t="str">
        <f t="shared" si="195"/>
        <v>19</v>
      </c>
      <c r="X1145" t="str">
        <f t="shared" si="191"/>
        <v>19</v>
      </c>
    </row>
    <row r="1146" spans="1:24" x14ac:dyDescent="0.25">
      <c r="A1146" s="44">
        <f t="shared" si="198"/>
        <v>43435</v>
      </c>
      <c r="B1146" s="19">
        <f t="shared" si="198"/>
        <v>19</v>
      </c>
      <c r="C1146" s="20"/>
      <c r="D1146" s="21"/>
      <c r="E1146" s="22"/>
      <c r="F1146" s="23">
        <f t="shared" si="193"/>
        <v>0</v>
      </c>
      <c r="G1146" s="23"/>
      <c r="H1146" s="28"/>
      <c r="I1146" s="28"/>
      <c r="J1146" s="28"/>
      <c r="K1146" s="24"/>
      <c r="L1146" s="25">
        <f t="shared" si="189"/>
        <v>0</v>
      </c>
      <c r="M1146" s="25">
        <f t="shared" si="192"/>
        <v>0</v>
      </c>
      <c r="N1146" s="25">
        <f t="shared" si="190"/>
        <v>0</v>
      </c>
      <c r="O1146" s="25">
        <v>6.5000000000000002E-2</v>
      </c>
      <c r="P1146" s="24" t="str">
        <f>VLOOKUP(E1146,'[1]Lookup 2'!A:B,2,FALSE)</f>
        <v>Post 3</v>
      </c>
      <c r="Q1146" s="24" t="e">
        <f>VLOOKUP(T1146,'[2]01 - Employees'!$1:$1048576,6,FALSE)</f>
        <v>#N/A</v>
      </c>
      <c r="R1146" s="24" t="e">
        <f>VLOOKUP(T1146,'[2]01 - Employees'!$1:$1048576,2,FALSE)</f>
        <v>#N/A</v>
      </c>
      <c r="S1146" s="21" t="e">
        <f>VLOOKUP(T1146,'[2]01 - Employees'!$1:$1048576,3,FALSE)</f>
        <v>#N/A</v>
      </c>
      <c r="T1146" s="41"/>
      <c r="V1146" s="26">
        <f t="shared" si="194"/>
        <v>19</v>
      </c>
      <c r="W1146" t="str">
        <f t="shared" si="195"/>
        <v>19</v>
      </c>
      <c r="X1146" t="str">
        <f t="shared" si="191"/>
        <v>19</v>
      </c>
    </row>
    <row r="1147" spans="1:24" x14ac:dyDescent="0.25">
      <c r="A1147" s="44">
        <f t="shared" si="198"/>
        <v>43435</v>
      </c>
      <c r="B1147" s="19">
        <f t="shared" si="198"/>
        <v>19</v>
      </c>
      <c r="C1147" s="20"/>
      <c r="D1147" s="21"/>
      <c r="E1147" s="22"/>
      <c r="F1147" s="23">
        <f t="shared" si="193"/>
        <v>0</v>
      </c>
      <c r="G1147" s="23"/>
      <c r="H1147" s="28"/>
      <c r="I1147" s="28"/>
      <c r="J1147" s="28"/>
      <c r="K1147" s="24"/>
      <c r="L1147" s="25">
        <f t="shared" si="189"/>
        <v>0</v>
      </c>
      <c r="M1147" s="25">
        <f t="shared" si="192"/>
        <v>0</v>
      </c>
      <c r="N1147" s="25">
        <f t="shared" si="190"/>
        <v>0</v>
      </c>
      <c r="O1147" s="25">
        <v>6.5000000000000002E-2</v>
      </c>
      <c r="P1147" s="24" t="str">
        <f>VLOOKUP(E1147,'[1]Lookup 2'!A:B,2,FALSE)</f>
        <v>Post 3</v>
      </c>
      <c r="Q1147" s="24" t="e">
        <f>VLOOKUP(T1147,'[2]01 - Employees'!$1:$1048576,6,FALSE)</f>
        <v>#N/A</v>
      </c>
      <c r="R1147" s="24" t="e">
        <f>VLOOKUP(T1147,'[2]01 - Employees'!$1:$1048576,2,FALSE)</f>
        <v>#N/A</v>
      </c>
      <c r="S1147" s="21" t="e">
        <f>VLOOKUP(T1147,'[2]01 - Employees'!$1:$1048576,3,FALSE)</f>
        <v>#N/A</v>
      </c>
      <c r="T1147" s="41"/>
      <c r="V1147" s="26">
        <f t="shared" si="194"/>
        <v>19</v>
      </c>
      <c r="W1147" t="str">
        <f t="shared" si="195"/>
        <v>19</v>
      </c>
      <c r="X1147" t="str">
        <f t="shared" si="191"/>
        <v>19</v>
      </c>
    </row>
    <row r="1148" spans="1:24" x14ac:dyDescent="0.25">
      <c r="A1148" s="44">
        <f t="shared" si="198"/>
        <v>43435</v>
      </c>
      <c r="B1148" s="19">
        <f t="shared" si="198"/>
        <v>19</v>
      </c>
      <c r="C1148" s="20"/>
      <c r="D1148" s="21"/>
      <c r="E1148" s="22"/>
      <c r="F1148" s="23">
        <f t="shared" si="193"/>
        <v>0</v>
      </c>
      <c r="G1148" s="23"/>
      <c r="H1148" s="28"/>
      <c r="I1148" s="28"/>
      <c r="J1148" s="28"/>
      <c r="K1148" s="24"/>
      <c r="L1148" s="25">
        <f t="shared" si="189"/>
        <v>0</v>
      </c>
      <c r="M1148" s="25">
        <f t="shared" si="192"/>
        <v>0</v>
      </c>
      <c r="N1148" s="25">
        <f t="shared" si="190"/>
        <v>0</v>
      </c>
      <c r="O1148" s="25">
        <v>6.5000000000000002E-2</v>
      </c>
      <c r="P1148" s="24" t="str">
        <f>VLOOKUP(E1148,'[1]Lookup 2'!A:B,2,FALSE)</f>
        <v>Post 3</v>
      </c>
      <c r="Q1148" s="24" t="e">
        <f>VLOOKUP(T1148,'[2]01 - Employees'!$1:$1048576,6,FALSE)</f>
        <v>#N/A</v>
      </c>
      <c r="R1148" s="24" t="e">
        <f>VLOOKUP(T1148,'[2]01 - Employees'!$1:$1048576,2,FALSE)</f>
        <v>#N/A</v>
      </c>
      <c r="S1148" s="21" t="e">
        <f>VLOOKUP(T1148,'[2]01 - Employees'!$1:$1048576,3,FALSE)</f>
        <v>#N/A</v>
      </c>
      <c r="T1148" s="41"/>
      <c r="V1148" s="26">
        <f t="shared" si="194"/>
        <v>19</v>
      </c>
      <c r="W1148" t="str">
        <f t="shared" si="195"/>
        <v>19</v>
      </c>
      <c r="X1148" t="str">
        <f t="shared" si="191"/>
        <v>19</v>
      </c>
    </row>
    <row r="1149" spans="1:24" x14ac:dyDescent="0.25">
      <c r="A1149" s="44">
        <f t="shared" si="198"/>
        <v>43435</v>
      </c>
      <c r="B1149" s="19">
        <f t="shared" si="198"/>
        <v>19</v>
      </c>
      <c r="C1149" s="20"/>
      <c r="D1149" s="21"/>
      <c r="E1149" s="22"/>
      <c r="F1149" s="23">
        <f t="shared" si="193"/>
        <v>0</v>
      </c>
      <c r="G1149" s="23"/>
      <c r="H1149" s="28"/>
      <c r="I1149" s="28"/>
      <c r="J1149" s="28"/>
      <c r="K1149" s="24"/>
      <c r="L1149" s="25">
        <f t="shared" si="189"/>
        <v>0</v>
      </c>
      <c r="M1149" s="25">
        <f t="shared" si="192"/>
        <v>0</v>
      </c>
      <c r="N1149" s="25">
        <f t="shared" si="190"/>
        <v>0</v>
      </c>
      <c r="O1149" s="25">
        <v>6.5000000000000002E-2</v>
      </c>
      <c r="P1149" s="24" t="str">
        <f>VLOOKUP(E1149,'[1]Lookup 2'!A:B,2,FALSE)</f>
        <v>Post 3</v>
      </c>
      <c r="Q1149" s="24" t="e">
        <f>VLOOKUP(T1149,'[2]01 - Employees'!$1:$1048576,6,FALSE)</f>
        <v>#N/A</v>
      </c>
      <c r="R1149" s="24" t="e">
        <f>VLOOKUP(T1149,'[2]01 - Employees'!$1:$1048576,2,FALSE)</f>
        <v>#N/A</v>
      </c>
      <c r="S1149" s="21" t="e">
        <f>VLOOKUP(T1149,'[2]01 - Employees'!$1:$1048576,3,FALSE)</f>
        <v>#N/A</v>
      </c>
      <c r="T1149" s="41"/>
      <c r="V1149" s="26">
        <f t="shared" si="194"/>
        <v>19</v>
      </c>
      <c r="W1149" t="str">
        <f t="shared" si="195"/>
        <v>19</v>
      </c>
      <c r="X1149" t="str">
        <f t="shared" si="191"/>
        <v>19</v>
      </c>
    </row>
    <row r="1150" spans="1:24" x14ac:dyDescent="0.25">
      <c r="A1150" s="44">
        <f t="shared" si="198"/>
        <v>43435</v>
      </c>
      <c r="B1150" s="19">
        <f t="shared" si="198"/>
        <v>19</v>
      </c>
      <c r="C1150" s="20"/>
      <c r="D1150" s="21"/>
      <c r="E1150" s="22"/>
      <c r="F1150" s="23">
        <f t="shared" si="193"/>
        <v>0</v>
      </c>
      <c r="G1150" s="23"/>
      <c r="H1150" s="28"/>
      <c r="I1150" s="28"/>
      <c r="J1150" s="28"/>
      <c r="K1150" s="24"/>
      <c r="L1150" s="25">
        <f t="shared" si="189"/>
        <v>0</v>
      </c>
      <c r="M1150" s="25">
        <f t="shared" si="192"/>
        <v>0</v>
      </c>
      <c r="N1150" s="25">
        <f t="shared" si="190"/>
        <v>0</v>
      </c>
      <c r="O1150" s="25">
        <v>6.5000000000000002E-2</v>
      </c>
      <c r="P1150" s="24" t="str">
        <f>VLOOKUP(E1150,'[1]Lookup 2'!A:B,2,FALSE)</f>
        <v>Post 3</v>
      </c>
      <c r="Q1150" s="24" t="e">
        <f>VLOOKUP(T1150,'[2]01 - Employees'!$1:$1048576,6,FALSE)</f>
        <v>#N/A</v>
      </c>
      <c r="R1150" s="24" t="e">
        <f>VLOOKUP(T1150,'[2]01 - Employees'!$1:$1048576,2,FALSE)</f>
        <v>#N/A</v>
      </c>
      <c r="S1150" s="21" t="e">
        <f>VLOOKUP(T1150,'[2]01 - Employees'!$1:$1048576,3,FALSE)</f>
        <v>#N/A</v>
      </c>
      <c r="T1150" s="41"/>
      <c r="V1150" s="26">
        <f t="shared" si="194"/>
        <v>19</v>
      </c>
      <c r="W1150" t="str">
        <f t="shared" si="195"/>
        <v>19</v>
      </c>
      <c r="X1150" t="str">
        <f t="shared" si="191"/>
        <v>19</v>
      </c>
    </row>
    <row r="1151" spans="1:24" x14ac:dyDescent="0.25">
      <c r="A1151" s="44">
        <f t="shared" si="198"/>
        <v>43435</v>
      </c>
      <c r="B1151" s="19">
        <f t="shared" si="198"/>
        <v>19</v>
      </c>
      <c r="C1151" s="20"/>
      <c r="D1151" s="21"/>
      <c r="E1151" s="22"/>
      <c r="F1151" s="23">
        <f t="shared" si="193"/>
        <v>0</v>
      </c>
      <c r="G1151" s="23"/>
      <c r="H1151" s="28"/>
      <c r="I1151" s="28"/>
      <c r="J1151" s="28"/>
      <c r="K1151" s="24"/>
      <c r="L1151" s="25">
        <f t="shared" si="189"/>
        <v>0</v>
      </c>
      <c r="M1151" s="25">
        <f t="shared" si="192"/>
        <v>0</v>
      </c>
      <c r="N1151" s="25">
        <f t="shared" si="190"/>
        <v>0</v>
      </c>
      <c r="O1151" s="25">
        <v>6.5000000000000002E-2</v>
      </c>
      <c r="P1151" s="24" t="str">
        <f>VLOOKUP(E1151,'[1]Lookup 2'!A:B,2,FALSE)</f>
        <v>Post 3</v>
      </c>
      <c r="Q1151" s="24" t="e">
        <f>VLOOKUP(T1151,'[2]01 - Employees'!$1:$1048576,6,FALSE)</f>
        <v>#N/A</v>
      </c>
      <c r="R1151" s="24" t="e">
        <f>VLOOKUP(T1151,'[2]01 - Employees'!$1:$1048576,2,FALSE)</f>
        <v>#N/A</v>
      </c>
      <c r="S1151" s="21" t="e">
        <f>VLOOKUP(T1151,'[2]01 - Employees'!$1:$1048576,3,FALSE)</f>
        <v>#N/A</v>
      </c>
      <c r="T1151" s="41"/>
      <c r="V1151" s="26">
        <f t="shared" si="194"/>
        <v>19</v>
      </c>
      <c r="W1151" t="str">
        <f t="shared" si="195"/>
        <v>19</v>
      </c>
      <c r="X1151" t="str">
        <f t="shared" si="191"/>
        <v>19</v>
      </c>
    </row>
    <row r="1152" spans="1:24" x14ac:dyDescent="0.25">
      <c r="A1152" s="44">
        <f t="shared" si="198"/>
        <v>43435</v>
      </c>
      <c r="B1152" s="19">
        <f t="shared" si="198"/>
        <v>19</v>
      </c>
      <c r="C1152" s="20"/>
      <c r="D1152" s="21"/>
      <c r="E1152" s="22"/>
      <c r="F1152" s="23">
        <f t="shared" si="193"/>
        <v>0</v>
      </c>
      <c r="G1152" s="23"/>
      <c r="H1152" s="28"/>
      <c r="I1152" s="28"/>
      <c r="J1152" s="28"/>
      <c r="K1152" s="24"/>
      <c r="L1152" s="25">
        <f t="shared" si="189"/>
        <v>0</v>
      </c>
      <c r="M1152" s="25">
        <f t="shared" si="192"/>
        <v>0</v>
      </c>
      <c r="N1152" s="25">
        <f t="shared" si="190"/>
        <v>0</v>
      </c>
      <c r="O1152" s="25">
        <v>6.5000000000000002E-2</v>
      </c>
      <c r="P1152" s="24" t="str">
        <f>VLOOKUP(E1152,'[1]Lookup 2'!A:B,2,FALSE)</f>
        <v>Post 3</v>
      </c>
      <c r="Q1152" s="24" t="e">
        <f>VLOOKUP(T1152,'[2]01 - Employees'!$1:$1048576,6,FALSE)</f>
        <v>#N/A</v>
      </c>
      <c r="R1152" s="24" t="e">
        <f>VLOOKUP(T1152,'[2]01 - Employees'!$1:$1048576,2,FALSE)</f>
        <v>#N/A</v>
      </c>
      <c r="S1152" s="21" t="e">
        <f>VLOOKUP(T1152,'[2]01 - Employees'!$1:$1048576,3,FALSE)</f>
        <v>#N/A</v>
      </c>
      <c r="T1152" s="41"/>
      <c r="V1152" s="26">
        <f t="shared" si="194"/>
        <v>19</v>
      </c>
      <c r="W1152" t="str">
        <f t="shared" si="195"/>
        <v>19</v>
      </c>
      <c r="X1152" t="str">
        <f t="shared" si="191"/>
        <v>19</v>
      </c>
    </row>
    <row r="1153" spans="1:24" x14ac:dyDescent="0.25">
      <c r="A1153" s="44">
        <f t="shared" si="198"/>
        <v>43435</v>
      </c>
      <c r="B1153" s="19">
        <f t="shared" si="198"/>
        <v>19</v>
      </c>
      <c r="C1153" s="20"/>
      <c r="D1153" s="21"/>
      <c r="E1153" s="22"/>
      <c r="F1153" s="23">
        <f t="shared" si="193"/>
        <v>0</v>
      </c>
      <c r="G1153" s="23"/>
      <c r="H1153" s="28"/>
      <c r="I1153" s="28"/>
      <c r="J1153" s="28"/>
      <c r="K1153" s="24"/>
      <c r="L1153" s="25">
        <f t="shared" si="189"/>
        <v>0</v>
      </c>
      <c r="M1153" s="25">
        <f t="shared" si="192"/>
        <v>0</v>
      </c>
      <c r="N1153" s="25">
        <f t="shared" si="190"/>
        <v>0</v>
      </c>
      <c r="O1153" s="25">
        <v>6.5000000000000002E-2</v>
      </c>
      <c r="P1153" s="24" t="str">
        <f>VLOOKUP(E1153,'[1]Lookup 2'!A:B,2,FALSE)</f>
        <v>Post 3</v>
      </c>
      <c r="Q1153" s="24" t="e">
        <f>VLOOKUP(T1153,'[2]01 - Employees'!$1:$1048576,6,FALSE)</f>
        <v>#N/A</v>
      </c>
      <c r="R1153" s="24" t="e">
        <f>VLOOKUP(T1153,'[2]01 - Employees'!$1:$1048576,2,FALSE)</f>
        <v>#N/A</v>
      </c>
      <c r="S1153" s="21" t="e">
        <f>VLOOKUP(T1153,'[2]01 - Employees'!$1:$1048576,3,FALSE)</f>
        <v>#N/A</v>
      </c>
      <c r="T1153" s="41"/>
      <c r="V1153" s="26">
        <f t="shared" si="194"/>
        <v>19</v>
      </c>
      <c r="W1153" t="str">
        <f t="shared" si="195"/>
        <v>19</v>
      </c>
      <c r="X1153" t="str">
        <f t="shared" si="191"/>
        <v>19</v>
      </c>
    </row>
    <row r="1154" spans="1:24" x14ac:dyDescent="0.25">
      <c r="A1154" s="44">
        <f t="shared" si="198"/>
        <v>43435</v>
      </c>
      <c r="B1154" s="19">
        <f t="shared" si="198"/>
        <v>19</v>
      </c>
      <c r="C1154" s="20"/>
      <c r="D1154" s="21"/>
      <c r="E1154" s="22"/>
      <c r="F1154" s="23">
        <f t="shared" si="193"/>
        <v>0</v>
      </c>
      <c r="G1154" s="23"/>
      <c r="H1154" s="28"/>
      <c r="I1154" s="28"/>
      <c r="J1154" s="28"/>
      <c r="K1154" s="24"/>
      <c r="L1154" s="25">
        <f t="shared" si="189"/>
        <v>0</v>
      </c>
      <c r="M1154" s="25">
        <f t="shared" si="192"/>
        <v>0</v>
      </c>
      <c r="N1154" s="25">
        <f t="shared" si="190"/>
        <v>0</v>
      </c>
      <c r="O1154" s="25">
        <v>6.5000000000000002E-2</v>
      </c>
      <c r="P1154" s="24" t="str">
        <f>VLOOKUP(E1154,'[1]Lookup 2'!A:B,2,FALSE)</f>
        <v>Post 3</v>
      </c>
      <c r="Q1154" s="24" t="e">
        <f>VLOOKUP(T1154,'[2]01 - Employees'!$1:$1048576,6,FALSE)</f>
        <v>#N/A</v>
      </c>
      <c r="R1154" s="24" t="e">
        <f>VLOOKUP(T1154,'[2]01 - Employees'!$1:$1048576,2,FALSE)</f>
        <v>#N/A</v>
      </c>
      <c r="S1154" s="21" t="e">
        <f>VLOOKUP(T1154,'[2]01 - Employees'!$1:$1048576,3,FALSE)</f>
        <v>#N/A</v>
      </c>
      <c r="T1154" s="41"/>
      <c r="V1154" s="26">
        <f t="shared" si="194"/>
        <v>19</v>
      </c>
      <c r="W1154" t="str">
        <f t="shared" si="195"/>
        <v>19</v>
      </c>
      <c r="X1154" t="str">
        <f t="shared" si="191"/>
        <v>19</v>
      </c>
    </row>
    <row r="1155" spans="1:24" x14ac:dyDescent="0.25">
      <c r="A1155" s="44">
        <f t="shared" si="198"/>
        <v>43435</v>
      </c>
      <c r="B1155" s="19">
        <f t="shared" si="198"/>
        <v>19</v>
      </c>
      <c r="C1155" s="20"/>
      <c r="D1155" s="21"/>
      <c r="E1155" s="22"/>
      <c r="F1155" s="23">
        <f t="shared" si="193"/>
        <v>0</v>
      </c>
      <c r="G1155" s="23"/>
      <c r="H1155" s="28"/>
      <c r="I1155" s="28"/>
      <c r="J1155" s="28"/>
      <c r="K1155" s="24"/>
      <c r="L1155" s="25">
        <f t="shared" si="189"/>
        <v>0</v>
      </c>
      <c r="M1155" s="25">
        <f t="shared" si="192"/>
        <v>0</v>
      </c>
      <c r="N1155" s="25">
        <f t="shared" si="190"/>
        <v>0</v>
      </c>
      <c r="O1155" s="25">
        <v>6.5000000000000002E-2</v>
      </c>
      <c r="P1155" s="24" t="str">
        <f>VLOOKUP(E1155,'[1]Lookup 2'!A:B,2,FALSE)</f>
        <v>Post 3</v>
      </c>
      <c r="Q1155" s="24" t="e">
        <f>VLOOKUP(T1155,'[2]01 - Employees'!$1:$1048576,6,FALSE)</f>
        <v>#N/A</v>
      </c>
      <c r="R1155" s="24" t="e">
        <f>VLOOKUP(T1155,'[2]01 - Employees'!$1:$1048576,2,FALSE)</f>
        <v>#N/A</v>
      </c>
      <c r="S1155" s="21" t="e">
        <f>VLOOKUP(T1155,'[2]01 - Employees'!$1:$1048576,3,FALSE)</f>
        <v>#N/A</v>
      </c>
      <c r="T1155" s="41"/>
      <c r="V1155" s="26">
        <f t="shared" si="194"/>
        <v>19</v>
      </c>
      <c r="W1155" t="str">
        <f t="shared" si="195"/>
        <v>19</v>
      </c>
      <c r="X1155" t="str">
        <f t="shared" si="191"/>
        <v>19</v>
      </c>
    </row>
    <row r="1156" spans="1:24" x14ac:dyDescent="0.25">
      <c r="A1156" s="44">
        <f t="shared" si="198"/>
        <v>43435</v>
      </c>
      <c r="B1156" s="19">
        <f t="shared" si="198"/>
        <v>19</v>
      </c>
      <c r="C1156" s="20"/>
      <c r="D1156" s="21"/>
      <c r="E1156" s="22"/>
      <c r="F1156" s="23">
        <f t="shared" si="193"/>
        <v>0</v>
      </c>
      <c r="G1156" s="23"/>
      <c r="H1156" s="28"/>
      <c r="I1156" s="28"/>
      <c r="J1156" s="28"/>
      <c r="K1156" s="24"/>
      <c r="L1156" s="25">
        <f t="shared" si="189"/>
        <v>0</v>
      </c>
      <c r="M1156" s="25">
        <f t="shared" si="192"/>
        <v>0</v>
      </c>
      <c r="N1156" s="25">
        <f t="shared" si="190"/>
        <v>0</v>
      </c>
      <c r="O1156" s="25">
        <v>6.5000000000000002E-2</v>
      </c>
      <c r="P1156" s="24" t="str">
        <f>VLOOKUP(E1156,'[1]Lookup 2'!A:B,2,FALSE)</f>
        <v>Post 3</v>
      </c>
      <c r="Q1156" s="24" t="e">
        <f>VLOOKUP(T1156,'[2]01 - Employees'!$1:$1048576,6,FALSE)</f>
        <v>#N/A</v>
      </c>
      <c r="R1156" s="24" t="e">
        <f>VLOOKUP(T1156,'[2]01 - Employees'!$1:$1048576,2,FALSE)</f>
        <v>#N/A</v>
      </c>
      <c r="S1156" s="21" t="e">
        <f>VLOOKUP(T1156,'[2]01 - Employees'!$1:$1048576,3,FALSE)</f>
        <v>#N/A</v>
      </c>
      <c r="T1156" s="41"/>
      <c r="V1156" s="26">
        <f t="shared" si="194"/>
        <v>19</v>
      </c>
      <c r="W1156" t="str">
        <f t="shared" si="195"/>
        <v>19</v>
      </c>
      <c r="X1156" t="str">
        <f t="shared" si="191"/>
        <v>19</v>
      </c>
    </row>
    <row r="1157" spans="1:24" x14ac:dyDescent="0.25">
      <c r="A1157" s="44">
        <f t="shared" si="198"/>
        <v>43435</v>
      </c>
      <c r="B1157" s="19">
        <f t="shared" si="198"/>
        <v>19</v>
      </c>
      <c r="C1157" s="20"/>
      <c r="D1157" s="21"/>
      <c r="E1157" s="22"/>
      <c r="F1157" s="23">
        <f t="shared" si="193"/>
        <v>0</v>
      </c>
      <c r="G1157" s="23"/>
      <c r="H1157" s="28"/>
      <c r="I1157" s="28"/>
      <c r="J1157" s="28"/>
      <c r="K1157" s="24"/>
      <c r="L1157" s="25">
        <f t="shared" si="189"/>
        <v>0</v>
      </c>
      <c r="M1157" s="25">
        <f t="shared" si="192"/>
        <v>0</v>
      </c>
      <c r="N1157" s="25">
        <f t="shared" si="190"/>
        <v>0</v>
      </c>
      <c r="O1157" s="25">
        <v>6.5000000000000002E-2</v>
      </c>
      <c r="P1157" s="24" t="str">
        <f>VLOOKUP(E1157,'[1]Lookup 2'!A:B,2,FALSE)</f>
        <v>Post 3</v>
      </c>
      <c r="Q1157" s="24" t="e">
        <f>VLOOKUP(T1157,'[2]01 - Employees'!$1:$1048576,6,FALSE)</f>
        <v>#N/A</v>
      </c>
      <c r="R1157" s="24" t="e">
        <f>VLOOKUP(T1157,'[2]01 - Employees'!$1:$1048576,2,FALSE)</f>
        <v>#N/A</v>
      </c>
      <c r="S1157" s="21" t="e">
        <f>VLOOKUP(T1157,'[2]01 - Employees'!$1:$1048576,3,FALSE)</f>
        <v>#N/A</v>
      </c>
      <c r="T1157" s="41"/>
      <c r="V1157" s="26">
        <f t="shared" si="194"/>
        <v>19</v>
      </c>
      <c r="W1157" t="str">
        <f t="shared" si="195"/>
        <v>19</v>
      </c>
      <c r="X1157" t="str">
        <f t="shared" si="191"/>
        <v>19</v>
      </c>
    </row>
    <row r="1158" spans="1:24" x14ac:dyDescent="0.25">
      <c r="A1158" s="44">
        <f t="shared" si="198"/>
        <v>43435</v>
      </c>
      <c r="B1158" s="19">
        <f t="shared" si="198"/>
        <v>19</v>
      </c>
      <c r="C1158" s="20"/>
      <c r="D1158" s="21"/>
      <c r="E1158" s="22"/>
      <c r="F1158" s="23">
        <f t="shared" si="193"/>
        <v>0</v>
      </c>
      <c r="G1158" s="23"/>
      <c r="H1158" s="28"/>
      <c r="I1158" s="28"/>
      <c r="J1158" s="28"/>
      <c r="K1158" s="24"/>
      <c r="L1158" s="25">
        <f t="shared" si="189"/>
        <v>0</v>
      </c>
      <c r="M1158" s="25">
        <f t="shared" si="192"/>
        <v>0</v>
      </c>
      <c r="N1158" s="25">
        <f t="shared" si="190"/>
        <v>0</v>
      </c>
      <c r="O1158" s="25">
        <v>6.5000000000000002E-2</v>
      </c>
      <c r="P1158" s="24" t="str">
        <f>VLOOKUP(E1158,'[1]Lookup 2'!A:B,2,FALSE)</f>
        <v>Post 3</v>
      </c>
      <c r="Q1158" s="24" t="e">
        <f>VLOOKUP(T1158,'[2]01 - Employees'!$1:$1048576,6,FALSE)</f>
        <v>#N/A</v>
      </c>
      <c r="R1158" s="24" t="e">
        <f>VLOOKUP(T1158,'[2]01 - Employees'!$1:$1048576,2,FALSE)</f>
        <v>#N/A</v>
      </c>
      <c r="S1158" s="21" t="e">
        <f>VLOOKUP(T1158,'[2]01 - Employees'!$1:$1048576,3,FALSE)</f>
        <v>#N/A</v>
      </c>
      <c r="T1158" s="41"/>
      <c r="V1158" s="26">
        <f t="shared" si="194"/>
        <v>19</v>
      </c>
      <c r="W1158" t="str">
        <f t="shared" si="195"/>
        <v>19</v>
      </c>
      <c r="X1158" t="str">
        <f t="shared" si="191"/>
        <v>19</v>
      </c>
    </row>
    <row r="1159" spans="1:24" x14ac:dyDescent="0.25">
      <c r="A1159" s="44">
        <f t="shared" si="198"/>
        <v>43435</v>
      </c>
      <c r="B1159" s="19">
        <f t="shared" si="198"/>
        <v>19</v>
      </c>
      <c r="C1159" s="20"/>
      <c r="D1159" s="21"/>
      <c r="E1159" s="22"/>
      <c r="F1159" s="23">
        <f t="shared" si="193"/>
        <v>0</v>
      </c>
      <c r="G1159" s="23"/>
      <c r="H1159" s="28"/>
      <c r="I1159" s="28"/>
      <c r="J1159" s="28"/>
      <c r="K1159" s="24"/>
      <c r="L1159" s="25">
        <f t="shared" si="189"/>
        <v>0</v>
      </c>
      <c r="M1159" s="25">
        <f t="shared" si="192"/>
        <v>0</v>
      </c>
      <c r="N1159" s="25">
        <f t="shared" si="190"/>
        <v>0</v>
      </c>
      <c r="O1159" s="25">
        <v>6.5000000000000002E-2</v>
      </c>
      <c r="P1159" s="24" t="str">
        <f>VLOOKUP(E1159,'[1]Lookup 2'!A:B,2,FALSE)</f>
        <v>Post 3</v>
      </c>
      <c r="Q1159" s="24" t="e">
        <f>VLOOKUP(T1159,'[2]01 - Employees'!$1:$1048576,6,FALSE)</f>
        <v>#N/A</v>
      </c>
      <c r="R1159" s="24" t="e">
        <f>VLOOKUP(T1159,'[2]01 - Employees'!$1:$1048576,2,FALSE)</f>
        <v>#N/A</v>
      </c>
      <c r="S1159" s="21" t="e">
        <f>VLOOKUP(T1159,'[2]01 - Employees'!$1:$1048576,3,FALSE)</f>
        <v>#N/A</v>
      </c>
      <c r="T1159" s="41"/>
      <c r="V1159" s="26">
        <f t="shared" si="194"/>
        <v>19</v>
      </c>
      <c r="W1159" t="str">
        <f t="shared" si="195"/>
        <v>19</v>
      </c>
      <c r="X1159" t="str">
        <f t="shared" si="191"/>
        <v>19</v>
      </c>
    </row>
    <row r="1160" spans="1:24" x14ac:dyDescent="0.25">
      <c r="A1160" s="44">
        <f t="shared" ref="A1160:B1169" si="199">+A1159</f>
        <v>43435</v>
      </c>
      <c r="B1160" s="19">
        <f t="shared" si="199"/>
        <v>19</v>
      </c>
      <c r="C1160" s="20"/>
      <c r="D1160" s="21"/>
      <c r="E1160" s="22"/>
      <c r="F1160" s="23">
        <f t="shared" si="193"/>
        <v>0</v>
      </c>
      <c r="G1160" s="23"/>
      <c r="H1160" s="28"/>
      <c r="I1160" s="28"/>
      <c r="J1160" s="28"/>
      <c r="K1160" s="24"/>
      <c r="L1160" s="25">
        <f t="shared" si="189"/>
        <v>0</v>
      </c>
      <c r="M1160" s="25">
        <f t="shared" si="192"/>
        <v>0</v>
      </c>
      <c r="N1160" s="25">
        <f t="shared" si="190"/>
        <v>0</v>
      </c>
      <c r="O1160" s="25">
        <v>6.5000000000000002E-2</v>
      </c>
      <c r="P1160" s="24" t="str">
        <f>VLOOKUP(E1160,'[1]Lookup 2'!A:B,2,FALSE)</f>
        <v>Post 3</v>
      </c>
      <c r="Q1160" s="24" t="e">
        <f>VLOOKUP(T1160,'[2]01 - Employees'!$1:$1048576,6,FALSE)</f>
        <v>#N/A</v>
      </c>
      <c r="R1160" s="24" t="e">
        <f>VLOOKUP(T1160,'[2]01 - Employees'!$1:$1048576,2,FALSE)</f>
        <v>#N/A</v>
      </c>
      <c r="S1160" s="21" t="e">
        <f>VLOOKUP(T1160,'[2]01 - Employees'!$1:$1048576,3,FALSE)</f>
        <v>#N/A</v>
      </c>
      <c r="T1160" s="41"/>
      <c r="V1160" s="26">
        <f t="shared" si="194"/>
        <v>19</v>
      </c>
      <c r="W1160" t="str">
        <f t="shared" si="195"/>
        <v>19</v>
      </c>
      <c r="X1160" t="str">
        <f t="shared" si="191"/>
        <v>19</v>
      </c>
    </row>
    <row r="1161" spans="1:24" x14ac:dyDescent="0.25">
      <c r="A1161" s="44">
        <f t="shared" si="199"/>
        <v>43435</v>
      </c>
      <c r="B1161" s="19">
        <f t="shared" si="199"/>
        <v>19</v>
      </c>
      <c r="C1161" s="20"/>
      <c r="D1161" s="21"/>
      <c r="E1161" s="22"/>
      <c r="F1161" s="23">
        <f t="shared" si="193"/>
        <v>0</v>
      </c>
      <c r="G1161" s="23"/>
      <c r="H1161" s="28"/>
      <c r="I1161" s="28"/>
      <c r="J1161" s="28"/>
      <c r="K1161" s="24"/>
      <c r="L1161" s="25">
        <f t="shared" si="189"/>
        <v>0</v>
      </c>
      <c r="M1161" s="25">
        <f t="shared" si="192"/>
        <v>0</v>
      </c>
      <c r="N1161" s="25">
        <f t="shared" si="190"/>
        <v>0</v>
      </c>
      <c r="O1161" s="25">
        <v>6.5000000000000002E-2</v>
      </c>
      <c r="P1161" s="24" t="str">
        <f>VLOOKUP(E1161,'[1]Lookup 2'!A:B,2,FALSE)</f>
        <v>Post 3</v>
      </c>
      <c r="Q1161" s="24" t="e">
        <f>VLOOKUP(T1161,'[2]01 - Employees'!$1:$1048576,6,FALSE)</f>
        <v>#N/A</v>
      </c>
      <c r="R1161" s="24" t="e">
        <f>VLOOKUP(T1161,'[2]01 - Employees'!$1:$1048576,2,FALSE)</f>
        <v>#N/A</v>
      </c>
      <c r="S1161" s="21" t="e">
        <f>VLOOKUP(T1161,'[2]01 - Employees'!$1:$1048576,3,FALSE)</f>
        <v>#N/A</v>
      </c>
      <c r="T1161" s="41"/>
      <c r="V1161" s="26">
        <f t="shared" si="194"/>
        <v>19</v>
      </c>
      <c r="W1161" t="str">
        <f t="shared" si="195"/>
        <v>19</v>
      </c>
      <c r="X1161" t="str">
        <f t="shared" si="191"/>
        <v>19</v>
      </c>
    </row>
    <row r="1162" spans="1:24" x14ac:dyDescent="0.25">
      <c r="A1162" s="44">
        <f t="shared" si="199"/>
        <v>43435</v>
      </c>
      <c r="B1162" s="19">
        <f t="shared" si="199"/>
        <v>19</v>
      </c>
      <c r="C1162" s="20"/>
      <c r="D1162" s="21"/>
      <c r="E1162" s="22"/>
      <c r="F1162" s="23">
        <f t="shared" si="193"/>
        <v>0</v>
      </c>
      <c r="G1162" s="23"/>
      <c r="H1162" s="28"/>
      <c r="I1162" s="28"/>
      <c r="J1162" s="28"/>
      <c r="K1162" s="24"/>
      <c r="L1162" s="25">
        <f t="shared" si="189"/>
        <v>0</v>
      </c>
      <c r="M1162" s="25">
        <f t="shared" si="192"/>
        <v>0</v>
      </c>
      <c r="N1162" s="25">
        <f t="shared" si="190"/>
        <v>0</v>
      </c>
      <c r="O1162" s="25">
        <v>6.5000000000000002E-2</v>
      </c>
      <c r="P1162" s="24" t="str">
        <f>VLOOKUP(E1162,'[1]Lookup 2'!A:B,2,FALSE)</f>
        <v>Post 3</v>
      </c>
      <c r="Q1162" s="24" t="e">
        <f>VLOOKUP(T1162,'[2]01 - Employees'!$1:$1048576,6,FALSE)</f>
        <v>#N/A</v>
      </c>
      <c r="R1162" s="24" t="e">
        <f>VLOOKUP(T1162,'[2]01 - Employees'!$1:$1048576,2,FALSE)</f>
        <v>#N/A</v>
      </c>
      <c r="S1162" s="21" t="e">
        <f>VLOOKUP(T1162,'[2]01 - Employees'!$1:$1048576,3,FALSE)</f>
        <v>#N/A</v>
      </c>
      <c r="T1162" s="41"/>
      <c r="V1162" s="26">
        <f t="shared" si="194"/>
        <v>19</v>
      </c>
      <c r="W1162" t="str">
        <f t="shared" si="195"/>
        <v>19</v>
      </c>
      <c r="X1162" t="str">
        <f t="shared" si="191"/>
        <v>19</v>
      </c>
    </row>
    <row r="1163" spans="1:24" x14ac:dyDescent="0.25">
      <c r="A1163" s="44">
        <f t="shared" si="199"/>
        <v>43435</v>
      </c>
      <c r="B1163" s="19"/>
      <c r="C1163" s="20"/>
      <c r="D1163" s="21"/>
      <c r="E1163" s="22"/>
      <c r="F1163" s="23">
        <f t="shared" si="193"/>
        <v>0</v>
      </c>
      <c r="G1163" s="23"/>
      <c r="H1163" s="28"/>
      <c r="I1163" s="28"/>
      <c r="J1163" s="28"/>
      <c r="K1163" s="24"/>
      <c r="L1163" s="25">
        <f t="shared" si="189"/>
        <v>0</v>
      </c>
      <c r="M1163" s="25">
        <f t="shared" si="192"/>
        <v>0</v>
      </c>
      <c r="N1163" s="25">
        <f t="shared" si="190"/>
        <v>0</v>
      </c>
      <c r="O1163" s="25">
        <v>6.5000000000000002E-2</v>
      </c>
      <c r="P1163" s="24" t="str">
        <f>VLOOKUP(E1163,'[1]Lookup 2'!A:B,2,FALSE)</f>
        <v>Post 3</v>
      </c>
      <c r="Q1163" s="24" t="e">
        <f>VLOOKUP(T1163,'[2]01 - Employees'!$1:$1048576,6,FALSE)</f>
        <v>#N/A</v>
      </c>
      <c r="R1163" s="24" t="e">
        <f>VLOOKUP(T1163,'[2]01 - Employees'!$1:$1048576,2,FALSE)</f>
        <v>#N/A</v>
      </c>
      <c r="S1163" s="21" t="e">
        <f>VLOOKUP(T1163,'[2]01 - Employees'!$1:$1048576,3,FALSE)</f>
        <v>#N/A</v>
      </c>
      <c r="T1163" s="41"/>
      <c r="V1163" s="26">
        <f t="shared" si="194"/>
        <v>0</v>
      </c>
      <c r="W1163" t="str">
        <f t="shared" si="195"/>
        <v/>
      </c>
      <c r="X1163" t="str">
        <f t="shared" si="191"/>
        <v/>
      </c>
    </row>
    <row r="1164" spans="1:24" x14ac:dyDescent="0.25">
      <c r="A1164" s="44">
        <f t="shared" si="199"/>
        <v>43435</v>
      </c>
      <c r="B1164" s="19"/>
      <c r="C1164" s="20"/>
      <c r="D1164" s="21"/>
      <c r="E1164" s="22"/>
      <c r="F1164" s="23">
        <f t="shared" si="193"/>
        <v>0</v>
      </c>
      <c r="G1164" s="23"/>
      <c r="H1164" s="28"/>
      <c r="I1164" s="28"/>
      <c r="J1164" s="28"/>
      <c r="K1164" s="24"/>
      <c r="L1164" s="25">
        <f t="shared" si="189"/>
        <v>0</v>
      </c>
      <c r="M1164" s="25">
        <f t="shared" si="192"/>
        <v>0</v>
      </c>
      <c r="N1164" s="25">
        <f t="shared" si="190"/>
        <v>0</v>
      </c>
      <c r="O1164" s="25">
        <v>6.5000000000000002E-2</v>
      </c>
      <c r="P1164" s="24" t="str">
        <f>VLOOKUP(E1164,'[1]Lookup 2'!A:B,2,FALSE)</f>
        <v>Post 3</v>
      </c>
      <c r="Q1164" s="24" t="e">
        <f>VLOOKUP(T1164,'[2]01 - Employees'!$1:$1048576,6,FALSE)</f>
        <v>#N/A</v>
      </c>
      <c r="R1164" s="24" t="e">
        <f>VLOOKUP(T1164,'[2]01 - Employees'!$1:$1048576,2,FALSE)</f>
        <v>#N/A</v>
      </c>
      <c r="S1164" s="21" t="e">
        <f>VLOOKUP(T1164,'[2]01 - Employees'!$1:$1048576,3,FALSE)</f>
        <v>#N/A</v>
      </c>
      <c r="T1164" s="41"/>
      <c r="V1164" s="26">
        <f t="shared" si="194"/>
        <v>0</v>
      </c>
      <c r="W1164" t="str">
        <f t="shared" si="195"/>
        <v/>
      </c>
      <c r="X1164" t="str">
        <f t="shared" si="191"/>
        <v/>
      </c>
    </row>
    <row r="1165" spans="1:24" x14ac:dyDescent="0.25">
      <c r="A1165" s="44">
        <f t="shared" si="199"/>
        <v>43435</v>
      </c>
      <c r="B1165" s="19"/>
      <c r="C1165" s="20"/>
      <c r="D1165" s="21"/>
      <c r="E1165" s="22"/>
      <c r="F1165" s="23">
        <f t="shared" si="193"/>
        <v>0</v>
      </c>
      <c r="G1165" s="23"/>
      <c r="H1165" s="28"/>
      <c r="I1165" s="28"/>
      <c r="J1165" s="28"/>
      <c r="K1165" s="24"/>
      <c r="L1165" s="25">
        <f t="shared" si="189"/>
        <v>0</v>
      </c>
      <c r="M1165" s="25">
        <f t="shared" si="192"/>
        <v>0</v>
      </c>
      <c r="N1165" s="25">
        <f t="shared" si="190"/>
        <v>0</v>
      </c>
      <c r="O1165" s="25">
        <v>6.5000000000000002E-2</v>
      </c>
      <c r="P1165" s="24" t="str">
        <f>VLOOKUP(E1165,'[1]Lookup 2'!A:B,2,FALSE)</f>
        <v>Post 3</v>
      </c>
      <c r="Q1165" s="24" t="e">
        <f>VLOOKUP(T1165,'[2]01 - Employees'!$1:$1048576,6,FALSE)</f>
        <v>#N/A</v>
      </c>
      <c r="R1165" s="24" t="e">
        <f>VLOOKUP(T1165,'[2]01 - Employees'!$1:$1048576,2,FALSE)</f>
        <v>#N/A</v>
      </c>
      <c r="S1165" s="21" t="e">
        <f>VLOOKUP(T1165,'[2]01 - Employees'!$1:$1048576,3,FALSE)</f>
        <v>#N/A</v>
      </c>
      <c r="T1165" s="41"/>
      <c r="V1165" s="26">
        <f t="shared" si="194"/>
        <v>0</v>
      </c>
      <c r="W1165" t="str">
        <f t="shared" si="195"/>
        <v/>
      </c>
      <c r="X1165" t="str">
        <f t="shared" si="191"/>
        <v/>
      </c>
    </row>
    <row r="1166" spans="1:24" x14ac:dyDescent="0.25">
      <c r="A1166" s="44">
        <f t="shared" si="199"/>
        <v>43435</v>
      </c>
      <c r="B1166" s="19"/>
      <c r="C1166" s="20"/>
      <c r="D1166" s="21"/>
      <c r="E1166" s="22"/>
      <c r="F1166" s="23">
        <f t="shared" si="193"/>
        <v>0</v>
      </c>
      <c r="G1166" s="23"/>
      <c r="H1166" s="28"/>
      <c r="I1166" s="28"/>
      <c r="J1166" s="28"/>
      <c r="K1166" s="24"/>
      <c r="L1166" s="25">
        <f t="shared" si="189"/>
        <v>0</v>
      </c>
      <c r="M1166" s="25">
        <f t="shared" si="192"/>
        <v>0</v>
      </c>
      <c r="N1166" s="25">
        <f t="shared" si="190"/>
        <v>0</v>
      </c>
      <c r="O1166" s="25">
        <v>6.5000000000000002E-2</v>
      </c>
      <c r="P1166" s="24" t="str">
        <f>VLOOKUP(E1166,'[1]Lookup 2'!A:B,2,FALSE)</f>
        <v>Post 3</v>
      </c>
      <c r="Q1166" s="24" t="e">
        <f>VLOOKUP(T1166,'[2]01 - Employees'!$1:$1048576,6,FALSE)</f>
        <v>#N/A</v>
      </c>
      <c r="R1166" s="24" t="e">
        <f>VLOOKUP(T1166,'[2]01 - Employees'!$1:$1048576,2,FALSE)</f>
        <v>#N/A</v>
      </c>
      <c r="S1166" s="21" t="e">
        <f>VLOOKUP(T1166,'[2]01 - Employees'!$1:$1048576,3,FALSE)</f>
        <v>#N/A</v>
      </c>
      <c r="T1166" s="41"/>
      <c r="V1166" s="26">
        <f t="shared" si="194"/>
        <v>0</v>
      </c>
      <c r="W1166" t="str">
        <f t="shared" si="195"/>
        <v/>
      </c>
      <c r="X1166" t="str">
        <f t="shared" si="191"/>
        <v/>
      </c>
    </row>
    <row r="1167" spans="1:24" x14ac:dyDescent="0.25">
      <c r="A1167" s="44">
        <f t="shared" si="199"/>
        <v>43435</v>
      </c>
      <c r="B1167" s="19"/>
      <c r="C1167" s="20"/>
      <c r="D1167" s="21"/>
      <c r="E1167" s="22"/>
      <c r="F1167" s="23">
        <f t="shared" si="193"/>
        <v>0</v>
      </c>
      <c r="G1167" s="23"/>
      <c r="H1167" s="28"/>
      <c r="I1167" s="28"/>
      <c r="J1167" s="28"/>
      <c r="K1167" s="24"/>
      <c r="L1167" s="25">
        <f t="shared" si="189"/>
        <v>0</v>
      </c>
      <c r="M1167" s="25">
        <f t="shared" si="192"/>
        <v>0</v>
      </c>
      <c r="N1167" s="25">
        <f t="shared" si="190"/>
        <v>0</v>
      </c>
      <c r="O1167" s="25">
        <v>6.5000000000000002E-2</v>
      </c>
      <c r="P1167" s="24" t="str">
        <f>VLOOKUP(E1167,'[1]Lookup 2'!A:B,2,FALSE)</f>
        <v>Post 3</v>
      </c>
      <c r="Q1167" s="24" t="e">
        <f>VLOOKUP(T1167,'[2]01 - Employees'!$1:$1048576,6,FALSE)</f>
        <v>#N/A</v>
      </c>
      <c r="R1167" s="24" t="e">
        <f>VLOOKUP(T1167,'[2]01 - Employees'!$1:$1048576,2,FALSE)</f>
        <v>#N/A</v>
      </c>
      <c r="S1167" s="21" t="e">
        <f>VLOOKUP(T1167,'[2]01 - Employees'!$1:$1048576,3,FALSE)</f>
        <v>#N/A</v>
      </c>
      <c r="T1167" s="41"/>
      <c r="V1167" s="26">
        <f t="shared" si="194"/>
        <v>0</v>
      </c>
      <c r="W1167" t="str">
        <f t="shared" si="195"/>
        <v/>
      </c>
      <c r="X1167" t="str">
        <f t="shared" si="191"/>
        <v/>
      </c>
    </row>
    <row r="1168" spans="1:24" x14ac:dyDescent="0.25">
      <c r="A1168" s="44">
        <f t="shared" si="199"/>
        <v>43435</v>
      </c>
      <c r="B1168" s="19"/>
      <c r="C1168" s="20"/>
      <c r="D1168" s="20"/>
      <c r="E1168" s="20"/>
      <c r="F1168" s="23">
        <f t="shared" si="193"/>
        <v>0</v>
      </c>
      <c r="G1168" s="20"/>
      <c r="H1168" s="20"/>
      <c r="I1168" s="20"/>
      <c r="J1168" s="20"/>
      <c r="K1168" s="24"/>
      <c r="L1168" s="25">
        <f t="shared" si="189"/>
        <v>0</v>
      </c>
      <c r="M1168" s="25">
        <f t="shared" si="192"/>
        <v>0</v>
      </c>
      <c r="N1168" s="25">
        <f t="shared" si="190"/>
        <v>0</v>
      </c>
      <c r="O1168" s="25">
        <v>6.5000000000000002E-2</v>
      </c>
      <c r="P1168" s="24" t="str">
        <f>VLOOKUP(E1168,'[1]Lookup 2'!A:B,2,FALSE)</f>
        <v>Post 3</v>
      </c>
      <c r="Q1168" s="24" t="e">
        <f>VLOOKUP(T1168,'[2]01 - Employees'!$1:$1048576,6,FALSE)</f>
        <v>#N/A</v>
      </c>
      <c r="R1168" s="24" t="e">
        <f>VLOOKUP(T1168,'[2]01 - Employees'!$1:$1048576,2,FALSE)</f>
        <v>#N/A</v>
      </c>
      <c r="S1168" s="21" t="e">
        <f>VLOOKUP(T1168,'[2]01 - Employees'!$1:$1048576,3,FALSE)</f>
        <v>#N/A</v>
      </c>
      <c r="T1168" s="41"/>
      <c r="V1168" s="26">
        <f t="shared" si="194"/>
        <v>0</v>
      </c>
      <c r="W1168" t="str">
        <f t="shared" si="195"/>
        <v/>
      </c>
      <c r="X1168" t="str">
        <f t="shared" si="191"/>
        <v/>
      </c>
    </row>
    <row r="1169" spans="1:24" x14ac:dyDescent="0.25">
      <c r="A1169" s="44">
        <f t="shared" si="199"/>
        <v>43435</v>
      </c>
      <c r="B1169" s="19"/>
      <c r="C1169" s="20"/>
      <c r="D1169" s="20"/>
      <c r="E1169" s="20"/>
      <c r="F1169" s="23">
        <f t="shared" si="193"/>
        <v>0</v>
      </c>
      <c r="G1169" s="20"/>
      <c r="H1169" s="20"/>
      <c r="I1169" s="20"/>
      <c r="J1169" s="20"/>
      <c r="K1169" s="24"/>
      <c r="L1169" s="25">
        <f t="shared" si="189"/>
        <v>0</v>
      </c>
      <c r="M1169" s="25">
        <f t="shared" si="192"/>
        <v>0</v>
      </c>
      <c r="N1169" s="25">
        <f t="shared" si="190"/>
        <v>0</v>
      </c>
      <c r="O1169" s="25">
        <v>6.5000000000000002E-2</v>
      </c>
      <c r="P1169" s="24" t="str">
        <f>VLOOKUP(E1169,'[1]Lookup 2'!A:B,2,FALSE)</f>
        <v>Post 3</v>
      </c>
      <c r="Q1169" s="24" t="e">
        <f>VLOOKUP(T1169,'[2]01 - Employees'!$1:$1048576,6,FALSE)</f>
        <v>#N/A</v>
      </c>
      <c r="R1169" s="24" t="e">
        <f>VLOOKUP(T1169,'[2]01 - Employees'!$1:$1048576,2,FALSE)</f>
        <v>#N/A</v>
      </c>
      <c r="S1169" s="21" t="e">
        <f>VLOOKUP(T1169,'[2]01 - Employees'!$1:$1048576,3,FALSE)</f>
        <v>#N/A</v>
      </c>
      <c r="T1169" s="41"/>
      <c r="V1169" s="26">
        <f t="shared" si="194"/>
        <v>0</v>
      </c>
      <c r="W1169" t="str">
        <f t="shared" si="195"/>
        <v/>
      </c>
      <c r="X1169" t="str">
        <f t="shared" si="191"/>
        <v/>
      </c>
    </row>
    <row r="1170" spans="1:24" x14ac:dyDescent="0.25">
      <c r="N1170" s="48">
        <f>SUM(N5:N1169)</f>
        <v>-159833.11499999999</v>
      </c>
    </row>
  </sheetData>
  <protectedRanges>
    <protectedRange sqref="R4:S1169" name="Range5_3"/>
  </protectedRanges>
  <autoFilter ref="A3:T1170" xr:uid="{00000000-0009-0000-0000-000001000000}"/>
  <conditionalFormatting sqref="L4:O1169">
    <cfRule type="cellIs" dxfId="1" priority="1" operator="between">
      <formula>2501</formula>
      <formula>100000</formula>
    </cfRule>
    <cfRule type="cellIs" dxfId="0" priority="2" operator="between">
      <formula>1000</formula>
      <formula>2500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054891E-F645-4365-8F1B-C30248AD294B}">
          <x14:formula1>
            <xm:f>'[Dielsel Consumption December 18.xlsx]Lookup'!#REF!</xm:f>
          </x14:formula1>
          <xm:sqref>D4:D1169</xm:sqref>
        </x14:dataValidation>
        <x14:dataValidation type="list" allowBlank="1" showInputMessage="1" showErrorMessage="1" xr:uid="{9AC0D83D-65E5-4093-ACB7-2C2E0B9F0407}">
          <x14:formula1>
            <xm:f>'[Dielsel Consumption December 18.xlsx]Lookup 2'!#REF!</xm:f>
          </x14:formula1>
          <xm:sqref>E4:E1167</xm:sqref>
        </x14:dataValidation>
        <x14:dataValidation type="list" allowBlank="1" showInputMessage="1" showErrorMessage="1" xr:uid="{63E4D99E-7CDD-42A3-8743-9D3DA5621270}">
          <x14:formula1>
            <xm:f>'[Dielsel Consumption December 18.xlsx]Lookup'!#REF!</xm:f>
          </x14:formula1>
          <xm:sqref>K4:K1169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Usage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Lefa.prodclerk</dc:creator>
  <cp:lastModifiedBy>Lefa.prodclerk</cp:lastModifiedBy>
  <dcterms:created xsi:type="dcterms:W3CDTF">2019-03-04T12:05:39Z</dcterms:created>
  <dcterms:modified xsi:type="dcterms:W3CDTF">2019-03-04T12:07:52Z</dcterms:modified>
</cp:coreProperties>
</file>