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DC9D" lockStructure="1" lockWindows="1"/>
  <bookViews>
    <workbookView xWindow="-150" yWindow="-150" windowWidth="15615" windowHeight="4935" activeTab="3"/>
  </bookViews>
  <sheets>
    <sheet name="Inventaire" sheetId="1" r:id="rId1"/>
    <sheet name="Récap" sheetId="2" r:id="rId2"/>
    <sheet name="Print" sheetId="3" r:id="rId3"/>
    <sheet name="Commande éran" sheetId="5" r:id="rId4"/>
    <sheet name="Feuil1" sheetId="4" state="hidden" r:id="rId5"/>
    <sheet name="Mise en Place" sheetId="6" r:id="rId6"/>
  </sheets>
  <definedNames>
    <definedName name="_xlnm._FilterDatabase" localSheetId="0" hidden="1">Inventaire!$H$7:$L$16</definedName>
  </definedNames>
  <calcPr calcId="145621"/>
</workbook>
</file>

<file path=xl/calcChain.xml><?xml version="1.0" encoding="utf-8"?>
<calcChain xmlns="http://schemas.openxmlformats.org/spreadsheetml/2006/main">
  <c r="B13" i="1" l="1"/>
  <c r="K24" i="5" l="1"/>
  <c r="C18" i="1"/>
  <c r="I6" i="1"/>
  <c r="C6" i="1"/>
  <c r="I2" i="5" l="1"/>
  <c r="L31" i="3"/>
  <c r="L19" i="3"/>
  <c r="L7" i="3"/>
  <c r="D3" i="6"/>
  <c r="C3" i="6" l="1"/>
  <c r="F3" i="6" s="1"/>
  <c r="E3" i="6"/>
  <c r="D8" i="3" l="1"/>
  <c r="B16" i="1"/>
  <c r="B15" i="1"/>
  <c r="B14" i="1"/>
  <c r="B12" i="1"/>
  <c r="B11" i="1"/>
  <c r="B10" i="1"/>
  <c r="B9" i="1"/>
  <c r="B8" i="1"/>
  <c r="B26" i="4" l="1"/>
  <c r="B25" i="4"/>
  <c r="B24" i="4"/>
  <c r="B23" i="4"/>
  <c r="B22" i="4"/>
  <c r="B21" i="4"/>
  <c r="B20" i="4"/>
  <c r="F19" i="4"/>
  <c r="E19" i="4"/>
  <c r="D19" i="4"/>
  <c r="C19" i="4"/>
  <c r="B18" i="4"/>
  <c r="B16" i="4"/>
  <c r="B15" i="4"/>
  <c r="H14" i="4"/>
  <c r="B14" i="4"/>
  <c r="H13" i="4"/>
  <c r="B13" i="4"/>
  <c r="H12" i="4"/>
  <c r="B12" i="4"/>
  <c r="H11" i="4"/>
  <c r="B11" i="4"/>
  <c r="H10" i="4"/>
  <c r="B10" i="4"/>
  <c r="H9" i="4"/>
  <c r="B9" i="4"/>
  <c r="H8" i="4"/>
  <c r="B8" i="4"/>
  <c r="L7" i="4"/>
  <c r="K7" i="4"/>
  <c r="J7" i="4"/>
  <c r="I7" i="4"/>
  <c r="F7" i="4"/>
  <c r="E7" i="4"/>
  <c r="D7" i="4"/>
  <c r="C7" i="4"/>
  <c r="I6" i="4"/>
  <c r="H6" i="4"/>
  <c r="C6" i="4"/>
  <c r="B6" i="4"/>
  <c r="H4" i="4"/>
  <c r="D4" i="4"/>
  <c r="C42" i="3" l="1"/>
  <c r="F19" i="1" l="1"/>
  <c r="E19" i="1"/>
  <c r="D19" i="1"/>
  <c r="C19" i="1"/>
  <c r="L7" i="1"/>
  <c r="F7" i="1"/>
  <c r="J40" i="3" l="1"/>
  <c r="J39" i="3"/>
  <c r="J38" i="3"/>
  <c r="J37" i="3"/>
  <c r="J36" i="3"/>
  <c r="J35" i="3"/>
  <c r="J34" i="3"/>
  <c r="J33" i="3"/>
  <c r="J32" i="3"/>
  <c r="G40" i="3"/>
  <c r="G39" i="3"/>
  <c r="G38" i="3"/>
  <c r="G37" i="3"/>
  <c r="G36" i="3"/>
  <c r="G35" i="3"/>
  <c r="G34" i="3"/>
  <c r="G33" i="3"/>
  <c r="G32" i="3"/>
  <c r="D40" i="3"/>
  <c r="D39" i="3"/>
  <c r="D38" i="3"/>
  <c r="D37" i="3"/>
  <c r="D36" i="3"/>
  <c r="D35" i="3"/>
  <c r="D34" i="3"/>
  <c r="D33" i="3"/>
  <c r="D32" i="3"/>
  <c r="D20" i="3"/>
  <c r="J28" i="3"/>
  <c r="J27" i="3"/>
  <c r="J26" i="3"/>
  <c r="J25" i="3"/>
  <c r="J24" i="3"/>
  <c r="J23" i="3"/>
  <c r="J22" i="3"/>
  <c r="J21" i="3"/>
  <c r="J20" i="3"/>
  <c r="G28" i="3"/>
  <c r="G27" i="3"/>
  <c r="G26" i="3"/>
  <c r="G25" i="3"/>
  <c r="G24" i="3"/>
  <c r="G23" i="3"/>
  <c r="G22" i="3"/>
  <c r="G21" i="3"/>
  <c r="G20" i="3"/>
  <c r="D28" i="3"/>
  <c r="D27" i="3"/>
  <c r="D26" i="3"/>
  <c r="D25" i="3"/>
  <c r="D24" i="3"/>
  <c r="D23" i="3"/>
  <c r="D22" i="3"/>
  <c r="D21" i="3"/>
  <c r="J16" i="3"/>
  <c r="J15" i="3"/>
  <c r="J14" i="3"/>
  <c r="J13" i="3"/>
  <c r="J12" i="3"/>
  <c r="J11" i="3"/>
  <c r="J10" i="3"/>
  <c r="J9" i="3"/>
  <c r="J8" i="3"/>
  <c r="G16" i="3"/>
  <c r="G15" i="3"/>
  <c r="G14" i="3"/>
  <c r="G13" i="3"/>
  <c r="G12" i="3"/>
  <c r="G11" i="3"/>
  <c r="G10" i="3"/>
  <c r="G9" i="3"/>
  <c r="G8" i="3"/>
  <c r="D16" i="3"/>
  <c r="D15" i="3"/>
  <c r="D14" i="3"/>
  <c r="D13" i="3"/>
  <c r="D12" i="3"/>
  <c r="D11" i="3"/>
  <c r="D10" i="3"/>
  <c r="D9" i="3"/>
  <c r="B40" i="3"/>
  <c r="B39" i="3"/>
  <c r="B28" i="3"/>
  <c r="B27" i="3"/>
  <c r="B30" i="3"/>
  <c r="B6" i="3"/>
  <c r="B18" i="3"/>
  <c r="G31" i="3"/>
  <c r="D31" i="3"/>
  <c r="G19" i="3"/>
  <c r="D19" i="3"/>
  <c r="B38" i="3"/>
  <c r="B37" i="3"/>
  <c r="B36" i="3"/>
  <c r="B35" i="3"/>
  <c r="B34" i="3"/>
  <c r="B33" i="3"/>
  <c r="B32" i="3"/>
  <c r="B26" i="3"/>
  <c r="B25" i="3"/>
  <c r="B24" i="3"/>
  <c r="B23" i="3"/>
  <c r="B22" i="3"/>
  <c r="B21" i="3"/>
  <c r="B20" i="3"/>
  <c r="B16" i="3"/>
  <c r="B15" i="3"/>
  <c r="B14" i="3"/>
  <c r="B13" i="3"/>
  <c r="B12" i="3"/>
  <c r="B11" i="3"/>
  <c r="B10" i="3"/>
  <c r="B9" i="3"/>
  <c r="B8" i="3"/>
  <c r="G7" i="3"/>
  <c r="D7" i="3"/>
  <c r="C6" i="3" l="1"/>
  <c r="C18" i="3"/>
  <c r="C30" i="3"/>
  <c r="E4" i="3"/>
  <c r="L4" i="3"/>
  <c r="D4" i="1"/>
  <c r="H8" i="1"/>
  <c r="K7" i="1" l="1"/>
  <c r="J7" i="1"/>
  <c r="I7" i="1"/>
  <c r="E7" i="1"/>
  <c r="D7" i="1"/>
  <c r="C7" i="1"/>
  <c r="B26" i="1"/>
  <c r="B25" i="1"/>
  <c r="B24" i="1"/>
  <c r="B23" i="1"/>
  <c r="B22" i="1"/>
  <c r="B21" i="1"/>
  <c r="B20" i="1"/>
  <c r="H14" i="1"/>
  <c r="H13" i="1"/>
  <c r="H12" i="1"/>
  <c r="H11" i="1"/>
  <c r="H10" i="1"/>
  <c r="H9" i="1"/>
  <c r="H6" i="1"/>
  <c r="B18" i="1"/>
  <c r="B6" i="1"/>
</calcChain>
</file>

<file path=xl/sharedStrings.xml><?xml version="1.0" encoding="utf-8"?>
<sst xmlns="http://schemas.openxmlformats.org/spreadsheetml/2006/main" count="95" uniqueCount="60">
  <si>
    <t>Maillages</t>
  </si>
  <si>
    <t>Tailles de cadres</t>
  </si>
  <si>
    <t>510*510</t>
  </si>
  <si>
    <t>1150*1350</t>
  </si>
  <si>
    <t>Pré Encollés</t>
  </si>
  <si>
    <t>TOTAL CADRES sur SITE</t>
  </si>
  <si>
    <t>Encollés RECUP</t>
  </si>
  <si>
    <t>Encollés NEUFS</t>
  </si>
  <si>
    <t>Emplacements</t>
  </si>
  <si>
    <t>RETOUR FOURNISSEUR</t>
  </si>
  <si>
    <t>Encollés NEUF</t>
  </si>
  <si>
    <t>-</t>
  </si>
  <si>
    <t>+</t>
  </si>
  <si>
    <t xml:space="preserve"> </t>
  </si>
  <si>
    <t>Imprimé le :</t>
  </si>
  <si>
    <t>Feuille de suivi cadres clichage</t>
  </si>
  <si>
    <t>Cadres RETOUR FOURNISSEUR</t>
  </si>
  <si>
    <t>Maillages en plus si besoin</t>
  </si>
  <si>
    <t>FORMAT ECRANS</t>
  </si>
  <si>
    <t>CARACTERISTIQUES MAILLE</t>
  </si>
  <si>
    <t>PETIT</t>
  </si>
  <si>
    <t>MOYEN</t>
  </si>
  <si>
    <t>GRAND</t>
  </si>
  <si>
    <t>MAILLE</t>
  </si>
  <si>
    <t>Diametre</t>
  </si>
  <si>
    <t>PW</t>
  </si>
  <si>
    <t>TW</t>
  </si>
  <si>
    <t xml:space="preserve">Autre </t>
  </si>
  <si>
    <t>inclinaison</t>
  </si>
  <si>
    <t>Quantité</t>
  </si>
  <si>
    <t>DIAMETRE</t>
  </si>
  <si>
    <t>600*700</t>
  </si>
  <si>
    <t>du fil</t>
  </si>
  <si>
    <t>1fil/1fil</t>
  </si>
  <si>
    <t>2fil/1fil</t>
  </si>
  <si>
    <t>demande</t>
  </si>
  <si>
    <t>STOCK ECRANS CHEZ DUBUIT</t>
  </si>
  <si>
    <t>Valeurs à modifier visibles sur l'inventaire et feuille à imrpimer</t>
  </si>
  <si>
    <t>600X700</t>
  </si>
  <si>
    <t>1150X1350</t>
  </si>
  <si>
    <t>Petit</t>
  </si>
  <si>
    <t>moyen</t>
  </si>
  <si>
    <t>grand</t>
  </si>
  <si>
    <t>Pré encollés</t>
  </si>
  <si>
    <t>Encollés neufs</t>
  </si>
  <si>
    <t>Encollés</t>
  </si>
  <si>
    <t>COMMANDE ECRANS Du</t>
  </si>
  <si>
    <t>Comptage Total cades Sur site + retour et chez fournisseur</t>
  </si>
  <si>
    <t>120 &amp; autres</t>
  </si>
  <si>
    <t xml:space="preserve">Alertes mini </t>
  </si>
  <si>
    <t>pass vérouillage document</t>
  </si>
  <si>
    <t>dbtech</t>
  </si>
  <si>
    <t>TOTAL CADRES</t>
  </si>
  <si>
    <t>Total CADRES</t>
  </si>
  <si>
    <t>Libre  si besoin</t>
  </si>
  <si>
    <t>Total cadres en commande</t>
  </si>
  <si>
    <t>PETIT Format</t>
  </si>
  <si>
    <t>MOYEN Format</t>
  </si>
  <si>
    <t>GRAND Format</t>
  </si>
  <si>
    <t>21 &amp;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</si>
</sst>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2" fillId="3" borderId="2" xfId="0" applyFont="1" applyFill="1" applyBorder="1"/>
    <xf numFmtId="0" fontId="2" fillId="3" borderId="15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0" fillId="6" borderId="0" xfId="0" applyFill="1"/>
    <xf numFmtId="0" fontId="0" fillId="6" borderId="0" xfId="0" applyFill="1" applyBorder="1"/>
    <xf numFmtId="0" fontId="2" fillId="6" borderId="0" xfId="0" applyFont="1" applyFill="1" applyBorder="1"/>
    <xf numFmtId="0" fontId="7" fillId="6" borderId="0" xfId="0" applyFont="1" applyFill="1" applyBorder="1"/>
    <xf numFmtId="0" fontId="0" fillId="6" borderId="0" xfId="0" applyFill="1" applyBorder="1" applyAlignment="1">
      <alignment horizont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0" fillId="0" borderId="17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4" xfId="0" applyFill="1" applyBorder="1"/>
    <xf numFmtId="0" fontId="0" fillId="10" borderId="2" xfId="0" applyFill="1" applyBorder="1" applyAlignment="1">
      <alignment horizontal="center"/>
    </xf>
    <xf numFmtId="0" fontId="6" fillId="11" borderId="14" xfId="0" applyFont="1" applyFill="1" applyBorder="1" applyAlignment="1">
      <alignment horizontal="center"/>
    </xf>
    <xf numFmtId="0" fontId="6" fillId="11" borderId="1" xfId="0" applyFont="1" applyFill="1" applyBorder="1"/>
    <xf numFmtId="0" fontId="6" fillId="6" borderId="0" xfId="0" applyFont="1" applyFill="1" applyBorder="1"/>
    <xf numFmtId="0" fontId="8" fillId="0" borderId="1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0" fillId="6" borderId="15" xfId="0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0" fillId="6" borderId="5" xfId="0" applyFill="1" applyBorder="1" applyProtection="1">
      <protection locked="0"/>
    </xf>
    <xf numFmtId="0" fontId="0" fillId="7" borderId="12" xfId="0" applyFill="1" applyBorder="1" applyProtection="1">
      <protection locked="0"/>
    </xf>
    <xf numFmtId="0" fontId="0" fillId="6" borderId="7" xfId="0" applyFill="1" applyBorder="1" applyProtection="1">
      <protection locked="0"/>
    </xf>
    <xf numFmtId="0" fontId="0" fillId="6" borderId="8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6" borderId="0" xfId="0" applyFill="1" applyProtection="1"/>
    <xf numFmtId="0" fontId="4" fillId="4" borderId="9" xfId="0" applyFont="1" applyFill="1" applyBorder="1" applyAlignment="1" applyProtection="1">
      <alignment vertical="center"/>
    </xf>
    <xf numFmtId="0" fontId="5" fillId="4" borderId="10" xfId="0" applyFont="1" applyFill="1" applyBorder="1" applyProtection="1"/>
    <xf numFmtId="0" fontId="3" fillId="4" borderId="11" xfId="0" applyFont="1" applyFill="1" applyBorder="1" applyAlignment="1" applyProtection="1">
      <alignment horizontal="center" vertical="center"/>
    </xf>
    <xf numFmtId="0" fontId="3" fillId="7" borderId="11" xfId="0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 applyProtection="1">
      <alignment horizontal="center"/>
    </xf>
    <xf numFmtId="0" fontId="6" fillId="5" borderId="1" xfId="0" applyFont="1" applyFill="1" applyBorder="1" applyProtection="1"/>
    <xf numFmtId="0" fontId="0" fillId="6" borderId="0" xfId="0" applyFill="1" applyBorder="1" applyProtection="1"/>
    <xf numFmtId="0" fontId="0" fillId="8" borderId="2" xfId="0" applyFill="1" applyBorder="1" applyAlignment="1" applyProtection="1">
      <alignment horizontal="center"/>
    </xf>
    <xf numFmtId="0" fontId="0" fillId="6" borderId="15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0" fillId="6" borderId="14" xfId="0" applyFill="1" applyBorder="1" applyAlignment="1" applyProtection="1">
      <alignment horizontal="center"/>
    </xf>
    <xf numFmtId="0" fontId="0" fillId="8" borderId="2" xfId="0" applyFill="1" applyBorder="1" applyProtection="1"/>
    <xf numFmtId="0" fontId="0" fillId="8" borderId="4" xfId="0" applyFill="1" applyBorder="1" applyProtection="1"/>
    <xf numFmtId="0" fontId="0" fillId="8" borderId="6" xfId="0" applyFill="1" applyBorder="1" applyProtection="1"/>
    <xf numFmtId="0" fontId="2" fillId="6" borderId="0" xfId="0" applyFont="1" applyFill="1" applyBorder="1" applyProtection="1"/>
    <xf numFmtId="0" fontId="0" fillId="9" borderId="12" xfId="0" applyFill="1" applyBorder="1" applyProtection="1">
      <protection locked="0"/>
    </xf>
    <xf numFmtId="0" fontId="0" fillId="9" borderId="1" xfId="0" applyFill="1" applyBorder="1" applyProtection="1">
      <protection locked="0"/>
    </xf>
    <xf numFmtId="0" fontId="0" fillId="9" borderId="14" xfId="0" applyFill="1" applyBorder="1" applyProtection="1">
      <protection locked="0"/>
    </xf>
    <xf numFmtId="0" fontId="0" fillId="9" borderId="2" xfId="0" applyFill="1" applyBorder="1" applyProtection="1">
      <protection locked="0"/>
    </xf>
    <xf numFmtId="0" fontId="0" fillId="9" borderId="4" xfId="0" applyFill="1" applyBorder="1" applyProtection="1">
      <protection locked="0"/>
    </xf>
    <xf numFmtId="0" fontId="0" fillId="9" borderId="6" xfId="0" applyFill="1" applyBorder="1" applyProtection="1">
      <protection locked="0"/>
    </xf>
    <xf numFmtId="0" fontId="0" fillId="11" borderId="2" xfId="0" applyFill="1" applyBorder="1"/>
    <xf numFmtId="0" fontId="0" fillId="11" borderId="4" xfId="0" applyFill="1" applyBorder="1"/>
    <xf numFmtId="0" fontId="0" fillId="11" borderId="6" xfId="0" applyFill="1" applyBorder="1"/>
    <xf numFmtId="0" fontId="0" fillId="11" borderId="18" xfId="0" applyFill="1" applyBorder="1"/>
    <xf numFmtId="0" fontId="0" fillId="11" borderId="16" xfId="0" applyFill="1" applyBorder="1"/>
    <xf numFmtId="0" fontId="0" fillId="11" borderId="23" xfId="0" applyFill="1" applyBorder="1"/>
    <xf numFmtId="0" fontId="0" fillId="6" borderId="9" xfId="0" applyFill="1" applyBorder="1" applyProtection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/>
    <xf numFmtId="0" fontId="0" fillId="6" borderId="14" xfId="0" applyFill="1" applyBorder="1" applyAlignment="1">
      <alignment horizontal="center"/>
    </xf>
    <xf numFmtId="0" fontId="0" fillId="6" borderId="28" xfId="0" applyFill="1" applyBorder="1"/>
    <xf numFmtId="0" fontId="0" fillId="6" borderId="29" xfId="0" applyFill="1" applyBorder="1"/>
    <xf numFmtId="0" fontId="0" fillId="6" borderId="30" xfId="0" applyFill="1" applyBorder="1"/>
    <xf numFmtId="0" fontId="0" fillId="9" borderId="13" xfId="0" applyFill="1" applyBorder="1" applyProtection="1">
      <protection locked="0"/>
    </xf>
    <xf numFmtId="0" fontId="0" fillId="6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2" xfId="0" applyBorder="1"/>
    <xf numFmtId="0" fontId="0" fillId="0" borderId="0" xfId="0" applyBorder="1"/>
    <xf numFmtId="0" fontId="0" fillId="0" borderId="35" xfId="0" applyBorder="1"/>
    <xf numFmtId="0" fontId="0" fillId="0" borderId="40" xfId="0" applyBorder="1"/>
    <xf numFmtId="0" fontId="0" fillId="2" borderId="31" xfId="0" applyFill="1" applyBorder="1"/>
    <xf numFmtId="0" fontId="0" fillId="2" borderId="34" xfId="0" applyFill="1" applyBorder="1"/>
    <xf numFmtId="0" fontId="0" fillId="2" borderId="41" xfId="0" applyFill="1" applyBorder="1"/>
    <xf numFmtId="0" fontId="0" fillId="0" borderId="39" xfId="0" applyBorder="1"/>
    <xf numFmtId="0" fontId="0" fillId="0" borderId="43" xfId="0" applyBorder="1"/>
    <xf numFmtId="0" fontId="15" fillId="2" borderId="33" xfId="0" applyFont="1" applyFill="1" applyBorder="1"/>
    <xf numFmtId="0" fontId="15" fillId="2" borderId="42" xfId="0" applyFont="1" applyFill="1" applyBorder="1"/>
    <xf numFmtId="0" fontId="15" fillId="2" borderId="36" xfId="0" applyFont="1" applyFill="1" applyBorder="1"/>
    <xf numFmtId="0" fontId="0" fillId="0" borderId="38" xfId="0" applyBorder="1" applyAlignment="1">
      <alignment horizontal="center"/>
    </xf>
    <xf numFmtId="0" fontId="16" fillId="0" borderId="0" xfId="0" applyFont="1" applyFill="1" applyBorder="1" applyAlignment="1">
      <alignment vertical="center"/>
    </xf>
    <xf numFmtId="0" fontId="0" fillId="9" borderId="3" xfId="0" applyFill="1" applyBorder="1" applyProtection="1">
      <protection locked="0"/>
    </xf>
    <xf numFmtId="0" fontId="0" fillId="9" borderId="5" xfId="0" applyFill="1" applyBorder="1"/>
    <xf numFmtId="0" fontId="0" fillId="9" borderId="8" xfId="0" applyFill="1" applyBorder="1"/>
    <xf numFmtId="0" fontId="0" fillId="6" borderId="2" xfId="0" applyFill="1" applyBorder="1" applyAlignment="1">
      <alignment horizontal="right"/>
    </xf>
    <xf numFmtId="0" fontId="0" fillId="6" borderId="4" xfId="0" applyFill="1" applyBorder="1" applyAlignment="1">
      <alignment horizontal="right"/>
    </xf>
    <xf numFmtId="0" fontId="0" fillId="6" borderId="6" xfId="0" applyFill="1" applyBorder="1" applyAlignment="1">
      <alignment horizontal="right"/>
    </xf>
    <xf numFmtId="0" fontId="0" fillId="12" borderId="16" xfId="0" applyFill="1" applyBorder="1" applyAlignment="1">
      <alignment horizontal="center"/>
    </xf>
    <xf numFmtId="0" fontId="11" fillId="0" borderId="31" xfId="0" applyFont="1" applyBorder="1" applyAlignment="1">
      <alignment wrapText="1"/>
    </xf>
    <xf numFmtId="0" fontId="11" fillId="0" borderId="34" xfId="0" applyFont="1" applyBorder="1" applyAlignment="1">
      <alignment wrapText="1"/>
    </xf>
    <xf numFmtId="0" fontId="3" fillId="6" borderId="0" xfId="0" applyFont="1" applyFill="1" applyBorder="1" applyAlignment="1" applyProtection="1">
      <alignment horizontal="center" vertical="center"/>
    </xf>
    <xf numFmtId="0" fontId="0" fillId="4" borderId="9" xfId="0" applyFill="1" applyBorder="1" applyProtection="1"/>
    <xf numFmtId="0" fontId="8" fillId="2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12" borderId="39" xfId="0" applyFont="1" applyFill="1" applyBorder="1" applyAlignment="1">
      <alignment horizontal="center" vertical="center"/>
    </xf>
    <xf numFmtId="0" fontId="13" fillId="12" borderId="33" xfId="0" applyFont="1" applyFill="1" applyBorder="1" applyAlignment="1">
      <alignment horizontal="center" vertical="center"/>
    </xf>
    <xf numFmtId="0" fontId="13" fillId="12" borderId="40" xfId="0" applyFont="1" applyFill="1" applyBorder="1" applyAlignment="1">
      <alignment horizontal="center" vertical="center"/>
    </xf>
    <xf numFmtId="0" fontId="13" fillId="12" borderId="3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17" fillId="5" borderId="14" xfId="0" applyFont="1" applyFill="1" applyBorder="1" applyAlignment="1" applyProtection="1">
      <alignment horizontal="center" vertical="center"/>
    </xf>
    <xf numFmtId="0" fontId="0" fillId="8" borderId="16" xfId="0" applyFill="1" applyBorder="1" applyAlignment="1" applyProtection="1">
      <alignment horizontal="center"/>
    </xf>
    <xf numFmtId="0" fontId="8" fillId="6" borderId="16" xfId="0" applyFont="1" applyFill="1" applyBorder="1" applyProtection="1">
      <protection locked="0"/>
    </xf>
    <xf numFmtId="0" fontId="0" fillId="7" borderId="16" xfId="0" applyFill="1" applyBorder="1" applyProtection="1">
      <protection locked="0"/>
    </xf>
    <xf numFmtId="0" fontId="4" fillId="6" borderId="0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0" fillId="4" borderId="11" xfId="0" applyFont="1" applyFill="1" applyBorder="1" applyAlignment="1" applyProtection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0" fillId="9" borderId="2" xfId="0" applyFill="1" applyBorder="1" applyAlignment="1">
      <alignment horizontal="center" wrapText="1"/>
    </xf>
    <xf numFmtId="0" fontId="0" fillId="9" borderId="15" xfId="0" applyFill="1" applyBorder="1" applyAlignment="1">
      <alignment horizontal="center" wrapText="1"/>
    </xf>
    <xf numFmtId="0" fontId="0" fillId="9" borderId="3" xfId="0" applyFill="1" applyBorder="1" applyAlignment="1">
      <alignment horizontal="center" wrapText="1"/>
    </xf>
    <xf numFmtId="0" fontId="0" fillId="9" borderId="6" xfId="0" applyFill="1" applyBorder="1" applyAlignment="1">
      <alignment horizontal="center" wrapText="1"/>
    </xf>
    <xf numFmtId="0" fontId="0" fillId="9" borderId="7" xfId="0" applyFill="1" applyBorder="1" applyAlignment="1">
      <alignment horizontal="center" wrapText="1"/>
    </xf>
    <xf numFmtId="0" fontId="0" fillId="9" borderId="8" xfId="0" applyFill="1" applyBorder="1" applyAlignment="1">
      <alignment horizontal="center" wrapText="1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right"/>
    </xf>
    <xf numFmtId="0" fontId="13" fillId="0" borderId="37" xfId="0" applyFont="1" applyBorder="1" applyAlignment="1">
      <alignment horizontal="right"/>
    </xf>
    <xf numFmtId="0" fontId="13" fillId="0" borderId="38" xfId="0" applyFont="1" applyBorder="1" applyAlignment="1">
      <alignment horizontal="right"/>
    </xf>
    <xf numFmtId="14" fontId="12" fillId="0" borderId="32" xfId="0" applyNumberFormat="1" applyFont="1" applyBorder="1" applyAlignment="1">
      <alignment horizontal="left" wrapText="1"/>
    </xf>
    <xf numFmtId="14" fontId="12" fillId="0" borderId="33" xfId="0" applyNumberFormat="1" applyFont="1" applyBorder="1" applyAlignment="1">
      <alignment horizontal="left" wrapText="1"/>
    </xf>
    <xf numFmtId="14" fontId="12" fillId="0" borderId="35" xfId="0" applyNumberFormat="1" applyFont="1" applyBorder="1" applyAlignment="1">
      <alignment horizontal="left" wrapText="1"/>
    </xf>
    <xf numFmtId="14" fontId="12" fillId="0" borderId="36" xfId="0" applyNumberFormat="1" applyFont="1" applyBorder="1" applyAlignment="1">
      <alignment horizontal="left" wrapText="1"/>
    </xf>
    <xf numFmtId="0" fontId="13" fillId="0" borderId="2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3" fillId="12" borderId="26" xfId="0" applyFont="1" applyFill="1" applyBorder="1" applyAlignment="1">
      <alignment horizontal="center"/>
    </xf>
    <xf numFmtId="0" fontId="13" fillId="12" borderId="37" xfId="0" applyFont="1" applyFill="1" applyBorder="1" applyAlignment="1">
      <alignment horizontal="center"/>
    </xf>
    <xf numFmtId="0" fontId="13" fillId="12" borderId="38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38" xfId="0" applyFont="1" applyBorder="1" applyAlignment="1">
      <alignment horizontal="center"/>
    </xf>
    <xf numFmtId="0" fontId="13" fillId="12" borderId="39" xfId="0" applyFont="1" applyFill="1" applyBorder="1" applyAlignment="1">
      <alignment horizontal="center" vertical="center"/>
    </xf>
    <xf numFmtId="0" fontId="13" fillId="12" borderId="40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wrapText="1"/>
    </xf>
    <xf numFmtId="0" fontId="11" fillId="0" borderId="35" xfId="0" applyFont="1" applyBorder="1" applyAlignment="1">
      <alignment horizontal="center" wrapText="1"/>
    </xf>
    <xf numFmtId="0" fontId="10" fillId="6" borderId="10" xfId="0" applyFont="1" applyFill="1" applyBorder="1" applyAlignment="1" applyProtection="1">
      <alignment horizontal="center" vertical="center"/>
    </xf>
    <xf numFmtId="0" fontId="10" fillId="6" borderId="11" xfId="0" applyFont="1" applyFill="1" applyBorder="1" applyAlignment="1" applyProtection="1">
      <alignment horizontal="center" vertical="center"/>
    </xf>
    <xf numFmtId="0" fontId="4" fillId="7" borderId="9" xfId="0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1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6" xfId="0" applyBorder="1" applyAlignment="1">
      <alignment horizontal="center" wrapText="1"/>
    </xf>
  </cellXfs>
  <cellStyles count="1">
    <cellStyle name="Normal" xfId="0" builtinId="0"/>
  </cellStyles>
  <dxfs count="5">
    <dxf>
      <font>
        <b/>
        <i val="0"/>
        <color rgb="FF00B050"/>
      </font>
    </dxf>
    <dxf>
      <font>
        <b/>
        <i val="0"/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17</xdr:row>
          <xdr:rowOff>171450</xdr:rowOff>
        </xdr:from>
        <xdr:to>
          <xdr:col>10</xdr:col>
          <xdr:colOff>733425</xdr:colOff>
          <xdr:row>19</xdr:row>
          <xdr:rowOff>104775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 Relevé Journalier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5</xdr:row>
          <xdr:rowOff>0</xdr:rowOff>
        </xdr:from>
        <xdr:to>
          <xdr:col>9</xdr:col>
          <xdr:colOff>323850</xdr:colOff>
          <xdr:row>5</xdr:row>
          <xdr:rowOff>171450</xdr:rowOff>
        </xdr:to>
        <xdr:sp macro="" textlink="">
          <xdr:nvSpPr>
            <xdr:cNvPr id="3078" name="PetitMoins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5</xdr:row>
          <xdr:rowOff>0</xdr:rowOff>
        </xdr:from>
        <xdr:to>
          <xdr:col>9</xdr:col>
          <xdr:colOff>647700</xdr:colOff>
          <xdr:row>5</xdr:row>
          <xdr:rowOff>171450</xdr:rowOff>
        </xdr:to>
        <xdr:sp macro="" textlink="">
          <xdr:nvSpPr>
            <xdr:cNvPr id="3079" name="PetitPlus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5</xdr:row>
          <xdr:rowOff>0</xdr:rowOff>
        </xdr:from>
        <xdr:to>
          <xdr:col>3</xdr:col>
          <xdr:colOff>323850</xdr:colOff>
          <xdr:row>5</xdr:row>
          <xdr:rowOff>171450</xdr:rowOff>
        </xdr:to>
        <xdr:sp macro="" textlink="">
          <xdr:nvSpPr>
            <xdr:cNvPr id="3083" name="PetitMoins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5</xdr:row>
          <xdr:rowOff>0</xdr:rowOff>
        </xdr:from>
        <xdr:to>
          <xdr:col>3</xdr:col>
          <xdr:colOff>638175</xdr:colOff>
          <xdr:row>5</xdr:row>
          <xdr:rowOff>171450</xdr:rowOff>
        </xdr:to>
        <xdr:sp macro="" textlink="">
          <xdr:nvSpPr>
            <xdr:cNvPr id="3084" name="PetitPlus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17</xdr:row>
          <xdr:rowOff>0</xdr:rowOff>
        </xdr:from>
        <xdr:to>
          <xdr:col>3</xdr:col>
          <xdr:colOff>314325</xdr:colOff>
          <xdr:row>17</xdr:row>
          <xdr:rowOff>171450</xdr:rowOff>
        </xdr:to>
        <xdr:sp macro="" textlink="">
          <xdr:nvSpPr>
            <xdr:cNvPr id="3085" name="PetitMoins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17</xdr:row>
          <xdr:rowOff>0</xdr:rowOff>
        </xdr:from>
        <xdr:to>
          <xdr:col>3</xdr:col>
          <xdr:colOff>619125</xdr:colOff>
          <xdr:row>17</xdr:row>
          <xdr:rowOff>171450</xdr:rowOff>
        </xdr:to>
        <xdr:sp macro="" textlink="">
          <xdr:nvSpPr>
            <xdr:cNvPr id="3086" name="PetitPlus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11</xdr:row>
      <xdr:rowOff>85725</xdr:rowOff>
    </xdr:from>
    <xdr:to>
      <xdr:col>5</xdr:col>
      <xdr:colOff>190500</xdr:colOff>
      <xdr:row>11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2714625" y="2257425"/>
          <a:ext cx="30480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11</xdr:row>
      <xdr:rowOff>114300</xdr:rowOff>
    </xdr:from>
    <xdr:to>
      <xdr:col>5</xdr:col>
      <xdr:colOff>180977</xdr:colOff>
      <xdr:row>12</xdr:row>
      <xdr:rowOff>114300</xdr:rowOff>
    </xdr:to>
    <xdr:cxnSp macro="">
      <xdr:nvCxnSpPr>
        <xdr:cNvPr id="5" name="Connecteur droit avec flèche 4"/>
        <xdr:cNvCxnSpPr/>
      </xdr:nvCxnSpPr>
      <xdr:spPr>
        <a:xfrm flipH="1">
          <a:off x="2733675" y="2286000"/>
          <a:ext cx="276227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723900</xdr:colOff>
          <xdr:row>2</xdr:row>
          <xdr:rowOff>133350</xdr:rowOff>
        </xdr:from>
        <xdr:to>
          <xdr:col>15</xdr:col>
          <xdr:colOff>476250</xdr:colOff>
          <xdr:row>4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504825</xdr:colOff>
      <xdr:row>8</xdr:row>
      <xdr:rowOff>57151</xdr:rowOff>
    </xdr:from>
    <xdr:to>
      <xdr:col>2</xdr:col>
      <xdr:colOff>561975</xdr:colOff>
      <xdr:row>10</xdr:row>
      <xdr:rowOff>19050</xdr:rowOff>
    </xdr:to>
    <xdr:cxnSp macro="">
      <xdr:nvCxnSpPr>
        <xdr:cNvPr id="6" name="Connecteur droit avec flèche 5"/>
        <xdr:cNvCxnSpPr/>
      </xdr:nvCxnSpPr>
      <xdr:spPr>
        <a:xfrm flipV="1">
          <a:off x="1009650" y="1638301"/>
          <a:ext cx="57150" cy="3524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13</xdr:row>
          <xdr:rowOff>38100</xdr:rowOff>
        </xdr:from>
        <xdr:to>
          <xdr:col>14</xdr:col>
          <xdr:colOff>752475</xdr:colOff>
          <xdr:row>14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zéro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1</xdr:row>
          <xdr:rowOff>47625</xdr:rowOff>
        </xdr:from>
        <xdr:to>
          <xdr:col>15</xdr:col>
          <xdr:colOff>19050</xdr:colOff>
          <xdr:row>2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28"/>
  <sheetViews>
    <sheetView windowProtection="1" zoomScaleNormal="100" workbookViewId="0">
      <selection activeCell="I33" sqref="I33"/>
    </sheetView>
  </sheetViews>
  <sheetFormatPr baseColWidth="10" defaultRowHeight="15" x14ac:dyDescent="0.25"/>
  <cols>
    <col min="1" max="1" width="11.42578125" style="45"/>
    <col min="2" max="2" width="12.7109375" style="45" customWidth="1"/>
    <col min="3" max="5" width="14.7109375" style="45" customWidth="1"/>
    <col min="6" max="6" width="5.7109375" style="45" customWidth="1"/>
    <col min="7" max="7" width="2.42578125" style="45" customWidth="1"/>
    <col min="8" max="8" width="12.7109375" style="45" customWidth="1"/>
    <col min="9" max="11" width="14.7109375" style="45" customWidth="1"/>
    <col min="12" max="12" width="6.28515625" style="45" customWidth="1"/>
    <col min="13" max="16384" width="11.42578125" style="45"/>
  </cols>
  <sheetData>
    <row r="1" spans="2:16" ht="15.75" thickBot="1" x14ac:dyDescent="0.3"/>
    <row r="2" spans="2:16" ht="55.5" customHeight="1" thickBot="1" x14ac:dyDescent="0.3">
      <c r="B2" s="109"/>
      <c r="C2" s="124" t="s">
        <v>15</v>
      </c>
      <c r="D2" s="124"/>
      <c r="E2" s="124"/>
      <c r="F2" s="124"/>
      <c r="G2" s="124"/>
      <c r="H2" s="124"/>
      <c r="I2" s="124"/>
      <c r="J2" s="124"/>
      <c r="K2" s="124"/>
      <c r="L2" s="125"/>
    </row>
    <row r="3" spans="2:16" ht="12" customHeight="1" thickBot="1" x14ac:dyDescent="0.3"/>
    <row r="4" spans="2:16" ht="18" customHeight="1" thickBot="1" x14ac:dyDescent="0.35">
      <c r="B4" s="46" t="s">
        <v>52</v>
      </c>
      <c r="C4" s="47"/>
      <c r="D4" s="48">
        <f>SUM(C8:E16)+SUM(I8:K16)+SUM(C20:E28)</f>
        <v>55</v>
      </c>
      <c r="E4" s="123"/>
      <c r="F4" s="123"/>
      <c r="G4" s="123"/>
      <c r="H4" s="108"/>
    </row>
    <row r="5" spans="2:16" ht="8.1" customHeight="1" thickBot="1" x14ac:dyDescent="0.3"/>
    <row r="6" spans="2:16" ht="15.75" thickBot="1" x14ac:dyDescent="0.3">
      <c r="B6" s="119" t="str">
        <f>Récap!G7</f>
        <v>GRAND Format</v>
      </c>
      <c r="C6" s="51">
        <f>SUM(C8:F16)</f>
        <v>0</v>
      </c>
      <c r="D6" s="52"/>
      <c r="E6" s="52"/>
      <c r="F6" s="52"/>
      <c r="H6" s="119" t="str">
        <f>Récap!G5</f>
        <v>PETIT Format</v>
      </c>
      <c r="I6" s="51">
        <f>SUM(I8:L16)</f>
        <v>35</v>
      </c>
      <c r="J6" s="52"/>
    </row>
    <row r="7" spans="2:16" x14ac:dyDescent="0.25">
      <c r="B7" s="53" t="s">
        <v>0</v>
      </c>
      <c r="C7" s="54" t="str">
        <f>Récap!$C$5</f>
        <v>Pré Encollés</v>
      </c>
      <c r="D7" s="54" t="str">
        <f>Récap!$C$7</f>
        <v>Encollés RECUP</v>
      </c>
      <c r="E7" s="55" t="str">
        <f>Récap!$C$6</f>
        <v>Encollés NEUFS</v>
      </c>
      <c r="F7" s="56">
        <f>Récap!$C$8</f>
        <v>0</v>
      </c>
      <c r="H7" s="53" t="s">
        <v>0</v>
      </c>
      <c r="I7" s="54" t="str">
        <f>Récap!$C$5</f>
        <v>Pré Encollés</v>
      </c>
      <c r="J7" s="54" t="str">
        <f>Récap!$C$7</f>
        <v>Encollés RECUP</v>
      </c>
      <c r="K7" s="55" t="str">
        <f>Récap!$C$6</f>
        <v>Encollés NEUFS</v>
      </c>
      <c r="L7" s="56">
        <f>Récap!$C$8</f>
        <v>0</v>
      </c>
    </row>
    <row r="8" spans="2:16" x14ac:dyDescent="0.25">
      <c r="B8" s="120" t="str">
        <f>Récap!$E$5</f>
        <v>21 &amp; 32</v>
      </c>
      <c r="C8" s="121"/>
      <c r="D8" s="121"/>
      <c r="E8" s="121">
        <v>0</v>
      </c>
      <c r="F8" s="122"/>
      <c r="H8" s="120" t="str">
        <f>Récap!$E$5</f>
        <v>21 &amp; 32</v>
      </c>
      <c r="I8" s="121"/>
      <c r="J8" s="121">
        <v>1</v>
      </c>
      <c r="K8" s="121"/>
      <c r="L8" s="122"/>
    </row>
    <row r="9" spans="2:16" x14ac:dyDescent="0.25">
      <c r="B9" s="120">
        <f>Récap!$E$6</f>
        <v>54</v>
      </c>
      <c r="C9" s="121"/>
      <c r="D9" s="121"/>
      <c r="E9" s="121"/>
      <c r="F9" s="122"/>
      <c r="H9" s="120">
        <f>Récap!$E$6</f>
        <v>54</v>
      </c>
      <c r="I9" s="121"/>
      <c r="J9" s="121"/>
      <c r="K9" s="121">
        <v>1</v>
      </c>
      <c r="L9" s="122"/>
    </row>
    <row r="10" spans="2:16" x14ac:dyDescent="0.25">
      <c r="B10" s="120">
        <f>Récap!$E$7</f>
        <v>90</v>
      </c>
      <c r="C10" s="121"/>
      <c r="D10" s="121"/>
      <c r="E10" s="121"/>
      <c r="F10" s="122"/>
      <c r="H10" s="120">
        <f>Récap!$E$7</f>
        <v>90</v>
      </c>
      <c r="I10" s="121"/>
      <c r="J10" s="121"/>
      <c r="K10" s="121">
        <v>1</v>
      </c>
      <c r="L10" s="122"/>
    </row>
    <row r="11" spans="2:16" x14ac:dyDescent="0.25">
      <c r="B11" s="120">
        <f>Récap!$E$8</f>
        <v>120</v>
      </c>
      <c r="C11" s="121"/>
      <c r="D11" s="121"/>
      <c r="E11" s="121"/>
      <c r="F11" s="122"/>
      <c r="H11" s="120">
        <f>Récap!$E$8</f>
        <v>120</v>
      </c>
      <c r="I11" s="121">
        <v>2</v>
      </c>
      <c r="J11" s="121">
        <v>1</v>
      </c>
      <c r="K11" s="121">
        <v>5</v>
      </c>
      <c r="L11" s="122"/>
    </row>
    <row r="12" spans="2:16" x14ac:dyDescent="0.25">
      <c r="B12" s="120">
        <f>Récap!$E$9</f>
        <v>140</v>
      </c>
      <c r="C12" s="121"/>
      <c r="D12" s="121"/>
      <c r="E12" s="121"/>
      <c r="F12" s="122"/>
      <c r="H12" s="120">
        <f>Récap!$E$9</f>
        <v>140</v>
      </c>
      <c r="I12" s="121">
        <v>0</v>
      </c>
      <c r="J12" s="121"/>
      <c r="K12" s="121">
        <v>3</v>
      </c>
      <c r="L12" s="122"/>
    </row>
    <row r="13" spans="2:16" x14ac:dyDescent="0.25">
      <c r="B13" s="120">
        <f>Récap!$E$10</f>
        <v>165</v>
      </c>
      <c r="C13" s="121"/>
      <c r="D13" s="121"/>
      <c r="E13" s="121"/>
      <c r="F13" s="122"/>
      <c r="H13" s="120">
        <f>Récap!$E$10</f>
        <v>165</v>
      </c>
      <c r="I13" s="121">
        <v>3</v>
      </c>
      <c r="J13" s="121">
        <v>9</v>
      </c>
      <c r="K13" s="121">
        <v>9</v>
      </c>
      <c r="L13" s="122"/>
    </row>
    <row r="14" spans="2:16" x14ac:dyDescent="0.25">
      <c r="B14" s="120">
        <f>Récap!$E$11</f>
        <v>180</v>
      </c>
      <c r="C14" s="121"/>
      <c r="D14" s="121"/>
      <c r="E14" s="121"/>
      <c r="F14" s="122"/>
      <c r="H14" s="120">
        <f>Récap!$E$11</f>
        <v>180</v>
      </c>
      <c r="I14" s="121"/>
      <c r="J14" s="121"/>
      <c r="K14" s="121"/>
      <c r="L14" s="122"/>
      <c r="P14" s="45" t="s">
        <v>13</v>
      </c>
    </row>
    <row r="15" spans="2:16" x14ac:dyDescent="0.25">
      <c r="B15" s="120">
        <f>Récap!$E$12</f>
        <v>0</v>
      </c>
      <c r="C15" s="121"/>
      <c r="D15" s="121"/>
      <c r="E15" s="121"/>
      <c r="F15" s="122"/>
      <c r="H15" s="120">
        <v>0</v>
      </c>
      <c r="I15" s="121"/>
      <c r="J15" s="121"/>
      <c r="K15" s="121"/>
      <c r="L15" s="122"/>
    </row>
    <row r="16" spans="2:16" x14ac:dyDescent="0.25">
      <c r="B16" s="120">
        <f>Récap!$E$13</f>
        <v>0</v>
      </c>
      <c r="C16" s="121"/>
      <c r="D16" s="121"/>
      <c r="E16" s="121"/>
      <c r="F16" s="122"/>
      <c r="H16" s="120">
        <v>0</v>
      </c>
      <c r="I16" s="121"/>
      <c r="J16" s="121"/>
      <c r="K16" s="121"/>
      <c r="L16" s="122"/>
    </row>
    <row r="17" spans="2:11" ht="8.1" customHeight="1" thickBot="1" x14ac:dyDescent="0.3"/>
    <row r="18" spans="2:11" ht="15.75" thickBot="1" x14ac:dyDescent="0.3">
      <c r="B18" s="119" t="str">
        <f>Récap!G6</f>
        <v>MOYEN Format</v>
      </c>
      <c r="C18" s="51">
        <f>SUM(C20:F28)</f>
        <v>20</v>
      </c>
      <c r="D18" s="52"/>
      <c r="E18" s="52"/>
      <c r="F18" s="52"/>
    </row>
    <row r="19" spans="2:11" x14ac:dyDescent="0.25">
      <c r="B19" s="53" t="s">
        <v>0</v>
      </c>
      <c r="C19" s="54" t="str">
        <f>Récap!$C$5</f>
        <v>Pré Encollés</v>
      </c>
      <c r="D19" s="54" t="str">
        <f>Récap!$C$7</f>
        <v>Encollés RECUP</v>
      </c>
      <c r="E19" s="55" t="str">
        <f>Récap!$C$6</f>
        <v>Encollés NEUFS</v>
      </c>
      <c r="F19" s="56">
        <f>Récap!$C$8</f>
        <v>0</v>
      </c>
    </row>
    <row r="20" spans="2:11" x14ac:dyDescent="0.25">
      <c r="B20" s="120" t="str">
        <f>Récap!$E$5</f>
        <v>21 &amp; 32</v>
      </c>
      <c r="C20" s="121"/>
      <c r="D20" s="121"/>
      <c r="E20" s="121"/>
      <c r="F20" s="122"/>
    </row>
    <row r="21" spans="2:11" x14ac:dyDescent="0.25">
      <c r="B21" s="120">
        <f>Récap!$E$6</f>
        <v>54</v>
      </c>
      <c r="C21" s="121"/>
      <c r="D21" s="121"/>
      <c r="E21" s="121"/>
      <c r="F21" s="122"/>
    </row>
    <row r="22" spans="2:11" x14ac:dyDescent="0.25">
      <c r="B22" s="120">
        <f>Récap!$E$7</f>
        <v>90</v>
      </c>
      <c r="C22" s="121">
        <v>1</v>
      </c>
      <c r="D22" s="121"/>
      <c r="E22" s="121"/>
      <c r="F22" s="122"/>
      <c r="I22" s="52"/>
      <c r="J22" s="52"/>
      <c r="K22" s="52"/>
    </row>
    <row r="23" spans="2:11" x14ac:dyDescent="0.25">
      <c r="B23" s="120">
        <f>Récap!$E$8</f>
        <v>120</v>
      </c>
      <c r="C23" s="121"/>
      <c r="D23" s="121">
        <v>2</v>
      </c>
      <c r="E23" s="121"/>
      <c r="F23" s="122"/>
      <c r="I23" s="60"/>
      <c r="J23" s="60"/>
      <c r="K23" s="52"/>
    </row>
    <row r="24" spans="2:11" x14ac:dyDescent="0.25">
      <c r="B24" s="120">
        <f>Récap!$E$9</f>
        <v>140</v>
      </c>
      <c r="C24" s="121">
        <v>1</v>
      </c>
      <c r="D24" s="121">
        <v>6</v>
      </c>
      <c r="E24" s="121">
        <v>2</v>
      </c>
      <c r="F24" s="122"/>
      <c r="I24" s="52"/>
      <c r="J24" s="52"/>
      <c r="K24" s="52"/>
    </row>
    <row r="25" spans="2:11" x14ac:dyDescent="0.25">
      <c r="B25" s="120">
        <f>Récap!$E$10</f>
        <v>165</v>
      </c>
      <c r="C25" s="121"/>
      <c r="D25" s="121">
        <v>3</v>
      </c>
      <c r="E25" s="121">
        <v>5</v>
      </c>
      <c r="F25" s="122"/>
      <c r="I25" s="52"/>
      <c r="J25" s="52"/>
      <c r="K25" s="52"/>
    </row>
    <row r="26" spans="2:11" x14ac:dyDescent="0.25">
      <c r="B26" s="120">
        <f>Récap!$E$11</f>
        <v>180</v>
      </c>
      <c r="C26" s="121"/>
      <c r="D26" s="121"/>
      <c r="E26" s="121"/>
      <c r="F26" s="122"/>
    </row>
    <row r="27" spans="2:11" x14ac:dyDescent="0.25">
      <c r="B27" s="120">
        <v>0</v>
      </c>
      <c r="C27" s="121"/>
      <c r="D27" s="121"/>
      <c r="E27" s="121"/>
      <c r="F27" s="122"/>
    </row>
    <row r="28" spans="2:11" x14ac:dyDescent="0.25">
      <c r="B28" s="120">
        <v>0</v>
      </c>
      <c r="C28" s="121"/>
      <c r="D28" s="121"/>
      <c r="E28" s="121"/>
      <c r="F28" s="122"/>
    </row>
  </sheetData>
  <sheetProtection formatCells="0" formatColumns="0" formatRows="0" insertColumns="0" insertRows="0" insertHyperlinks="0" deleteColumns="0" deleteRows="0"/>
  <sortState ref="B8:F16">
    <sortCondition ref="B8:B16"/>
  </sortState>
  <mergeCells count="2">
    <mergeCell ref="E4:G4"/>
    <mergeCell ref="C2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Imprimer">
                <anchor moveWithCells="1" sizeWithCells="1">
                  <from>
                    <xdr:col>8</xdr:col>
                    <xdr:colOff>809625</xdr:colOff>
                    <xdr:row>17</xdr:row>
                    <xdr:rowOff>171450</xdr:rowOff>
                  </from>
                  <to>
                    <xdr:col>10</xdr:col>
                    <xdr:colOff>733425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PetitMoins">
              <controlPr defaultSize="0" print="0" autoFill="0" autoPict="0" macro="[0]!Moins" altText="-">
                <anchor moveWithCells="1" sizeWithCells="1">
                  <from>
                    <xdr:col>9</xdr:col>
                    <xdr:colOff>38100</xdr:colOff>
                    <xdr:row>5</xdr:row>
                    <xdr:rowOff>0</xdr:rowOff>
                  </from>
                  <to>
                    <xdr:col>9</xdr:col>
                    <xdr:colOff>323850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PetitPlus">
              <controlPr defaultSize="0" print="0" autoFill="0" autoPict="0" macro="[0]!Plus">
                <anchor moveWithCells="1" sizeWithCells="1">
                  <from>
                    <xdr:col>9</xdr:col>
                    <xdr:colOff>361950</xdr:colOff>
                    <xdr:row>5</xdr:row>
                    <xdr:rowOff>0</xdr:rowOff>
                  </from>
                  <to>
                    <xdr:col>9</xdr:col>
                    <xdr:colOff>647700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PetitMoins">
              <controlPr defaultSize="0" print="0" autoFill="0" autoPict="0" macro="[0]!Moins" altText="-">
                <anchor moveWithCells="1" sizeWithCells="1">
                  <from>
                    <xdr:col>3</xdr:col>
                    <xdr:colOff>38100</xdr:colOff>
                    <xdr:row>5</xdr:row>
                    <xdr:rowOff>0</xdr:rowOff>
                  </from>
                  <to>
                    <xdr:col>3</xdr:col>
                    <xdr:colOff>323850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PetitPlus">
              <controlPr defaultSize="0" print="0" autoFill="0" autoPict="0" macro="[0]!Plus">
                <anchor moveWithCells="1" sizeWithCells="1">
                  <from>
                    <xdr:col>3</xdr:col>
                    <xdr:colOff>352425</xdr:colOff>
                    <xdr:row>5</xdr:row>
                    <xdr:rowOff>0</xdr:rowOff>
                  </from>
                  <to>
                    <xdr:col>3</xdr:col>
                    <xdr:colOff>638175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PetitMoins">
              <controlPr defaultSize="0" print="0" autoFill="0" autoPict="0" macro="[0]!Moins" altText="-">
                <anchor moveWithCells="1" sizeWithCells="1">
                  <from>
                    <xdr:col>3</xdr:col>
                    <xdr:colOff>28575</xdr:colOff>
                    <xdr:row>17</xdr:row>
                    <xdr:rowOff>0</xdr:rowOff>
                  </from>
                  <to>
                    <xdr:col>3</xdr:col>
                    <xdr:colOff>314325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PetitPlus">
              <controlPr defaultSize="0" print="0" autoFill="0" autoPict="0" macro="[0]!Plus">
                <anchor moveWithCells="1" sizeWithCells="1">
                  <from>
                    <xdr:col>3</xdr:col>
                    <xdr:colOff>333375</xdr:colOff>
                    <xdr:row>17</xdr:row>
                    <xdr:rowOff>0</xdr:rowOff>
                  </from>
                  <to>
                    <xdr:col>3</xdr:col>
                    <xdr:colOff>619125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stopIfTrue="1" operator="lessThanOrEqual" id="{8CFD06BE-9AB5-4350-B343-28C4566322B9}">
            <xm:f>Récap!$K$5</xm:f>
            <x14:dxf>
              <font>
                <b/>
                <i val="0"/>
                <color auto="1"/>
              </font>
              <fill>
                <patternFill>
                  <bgColor rgb="FFFF0000"/>
                </patternFill>
              </fill>
            </x14:dxf>
          </x14:cfRule>
          <xm:sqref>C8:E16 C20:E28 I8:K16</xm:sqref>
        </x14:conditionalFormatting>
        <x14:conditionalFormatting xmlns:xm="http://schemas.microsoft.com/office/excel/2006/main">
          <x14:cfRule type="cellIs" priority="3" stopIfTrue="1" operator="lessThanOrEqual" id="{23DD2BE5-7EF8-4016-B25B-CB4A1AE072C0}">
            <xm:f>Récap!$K$6</xm:f>
            <x14:dxf>
              <fill>
                <patternFill>
                  <bgColor rgb="FFFF0000"/>
                </patternFill>
              </fill>
            </x14:dxf>
          </x14:cfRule>
          <xm:sqref>C13:E13 I13:K13 C25:E25</xm:sqref>
        </x14:conditionalFormatting>
        <x14:conditionalFormatting xmlns:xm="http://schemas.microsoft.com/office/excel/2006/main">
          <x14:cfRule type="cellIs" priority="2" stopIfTrue="1" operator="lessThanOrEqual" id="{F9E372C6-7211-4B8C-91D5-97F5D1A9C5B3}">
            <xm:f>Récap!$K$7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C24:E24 C12:E12 I12:K12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Q29"/>
  <sheetViews>
    <sheetView windowProtection="1" workbookViewId="0">
      <selection activeCell="E6" sqref="E6"/>
    </sheetView>
  </sheetViews>
  <sheetFormatPr baseColWidth="10" defaultRowHeight="15" x14ac:dyDescent="0.25"/>
  <cols>
    <col min="1" max="1" width="3.7109375" style="10" customWidth="1"/>
    <col min="2" max="2" width="3.85546875" style="10" customWidth="1"/>
    <col min="3" max="3" width="18.5703125" style="10" customWidth="1"/>
    <col min="4" max="4" width="3.7109375" style="10" customWidth="1"/>
    <col min="5" max="5" width="11.42578125" style="10"/>
    <col min="6" max="6" width="3.7109375" style="10" customWidth="1"/>
    <col min="7" max="7" width="15.5703125" style="10" customWidth="1"/>
    <col min="8" max="8" width="18.5703125" style="10" customWidth="1"/>
    <col min="9" max="9" width="3.7109375" style="10" customWidth="1"/>
    <col min="10" max="10" width="15.85546875" style="10" customWidth="1"/>
    <col min="11" max="11" width="11.42578125" style="10"/>
    <col min="12" max="12" width="3.7109375" style="10" customWidth="1"/>
    <col min="13" max="15" width="11.42578125" style="10"/>
    <col min="16" max="16" width="14.85546875" style="10" customWidth="1"/>
    <col min="17" max="17" width="3.7109375" style="10" customWidth="1"/>
    <col min="18" max="16384" width="11.42578125" style="10"/>
  </cols>
  <sheetData>
    <row r="2" spans="3:17" ht="15.75" thickBot="1" x14ac:dyDescent="0.3"/>
    <row r="3" spans="3:17" ht="15.75" thickBot="1" x14ac:dyDescent="0.3">
      <c r="M3" s="1"/>
      <c r="N3" s="2"/>
      <c r="O3" s="2"/>
      <c r="P3" s="3"/>
    </row>
    <row r="4" spans="3:17" ht="15.75" thickBot="1" x14ac:dyDescent="0.3">
      <c r="C4" s="110" t="s">
        <v>8</v>
      </c>
      <c r="D4" s="111"/>
      <c r="E4" s="112" t="s">
        <v>0</v>
      </c>
      <c r="F4" s="111"/>
      <c r="G4" s="126" t="s">
        <v>1</v>
      </c>
      <c r="H4" s="127"/>
      <c r="I4" s="113"/>
      <c r="J4" s="134" t="s">
        <v>49</v>
      </c>
      <c r="K4" s="135"/>
      <c r="M4" s="4"/>
      <c r="N4" s="5"/>
      <c r="O4" s="5"/>
      <c r="P4" s="6"/>
    </row>
    <row r="5" spans="3:17" ht="15.75" thickBot="1" x14ac:dyDescent="0.3">
      <c r="C5" s="61" t="s">
        <v>4</v>
      </c>
      <c r="E5" s="63" t="s">
        <v>59</v>
      </c>
      <c r="G5" s="64" t="s">
        <v>56</v>
      </c>
      <c r="H5" s="37" t="s">
        <v>2</v>
      </c>
      <c r="I5" s="39"/>
      <c r="J5" s="102" t="s">
        <v>48</v>
      </c>
      <c r="K5" s="99">
        <v>4</v>
      </c>
      <c r="M5" s="7"/>
      <c r="N5" s="8"/>
      <c r="O5" s="8"/>
      <c r="P5" s="9"/>
    </row>
    <row r="6" spans="3:17" x14ac:dyDescent="0.25">
      <c r="C6" s="61" t="s">
        <v>7</v>
      </c>
      <c r="E6" s="61">
        <v>54</v>
      </c>
      <c r="G6" s="65" t="s">
        <v>57</v>
      </c>
      <c r="H6" s="40" t="s">
        <v>38</v>
      </c>
      <c r="I6" s="39"/>
      <c r="J6" s="103">
        <v>165</v>
      </c>
      <c r="K6" s="100">
        <v>6</v>
      </c>
    </row>
    <row r="7" spans="3:17" ht="15.75" thickBot="1" x14ac:dyDescent="0.3">
      <c r="C7" s="61" t="s">
        <v>6</v>
      </c>
      <c r="E7" s="61">
        <v>90</v>
      </c>
      <c r="G7" s="66" t="s">
        <v>58</v>
      </c>
      <c r="H7" s="43" t="s">
        <v>39</v>
      </c>
      <c r="I7" s="39"/>
      <c r="J7" s="104">
        <v>140</v>
      </c>
      <c r="K7" s="101">
        <v>8</v>
      </c>
    </row>
    <row r="8" spans="3:17" ht="15.75" thickBot="1" x14ac:dyDescent="0.3">
      <c r="C8" s="62"/>
      <c r="E8" s="61">
        <v>120</v>
      </c>
    </row>
    <row r="9" spans="3:17" x14ac:dyDescent="0.25">
      <c r="E9" s="61">
        <v>140</v>
      </c>
    </row>
    <row r="10" spans="3:17" ht="15.75" thickBot="1" x14ac:dyDescent="0.3">
      <c r="E10" s="61">
        <v>165</v>
      </c>
      <c r="L10" s="11"/>
      <c r="M10" s="11"/>
      <c r="N10" s="11"/>
      <c r="O10" s="11"/>
      <c r="P10" s="11"/>
    </row>
    <row r="11" spans="3:17" ht="15.75" thickBot="1" x14ac:dyDescent="0.3">
      <c r="C11" s="10" t="s">
        <v>54</v>
      </c>
      <c r="E11" s="61">
        <v>180</v>
      </c>
      <c r="L11" s="11"/>
      <c r="M11" s="128" t="s">
        <v>37</v>
      </c>
      <c r="N11" s="129"/>
      <c r="O11" s="129"/>
      <c r="P11" s="130"/>
      <c r="Q11" s="11"/>
    </row>
    <row r="12" spans="3:17" ht="15.75" thickBot="1" x14ac:dyDescent="0.3">
      <c r="E12" s="63"/>
      <c r="G12" s="10" t="s">
        <v>17</v>
      </c>
      <c r="L12" s="11"/>
      <c r="M12" s="131"/>
      <c r="N12" s="132"/>
      <c r="O12" s="132"/>
      <c r="P12" s="133"/>
      <c r="Q12" s="11"/>
    </row>
    <row r="13" spans="3:17" ht="15.75" thickBot="1" x14ac:dyDescent="0.3">
      <c r="E13" s="81"/>
      <c r="L13" s="11"/>
      <c r="M13" s="11"/>
      <c r="N13" s="11"/>
      <c r="O13" s="11"/>
      <c r="P13" s="11"/>
      <c r="Q13" s="11"/>
    </row>
    <row r="14" spans="3:17" x14ac:dyDescent="0.25">
      <c r="L14" s="11"/>
      <c r="M14" s="11"/>
      <c r="N14" s="11"/>
      <c r="O14" s="11"/>
      <c r="P14" s="11"/>
      <c r="Q14" s="11"/>
    </row>
    <row r="15" spans="3:17" x14ac:dyDescent="0.25">
      <c r="L15" s="11"/>
      <c r="M15" s="11"/>
      <c r="N15" s="11"/>
      <c r="O15" s="11"/>
      <c r="P15" s="11"/>
      <c r="Q15" s="11"/>
    </row>
    <row r="16" spans="3:17" x14ac:dyDescent="0.25">
      <c r="L16" s="11"/>
      <c r="M16" s="11"/>
      <c r="N16" s="11"/>
      <c r="O16" s="11"/>
      <c r="P16" s="11"/>
      <c r="Q16" s="11"/>
    </row>
    <row r="17" spans="12:17" x14ac:dyDescent="0.25">
      <c r="L17" s="11"/>
      <c r="M17" s="11"/>
      <c r="N17" s="11"/>
      <c r="O17" s="11"/>
      <c r="P17" s="11"/>
      <c r="Q17" s="11"/>
    </row>
    <row r="18" spans="12:17" x14ac:dyDescent="0.25">
      <c r="L18" s="11"/>
      <c r="M18" s="11"/>
      <c r="N18" s="11"/>
      <c r="O18" s="11"/>
      <c r="P18" s="11"/>
      <c r="Q18" s="11"/>
    </row>
    <row r="19" spans="12:17" x14ac:dyDescent="0.25">
      <c r="L19" s="11"/>
      <c r="M19" s="11"/>
      <c r="N19" s="11"/>
      <c r="O19" s="11"/>
      <c r="P19" s="11"/>
      <c r="Q19" s="11"/>
    </row>
    <row r="20" spans="12:17" x14ac:dyDescent="0.25">
      <c r="L20" s="11"/>
      <c r="M20" s="11"/>
      <c r="N20" s="11"/>
      <c r="O20" s="11"/>
      <c r="P20" s="11"/>
      <c r="Q20" s="11"/>
    </row>
    <row r="21" spans="12:17" x14ac:dyDescent="0.25">
      <c r="L21" s="11"/>
      <c r="M21" s="11"/>
      <c r="N21" s="11"/>
      <c r="O21" s="11"/>
      <c r="P21" s="11"/>
      <c r="Q21" s="11"/>
    </row>
    <row r="22" spans="12:17" x14ac:dyDescent="0.25">
      <c r="L22" s="11"/>
      <c r="M22" s="11"/>
      <c r="N22" s="11"/>
      <c r="O22" s="11"/>
      <c r="P22" s="11"/>
      <c r="Q22" s="11"/>
    </row>
    <row r="23" spans="12:17" x14ac:dyDescent="0.25">
      <c r="L23" s="11"/>
      <c r="M23" s="11"/>
      <c r="N23" s="11"/>
      <c r="O23" s="11"/>
      <c r="P23" s="11"/>
      <c r="Q23" s="11"/>
    </row>
    <row r="24" spans="12:17" x14ac:dyDescent="0.25">
      <c r="L24" s="11"/>
      <c r="M24" s="11"/>
      <c r="N24" s="11"/>
      <c r="O24" s="11"/>
      <c r="P24" s="11"/>
      <c r="Q24" s="11"/>
    </row>
    <row r="25" spans="12:17" x14ac:dyDescent="0.25">
      <c r="L25" s="11"/>
      <c r="M25" s="11"/>
      <c r="N25" s="11"/>
      <c r="O25" s="11"/>
      <c r="P25" s="11"/>
      <c r="Q25" s="11"/>
    </row>
    <row r="26" spans="12:17" x14ac:dyDescent="0.25">
      <c r="L26" s="11"/>
      <c r="M26" s="11"/>
      <c r="N26" s="11"/>
      <c r="O26" s="11"/>
      <c r="P26" s="11"/>
      <c r="Q26" s="11"/>
    </row>
    <row r="27" spans="12:17" x14ac:dyDescent="0.25">
      <c r="L27" s="11"/>
      <c r="M27" s="11"/>
      <c r="N27" s="11"/>
      <c r="O27" s="11"/>
      <c r="P27" s="11"/>
      <c r="Q27" s="11"/>
    </row>
    <row r="28" spans="12:17" x14ac:dyDescent="0.25">
      <c r="L28" s="11"/>
      <c r="M28" s="11"/>
      <c r="N28" s="11"/>
      <c r="O28" s="11"/>
      <c r="P28" s="11"/>
      <c r="Q28" s="11"/>
    </row>
    <row r="29" spans="12:17" x14ac:dyDescent="0.25">
      <c r="L29" s="11"/>
      <c r="M29" s="11"/>
      <c r="N29" s="11"/>
      <c r="O29" s="11" t="s">
        <v>50</v>
      </c>
      <c r="P29" s="11"/>
      <c r="Q29" s="10" t="s">
        <v>51</v>
      </c>
    </row>
  </sheetData>
  <mergeCells count="3">
    <mergeCell ref="G4:H4"/>
    <mergeCell ref="M11:P12"/>
    <mergeCell ref="J4:K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12</xdr:col>
                <xdr:colOff>723900</xdr:colOff>
                <xdr:row>2</xdr:row>
                <xdr:rowOff>133350</xdr:rowOff>
              </from>
              <to>
                <xdr:col>15</xdr:col>
                <xdr:colOff>476250</xdr:colOff>
                <xdr:row>4</xdr:row>
                <xdr:rowOff>57150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S42"/>
  <sheetViews>
    <sheetView windowProtection="1" zoomScale="90" zoomScaleNormal="90" workbookViewId="0">
      <selection activeCell="F3" sqref="F3"/>
    </sheetView>
  </sheetViews>
  <sheetFormatPr baseColWidth="10" defaultRowHeight="15" x14ac:dyDescent="0.25"/>
  <cols>
    <col min="1" max="1" width="11.42578125" style="10"/>
    <col min="2" max="2" width="14.7109375" style="10" customWidth="1"/>
    <col min="3" max="3" width="7.7109375" style="10" customWidth="1"/>
    <col min="4" max="4" width="15.7109375" style="10" customWidth="1"/>
    <col min="5" max="6" width="7.7109375" style="10" customWidth="1"/>
    <col min="7" max="7" width="15.7109375" style="10" customWidth="1"/>
    <col min="8" max="9" width="7.7109375" style="10" customWidth="1"/>
    <col min="10" max="10" width="15.7109375" style="10" customWidth="1"/>
    <col min="11" max="11" width="7.7109375" style="10" customWidth="1"/>
    <col min="12" max="12" width="7.28515625" style="10" customWidth="1"/>
    <col min="13" max="13" width="4.42578125" style="10" customWidth="1"/>
    <col min="14" max="14" width="14.7109375" style="10" customWidth="1"/>
    <col min="15" max="15" width="15.7109375" style="10" customWidth="1"/>
    <col min="16" max="16" width="3.140625" style="10" customWidth="1"/>
    <col min="17" max="17" width="15.7109375" style="10" customWidth="1"/>
    <col min="18" max="18" width="15" style="10" customWidth="1"/>
    <col min="19" max="19" width="14.42578125" style="10" customWidth="1"/>
    <col min="20" max="16384" width="11.42578125" style="10"/>
  </cols>
  <sheetData>
    <row r="1" spans="2:19" ht="15.75" thickBot="1" x14ac:dyDescent="0.3"/>
    <row r="2" spans="2:19" ht="19.5" thickBot="1" x14ac:dyDescent="0.35">
      <c r="B2" s="138" t="s">
        <v>15</v>
      </c>
      <c r="C2" s="139"/>
      <c r="D2" s="139"/>
      <c r="E2" s="139"/>
      <c r="F2" s="139"/>
      <c r="G2" s="139"/>
      <c r="H2" s="139"/>
      <c r="I2" s="139"/>
      <c r="J2" s="139"/>
      <c r="K2" s="139"/>
      <c r="L2" s="140"/>
    </row>
    <row r="3" spans="2:19" ht="15.75" thickBot="1" x14ac:dyDescent="0.3">
      <c r="E3" s="11"/>
      <c r="F3" s="11"/>
      <c r="K3" s="11"/>
      <c r="L3" s="11"/>
      <c r="M3" s="11"/>
    </row>
    <row r="4" spans="2:19" ht="21.75" thickBot="1" x14ac:dyDescent="0.35">
      <c r="B4" s="141" t="s">
        <v>53</v>
      </c>
      <c r="C4" s="142"/>
      <c r="D4" s="143"/>
      <c r="E4" s="17">
        <f>SUM(D8:D16)+SUM(G8:G16)+SUM(J8:J16)+SUM(D20:D28)+SUM(G20:G28)+SUM(J20:J28)+SUM(D32:D40)+SUM(G32:G40)+SUM(J32:J40)</f>
        <v>55</v>
      </c>
      <c r="F4" s="16"/>
      <c r="H4" s="141" t="s">
        <v>9</v>
      </c>
      <c r="I4" s="142"/>
      <c r="J4" s="142"/>
      <c r="K4" s="143"/>
      <c r="L4" s="17">
        <f>Inventaire!$H$4</f>
        <v>0</v>
      </c>
      <c r="M4" s="15"/>
    </row>
    <row r="5" spans="2:19" ht="14.25" customHeight="1" thickBot="1" x14ac:dyDescent="0.3">
      <c r="K5" s="11"/>
      <c r="L5" s="11"/>
      <c r="M5" s="11"/>
      <c r="S5" s="11"/>
    </row>
    <row r="6" spans="2:19" ht="15.75" thickBot="1" x14ac:dyDescent="0.3">
      <c r="B6" s="25" t="str">
        <f>Récap!$G$7</f>
        <v>GRAND Format</v>
      </c>
      <c r="C6" s="26">
        <f>SUM(D8:L16)</f>
        <v>0</v>
      </c>
      <c r="D6" s="27"/>
      <c r="E6" s="27"/>
      <c r="F6" s="27"/>
      <c r="G6" s="11"/>
      <c r="H6" s="11"/>
      <c r="I6" s="11"/>
      <c r="J6" s="11"/>
      <c r="K6" s="11"/>
      <c r="L6" s="11"/>
      <c r="S6" s="11"/>
    </row>
    <row r="7" spans="2:19" ht="15.75" thickBot="1" x14ac:dyDescent="0.3">
      <c r="B7" s="24" t="s">
        <v>0</v>
      </c>
      <c r="C7" s="28" t="s">
        <v>11</v>
      </c>
      <c r="D7" s="28" t="str">
        <f>Récap!$C$5</f>
        <v>Pré Encollés</v>
      </c>
      <c r="E7" s="28" t="s">
        <v>12</v>
      </c>
      <c r="F7" s="29" t="s">
        <v>11</v>
      </c>
      <c r="G7" s="28" t="str">
        <f>Récap!$C$7</f>
        <v>Encollés RECUP</v>
      </c>
      <c r="H7" s="28" t="s">
        <v>12</v>
      </c>
      <c r="I7" s="30" t="s">
        <v>11</v>
      </c>
      <c r="J7" s="28" t="s">
        <v>10</v>
      </c>
      <c r="K7" s="31" t="s">
        <v>12</v>
      </c>
      <c r="L7" s="77">
        <f>Récap!C8</f>
        <v>0</v>
      </c>
      <c r="S7" s="14"/>
    </row>
    <row r="8" spans="2:19" x14ac:dyDescent="0.25">
      <c r="B8" s="67" t="str">
        <f>Récap!$E$5</f>
        <v>21 &amp; 32</v>
      </c>
      <c r="C8" s="18"/>
      <c r="D8" s="70">
        <f>Inventaire!$C$8</f>
        <v>0</v>
      </c>
      <c r="E8" s="19"/>
      <c r="F8" s="18"/>
      <c r="G8" s="70">
        <f>Inventaire!$D$8</f>
        <v>0</v>
      </c>
      <c r="H8" s="19"/>
      <c r="I8" s="18"/>
      <c r="J8" s="70">
        <f>Inventaire!$E$8</f>
        <v>0</v>
      </c>
      <c r="K8" s="74"/>
      <c r="L8" s="78"/>
      <c r="S8" s="11"/>
    </row>
    <row r="9" spans="2:19" x14ac:dyDescent="0.25">
      <c r="B9" s="68">
        <f>Récap!$E$6</f>
        <v>54</v>
      </c>
      <c r="C9" s="20"/>
      <c r="D9" s="71">
        <f>Inventaire!$C$9</f>
        <v>0</v>
      </c>
      <c r="E9" s="21"/>
      <c r="F9" s="20"/>
      <c r="G9" s="71">
        <f>Inventaire!$D$9</f>
        <v>0</v>
      </c>
      <c r="H9" s="21"/>
      <c r="I9" s="20"/>
      <c r="J9" s="71">
        <f>Inventaire!$E$9</f>
        <v>0</v>
      </c>
      <c r="K9" s="75"/>
      <c r="L9" s="79"/>
      <c r="S9" s="11"/>
    </row>
    <row r="10" spans="2:19" x14ac:dyDescent="0.25">
      <c r="B10" s="68">
        <f>Récap!$E$7</f>
        <v>90</v>
      </c>
      <c r="C10" s="20"/>
      <c r="D10" s="71">
        <f>Inventaire!$C$10</f>
        <v>0</v>
      </c>
      <c r="E10" s="21"/>
      <c r="F10" s="20"/>
      <c r="G10" s="71">
        <f>Inventaire!$D$10</f>
        <v>0</v>
      </c>
      <c r="H10" s="21"/>
      <c r="I10" s="20"/>
      <c r="J10" s="71">
        <f>Inventaire!$E$10</f>
        <v>0</v>
      </c>
      <c r="K10" s="75"/>
      <c r="L10" s="79"/>
      <c r="S10" s="11"/>
    </row>
    <row r="11" spans="2:19" x14ac:dyDescent="0.25">
      <c r="B11" s="68">
        <f>Récap!$E$8</f>
        <v>120</v>
      </c>
      <c r="C11" s="20"/>
      <c r="D11" s="71">
        <f>Inventaire!$C$11</f>
        <v>0</v>
      </c>
      <c r="E11" s="21"/>
      <c r="F11" s="20"/>
      <c r="G11" s="71">
        <f>Inventaire!$D$11</f>
        <v>0</v>
      </c>
      <c r="H11" s="21"/>
      <c r="I11" s="20"/>
      <c r="J11" s="71">
        <f>Inventaire!$E$11</f>
        <v>0</v>
      </c>
      <c r="K11" s="75"/>
      <c r="L11" s="79"/>
      <c r="S11" s="11"/>
    </row>
    <row r="12" spans="2:19" x14ac:dyDescent="0.25">
      <c r="B12" s="68">
        <f>Récap!$E$9</f>
        <v>140</v>
      </c>
      <c r="C12" s="20"/>
      <c r="D12" s="71">
        <f>Inventaire!$C$12</f>
        <v>0</v>
      </c>
      <c r="E12" s="21"/>
      <c r="F12" s="20"/>
      <c r="G12" s="71">
        <f>Inventaire!$D$12</f>
        <v>0</v>
      </c>
      <c r="H12" s="21"/>
      <c r="I12" s="20"/>
      <c r="J12" s="71">
        <f>Inventaire!$E$12</f>
        <v>0</v>
      </c>
      <c r="K12" s="75"/>
      <c r="L12" s="79"/>
      <c r="S12" s="11"/>
    </row>
    <row r="13" spans="2:19" x14ac:dyDescent="0.25">
      <c r="B13" s="68">
        <f>Récap!$E$10</f>
        <v>165</v>
      </c>
      <c r="C13" s="20"/>
      <c r="D13" s="71">
        <f>Inventaire!$C$13</f>
        <v>0</v>
      </c>
      <c r="E13" s="21"/>
      <c r="F13" s="20"/>
      <c r="G13" s="71">
        <f>Inventaire!$D$13</f>
        <v>0</v>
      </c>
      <c r="H13" s="21"/>
      <c r="I13" s="20"/>
      <c r="J13" s="71">
        <f>Inventaire!$E$13</f>
        <v>0</v>
      </c>
      <c r="K13" s="75"/>
      <c r="L13" s="79"/>
      <c r="S13" s="11"/>
    </row>
    <row r="14" spans="2:19" x14ac:dyDescent="0.25">
      <c r="B14" s="68">
        <f>Récap!$E$11</f>
        <v>180</v>
      </c>
      <c r="C14" s="20"/>
      <c r="D14" s="71">
        <f>Inventaire!$C$14</f>
        <v>0</v>
      </c>
      <c r="E14" s="21"/>
      <c r="F14" s="20"/>
      <c r="G14" s="71">
        <f>Inventaire!$D$14</f>
        <v>0</v>
      </c>
      <c r="H14" s="21"/>
      <c r="I14" s="20"/>
      <c r="J14" s="71">
        <f>Inventaire!$E$14</f>
        <v>0</v>
      </c>
      <c r="K14" s="75"/>
      <c r="L14" s="79"/>
      <c r="S14" s="11"/>
    </row>
    <row r="15" spans="2:19" x14ac:dyDescent="0.25">
      <c r="B15" s="68">
        <f>Récap!$E$12</f>
        <v>0</v>
      </c>
      <c r="C15" s="20"/>
      <c r="D15" s="71">
        <f>Inventaire!$C$15</f>
        <v>0</v>
      </c>
      <c r="E15" s="21"/>
      <c r="F15" s="20"/>
      <c r="G15" s="71">
        <f>Inventaire!$D$15</f>
        <v>0</v>
      </c>
      <c r="H15" s="21"/>
      <c r="I15" s="20"/>
      <c r="J15" s="71">
        <f>Inventaire!$E$15</f>
        <v>0</v>
      </c>
      <c r="K15" s="75"/>
      <c r="L15" s="79"/>
      <c r="S15" s="11"/>
    </row>
    <row r="16" spans="2:19" ht="15.75" thickBot="1" x14ac:dyDescent="0.3">
      <c r="B16" s="69">
        <f>Récap!$E$13</f>
        <v>0</v>
      </c>
      <c r="C16" s="22"/>
      <c r="D16" s="72">
        <f>Inventaire!$C$16</f>
        <v>0</v>
      </c>
      <c r="E16" s="23"/>
      <c r="F16" s="22"/>
      <c r="G16" s="72">
        <f>Inventaire!$D$16</f>
        <v>0</v>
      </c>
      <c r="H16" s="23"/>
      <c r="I16" s="22"/>
      <c r="J16" s="72">
        <f>Inventaire!$E$16</f>
        <v>0</v>
      </c>
      <c r="K16" s="76"/>
      <c r="L16" s="80"/>
      <c r="S16" s="11"/>
    </row>
    <row r="17" spans="2:19" ht="16.5" customHeight="1" thickBot="1" x14ac:dyDescent="0.3">
      <c r="L17" s="11"/>
      <c r="S17" s="11"/>
    </row>
    <row r="18" spans="2:19" ht="15.75" thickBot="1" x14ac:dyDescent="0.3">
      <c r="B18" s="25" t="str">
        <f>Récap!$G$6</f>
        <v>MOYEN Format</v>
      </c>
      <c r="C18" s="26">
        <f>SUM(D20:L28)</f>
        <v>20</v>
      </c>
      <c r="D18" s="27"/>
      <c r="E18" s="27"/>
      <c r="F18" s="27"/>
      <c r="G18" s="11"/>
      <c r="H18" s="11"/>
      <c r="I18" s="11"/>
      <c r="J18" s="11"/>
      <c r="K18" s="11"/>
      <c r="L18" s="11"/>
    </row>
    <row r="19" spans="2:19" ht="15.75" thickBot="1" x14ac:dyDescent="0.3">
      <c r="B19" s="24" t="s">
        <v>0</v>
      </c>
      <c r="C19" s="32" t="s">
        <v>11</v>
      </c>
      <c r="D19" s="32" t="str">
        <f>Récap!$C$5</f>
        <v>Pré Encollés</v>
      </c>
      <c r="E19" s="32" t="s">
        <v>12</v>
      </c>
      <c r="F19" s="33" t="s">
        <v>11</v>
      </c>
      <c r="G19" s="32" t="str">
        <f>Récap!$C$7</f>
        <v>Encollés RECUP</v>
      </c>
      <c r="H19" s="32" t="s">
        <v>12</v>
      </c>
      <c r="I19" s="34" t="s">
        <v>11</v>
      </c>
      <c r="J19" s="32" t="s">
        <v>10</v>
      </c>
      <c r="K19" s="35" t="s">
        <v>12</v>
      </c>
      <c r="L19" s="77">
        <f>Récap!C8</f>
        <v>0</v>
      </c>
    </row>
    <row r="20" spans="2:19" x14ac:dyDescent="0.25">
      <c r="B20" s="67" t="str">
        <f>Récap!$E$5</f>
        <v>21 &amp; 32</v>
      </c>
      <c r="C20" s="18"/>
      <c r="D20" s="70">
        <f>Inventaire!$C$20</f>
        <v>0</v>
      </c>
      <c r="E20" s="19"/>
      <c r="F20" s="18"/>
      <c r="G20" s="70">
        <f>Inventaire!$D$20</f>
        <v>0</v>
      </c>
      <c r="H20" s="19"/>
      <c r="I20" s="18"/>
      <c r="J20" s="70">
        <f>Inventaire!$E$20</f>
        <v>0</v>
      </c>
      <c r="K20" s="19"/>
      <c r="L20" s="78"/>
    </row>
    <row r="21" spans="2:19" x14ac:dyDescent="0.25">
      <c r="B21" s="68">
        <f>Récap!$E$6</f>
        <v>54</v>
      </c>
      <c r="C21" s="20"/>
      <c r="D21" s="71">
        <f>Inventaire!$C$21</f>
        <v>0</v>
      </c>
      <c r="E21" s="21"/>
      <c r="F21" s="20"/>
      <c r="G21" s="71">
        <f>Inventaire!$D$21</f>
        <v>0</v>
      </c>
      <c r="H21" s="21"/>
      <c r="I21" s="20"/>
      <c r="J21" s="71">
        <f>Inventaire!$E$21</f>
        <v>0</v>
      </c>
      <c r="K21" s="21"/>
      <c r="L21" s="79"/>
    </row>
    <row r="22" spans="2:19" x14ac:dyDescent="0.25">
      <c r="B22" s="68">
        <f>Récap!$E$7</f>
        <v>90</v>
      </c>
      <c r="C22" s="20"/>
      <c r="D22" s="71">
        <f>Inventaire!$C$22</f>
        <v>1</v>
      </c>
      <c r="E22" s="21"/>
      <c r="F22" s="20"/>
      <c r="G22" s="71">
        <f>Inventaire!$D$22</f>
        <v>0</v>
      </c>
      <c r="H22" s="21"/>
      <c r="I22" s="20"/>
      <c r="J22" s="71">
        <f>Inventaire!$E$22</f>
        <v>0</v>
      </c>
      <c r="K22" s="21"/>
      <c r="L22" s="79"/>
      <c r="O22" s="11"/>
      <c r="P22" s="11"/>
      <c r="Q22" s="11"/>
      <c r="R22" s="11"/>
    </row>
    <row r="23" spans="2:19" x14ac:dyDescent="0.25">
      <c r="B23" s="68">
        <f>Récap!$E$8</f>
        <v>120</v>
      </c>
      <c r="C23" s="20"/>
      <c r="D23" s="71">
        <f>Inventaire!$C$23</f>
        <v>0</v>
      </c>
      <c r="E23" s="21"/>
      <c r="F23" s="20"/>
      <c r="G23" s="71">
        <f>Inventaire!$D$23</f>
        <v>2</v>
      </c>
      <c r="H23" s="21"/>
      <c r="I23" s="20"/>
      <c r="J23" s="71">
        <f>Inventaire!$E$23</f>
        <v>0</v>
      </c>
      <c r="K23" s="21"/>
      <c r="L23" s="79"/>
      <c r="O23" s="12"/>
      <c r="P23" s="13"/>
      <c r="Q23" s="12"/>
      <c r="R23" s="11"/>
    </row>
    <row r="24" spans="2:19" x14ac:dyDescent="0.25">
      <c r="B24" s="68">
        <f>Récap!$E$9</f>
        <v>140</v>
      </c>
      <c r="C24" s="20"/>
      <c r="D24" s="71">
        <f>Inventaire!$C$24</f>
        <v>1</v>
      </c>
      <c r="E24" s="21"/>
      <c r="F24" s="20"/>
      <c r="G24" s="71">
        <f>Inventaire!$D$24</f>
        <v>6</v>
      </c>
      <c r="H24" s="21"/>
      <c r="I24" s="20"/>
      <c r="J24" s="71">
        <f>Inventaire!$E$24</f>
        <v>2</v>
      </c>
      <c r="K24" s="21"/>
      <c r="L24" s="79"/>
      <c r="O24" s="11"/>
      <c r="P24" s="11"/>
      <c r="Q24" s="11"/>
      <c r="R24" s="11"/>
    </row>
    <row r="25" spans="2:19" x14ac:dyDescent="0.25">
      <c r="B25" s="68">
        <f>Récap!$E$10</f>
        <v>165</v>
      </c>
      <c r="C25" s="20"/>
      <c r="D25" s="71">
        <f>Inventaire!$C$25</f>
        <v>0</v>
      </c>
      <c r="E25" s="21"/>
      <c r="F25" s="20"/>
      <c r="G25" s="71">
        <f>Inventaire!$D$25</f>
        <v>3</v>
      </c>
      <c r="H25" s="21"/>
      <c r="I25" s="20"/>
      <c r="J25" s="71">
        <f>Inventaire!$E$25</f>
        <v>5</v>
      </c>
      <c r="K25" s="21"/>
      <c r="L25" s="79"/>
      <c r="O25" s="11"/>
      <c r="P25" s="11"/>
      <c r="Q25" s="11"/>
      <c r="R25" s="11"/>
    </row>
    <row r="26" spans="2:19" x14ac:dyDescent="0.25">
      <c r="B26" s="68">
        <f>Récap!$E$11</f>
        <v>180</v>
      </c>
      <c r="C26" s="20"/>
      <c r="D26" s="71">
        <f>Inventaire!$C$26</f>
        <v>0</v>
      </c>
      <c r="E26" s="21"/>
      <c r="F26" s="20"/>
      <c r="G26" s="71">
        <f>Inventaire!$D$26</f>
        <v>0</v>
      </c>
      <c r="H26" s="21"/>
      <c r="I26" s="20"/>
      <c r="J26" s="71">
        <f>Inventaire!$E$26</f>
        <v>0</v>
      </c>
      <c r="K26" s="21"/>
      <c r="L26" s="79"/>
    </row>
    <row r="27" spans="2:19" x14ac:dyDescent="0.25">
      <c r="B27" s="68">
        <f>Récap!$E$12</f>
        <v>0</v>
      </c>
      <c r="C27" s="20"/>
      <c r="D27" s="71">
        <f>Inventaire!$C$27</f>
        <v>0</v>
      </c>
      <c r="E27" s="21"/>
      <c r="F27" s="20"/>
      <c r="G27" s="71">
        <f>Inventaire!$D$27</f>
        <v>0</v>
      </c>
      <c r="H27" s="21"/>
      <c r="I27" s="20"/>
      <c r="J27" s="71">
        <f>Inventaire!$E$27</f>
        <v>0</v>
      </c>
      <c r="K27" s="21"/>
      <c r="L27" s="79"/>
    </row>
    <row r="28" spans="2:19" ht="15.75" thickBot="1" x14ac:dyDescent="0.3">
      <c r="B28" s="69">
        <f>Récap!$E$13</f>
        <v>0</v>
      </c>
      <c r="C28" s="22"/>
      <c r="D28" s="72">
        <f>Inventaire!$C$28</f>
        <v>0</v>
      </c>
      <c r="E28" s="23"/>
      <c r="F28" s="22"/>
      <c r="G28" s="72">
        <f>Inventaire!$D$28</f>
        <v>0</v>
      </c>
      <c r="H28" s="23"/>
      <c r="I28" s="22"/>
      <c r="J28" s="72">
        <f>Inventaire!$E$28</f>
        <v>0</v>
      </c>
      <c r="K28" s="23"/>
      <c r="L28" s="80"/>
    </row>
    <row r="29" spans="2:19" ht="15.75" thickBot="1" x14ac:dyDescent="0.3">
      <c r="L29" s="11"/>
    </row>
    <row r="30" spans="2:19" ht="15.75" thickBot="1" x14ac:dyDescent="0.3">
      <c r="B30" s="25" t="str">
        <f>Récap!$G$5</f>
        <v>PETIT Format</v>
      </c>
      <c r="C30" s="26">
        <f>SUM(C32:L40)</f>
        <v>35</v>
      </c>
      <c r="D30" s="27"/>
      <c r="E30" s="27"/>
      <c r="F30" s="27"/>
      <c r="G30" s="11"/>
      <c r="H30" s="11"/>
      <c r="I30" s="11"/>
      <c r="J30" s="11"/>
      <c r="K30" s="11"/>
      <c r="L30" s="11"/>
    </row>
    <row r="31" spans="2:19" ht="15.75" thickBot="1" x14ac:dyDescent="0.3">
      <c r="B31" s="24" t="s">
        <v>0</v>
      </c>
      <c r="C31" s="28" t="s">
        <v>11</v>
      </c>
      <c r="D31" s="28" t="str">
        <f>Récap!$C$5</f>
        <v>Pré Encollés</v>
      </c>
      <c r="E31" s="28" t="s">
        <v>12</v>
      </c>
      <c r="F31" s="29" t="s">
        <v>11</v>
      </c>
      <c r="G31" s="28" t="str">
        <f>Récap!$C$7</f>
        <v>Encollés RECUP</v>
      </c>
      <c r="H31" s="28" t="s">
        <v>12</v>
      </c>
      <c r="I31" s="30" t="s">
        <v>11</v>
      </c>
      <c r="J31" s="28" t="s">
        <v>10</v>
      </c>
      <c r="K31" s="31" t="s">
        <v>12</v>
      </c>
      <c r="L31" s="77">
        <f>Récap!C8</f>
        <v>0</v>
      </c>
    </row>
    <row r="32" spans="2:19" x14ac:dyDescent="0.25">
      <c r="B32" s="67" t="str">
        <f>Récap!$E$5</f>
        <v>21 &amp; 32</v>
      </c>
      <c r="C32" s="18"/>
      <c r="D32" s="70">
        <f>Inventaire!$I$8</f>
        <v>0</v>
      </c>
      <c r="E32" s="19"/>
      <c r="F32" s="18"/>
      <c r="G32" s="70">
        <f>Inventaire!$J$8</f>
        <v>1</v>
      </c>
      <c r="H32" s="19"/>
      <c r="I32" s="18"/>
      <c r="J32" s="70">
        <f>Inventaire!$K$8</f>
        <v>0</v>
      </c>
      <c r="K32" s="19"/>
      <c r="L32" s="78"/>
    </row>
    <row r="33" spans="2:12" x14ac:dyDescent="0.25">
      <c r="B33" s="68">
        <f>Récap!$E$6</f>
        <v>54</v>
      </c>
      <c r="C33" s="20"/>
      <c r="D33" s="71">
        <f>Inventaire!$I$9</f>
        <v>0</v>
      </c>
      <c r="E33" s="21"/>
      <c r="F33" s="20"/>
      <c r="G33" s="71">
        <f>Inventaire!$J$9</f>
        <v>0</v>
      </c>
      <c r="H33" s="21"/>
      <c r="I33" s="20"/>
      <c r="J33" s="71">
        <f>Inventaire!$K$9</f>
        <v>1</v>
      </c>
      <c r="K33" s="21"/>
      <c r="L33" s="79"/>
    </row>
    <row r="34" spans="2:12" x14ac:dyDescent="0.25">
      <c r="B34" s="68">
        <f>Récap!$E$7</f>
        <v>90</v>
      </c>
      <c r="C34" s="20"/>
      <c r="D34" s="71">
        <f>Inventaire!$I$10</f>
        <v>0</v>
      </c>
      <c r="E34" s="21"/>
      <c r="F34" s="20"/>
      <c r="G34" s="71">
        <f>Inventaire!$J$10</f>
        <v>0</v>
      </c>
      <c r="H34" s="21"/>
      <c r="I34" s="20"/>
      <c r="J34" s="71">
        <f>Inventaire!$K$10</f>
        <v>1</v>
      </c>
      <c r="K34" s="21"/>
      <c r="L34" s="79"/>
    </row>
    <row r="35" spans="2:12" x14ac:dyDescent="0.25">
      <c r="B35" s="68">
        <f>Récap!$E$8</f>
        <v>120</v>
      </c>
      <c r="C35" s="20"/>
      <c r="D35" s="71">
        <f>Inventaire!$I$11</f>
        <v>2</v>
      </c>
      <c r="E35" s="21"/>
      <c r="F35" s="20"/>
      <c r="G35" s="71">
        <f>Inventaire!$J$11</f>
        <v>1</v>
      </c>
      <c r="H35" s="21"/>
      <c r="I35" s="20"/>
      <c r="J35" s="71">
        <f>Inventaire!$K$11</f>
        <v>5</v>
      </c>
      <c r="K35" s="21"/>
      <c r="L35" s="79"/>
    </row>
    <row r="36" spans="2:12" x14ac:dyDescent="0.25">
      <c r="B36" s="68">
        <f>Récap!$E$9</f>
        <v>140</v>
      </c>
      <c r="C36" s="20"/>
      <c r="D36" s="71">
        <f>Inventaire!$I$12</f>
        <v>0</v>
      </c>
      <c r="E36" s="21"/>
      <c r="F36" s="20"/>
      <c r="G36" s="71">
        <f>Inventaire!$J$12</f>
        <v>0</v>
      </c>
      <c r="H36" s="21"/>
      <c r="I36" s="20"/>
      <c r="J36" s="71">
        <f>Inventaire!$K$12</f>
        <v>3</v>
      </c>
      <c r="K36" s="21"/>
      <c r="L36" s="79"/>
    </row>
    <row r="37" spans="2:12" x14ac:dyDescent="0.25">
      <c r="B37" s="68">
        <f>Récap!$E$10</f>
        <v>165</v>
      </c>
      <c r="C37" s="20"/>
      <c r="D37" s="71">
        <f>Inventaire!$I$13</f>
        <v>3</v>
      </c>
      <c r="E37" s="21"/>
      <c r="F37" s="20"/>
      <c r="G37" s="71">
        <f>Inventaire!$J$13</f>
        <v>9</v>
      </c>
      <c r="H37" s="21"/>
      <c r="I37" s="20"/>
      <c r="J37" s="71">
        <f>Inventaire!$K$13</f>
        <v>9</v>
      </c>
      <c r="K37" s="21"/>
      <c r="L37" s="79"/>
    </row>
    <row r="38" spans="2:12" x14ac:dyDescent="0.25">
      <c r="B38" s="68">
        <f>Récap!$E$11</f>
        <v>180</v>
      </c>
      <c r="C38" s="20"/>
      <c r="D38" s="71">
        <f>Inventaire!$I$14</f>
        <v>0</v>
      </c>
      <c r="E38" s="21"/>
      <c r="F38" s="20"/>
      <c r="G38" s="71">
        <f>Inventaire!$J$14</f>
        <v>0</v>
      </c>
      <c r="H38" s="21"/>
      <c r="I38" s="20"/>
      <c r="J38" s="71">
        <f>Inventaire!$K$14</f>
        <v>0</v>
      </c>
      <c r="K38" s="21"/>
      <c r="L38" s="79"/>
    </row>
    <row r="39" spans="2:12" x14ac:dyDescent="0.25">
      <c r="B39" s="68">
        <f>Récap!$E$12</f>
        <v>0</v>
      </c>
      <c r="C39" s="20"/>
      <c r="D39" s="71">
        <f>Inventaire!$I$15</f>
        <v>0</v>
      </c>
      <c r="E39" s="21"/>
      <c r="F39" s="20"/>
      <c r="G39" s="71">
        <f>Inventaire!$J$15</f>
        <v>0</v>
      </c>
      <c r="H39" s="21"/>
      <c r="I39" s="20"/>
      <c r="J39" s="71">
        <f>Inventaire!$K$15</f>
        <v>0</v>
      </c>
      <c r="K39" s="21"/>
      <c r="L39" s="79"/>
    </row>
    <row r="40" spans="2:12" ht="15.75" thickBot="1" x14ac:dyDescent="0.3">
      <c r="B40" s="69">
        <f>Récap!$E$13</f>
        <v>0</v>
      </c>
      <c r="C40" s="22"/>
      <c r="D40" s="72">
        <f>Inventaire!$I$16</f>
        <v>0</v>
      </c>
      <c r="E40" s="23"/>
      <c r="F40" s="22"/>
      <c r="G40" s="72">
        <f>Inventaire!$J$16</f>
        <v>0</v>
      </c>
      <c r="H40" s="23"/>
      <c r="I40" s="22"/>
      <c r="J40" s="72">
        <f>Inventaire!$K$16</f>
        <v>0</v>
      </c>
      <c r="K40" s="23"/>
      <c r="L40" s="80"/>
    </row>
    <row r="42" spans="2:12" x14ac:dyDescent="0.25">
      <c r="B42" s="10" t="s">
        <v>14</v>
      </c>
      <c r="C42" s="136">
        <f ca="1">NOW()</f>
        <v>43565.771936689816</v>
      </c>
      <c r="D42" s="136"/>
      <c r="F42" s="137"/>
      <c r="G42" s="137"/>
    </row>
  </sheetData>
  <mergeCells count="5">
    <mergeCell ref="C42:D42"/>
    <mergeCell ref="F42:G42"/>
    <mergeCell ref="B2:L2"/>
    <mergeCell ref="B4:D4"/>
    <mergeCell ref="H4:K4"/>
  </mergeCells>
  <pageMargins left="0.7" right="0.7" top="0.75" bottom="0.75" header="0.3" footer="0.3"/>
  <pageSetup paperSize="9" scale="41" orientation="portrait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B1:O24"/>
  <sheetViews>
    <sheetView windowProtection="1" tabSelected="1" zoomScaleNormal="100" workbookViewId="0">
      <selection activeCell="J11" sqref="J11"/>
    </sheetView>
  </sheetViews>
  <sheetFormatPr baseColWidth="10" defaultRowHeight="15" x14ac:dyDescent="0.25"/>
  <cols>
    <col min="1" max="1" width="3.42578125" customWidth="1"/>
    <col min="8" max="8" width="28" bestFit="1" customWidth="1"/>
    <col min="11" max="11" width="9.85546875" customWidth="1"/>
    <col min="12" max="12" width="3" customWidth="1"/>
    <col min="14" max="15" width="12.140625" customWidth="1"/>
  </cols>
  <sheetData>
    <row r="1" spans="2:15" ht="12.75" customHeight="1" x14ac:dyDescent="0.25"/>
    <row r="2" spans="2:15" ht="15" customHeight="1" x14ac:dyDescent="0.45">
      <c r="B2" s="106"/>
      <c r="C2" s="161" t="s">
        <v>46</v>
      </c>
      <c r="D2" s="161"/>
      <c r="E2" s="161"/>
      <c r="F2" s="161"/>
      <c r="G2" s="161"/>
      <c r="H2" s="161"/>
      <c r="I2" s="147">
        <f ca="1">TODAY()</f>
        <v>43565</v>
      </c>
      <c r="J2" s="147"/>
      <c r="K2" s="148"/>
    </row>
    <row r="3" spans="2:15" ht="15" customHeight="1" x14ac:dyDescent="0.45">
      <c r="B3" s="107"/>
      <c r="C3" s="162"/>
      <c r="D3" s="162"/>
      <c r="E3" s="162"/>
      <c r="F3" s="162"/>
      <c r="G3" s="162"/>
      <c r="H3" s="162"/>
      <c r="I3" s="149"/>
      <c r="J3" s="149"/>
      <c r="K3" s="150"/>
    </row>
    <row r="5" spans="2:15" x14ac:dyDescent="0.25">
      <c r="B5" s="154" t="s">
        <v>18</v>
      </c>
      <c r="C5" s="155"/>
      <c r="D5" s="156"/>
      <c r="N5" s="157" t="s">
        <v>19</v>
      </c>
      <c r="O5" s="158"/>
    </row>
    <row r="6" spans="2:15" x14ac:dyDescent="0.25">
      <c r="B6" s="114" t="s">
        <v>20</v>
      </c>
      <c r="C6" s="114" t="s">
        <v>21</v>
      </c>
      <c r="D6" s="115" t="s">
        <v>22</v>
      </c>
      <c r="E6" s="159" t="s">
        <v>23</v>
      </c>
      <c r="F6" s="114" t="s">
        <v>24</v>
      </c>
      <c r="G6" s="115" t="s">
        <v>25</v>
      </c>
      <c r="H6" s="114" t="s">
        <v>26</v>
      </c>
      <c r="I6" s="114" t="s">
        <v>27</v>
      </c>
      <c r="J6" s="159" t="s">
        <v>28</v>
      </c>
      <c r="K6" s="159" t="s">
        <v>29</v>
      </c>
      <c r="N6" s="105" t="s">
        <v>23</v>
      </c>
      <c r="O6" s="105" t="s">
        <v>30</v>
      </c>
    </row>
    <row r="7" spans="2:15" x14ac:dyDescent="0.25">
      <c r="B7" s="116" t="s">
        <v>2</v>
      </c>
      <c r="C7" s="116" t="s">
        <v>31</v>
      </c>
      <c r="D7" s="117" t="s">
        <v>3</v>
      </c>
      <c r="E7" s="160"/>
      <c r="F7" s="116" t="s">
        <v>32</v>
      </c>
      <c r="G7" s="117" t="s">
        <v>33</v>
      </c>
      <c r="H7" s="116" t="s">
        <v>34</v>
      </c>
      <c r="I7" s="116" t="s">
        <v>35</v>
      </c>
      <c r="J7" s="160"/>
      <c r="K7" s="160"/>
      <c r="N7" s="82">
        <v>54</v>
      </c>
      <c r="O7" s="82">
        <v>64</v>
      </c>
    </row>
    <row r="8" spans="2:15" x14ac:dyDescent="0.25">
      <c r="B8" s="83"/>
      <c r="C8" s="84"/>
      <c r="D8" s="84"/>
      <c r="E8" s="84"/>
      <c r="F8" s="84"/>
      <c r="G8" s="97"/>
      <c r="H8" s="84"/>
      <c r="I8" s="97"/>
      <c r="J8" s="84"/>
      <c r="K8" s="84"/>
      <c r="N8" s="84">
        <v>90</v>
      </c>
      <c r="O8" s="84">
        <v>40</v>
      </c>
    </row>
    <row r="9" spans="2:15" x14ac:dyDescent="0.25">
      <c r="B9" s="83"/>
      <c r="C9" s="84"/>
      <c r="D9" s="84"/>
      <c r="E9" s="84"/>
      <c r="F9" s="84"/>
      <c r="G9" s="97"/>
      <c r="H9" s="84"/>
      <c r="I9" s="84"/>
      <c r="J9" s="84"/>
      <c r="K9" s="84"/>
      <c r="N9" s="84">
        <v>120</v>
      </c>
      <c r="O9" s="84">
        <v>34</v>
      </c>
    </row>
    <row r="10" spans="2:15" x14ac:dyDescent="0.25">
      <c r="B10" s="83"/>
      <c r="C10" s="84"/>
      <c r="D10" s="84"/>
      <c r="E10" s="84"/>
      <c r="F10" s="84"/>
      <c r="G10" s="97"/>
      <c r="H10" s="84"/>
      <c r="I10" s="84"/>
      <c r="J10" s="84"/>
      <c r="K10" s="84"/>
      <c r="N10" s="84">
        <v>140</v>
      </c>
      <c r="O10" s="84">
        <v>34</v>
      </c>
    </row>
    <row r="11" spans="2:15" x14ac:dyDescent="0.25">
      <c r="B11" s="83"/>
      <c r="C11" s="84"/>
      <c r="D11" s="84"/>
      <c r="E11" s="84"/>
      <c r="F11" s="84"/>
      <c r="G11" s="97"/>
      <c r="H11" s="84"/>
      <c r="I11" s="84"/>
      <c r="J11" s="84"/>
      <c r="K11" s="84"/>
      <c r="N11" s="84">
        <v>165</v>
      </c>
      <c r="O11" s="84">
        <v>31</v>
      </c>
    </row>
    <row r="12" spans="2:15" x14ac:dyDescent="0.25">
      <c r="B12" s="84"/>
      <c r="C12" s="84"/>
      <c r="D12" s="84"/>
      <c r="E12" s="84"/>
      <c r="F12" s="84"/>
      <c r="G12" s="97"/>
      <c r="H12" s="84"/>
      <c r="I12" s="84"/>
      <c r="J12" s="84"/>
      <c r="K12" s="84"/>
      <c r="N12" s="84">
        <v>180</v>
      </c>
      <c r="O12" s="84">
        <v>27</v>
      </c>
    </row>
    <row r="13" spans="2:15" x14ac:dyDescent="0.25">
      <c r="B13" s="84"/>
      <c r="C13" s="84"/>
      <c r="D13" s="84"/>
      <c r="E13" s="84"/>
      <c r="F13" s="84"/>
      <c r="G13" s="97"/>
      <c r="H13" s="84"/>
      <c r="I13" s="84"/>
      <c r="J13" s="84"/>
      <c r="K13" s="84"/>
    </row>
    <row r="14" spans="2:15" x14ac:dyDescent="0.25">
      <c r="B14" s="84"/>
      <c r="C14" s="84"/>
      <c r="D14" s="84"/>
      <c r="E14" s="84"/>
      <c r="F14" s="84"/>
      <c r="G14" s="97"/>
      <c r="H14" s="84"/>
      <c r="I14" s="84"/>
      <c r="J14" s="84"/>
      <c r="K14" s="84"/>
    </row>
    <row r="15" spans="2:15" x14ac:dyDescent="0.25">
      <c r="B15" s="84"/>
      <c r="C15" s="84"/>
      <c r="D15" s="84"/>
      <c r="E15" s="84"/>
      <c r="F15" s="84"/>
      <c r="G15" s="97"/>
      <c r="H15" s="84"/>
      <c r="I15" s="84"/>
      <c r="J15" s="84"/>
      <c r="K15" s="84"/>
    </row>
    <row r="16" spans="2:15" x14ac:dyDescent="0.25">
      <c r="B16" s="84"/>
      <c r="C16" s="84"/>
      <c r="D16" s="84"/>
      <c r="E16" s="84"/>
      <c r="F16" s="84"/>
      <c r="G16" s="97"/>
      <c r="H16" s="84"/>
      <c r="I16" s="84"/>
      <c r="J16" s="84"/>
      <c r="K16" s="84"/>
    </row>
    <row r="17" spans="2:15" x14ac:dyDescent="0.25">
      <c r="B17" s="84"/>
      <c r="C17" s="84"/>
      <c r="D17" s="84"/>
      <c r="E17" s="84"/>
      <c r="F17" s="84"/>
      <c r="G17" s="84"/>
      <c r="H17" s="84"/>
      <c r="I17" s="84"/>
      <c r="J17" s="84"/>
      <c r="K17" s="84"/>
      <c r="M17" s="151" t="s">
        <v>36</v>
      </c>
      <c r="N17" s="152"/>
      <c r="O17" s="153"/>
    </row>
    <row r="18" spans="2:15" x14ac:dyDescent="0.25">
      <c r="B18" s="84"/>
      <c r="C18" s="84"/>
      <c r="D18" s="84"/>
      <c r="E18" s="84"/>
      <c r="F18" s="84"/>
      <c r="G18" s="84"/>
      <c r="H18" s="84"/>
      <c r="I18" s="84"/>
      <c r="J18" s="84"/>
      <c r="K18" s="84"/>
      <c r="M18" s="105" t="s">
        <v>2</v>
      </c>
      <c r="N18" s="105" t="s">
        <v>31</v>
      </c>
      <c r="O18" s="105" t="s">
        <v>3</v>
      </c>
    </row>
    <row r="19" spans="2:15" x14ac:dyDescent="0.25">
      <c r="B19" s="84"/>
      <c r="C19" s="84"/>
      <c r="D19" s="84"/>
      <c r="E19" s="84"/>
      <c r="F19" s="84"/>
      <c r="G19" s="84"/>
      <c r="H19" s="84"/>
      <c r="I19" s="84"/>
      <c r="J19" s="84"/>
      <c r="K19" s="84"/>
      <c r="M19" s="84">
        <v>42</v>
      </c>
      <c r="N19" s="84">
        <v>10</v>
      </c>
      <c r="O19" s="84">
        <v>10</v>
      </c>
    </row>
    <row r="20" spans="2:15" x14ac:dyDescent="0.25">
      <c r="B20" s="84"/>
      <c r="C20" s="84"/>
      <c r="D20" s="84"/>
      <c r="E20" s="84"/>
      <c r="F20" s="84"/>
      <c r="G20" s="84"/>
      <c r="H20" s="84"/>
      <c r="I20" s="84"/>
      <c r="J20" s="84"/>
      <c r="K20" s="84"/>
      <c r="M20" s="84"/>
      <c r="N20" s="84"/>
      <c r="O20" s="84"/>
    </row>
    <row r="21" spans="2:15" x14ac:dyDescent="0.25">
      <c r="B21" s="84"/>
      <c r="C21" s="84"/>
      <c r="D21" s="84"/>
      <c r="E21" s="84"/>
      <c r="F21" s="84"/>
      <c r="G21" s="84"/>
      <c r="H21" s="84"/>
      <c r="I21" s="84"/>
      <c r="J21" s="84"/>
      <c r="K21" s="84"/>
      <c r="M21" s="84"/>
      <c r="N21" s="84"/>
      <c r="O21" s="84"/>
    </row>
    <row r="22" spans="2:15" x14ac:dyDescent="0.25">
      <c r="B22" s="84"/>
      <c r="C22" s="84"/>
      <c r="D22" s="84"/>
      <c r="E22" s="84"/>
      <c r="F22" s="84"/>
      <c r="G22" s="84"/>
      <c r="H22" s="84"/>
      <c r="I22" s="84"/>
      <c r="J22" s="84"/>
      <c r="K22" s="84"/>
    </row>
    <row r="23" spans="2:15" x14ac:dyDescent="0.25">
      <c r="B23" s="84"/>
      <c r="C23" s="84"/>
      <c r="D23" s="84"/>
      <c r="E23" s="84"/>
      <c r="F23" s="84"/>
      <c r="G23" s="84"/>
      <c r="H23" s="84"/>
      <c r="I23" s="84"/>
      <c r="J23" s="84"/>
      <c r="K23" s="84"/>
    </row>
    <row r="24" spans="2:15" x14ac:dyDescent="0.25">
      <c r="B24" s="144" t="s">
        <v>55</v>
      </c>
      <c r="C24" s="145"/>
      <c r="D24" s="145"/>
      <c r="E24" s="145"/>
      <c r="F24" s="145"/>
      <c r="G24" s="145"/>
      <c r="H24" s="145"/>
      <c r="I24" s="145"/>
      <c r="J24" s="146"/>
      <c r="K24" s="118">
        <f>SUM(K8:K23)</f>
        <v>0</v>
      </c>
    </row>
  </sheetData>
  <mergeCells count="9">
    <mergeCell ref="B24:J24"/>
    <mergeCell ref="I2:K3"/>
    <mergeCell ref="M17:O17"/>
    <mergeCell ref="B5:D5"/>
    <mergeCell ref="N5:O5"/>
    <mergeCell ref="E6:E7"/>
    <mergeCell ref="J6:J7"/>
    <mergeCell ref="K6:K7"/>
    <mergeCell ref="C2:H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AZCommandes">
                <anchor moveWithCells="1" sizeWithCells="1">
                  <from>
                    <xdr:col>12</xdr:col>
                    <xdr:colOff>581025</xdr:colOff>
                    <xdr:row>13</xdr:row>
                    <xdr:rowOff>38100</xdr:rowOff>
                  </from>
                  <to>
                    <xdr:col>14</xdr:col>
                    <xdr:colOff>752475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SavePDF">
                <anchor moveWithCells="1" sizeWithCells="1">
                  <from>
                    <xdr:col>12</xdr:col>
                    <xdr:colOff>609600</xdr:colOff>
                    <xdr:row>1</xdr:row>
                    <xdr:rowOff>47625</xdr:rowOff>
                  </from>
                  <to>
                    <xdr:col>15</xdr:col>
                    <xdr:colOff>19050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P28"/>
  <sheetViews>
    <sheetView windowProtection="1" workbookViewId="0">
      <selection activeCell="D18" sqref="D18"/>
    </sheetView>
  </sheetViews>
  <sheetFormatPr baseColWidth="10" defaultRowHeight="15" x14ac:dyDescent="0.25"/>
  <cols>
    <col min="1" max="1" width="11.42578125" style="45"/>
    <col min="2" max="2" width="12.7109375" style="45" customWidth="1"/>
    <col min="3" max="6" width="14.7109375" style="45" customWidth="1"/>
    <col min="7" max="7" width="2.42578125" style="45" customWidth="1"/>
    <col min="8" max="8" width="12.7109375" style="45" customWidth="1"/>
    <col min="9" max="12" width="14.7109375" style="45" customWidth="1"/>
    <col min="13" max="16384" width="11.42578125" style="45"/>
  </cols>
  <sheetData>
    <row r="1" spans="2:16" ht="15.75" thickBot="1" x14ac:dyDescent="0.3"/>
    <row r="2" spans="2:16" ht="86.25" customHeight="1" thickBot="1" x14ac:dyDescent="0.3">
      <c r="B2" s="73"/>
      <c r="C2" s="163" t="s">
        <v>15</v>
      </c>
      <c r="D2" s="163"/>
      <c r="E2" s="163"/>
      <c r="F2" s="163"/>
      <c r="G2" s="163"/>
      <c r="H2" s="163"/>
      <c r="I2" s="163"/>
      <c r="J2" s="163"/>
      <c r="K2" s="163"/>
      <c r="L2" s="164"/>
    </row>
    <row r="3" spans="2:16" ht="15.75" thickBot="1" x14ac:dyDescent="0.3"/>
    <row r="4" spans="2:16" ht="21.75" thickBot="1" x14ac:dyDescent="0.35">
      <c r="B4" s="46" t="s">
        <v>5</v>
      </c>
      <c r="C4" s="47"/>
      <c r="D4" s="48">
        <f>SUM(C8:E16)+SUM(I8:K16)+SUM(C20:E28)</f>
        <v>0</v>
      </c>
      <c r="E4" s="165" t="s">
        <v>16</v>
      </c>
      <c r="F4" s="166"/>
      <c r="G4" s="166"/>
      <c r="H4" s="49">
        <f>SUM(F8:F16)+SUM(L8:L16)+SUM(F20:F28)</f>
        <v>0</v>
      </c>
    </row>
    <row r="5" spans="2:16" ht="14.25" customHeight="1" thickBot="1" x14ac:dyDescent="0.3"/>
    <row r="6" spans="2:16" ht="15.75" thickBot="1" x14ac:dyDescent="0.3">
      <c r="B6" s="50" t="str">
        <f>Récap!G7</f>
        <v>GRAND Format</v>
      </c>
      <c r="C6" s="51">
        <f>SUM(C8:E14)</f>
        <v>0</v>
      </c>
      <c r="D6" s="52"/>
      <c r="E6" s="52"/>
      <c r="F6" s="52"/>
      <c r="H6" s="50" t="str">
        <f>Récap!G5</f>
        <v>PETIT Format</v>
      </c>
      <c r="I6" s="51">
        <f>SUM(I8:J14)</f>
        <v>0</v>
      </c>
      <c r="J6" s="52"/>
    </row>
    <row r="7" spans="2:16" ht="15.75" thickBot="1" x14ac:dyDescent="0.3">
      <c r="B7" s="53" t="s">
        <v>0</v>
      </c>
      <c r="C7" s="54" t="str">
        <f>Récap!$C$5</f>
        <v>Pré Encollés</v>
      </c>
      <c r="D7" s="54" t="str">
        <f>Récap!$C$7</f>
        <v>Encollés RECUP</v>
      </c>
      <c r="E7" s="55" t="str">
        <f>Récap!$C$6</f>
        <v>Encollés NEUFS</v>
      </c>
      <c r="F7" s="56">
        <f>Récap!$C$8</f>
        <v>0</v>
      </c>
      <c r="H7" s="53" t="s">
        <v>0</v>
      </c>
      <c r="I7" s="54" t="str">
        <f>Récap!$C$5</f>
        <v>Pré Encollés</v>
      </c>
      <c r="J7" s="54" t="str">
        <f>Récap!$C$7</f>
        <v>Encollés RECUP</v>
      </c>
      <c r="K7" s="55" t="str">
        <f>Récap!$C$6</f>
        <v>Encollés NEUFS</v>
      </c>
      <c r="L7" s="56">
        <f>Récap!$C$8</f>
        <v>0</v>
      </c>
    </row>
    <row r="8" spans="2:16" x14ac:dyDescent="0.25">
      <c r="B8" s="57">
        <f>Récap!$E$12</f>
        <v>0</v>
      </c>
      <c r="C8" s="36"/>
      <c r="D8" s="36"/>
      <c r="E8" s="37"/>
      <c r="F8" s="38"/>
      <c r="H8" s="57" t="str">
        <f>Récap!$E$5</f>
        <v>21 &amp; 32</v>
      </c>
      <c r="I8" s="36"/>
      <c r="J8" s="36"/>
      <c r="K8" s="36"/>
      <c r="L8" s="38"/>
    </row>
    <row r="9" spans="2:16" x14ac:dyDescent="0.25">
      <c r="B9" s="58">
        <f>Récap!$E$13</f>
        <v>0</v>
      </c>
      <c r="C9" s="39"/>
      <c r="D9" s="39"/>
      <c r="E9" s="40"/>
      <c r="F9" s="41"/>
      <c r="H9" s="58">
        <f>Récap!$E$6</f>
        <v>54</v>
      </c>
      <c r="I9" s="39"/>
      <c r="J9" s="39"/>
      <c r="K9" s="39"/>
      <c r="L9" s="41"/>
    </row>
    <row r="10" spans="2:16" x14ac:dyDescent="0.25">
      <c r="B10" s="58" t="str">
        <f>Récap!$E$5</f>
        <v>21 &amp; 32</v>
      </c>
      <c r="C10" s="39"/>
      <c r="D10" s="39"/>
      <c r="E10" s="40"/>
      <c r="F10" s="41"/>
      <c r="H10" s="58">
        <f>Récap!$E$7</f>
        <v>90</v>
      </c>
      <c r="I10" s="39"/>
      <c r="J10" s="39"/>
      <c r="K10" s="39"/>
      <c r="L10" s="41"/>
    </row>
    <row r="11" spans="2:16" x14ac:dyDescent="0.25">
      <c r="B11" s="58">
        <f>Récap!$E$6</f>
        <v>54</v>
      </c>
      <c r="C11" s="39"/>
      <c r="D11" s="39"/>
      <c r="E11" s="40"/>
      <c r="F11" s="41"/>
      <c r="H11" s="58">
        <f>Récap!$E$8</f>
        <v>120</v>
      </c>
      <c r="I11" s="39"/>
      <c r="J11" s="39"/>
      <c r="K11" s="39"/>
      <c r="L11" s="41"/>
    </row>
    <row r="12" spans="2:16" x14ac:dyDescent="0.25">
      <c r="B12" s="58">
        <f>Récap!$E$7</f>
        <v>90</v>
      </c>
      <c r="C12" s="39"/>
      <c r="D12" s="39"/>
      <c r="E12" s="40"/>
      <c r="F12" s="41"/>
      <c r="H12" s="58">
        <f>Récap!$E$9</f>
        <v>140</v>
      </c>
      <c r="I12" s="39"/>
      <c r="J12" s="39"/>
      <c r="K12" s="39"/>
      <c r="L12" s="41"/>
    </row>
    <row r="13" spans="2:16" x14ac:dyDescent="0.25">
      <c r="B13" s="58">
        <f>Récap!$E$8</f>
        <v>120</v>
      </c>
      <c r="C13" s="39"/>
      <c r="D13" s="39"/>
      <c r="E13" s="40"/>
      <c r="F13" s="41"/>
      <c r="H13" s="58">
        <f>Récap!$E$10</f>
        <v>165</v>
      </c>
      <c r="I13" s="39"/>
      <c r="J13" s="39"/>
      <c r="K13" s="39"/>
      <c r="L13" s="41"/>
    </row>
    <row r="14" spans="2:16" x14ac:dyDescent="0.25">
      <c r="B14" s="58">
        <f>Récap!$E$9</f>
        <v>140</v>
      </c>
      <c r="C14" s="39"/>
      <c r="D14" s="39"/>
      <c r="E14" s="40"/>
      <c r="F14" s="41"/>
      <c r="H14" s="58">
        <f>Récap!$E$11</f>
        <v>180</v>
      </c>
      <c r="I14" s="39"/>
      <c r="J14" s="39"/>
      <c r="K14" s="39"/>
      <c r="L14" s="41"/>
      <c r="P14" s="45" t="s">
        <v>13</v>
      </c>
    </row>
    <row r="15" spans="2:16" x14ac:dyDescent="0.25">
      <c r="B15" s="58">
        <f>Récap!$E$10</f>
        <v>165</v>
      </c>
      <c r="C15" s="39"/>
      <c r="D15" s="39"/>
      <c r="E15" s="40"/>
      <c r="F15" s="41"/>
      <c r="H15" s="58">
        <v>0</v>
      </c>
      <c r="I15" s="39"/>
      <c r="J15" s="39"/>
      <c r="K15" s="39"/>
      <c r="L15" s="41"/>
    </row>
    <row r="16" spans="2:16" ht="15.75" thickBot="1" x14ac:dyDescent="0.3">
      <c r="B16" s="59">
        <f>Récap!$E$11</f>
        <v>180</v>
      </c>
      <c r="C16" s="42"/>
      <c r="D16" s="42"/>
      <c r="E16" s="43"/>
      <c r="F16" s="44"/>
      <c r="H16" s="59">
        <v>0</v>
      </c>
      <c r="I16" s="42"/>
      <c r="J16" s="42"/>
      <c r="K16" s="42"/>
      <c r="L16" s="44"/>
    </row>
    <row r="17" spans="2:11" ht="16.5" customHeight="1" thickBot="1" x14ac:dyDescent="0.3"/>
    <row r="18" spans="2:11" ht="15.75" thickBot="1" x14ac:dyDescent="0.3">
      <c r="B18" s="50" t="str">
        <f>Récap!G6</f>
        <v>MOYEN Format</v>
      </c>
      <c r="C18" s="51"/>
      <c r="D18" s="52"/>
      <c r="E18" s="52"/>
      <c r="F18" s="52"/>
    </row>
    <row r="19" spans="2:11" ht="15.75" thickBot="1" x14ac:dyDescent="0.3">
      <c r="B19" s="53" t="s">
        <v>0</v>
      </c>
      <c r="C19" s="54" t="str">
        <f>Récap!$C$5</f>
        <v>Pré Encollés</v>
      </c>
      <c r="D19" s="54" t="str">
        <f>Récap!$C$7</f>
        <v>Encollés RECUP</v>
      </c>
      <c r="E19" s="55" t="str">
        <f>Récap!$C$6</f>
        <v>Encollés NEUFS</v>
      </c>
      <c r="F19" s="56">
        <f>Récap!$C$8</f>
        <v>0</v>
      </c>
    </row>
    <row r="20" spans="2:11" x14ac:dyDescent="0.25">
      <c r="B20" s="57" t="str">
        <f>Récap!$E$5</f>
        <v>21 &amp; 32</v>
      </c>
      <c r="C20" s="36"/>
      <c r="D20" s="36"/>
      <c r="E20" s="36"/>
      <c r="F20" s="38"/>
    </row>
    <row r="21" spans="2:11" x14ac:dyDescent="0.25">
      <c r="B21" s="58">
        <f>Récap!$E$6</f>
        <v>54</v>
      </c>
      <c r="C21" s="39"/>
      <c r="D21" s="39"/>
      <c r="E21" s="39"/>
      <c r="F21" s="41"/>
    </row>
    <row r="22" spans="2:11" x14ac:dyDescent="0.25">
      <c r="B22" s="58">
        <f>Récap!$E$7</f>
        <v>90</v>
      </c>
      <c r="C22" s="39"/>
      <c r="D22" s="39"/>
      <c r="E22" s="39"/>
      <c r="F22" s="41"/>
      <c r="I22" s="52"/>
      <c r="J22" s="52"/>
      <c r="K22" s="52"/>
    </row>
    <row r="23" spans="2:11" x14ac:dyDescent="0.25">
      <c r="B23" s="58">
        <f>Récap!$E$8</f>
        <v>120</v>
      </c>
      <c r="C23" s="39"/>
      <c r="D23" s="39"/>
      <c r="E23" s="39"/>
      <c r="F23" s="41"/>
      <c r="I23" s="60"/>
      <c r="J23" s="60"/>
      <c r="K23" s="52"/>
    </row>
    <row r="24" spans="2:11" x14ac:dyDescent="0.25">
      <c r="B24" s="58">
        <f>Récap!$E$9</f>
        <v>140</v>
      </c>
      <c r="C24" s="39"/>
      <c r="D24" s="39"/>
      <c r="E24" s="39"/>
      <c r="F24" s="41"/>
      <c r="I24" s="52"/>
      <c r="J24" s="52"/>
      <c r="K24" s="52"/>
    </row>
    <row r="25" spans="2:11" x14ac:dyDescent="0.25">
      <c r="B25" s="58">
        <f>Récap!$E$10</f>
        <v>165</v>
      </c>
      <c r="C25" s="39"/>
      <c r="D25" s="39"/>
      <c r="E25" s="39"/>
      <c r="F25" s="41"/>
      <c r="I25" s="52"/>
      <c r="J25" s="52"/>
      <c r="K25" s="52"/>
    </row>
    <row r="26" spans="2:11" x14ac:dyDescent="0.25">
      <c r="B26" s="58">
        <f>Récap!$E$11</f>
        <v>180</v>
      </c>
      <c r="C26" s="39"/>
      <c r="D26" s="39"/>
      <c r="E26" s="39"/>
      <c r="F26" s="41"/>
    </row>
    <row r="27" spans="2:11" x14ac:dyDescent="0.25">
      <c r="B27" s="58">
        <v>0</v>
      </c>
      <c r="C27" s="39"/>
      <c r="D27" s="39"/>
      <c r="E27" s="39"/>
      <c r="F27" s="41"/>
    </row>
    <row r="28" spans="2:11" ht="15.75" thickBot="1" x14ac:dyDescent="0.3">
      <c r="B28" s="59">
        <v>0</v>
      </c>
      <c r="C28" s="42"/>
      <c r="D28" s="42"/>
      <c r="E28" s="42"/>
      <c r="F28" s="44"/>
    </row>
  </sheetData>
  <mergeCells count="2">
    <mergeCell ref="C2:L2"/>
    <mergeCell ref="E4:G4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stopIfTrue="1" operator="lessThanOrEqual" id="{938BEB2E-ECF1-4625-9529-02F5FF8DD83E}">
            <xm:f>Récap!$K$5</xm:f>
            <x14:dxf>
              <font>
                <b/>
                <i val="0"/>
                <color auto="1"/>
              </font>
              <fill>
                <patternFill>
                  <bgColor theme="9" tint="0.39994506668294322"/>
                </patternFill>
              </fill>
            </x14:dxf>
          </x14:cfRule>
          <xm:sqref>C8:E16 C20:E28 I8:K16</xm:sqref>
        </x14:conditionalFormatting>
        <x14:conditionalFormatting xmlns:xm="http://schemas.microsoft.com/office/excel/2006/main">
          <x14:cfRule type="cellIs" priority="1" stopIfTrue="1" operator="greaterThan" id="{40C3FB02-2F30-42D7-AEB8-10E540DFDC51}">
            <xm:f>Récap!$K$5</xm:f>
            <x14:dxf>
              <font>
                <b/>
                <i val="0"/>
                <color rgb="FF00B050"/>
              </font>
            </x14:dxf>
          </x14:cfRule>
          <xm:sqref>C8:E16 I8:K16 C20:E28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5"/>
  <sheetViews>
    <sheetView windowProtection="1" workbookViewId="0">
      <selection activeCell="F3" sqref="F3:G4"/>
    </sheetView>
  </sheetViews>
  <sheetFormatPr baseColWidth="10" defaultRowHeight="15" x14ac:dyDescent="0.25"/>
  <cols>
    <col min="1" max="1" width="25.140625" customWidth="1"/>
    <col min="2" max="2" width="5.85546875" customWidth="1"/>
    <col min="6" max="6" width="4" customWidth="1"/>
  </cols>
  <sheetData>
    <row r="1" spans="1:7" ht="15" customHeight="1" x14ac:dyDescent="0.25">
      <c r="C1" s="176" t="s">
        <v>40</v>
      </c>
      <c r="D1" s="176" t="s">
        <v>41</v>
      </c>
      <c r="E1" s="174" t="s">
        <v>42</v>
      </c>
      <c r="F1" s="98"/>
      <c r="G1" s="98"/>
    </row>
    <row r="2" spans="1:7" ht="15" customHeight="1" x14ac:dyDescent="0.25">
      <c r="C2" s="177"/>
      <c r="D2" s="177"/>
      <c r="E2" s="175"/>
      <c r="F2" s="98"/>
      <c r="G2" s="98"/>
    </row>
    <row r="3" spans="1:7" ht="20.25" customHeight="1" x14ac:dyDescent="0.25">
      <c r="A3" s="178" t="s">
        <v>47</v>
      </c>
      <c r="B3" s="179"/>
      <c r="C3" s="174">
        <f>231+30+42</f>
        <v>303</v>
      </c>
      <c r="D3" s="174">
        <f>69+26+3</f>
        <v>98</v>
      </c>
      <c r="E3" s="174">
        <f>67+4+10</f>
        <v>81</v>
      </c>
      <c r="F3" s="167">
        <f>SUM(C3:E4)</f>
        <v>482</v>
      </c>
      <c r="G3" s="168"/>
    </row>
    <row r="4" spans="1:7" ht="20.25" customHeight="1" x14ac:dyDescent="0.25">
      <c r="A4" s="180"/>
      <c r="B4" s="181"/>
      <c r="C4" s="175"/>
      <c r="D4" s="175"/>
      <c r="E4" s="175"/>
      <c r="F4" s="169"/>
      <c r="G4" s="170"/>
    </row>
    <row r="5" spans="1:7" x14ac:dyDescent="0.25">
      <c r="A5" s="171" t="s">
        <v>43</v>
      </c>
      <c r="B5" s="85">
        <v>32</v>
      </c>
      <c r="C5" s="92"/>
      <c r="D5" s="92"/>
      <c r="E5" s="85"/>
      <c r="F5" s="89"/>
      <c r="G5" s="94"/>
    </row>
    <row r="6" spans="1:7" x14ac:dyDescent="0.25">
      <c r="A6" s="172"/>
      <c r="B6" s="86">
        <v>54</v>
      </c>
      <c r="C6" s="93"/>
      <c r="D6" s="93"/>
      <c r="E6" s="86"/>
      <c r="F6" s="91"/>
      <c r="G6" s="95"/>
    </row>
    <row r="7" spans="1:7" x14ac:dyDescent="0.25">
      <c r="A7" s="172"/>
      <c r="B7" s="86">
        <v>90</v>
      </c>
      <c r="C7" s="93"/>
      <c r="D7" s="93"/>
      <c r="E7" s="86"/>
      <c r="F7" s="91"/>
      <c r="G7" s="95"/>
    </row>
    <row r="8" spans="1:7" x14ac:dyDescent="0.25">
      <c r="A8" s="172"/>
      <c r="B8" s="86">
        <v>120</v>
      </c>
      <c r="C8" s="93"/>
      <c r="D8" s="93"/>
      <c r="E8" s="86"/>
      <c r="F8" s="91"/>
      <c r="G8" s="95"/>
    </row>
    <row r="9" spans="1:7" x14ac:dyDescent="0.25">
      <c r="A9" s="172"/>
      <c r="B9" s="86">
        <v>140</v>
      </c>
      <c r="C9" s="93"/>
      <c r="D9" s="93"/>
      <c r="E9" s="86"/>
      <c r="F9" s="91"/>
      <c r="G9" s="95"/>
    </row>
    <row r="10" spans="1:7" x14ac:dyDescent="0.25">
      <c r="A10" s="172"/>
      <c r="B10" s="86">
        <v>165</v>
      </c>
      <c r="C10" s="93"/>
      <c r="D10" s="93"/>
      <c r="E10" s="86"/>
      <c r="F10" s="91"/>
      <c r="G10" s="95"/>
    </row>
    <row r="11" spans="1:7" x14ac:dyDescent="0.25">
      <c r="A11" s="173"/>
      <c r="B11" s="87">
        <v>180</v>
      </c>
      <c r="C11" s="88"/>
      <c r="D11" s="88"/>
      <c r="E11" s="87"/>
      <c r="F11" s="90"/>
      <c r="G11" s="96"/>
    </row>
    <row r="12" spans="1:7" x14ac:dyDescent="0.25">
      <c r="A12" s="171" t="s">
        <v>44</v>
      </c>
      <c r="B12" s="85">
        <v>32</v>
      </c>
      <c r="C12" s="92"/>
      <c r="D12" s="92"/>
      <c r="E12" s="85"/>
      <c r="F12" s="89"/>
      <c r="G12" s="94"/>
    </row>
    <row r="13" spans="1:7" x14ac:dyDescent="0.25">
      <c r="A13" s="172"/>
      <c r="B13" s="86">
        <v>54</v>
      </c>
      <c r="C13" s="93"/>
      <c r="D13" s="93"/>
      <c r="E13" s="86"/>
      <c r="F13" s="91"/>
      <c r="G13" s="95"/>
    </row>
    <row r="14" spans="1:7" x14ac:dyDescent="0.25">
      <c r="A14" s="172"/>
      <c r="B14" s="86">
        <v>90</v>
      </c>
      <c r="C14" s="93"/>
      <c r="D14" s="93"/>
      <c r="E14" s="86"/>
      <c r="F14" s="91"/>
      <c r="G14" s="95"/>
    </row>
    <row r="15" spans="1:7" x14ac:dyDescent="0.25">
      <c r="A15" s="172"/>
      <c r="B15" s="86">
        <v>120</v>
      </c>
      <c r="C15" s="93"/>
      <c r="D15" s="93"/>
      <c r="E15" s="86"/>
      <c r="F15" s="91"/>
      <c r="G15" s="95"/>
    </row>
    <row r="16" spans="1:7" x14ac:dyDescent="0.25">
      <c r="A16" s="172"/>
      <c r="B16" s="86">
        <v>140</v>
      </c>
      <c r="C16" s="93"/>
      <c r="D16" s="93"/>
      <c r="E16" s="86"/>
      <c r="F16" s="91"/>
      <c r="G16" s="95"/>
    </row>
    <row r="17" spans="1:7" x14ac:dyDescent="0.25">
      <c r="A17" s="172"/>
      <c r="B17" s="86">
        <v>165</v>
      </c>
      <c r="C17" s="93"/>
      <c r="D17" s="93"/>
      <c r="E17" s="86"/>
      <c r="F17" s="91"/>
      <c r="G17" s="95"/>
    </row>
    <row r="18" spans="1:7" x14ac:dyDescent="0.25">
      <c r="A18" s="173"/>
      <c r="B18" s="87">
        <v>180</v>
      </c>
      <c r="C18" s="88"/>
      <c r="D18" s="88"/>
      <c r="E18" s="87"/>
      <c r="F18" s="91"/>
      <c r="G18" s="95"/>
    </row>
    <row r="19" spans="1:7" x14ac:dyDescent="0.25">
      <c r="A19" s="171" t="s">
        <v>45</v>
      </c>
      <c r="B19" s="85">
        <v>32</v>
      </c>
      <c r="C19" s="92"/>
      <c r="D19" s="92"/>
      <c r="E19" s="85"/>
      <c r="F19" s="89"/>
      <c r="G19" s="94"/>
    </row>
    <row r="20" spans="1:7" x14ac:dyDescent="0.25">
      <c r="A20" s="172"/>
      <c r="B20" s="86">
        <v>54</v>
      </c>
      <c r="C20" s="93"/>
      <c r="D20" s="93"/>
      <c r="E20" s="86"/>
      <c r="F20" s="91"/>
      <c r="G20" s="95"/>
    </row>
    <row r="21" spans="1:7" x14ac:dyDescent="0.25">
      <c r="A21" s="172"/>
      <c r="B21" s="86">
        <v>90</v>
      </c>
      <c r="C21" s="93"/>
      <c r="D21" s="93"/>
      <c r="E21" s="86"/>
      <c r="F21" s="91"/>
      <c r="G21" s="95"/>
    </row>
    <row r="22" spans="1:7" x14ac:dyDescent="0.25">
      <c r="A22" s="172"/>
      <c r="B22" s="86">
        <v>120</v>
      </c>
      <c r="C22" s="93"/>
      <c r="D22" s="93"/>
      <c r="E22" s="86"/>
      <c r="F22" s="91"/>
      <c r="G22" s="95"/>
    </row>
    <row r="23" spans="1:7" x14ac:dyDescent="0.25">
      <c r="A23" s="172"/>
      <c r="B23" s="86">
        <v>140</v>
      </c>
      <c r="C23" s="93"/>
      <c r="D23" s="93"/>
      <c r="E23" s="86"/>
      <c r="F23" s="91"/>
      <c r="G23" s="95"/>
    </row>
    <row r="24" spans="1:7" x14ac:dyDescent="0.25">
      <c r="A24" s="172"/>
      <c r="B24" s="86">
        <v>165</v>
      </c>
      <c r="C24" s="93"/>
      <c r="D24" s="93"/>
      <c r="E24" s="86"/>
      <c r="F24" s="91"/>
      <c r="G24" s="95"/>
    </row>
    <row r="25" spans="1:7" x14ac:dyDescent="0.25">
      <c r="A25" s="173"/>
      <c r="B25" s="87">
        <v>180</v>
      </c>
      <c r="C25" s="88"/>
      <c r="D25" s="88"/>
      <c r="E25" s="87"/>
      <c r="F25" s="90"/>
      <c r="G25" s="96"/>
    </row>
  </sheetData>
  <mergeCells count="11">
    <mergeCell ref="F3:G4"/>
    <mergeCell ref="A19:A25"/>
    <mergeCell ref="E1:E2"/>
    <mergeCell ref="D1:D2"/>
    <mergeCell ref="C1:C2"/>
    <mergeCell ref="A5:A11"/>
    <mergeCell ref="A12:A18"/>
    <mergeCell ref="A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Inventaire</vt:lpstr>
      <vt:lpstr>Récap</vt:lpstr>
      <vt:lpstr>Print</vt:lpstr>
      <vt:lpstr>Commande éran</vt:lpstr>
      <vt:lpstr>Feuil1</vt:lpstr>
      <vt:lpstr>Mise en Place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RENARD</dc:creator>
  <cp:lastModifiedBy>Laurent Kuma</cp:lastModifiedBy>
  <cp:lastPrinted>2019-03-29T14:31:00Z</cp:lastPrinted>
  <dcterms:created xsi:type="dcterms:W3CDTF">2019-02-28T09:37:54Z</dcterms:created>
  <dcterms:modified xsi:type="dcterms:W3CDTF">2019-04-10T16:32:35Z</dcterms:modified>
</cp:coreProperties>
</file>