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guelin\Desktop\"/>
    </mc:Choice>
  </mc:AlternateContent>
  <bookViews>
    <workbookView xWindow="0" yWindow="0" windowWidth="28800" windowHeight="12435"/>
  </bookViews>
  <sheets>
    <sheet name="FEUIL1" sheetId="13" r:id="rId1"/>
    <sheet name="FEUIL2" sheetId="2" r:id="rId2"/>
  </sheets>
  <definedNames>
    <definedName name="Articles">FEUIL1!$A$13:$A$73</definedName>
    <definedName name="Mouvemen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3" l="1"/>
  <c r="F11" i="13"/>
  <c r="G11" i="13"/>
  <c r="H11" i="13"/>
  <c r="I11" i="13"/>
  <c r="J11" i="13"/>
  <c r="K11" i="13"/>
  <c r="D11" i="13" l="1"/>
  <c r="D12" i="13"/>
  <c r="L11" i="13"/>
  <c r="M11" i="13"/>
  <c r="D10" i="13"/>
  <c r="E10" i="13"/>
  <c r="F10" i="13"/>
  <c r="G10" i="13"/>
  <c r="H10" i="13"/>
  <c r="E12" i="13"/>
  <c r="F12" i="13"/>
  <c r="G12" i="13"/>
  <c r="H12" i="13"/>
  <c r="D13" i="13"/>
  <c r="E13" i="13"/>
  <c r="F13" i="13"/>
  <c r="G13" i="13"/>
  <c r="H13" i="13"/>
  <c r="D14" i="13"/>
  <c r="E14" i="13"/>
  <c r="F14" i="13"/>
  <c r="G14" i="13"/>
  <c r="H14" i="13"/>
  <c r="D15" i="13"/>
  <c r="E15" i="13"/>
  <c r="F15" i="13"/>
  <c r="G15" i="13"/>
  <c r="H15" i="13"/>
  <c r="I15" i="13"/>
  <c r="J15" i="13"/>
  <c r="K15" i="13"/>
  <c r="L15" i="13"/>
  <c r="M15" i="13"/>
  <c r="N15" i="13"/>
  <c r="O15" i="13"/>
  <c r="I12" i="13"/>
  <c r="J12" i="13"/>
  <c r="K12" i="13"/>
  <c r="L12" i="13"/>
  <c r="D16" i="13" l="1"/>
  <c r="D17" i="13"/>
  <c r="D18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7" i="13"/>
  <c r="D39" i="13"/>
  <c r="D40" i="13"/>
  <c r="D48" i="13"/>
  <c r="D49" i="13"/>
  <c r="D52" i="13"/>
  <c r="D53" i="13"/>
  <c r="D54" i="13"/>
  <c r="D55" i="13"/>
  <c r="D56" i="13"/>
  <c r="D57" i="13"/>
  <c r="D58" i="13"/>
  <c r="D59" i="13"/>
  <c r="D60" i="13"/>
  <c r="D61" i="13"/>
  <c r="D62" i="13"/>
  <c r="D63" i="13"/>
  <c r="D64" i="13"/>
  <c r="D65" i="13"/>
  <c r="D66" i="13"/>
  <c r="D67" i="13"/>
  <c r="D68" i="13"/>
  <c r="D69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A25" i="2" l="1"/>
  <c r="F25" i="2" s="1"/>
  <c r="A26" i="2"/>
  <c r="F26" i="2" s="1"/>
  <c r="A28" i="2"/>
  <c r="F28" i="2" s="1"/>
  <c r="A29" i="2"/>
  <c r="F29" i="2" s="1"/>
  <c r="A30" i="2"/>
  <c r="F30" i="2" s="1"/>
  <c r="A31" i="2"/>
  <c r="F31" i="2" s="1"/>
  <c r="A32" i="2"/>
  <c r="F32" i="2" s="1"/>
  <c r="A33" i="2"/>
  <c r="F33" i="2" s="1"/>
  <c r="A34" i="2"/>
  <c r="F34" i="2" s="1"/>
  <c r="A35" i="2"/>
  <c r="A36" i="2"/>
  <c r="A14" i="2"/>
  <c r="A12" i="2"/>
  <c r="D20" i="13" s="1"/>
  <c r="F14" i="2"/>
  <c r="E14" i="2"/>
  <c r="E34" i="2"/>
  <c r="H33" i="2"/>
  <c r="H19" i="2"/>
  <c r="E16" i="2"/>
  <c r="F12" i="2" l="1"/>
  <c r="D19" i="13"/>
  <c r="E25" i="2"/>
  <c r="C13" i="2"/>
  <c r="A15" i="2"/>
  <c r="F15" i="2" s="1"/>
  <c r="C16" i="2"/>
  <c r="A16" i="2" s="1"/>
  <c r="F16" i="2" s="1"/>
  <c r="C17" i="2"/>
  <c r="A17" i="2" s="1"/>
  <c r="F17" i="2" s="1"/>
  <c r="C18" i="2"/>
  <c r="A18" i="2" s="1"/>
  <c r="F18" i="2" s="1"/>
  <c r="C19" i="2"/>
  <c r="A19" i="2" s="1"/>
  <c r="F19" i="2" s="1"/>
  <c r="C20" i="2"/>
  <c r="A20" i="2" s="1"/>
  <c r="F20" i="2" s="1"/>
  <c r="C21" i="2"/>
  <c r="A21" i="2" s="1"/>
  <c r="F21" i="2" s="1"/>
  <c r="C22" i="2"/>
  <c r="A22" i="2" s="1"/>
  <c r="F22" i="2" s="1"/>
  <c r="C23" i="2"/>
  <c r="F23" i="2" s="1"/>
  <c r="A27" i="2"/>
  <c r="F27" i="2" s="1"/>
  <c r="C28" i="2"/>
  <c r="C29" i="2"/>
  <c r="C30" i="2"/>
  <c r="C31" i="2"/>
  <c r="C32" i="2"/>
  <c r="C33" i="2"/>
  <c r="C34" i="2"/>
  <c r="A13" i="2" l="1"/>
  <c r="F13" i="2" s="1"/>
  <c r="E13" i="2"/>
  <c r="A11" i="2"/>
  <c r="E12" i="2"/>
  <c r="E17" i="2"/>
  <c r="E19" i="2"/>
  <c r="E21" i="2"/>
  <c r="E29" i="2"/>
  <c r="E18" i="2"/>
  <c r="E20" i="2"/>
  <c r="E22" i="2"/>
  <c r="E26" i="2"/>
  <c r="E28" i="2"/>
  <c r="E27" i="2"/>
  <c r="E11" i="2"/>
  <c r="E15" i="2"/>
  <c r="E23" i="2"/>
  <c r="E30" i="2"/>
  <c r="E32" i="2"/>
  <c r="E31" i="2"/>
  <c r="E33" i="2"/>
  <c r="F11" i="2" l="1"/>
</calcChain>
</file>

<file path=xl/sharedStrings.xml><?xml version="1.0" encoding="utf-8"?>
<sst xmlns="http://schemas.openxmlformats.org/spreadsheetml/2006/main" count="106" uniqueCount="93">
  <si>
    <t>INFORMATIQUE</t>
  </si>
  <si>
    <t>DECORATION</t>
  </si>
  <si>
    <t>NECESSAIRE CLIENT</t>
  </si>
  <si>
    <t>NECESSAIRE OPC</t>
  </si>
  <si>
    <t xml:space="preserve">Materiel </t>
  </si>
  <si>
    <t>QUANTITE CHEZ OPC</t>
  </si>
  <si>
    <t>QUANTITE</t>
  </si>
  <si>
    <t>Sortie</t>
  </si>
  <si>
    <t>Retour</t>
  </si>
  <si>
    <t>DATE</t>
  </si>
  <si>
    <t>SOLDE</t>
  </si>
  <si>
    <t>1- Tablette OPC1</t>
  </si>
  <si>
    <t>2 - supports pour écrire</t>
  </si>
  <si>
    <t>3 - planches découpe tissus</t>
  </si>
  <si>
    <t>3 - pelles à glace</t>
  </si>
  <si>
    <t>SECTION "1"</t>
  </si>
  <si>
    <t>SECTION "2"</t>
  </si>
  <si>
    <t>SECTION "3"</t>
  </si>
  <si>
    <t>SECTION "4"</t>
  </si>
  <si>
    <t>DATE RETOUR</t>
  </si>
  <si>
    <t>PHOTO</t>
  </si>
  <si>
    <t>EVENEMENT 1</t>
  </si>
  <si>
    <t>DATE RETOUR ARTICLE</t>
  </si>
  <si>
    <t>DATE PRISE ARTICLE</t>
  </si>
  <si>
    <t>nombre jour</t>
  </si>
  <si>
    <t>EVENEMENT2</t>
  </si>
  <si>
    <t>ARTICLES</t>
  </si>
  <si>
    <t>MOUVEMENTS</t>
  </si>
  <si>
    <t>INFORMATIQUE - 1</t>
  </si>
  <si>
    <t>DECORATION - 3</t>
  </si>
  <si>
    <t>NECESSAIRE CLIENT - 4</t>
  </si>
  <si>
    <t>CATEGORIES</t>
  </si>
  <si>
    <t>DECORATION ART - 3 A</t>
  </si>
  <si>
    <t>DECORATION BOUGIE - BOUGEOIRE - 3 B</t>
  </si>
  <si>
    <t>3 - B Bougeoire Chapeau</t>
  </si>
  <si>
    <t>3 - B Bougeoire rond</t>
  </si>
  <si>
    <t>3 - B Bougie blanche fine</t>
  </si>
  <si>
    <t>3 - B Bougie blanche large</t>
  </si>
  <si>
    <t>3 - B Bougie électrique petite</t>
  </si>
  <si>
    <t>3 - B Bougie électrique grande</t>
  </si>
  <si>
    <t>3 - B bougie décorative</t>
  </si>
  <si>
    <t>3 - guirlande LED</t>
  </si>
  <si>
    <t>3 - B Bougeoire mini en cone</t>
  </si>
  <si>
    <t>3 - B Bougeoire mini droit</t>
  </si>
  <si>
    <t>3 - Bougeoire pot masson</t>
  </si>
  <si>
    <t>3 - Pot métal</t>
  </si>
  <si>
    <t>3 - B Bougeoire pot couvercle metal</t>
  </si>
  <si>
    <t>3 - A toile petit tableaux</t>
  </si>
  <si>
    <t>3 - A alphabet bois (lot)</t>
  </si>
  <si>
    <t>3 - A batonnet d'artisanat</t>
  </si>
  <si>
    <t>3 - boite blanche liserai métal</t>
  </si>
  <si>
    <t>3 - Boite rangement bois</t>
  </si>
  <si>
    <t>3 - A Crayon de couleur (boite)</t>
  </si>
  <si>
    <t>3 - A Craie</t>
  </si>
  <si>
    <t>3 - A Crayon de couleur cire</t>
  </si>
  <si>
    <t>3 - Pinces plastique</t>
  </si>
  <si>
    <t>3 - Feuille Arbre plastique</t>
  </si>
  <si>
    <t>3 - Jeux de cartes</t>
  </si>
  <si>
    <t>3 - A Kit déco paillettes</t>
  </si>
  <si>
    <t>3 - Kit necessaire tableau blanc</t>
  </si>
  <si>
    <t>3 - A markers colorés (boite *100)</t>
  </si>
  <si>
    <t>3 - Monofilament</t>
  </si>
  <si>
    <t>3 - Papier de soie (paquet)</t>
  </si>
  <si>
    <t>3 - Petit Tableau noir</t>
  </si>
  <si>
    <t>3 - Pompe à ballons</t>
  </si>
  <si>
    <t>3 - A supports en bois pour tableaux (chevalet)</t>
  </si>
  <si>
    <t>3 - Brassard bénévole</t>
  </si>
  <si>
    <t>3 - V bol bleu</t>
  </si>
  <si>
    <t>DECORATION VASES - 3V</t>
  </si>
  <si>
    <t>3 - V vases rond plat</t>
  </si>
  <si>
    <t>3 - V vases rond haut</t>
  </si>
  <si>
    <t>3 - V vase rectangle haut</t>
  </si>
  <si>
    <t>3 - V Vases</t>
  </si>
  <si>
    <t>3 - V Vases bocal poisson</t>
  </si>
  <si>
    <t>3 - Miroirs Carrés</t>
  </si>
  <si>
    <t>3 - Bols rouges fleur</t>
  </si>
  <si>
    <t>3 - Bols rouges carré</t>
  </si>
  <si>
    <t>4 - Porte carte signalétique métal</t>
  </si>
  <si>
    <t>4 - Porte documents transparents</t>
  </si>
  <si>
    <t>4 - Cordon avec mousqueton</t>
  </si>
  <si>
    <t>4 - Cordon avec pince</t>
  </si>
  <si>
    <t>4 - Cordons bleus</t>
  </si>
  <si>
    <t>1 - Bornes de recharge USB</t>
  </si>
  <si>
    <t>2 - Caisse transport</t>
  </si>
  <si>
    <t>1 - Rallonge électrique 6 pieds</t>
  </si>
  <si>
    <t>1 - Retroprojecteur</t>
  </si>
  <si>
    <t>1 - Imprimante</t>
  </si>
  <si>
    <t>NECESSAIRE CHARGE PROJET - 2</t>
  </si>
  <si>
    <t>BLABLA</t>
  </si>
  <si>
    <t>1 - Ordinateur  014</t>
  </si>
  <si>
    <t xml:space="preserve">1 - Ordinateur 015 </t>
  </si>
  <si>
    <t>1 - Tablette 2</t>
  </si>
  <si>
    <t>1- Tablette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</si>
</sst>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7" borderId="0" applyNumberFormat="0" applyBorder="0" applyAlignment="0" applyProtection="0"/>
    <xf numFmtId="0" fontId="4" fillId="8" borderId="0" applyNumberFormat="0" applyBorder="0" applyAlignment="0" applyProtection="0"/>
  </cellStyleXfs>
  <cellXfs count="8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8" xfId="0" applyBorder="1"/>
    <xf numFmtId="0" fontId="0" fillId="0" borderId="7" xfId="0" applyBorder="1"/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2" fillId="0" borderId="0" xfId="0" applyFont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/>
    </xf>
    <xf numFmtId="14" fontId="0" fillId="0" borderId="0" xfId="0" applyNumberFormat="1" applyBorder="1"/>
    <xf numFmtId="14" fontId="0" fillId="6" borderId="0" xfId="0" applyNumberFormat="1" applyFill="1" applyBorder="1"/>
    <xf numFmtId="0" fontId="3" fillId="7" borderId="0" xfId="1"/>
    <xf numFmtId="0" fontId="4" fillId="8" borderId="0" xfId="2"/>
    <xf numFmtId="0" fontId="0" fillId="3" borderId="0" xfId="0" applyFill="1"/>
    <xf numFmtId="0" fontId="0" fillId="5" borderId="0" xfId="0" applyFill="1"/>
    <xf numFmtId="0" fontId="2" fillId="0" borderId="3" xfId="0" applyFont="1" applyBorder="1" applyAlignment="1">
      <alignment horizontal="center" vertical="center"/>
    </xf>
    <xf numFmtId="0" fontId="1" fillId="0" borderId="3" xfId="0" applyFont="1" applyBorder="1"/>
    <xf numFmtId="0" fontId="2" fillId="0" borderId="0" xfId="0" applyFont="1" applyAlignment="1">
      <alignment horizontal="center" vertical="center"/>
    </xf>
    <xf numFmtId="14" fontId="0" fillId="0" borderId="1" xfId="0" applyNumberFormat="1" applyBorder="1"/>
    <xf numFmtId="0" fontId="1" fillId="6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10" borderId="0" xfId="0" applyFill="1"/>
    <xf numFmtId="0" fontId="0" fillId="0" borderId="9" xfId="0" applyBorder="1"/>
    <xf numFmtId="0" fontId="0" fillId="6" borderId="1" xfId="0" applyFont="1" applyFill="1" applyBorder="1"/>
    <xf numFmtId="0" fontId="5" fillId="6" borderId="1" xfId="1" applyFont="1" applyFill="1" applyBorder="1"/>
    <xf numFmtId="164" fontId="5" fillId="6" borderId="4" xfId="0" applyNumberFormat="1" applyFont="1" applyFill="1" applyBorder="1"/>
    <xf numFmtId="0" fontId="5" fillId="6" borderId="1" xfId="0" applyFont="1" applyFill="1" applyBorder="1"/>
    <xf numFmtId="164" fontId="5" fillId="6" borderId="5" xfId="0" applyNumberFormat="1" applyFont="1" applyFill="1" applyBorder="1"/>
    <xf numFmtId="0" fontId="5" fillId="6" borderId="3" xfId="0" applyFont="1" applyFill="1" applyBorder="1"/>
    <xf numFmtId="0" fontId="5" fillId="6" borderId="1" xfId="2" applyFont="1" applyFill="1" applyBorder="1"/>
    <xf numFmtId="164" fontId="5" fillId="11" borderId="4" xfId="0" applyNumberFormat="1" applyFont="1" applyFill="1" applyBorder="1"/>
    <xf numFmtId="0" fontId="5" fillId="11" borderId="1" xfId="0" applyFont="1" applyFill="1" applyBorder="1"/>
    <xf numFmtId="0" fontId="5" fillId="11" borderId="1" xfId="1" applyFont="1" applyFill="1" applyBorder="1"/>
    <xf numFmtId="164" fontId="5" fillId="11" borderId="5" xfId="0" applyNumberFormat="1" applyFont="1" applyFill="1" applyBorder="1"/>
    <xf numFmtId="0" fontId="5" fillId="11" borderId="1" xfId="2" applyFont="1" applyFill="1" applyBorder="1"/>
    <xf numFmtId="0" fontId="5" fillId="11" borderId="2" xfId="0" applyFont="1" applyFill="1" applyBorder="1"/>
    <xf numFmtId="0" fontId="0" fillId="10" borderId="1" xfId="0" applyFill="1" applyBorder="1"/>
    <xf numFmtId="0" fontId="3" fillId="6" borderId="0" xfId="1" applyFill="1"/>
    <xf numFmtId="0" fontId="4" fillId="6" borderId="0" xfId="2" applyFill="1"/>
    <xf numFmtId="0" fontId="0" fillId="6" borderId="0" xfId="0" applyFill="1"/>
    <xf numFmtId="164" fontId="5" fillId="11" borderId="1" xfId="0" applyNumberFormat="1" applyFont="1" applyFill="1" applyBorder="1"/>
    <xf numFmtId="164" fontId="5" fillId="6" borderId="1" xfId="0" applyNumberFormat="1" applyFont="1" applyFill="1" applyBorder="1"/>
    <xf numFmtId="164" fontId="5" fillId="11" borderId="9" xfId="0" applyNumberFormat="1" applyFont="1" applyFill="1" applyBorder="1"/>
    <xf numFmtId="0" fontId="1" fillId="10" borderId="1" xfId="0" applyFont="1" applyFill="1" applyBorder="1"/>
    <xf numFmtId="0" fontId="0" fillId="6" borderId="0" xfId="0" applyFill="1" applyBorder="1" applyAlignment="1">
      <alignment wrapText="1"/>
    </xf>
    <xf numFmtId="0" fontId="0" fillId="6" borderId="0" xfId="0" applyFill="1" applyBorder="1"/>
    <xf numFmtId="14" fontId="0" fillId="6" borderId="0" xfId="0" applyNumberFormat="1" applyFill="1" applyBorder="1" applyAlignment="1">
      <alignment wrapText="1"/>
    </xf>
    <xf numFmtId="14" fontId="1" fillId="6" borderId="0" xfId="0" applyNumberFormat="1" applyFont="1" applyFill="1" applyBorder="1" applyAlignment="1">
      <alignment horizontal="center" vertical="center" wrapText="1"/>
    </xf>
    <xf numFmtId="164" fontId="1" fillId="6" borderId="0" xfId="0" applyNumberFormat="1" applyFont="1" applyFill="1" applyBorder="1" applyAlignment="1">
      <alignment horizontal="center" vertical="center"/>
    </xf>
    <xf numFmtId="164" fontId="1" fillId="6" borderId="0" xfId="0" applyNumberFormat="1" applyFont="1" applyFill="1" applyBorder="1" applyAlignment="1">
      <alignment vertical="center"/>
    </xf>
    <xf numFmtId="0" fontId="1" fillId="6" borderId="0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/>
    <xf numFmtId="164" fontId="0" fillId="0" borderId="5" xfId="0" applyNumberFormat="1" applyBorder="1" applyAlignment="1"/>
    <xf numFmtId="0" fontId="5" fillId="12" borderId="1" xfId="0" applyFont="1" applyFill="1" applyBorder="1"/>
    <xf numFmtId="0" fontId="5" fillId="12" borderId="1" xfId="2" applyFont="1" applyFill="1" applyBorder="1"/>
    <xf numFmtId="164" fontId="5" fillId="12" borderId="5" xfId="0" applyNumberFormat="1" applyFont="1" applyFill="1" applyBorder="1"/>
    <xf numFmtId="0" fontId="0" fillId="11" borderId="2" xfId="0" applyFont="1" applyFill="1" applyBorder="1"/>
    <xf numFmtId="164" fontId="0" fillId="0" borderId="4" xfId="0" applyNumberFormat="1" applyBorder="1" applyAlignment="1"/>
    <xf numFmtId="0" fontId="5" fillId="6" borderId="6" xfId="0" applyFont="1" applyFill="1" applyBorder="1"/>
    <xf numFmtId="0" fontId="5" fillId="6" borderId="3" xfId="2" applyFont="1" applyFill="1" applyBorder="1"/>
    <xf numFmtId="164" fontId="5" fillId="6" borderId="7" xfId="0" applyNumberFormat="1" applyFont="1" applyFill="1" applyBorder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4" fontId="0" fillId="0" borderId="0" xfId="0" applyNumberFormat="1"/>
    <xf numFmtId="0" fontId="0" fillId="6" borderId="1" xfId="0" applyFill="1" applyBorder="1"/>
    <xf numFmtId="14" fontId="0" fillId="2" borderId="0" xfId="0" applyNumberFormat="1" applyFill="1"/>
    <xf numFmtId="0" fontId="0" fillId="10" borderId="0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</cellXfs>
  <cellStyles count="3">
    <cellStyle name="Neutre" xfId="2" builtinId="28"/>
    <cellStyle name="Normal" xfId="0" builtinId="0"/>
    <cellStyle name="Satisfaisant" xfId="1" builtinId="26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ListeArticles" displayName="TListeArticles" ref="A10:C100" totalsRowShown="0" headerRowDxfId="22" tableBorderDxfId="21">
  <autoFilter ref="A10:C100"/>
  <sortState ref="A11:C100">
    <sortCondition ref="A10:A100"/>
  </sortState>
  <tableColumns count="3">
    <tableColumn id="2" name="Materiel " dataDxfId="20"/>
    <tableColumn id="4" name="QUANTITE CHEZ OPC" dataDxfId="19"/>
    <tableColumn id="1" name="PHOT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0:F22" totalsRowShown="0" headerRowDxfId="17" dataDxfId="15" headerRowBorderDxfId="16" tableBorderDxfId="14" totalsRowBorderDxfId="13">
  <autoFilter ref="A10:F22"/>
  <sortState ref="A11:F22">
    <sortCondition ref="A10:A22"/>
  </sortState>
  <tableColumns count="6">
    <tableColumn id="2" name="DATE" dataDxfId="12">
      <calculatedColumnFormula>IF(Tableau5[[#This Row],[MOUVEMENTS]]="Sortie",$H$11,IF(Tableau5[[#This Row],[MOUVEMENTS]]="Retour",$H$15,""))</calculatedColumnFormula>
    </tableColumn>
    <tableColumn id="3" name="ARTICLES" dataDxfId="11"/>
    <tableColumn id="4" name="MOUVEMENTS" dataDxfId="10">
      <calculatedColumnFormula>IF($B11&lt;&gt;0,"Sortie","")</calculatedColumnFormula>
    </tableColumn>
    <tableColumn id="7" name="QUANTITE" dataDxfId="9"/>
    <tableColumn id="5" name="SOLDE" dataDxfId="8">
      <calculatedColumnFormula>IFERROR(VLOOKUP(Tableau5[ARTICLES],TListeArticles[],2)-SUMIFS(D$11:D11,B$11:B11,Tableau5[ARTICLES],C$11:C11,"Sortie")+SUMIFS(D$11:D31,B$11:B31,Tableau5[ARTICLES],C$11:C31,"Retour"),"")</calculatedColumnFormula>
    </tableColumn>
    <tableColumn id="6" name="DATE RETOUR" dataDxfId="7">
      <calculatedColumnFormula>IF(Tableau5[DATE]=$H$11,$H$15,"")</calculatedColumnFormula>
    </tableColumn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24:F36" totalsRowShown="0" headerRowDxfId="6" headerRowBorderDxfId="5" tableBorderDxfId="4" totalsRowBorderDxfId="3">
  <autoFilter ref="A24:F36"/>
  <tableColumns count="6">
    <tableColumn id="1" name="DATE" dataDxfId="2">
      <calculatedColumnFormula>IF(Tableau7[[#This Row],[MOUVEMENTS]]="Sortie",$H$25,IF(Tableau7[[#This Row],[MOUVEMENTS]]="Retour",$H$29,""))</calculatedColumnFormula>
    </tableColumn>
    <tableColumn id="2" name="ARTICLES"/>
    <tableColumn id="3" name="MOUVEMENTS" dataDxfId="1"/>
    <tableColumn id="4" name="QUANTITE"/>
    <tableColumn id="5" name="SOLDE"/>
    <tableColumn id="6" name="DATE RETO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D105"/>
  <sheetViews>
    <sheetView tabSelected="1" workbookViewId="0">
      <selection activeCell="A19" sqref="A19"/>
    </sheetView>
  </sheetViews>
  <sheetFormatPr baseColWidth="10" defaultRowHeight="15" x14ac:dyDescent="0.25"/>
  <cols>
    <col min="1" max="1" width="39.42578125" customWidth="1"/>
    <col min="2" max="2" width="14.42578125" style="68" customWidth="1"/>
    <col min="3" max="3" width="25.7109375" customWidth="1"/>
  </cols>
  <sheetData>
    <row r="2" spans="1:368" x14ac:dyDescent="0.25">
      <c r="A2" s="27" t="s">
        <v>28</v>
      </c>
      <c r="B2" s="70" t="s">
        <v>31</v>
      </c>
    </row>
    <row r="3" spans="1:368" x14ac:dyDescent="0.25">
      <c r="A3" s="27" t="s">
        <v>87</v>
      </c>
      <c r="B3" s="70" t="s">
        <v>8</v>
      </c>
    </row>
    <row r="4" spans="1:368" x14ac:dyDescent="0.25">
      <c r="A4" s="27" t="s">
        <v>29</v>
      </c>
      <c r="B4" s="70" t="s">
        <v>7</v>
      </c>
    </row>
    <row r="5" spans="1:368" x14ac:dyDescent="0.25">
      <c r="A5" s="27" t="s">
        <v>32</v>
      </c>
      <c r="B5" s="74"/>
    </row>
    <row r="6" spans="1:368" x14ac:dyDescent="0.25">
      <c r="A6" s="27" t="s">
        <v>33</v>
      </c>
      <c r="B6" s="74"/>
    </row>
    <row r="7" spans="1:368" x14ac:dyDescent="0.25">
      <c r="A7" s="27" t="s">
        <v>68</v>
      </c>
      <c r="B7" s="74"/>
    </row>
    <row r="8" spans="1:368" x14ac:dyDescent="0.25">
      <c r="A8" s="27"/>
      <c r="B8" s="74"/>
    </row>
    <row r="9" spans="1:368" x14ac:dyDescent="0.25">
      <c r="A9" s="27" t="s">
        <v>30</v>
      </c>
      <c r="B9" s="69"/>
      <c r="D9" s="73">
        <v>43466</v>
      </c>
      <c r="E9" s="73">
        <v>43467</v>
      </c>
      <c r="F9" s="73">
        <v>43468</v>
      </c>
      <c r="G9" s="73">
        <v>43469</v>
      </c>
      <c r="H9" s="73">
        <v>43470</v>
      </c>
      <c r="I9" s="73">
        <v>43471</v>
      </c>
      <c r="J9" s="73">
        <v>43472</v>
      </c>
      <c r="K9" s="73">
        <v>43473</v>
      </c>
      <c r="L9" s="73">
        <v>43474</v>
      </c>
      <c r="M9" s="73">
        <v>43475</v>
      </c>
      <c r="N9" s="73">
        <v>43476</v>
      </c>
      <c r="O9" s="73">
        <v>43477</v>
      </c>
      <c r="P9" s="73">
        <v>43478</v>
      </c>
      <c r="Q9" s="73">
        <v>43479</v>
      </c>
      <c r="R9" s="73">
        <v>43480</v>
      </c>
      <c r="S9" s="73">
        <v>43481</v>
      </c>
      <c r="T9" s="73">
        <v>43482</v>
      </c>
      <c r="U9" s="71">
        <v>43483</v>
      </c>
      <c r="V9" s="71">
        <v>43484</v>
      </c>
      <c r="W9" s="71">
        <v>43485</v>
      </c>
      <c r="X9" s="71">
        <v>43486</v>
      </c>
      <c r="Y9" s="71">
        <v>43487</v>
      </c>
      <c r="Z9" s="71">
        <v>43488</v>
      </c>
      <c r="AA9" s="71">
        <v>43489</v>
      </c>
      <c r="AB9" s="71">
        <v>43490</v>
      </c>
      <c r="AC9" s="71">
        <v>43491</v>
      </c>
      <c r="AD9" s="71">
        <v>43492</v>
      </c>
      <c r="AE9" s="71">
        <v>43493</v>
      </c>
      <c r="AF9" s="71">
        <v>43494</v>
      </c>
      <c r="AG9" s="71">
        <v>43495</v>
      </c>
      <c r="AH9" s="71">
        <v>43496</v>
      </c>
      <c r="AI9" s="71">
        <v>43497</v>
      </c>
      <c r="AJ9" s="71">
        <v>43498</v>
      </c>
      <c r="AK9" s="71">
        <v>43499</v>
      </c>
      <c r="AL9" s="71">
        <v>43500</v>
      </c>
      <c r="AM9" s="71">
        <v>43501</v>
      </c>
      <c r="AN9" s="71">
        <v>43502</v>
      </c>
      <c r="AO9" s="71">
        <v>43503</v>
      </c>
      <c r="AP9" s="71">
        <v>43504</v>
      </c>
      <c r="AQ9" s="71">
        <v>43505</v>
      </c>
      <c r="AR9" s="71">
        <v>43506</v>
      </c>
      <c r="AS9" s="71">
        <v>43507</v>
      </c>
      <c r="AT9" s="71">
        <v>43508</v>
      </c>
      <c r="AU9" s="71">
        <v>43509</v>
      </c>
      <c r="AV9" s="71">
        <v>43510</v>
      </c>
      <c r="AW9" s="71">
        <v>43511</v>
      </c>
      <c r="AX9" s="71">
        <v>43512</v>
      </c>
      <c r="AY9" s="71">
        <v>43513</v>
      </c>
      <c r="AZ9" s="71">
        <v>43514</v>
      </c>
      <c r="BA9" s="71">
        <v>43515</v>
      </c>
      <c r="BB9" s="71">
        <v>43516</v>
      </c>
      <c r="BC9" s="71">
        <v>43517</v>
      </c>
      <c r="BD9" s="71">
        <v>43518</v>
      </c>
      <c r="BE9" s="71">
        <v>43519</v>
      </c>
      <c r="BF9" s="71">
        <v>43520</v>
      </c>
      <c r="BG9" s="71">
        <v>43521</v>
      </c>
      <c r="BH9" s="71">
        <v>43522</v>
      </c>
      <c r="BI9" s="71">
        <v>43523</v>
      </c>
      <c r="BJ9" s="71">
        <v>43524</v>
      </c>
      <c r="BK9" s="71">
        <v>43525</v>
      </c>
      <c r="BL9" s="71">
        <v>43526</v>
      </c>
      <c r="BM9" s="71">
        <v>43527</v>
      </c>
      <c r="BN9" s="71">
        <v>43528</v>
      </c>
      <c r="BO9" s="71">
        <v>43529</v>
      </c>
      <c r="BP9" s="71">
        <v>43530</v>
      </c>
      <c r="BQ9" s="71">
        <v>43531</v>
      </c>
      <c r="BR9" s="71">
        <v>43532</v>
      </c>
      <c r="BS9" s="71">
        <v>43533</v>
      </c>
      <c r="BT9" s="71">
        <v>43534</v>
      </c>
      <c r="BU9" s="71">
        <v>43535</v>
      </c>
      <c r="BV9" s="71">
        <v>43536</v>
      </c>
      <c r="BW9" s="71">
        <v>43537</v>
      </c>
      <c r="BX9" s="71">
        <v>43538</v>
      </c>
      <c r="BY9" s="71">
        <v>43539</v>
      </c>
      <c r="BZ9" s="71">
        <v>43540</v>
      </c>
      <c r="CA9" s="71">
        <v>43541</v>
      </c>
      <c r="CB9" s="71">
        <v>43542</v>
      </c>
      <c r="CC9" s="71">
        <v>43543</v>
      </c>
      <c r="CD9" s="71">
        <v>43544</v>
      </c>
      <c r="CE9" s="71">
        <v>43545</v>
      </c>
      <c r="CF9" s="71">
        <v>43546</v>
      </c>
      <c r="CG9" s="71">
        <v>43547</v>
      </c>
      <c r="CH9" s="71">
        <v>43548</v>
      </c>
      <c r="CI9" s="71">
        <v>43549</v>
      </c>
      <c r="CJ9" s="71">
        <v>43550</v>
      </c>
      <c r="CK9" s="71">
        <v>43551</v>
      </c>
      <c r="CL9" s="71">
        <v>43552</v>
      </c>
      <c r="CM9" s="71">
        <v>43553</v>
      </c>
      <c r="CN9" s="71">
        <v>43554</v>
      </c>
      <c r="CO9" s="71">
        <v>43555</v>
      </c>
      <c r="CP9" s="71">
        <v>43556</v>
      </c>
      <c r="CQ9" s="71">
        <v>43557</v>
      </c>
      <c r="CR9" s="71">
        <v>43558</v>
      </c>
      <c r="CS9" s="71">
        <v>43559</v>
      </c>
      <c r="CT9" s="71">
        <v>43560</v>
      </c>
      <c r="CU9" s="71">
        <v>43561</v>
      </c>
      <c r="CV9" s="71">
        <v>43562</v>
      </c>
      <c r="CW9" s="71">
        <v>43563</v>
      </c>
      <c r="CX9" s="71">
        <v>43564</v>
      </c>
      <c r="CY9" s="71">
        <v>43565</v>
      </c>
      <c r="CZ9" s="71">
        <v>43566</v>
      </c>
      <c r="DA9" s="71">
        <v>43567</v>
      </c>
      <c r="DB9" s="71">
        <v>43568</v>
      </c>
      <c r="DC9" s="71">
        <v>43569</v>
      </c>
      <c r="DD9" s="71">
        <v>43570</v>
      </c>
      <c r="DE9" s="71">
        <v>43571</v>
      </c>
      <c r="DF9" s="71">
        <v>43572</v>
      </c>
      <c r="DG9" s="71">
        <v>43573</v>
      </c>
      <c r="DH9" s="71">
        <v>43574</v>
      </c>
      <c r="DI9" s="71">
        <v>43575</v>
      </c>
      <c r="DJ9" s="71">
        <v>43576</v>
      </c>
      <c r="DK9" s="71">
        <v>43577</v>
      </c>
      <c r="DL9" s="71">
        <v>43578</v>
      </c>
      <c r="DM9" s="71">
        <v>43579</v>
      </c>
      <c r="DN9" s="71">
        <v>43580</v>
      </c>
      <c r="DO9" s="71">
        <v>43581</v>
      </c>
      <c r="DP9" s="71">
        <v>43582</v>
      </c>
      <c r="DQ9" s="71">
        <v>43583</v>
      </c>
      <c r="DR9" s="71">
        <v>43584</v>
      </c>
      <c r="DS9" s="71">
        <v>43585</v>
      </c>
      <c r="DT9" s="71">
        <v>43586</v>
      </c>
      <c r="DU9" s="71">
        <v>43587</v>
      </c>
      <c r="DV9" s="71">
        <v>43588</v>
      </c>
      <c r="DW9" s="71">
        <v>43589</v>
      </c>
      <c r="DX9" s="71">
        <v>43590</v>
      </c>
      <c r="DY9" s="71">
        <v>43591</v>
      </c>
      <c r="DZ9" s="71">
        <v>43592</v>
      </c>
      <c r="EA9" s="71">
        <v>43593</v>
      </c>
      <c r="EB9" s="71">
        <v>43594</v>
      </c>
      <c r="EC9" s="71">
        <v>43595</v>
      </c>
      <c r="ED9" s="71">
        <v>43596</v>
      </c>
      <c r="EE9" s="71">
        <v>43597</v>
      </c>
      <c r="EF9" s="71">
        <v>43598</v>
      </c>
      <c r="EG9" s="71">
        <v>43599</v>
      </c>
      <c r="EH9" s="71">
        <v>43600</v>
      </c>
      <c r="EI9" s="71">
        <v>43601</v>
      </c>
      <c r="EJ9" s="71">
        <v>43602</v>
      </c>
      <c r="EK9" s="71">
        <v>43603</v>
      </c>
      <c r="EL9" s="71">
        <v>43604</v>
      </c>
      <c r="EM9" s="71">
        <v>43605</v>
      </c>
      <c r="EN9" s="71">
        <v>43606</v>
      </c>
      <c r="EO9" s="71">
        <v>43607</v>
      </c>
      <c r="EP9" s="71">
        <v>43608</v>
      </c>
      <c r="EQ9" s="71">
        <v>43609</v>
      </c>
      <c r="ER9" s="71">
        <v>43610</v>
      </c>
      <c r="ES9" s="71">
        <v>43611</v>
      </c>
      <c r="ET9" s="71">
        <v>43612</v>
      </c>
      <c r="EU9" s="71">
        <v>43613</v>
      </c>
      <c r="EV9" s="71">
        <v>43614</v>
      </c>
      <c r="EW9" s="71">
        <v>43615</v>
      </c>
      <c r="EX9" s="71">
        <v>43616</v>
      </c>
      <c r="EY9" s="71">
        <v>43617</v>
      </c>
      <c r="EZ9" s="71">
        <v>43618</v>
      </c>
      <c r="FA9" s="71">
        <v>43619</v>
      </c>
      <c r="FB9" s="71">
        <v>43620</v>
      </c>
      <c r="FC9" s="71">
        <v>43621</v>
      </c>
      <c r="FD9" s="71">
        <v>43622</v>
      </c>
      <c r="FE9" s="71">
        <v>43623</v>
      </c>
      <c r="FF9" s="71">
        <v>43624</v>
      </c>
      <c r="FG9" s="71">
        <v>43625</v>
      </c>
      <c r="FH9" s="71">
        <v>43626</v>
      </c>
      <c r="FI9" s="71">
        <v>43627</v>
      </c>
      <c r="FJ9" s="71">
        <v>43628</v>
      </c>
      <c r="FK9" s="71">
        <v>43629</v>
      </c>
      <c r="FL9" s="71">
        <v>43630</v>
      </c>
      <c r="FM9" s="71">
        <v>43631</v>
      </c>
      <c r="FN9" s="71">
        <v>43632</v>
      </c>
      <c r="FO9" s="71">
        <v>43633</v>
      </c>
      <c r="FP9" s="71">
        <v>43634</v>
      </c>
      <c r="FQ9" s="71">
        <v>43635</v>
      </c>
      <c r="FR9" s="71">
        <v>43636</v>
      </c>
      <c r="FS9" s="71">
        <v>43637</v>
      </c>
      <c r="FT9" s="71">
        <v>43638</v>
      </c>
      <c r="FU9" s="71">
        <v>43639</v>
      </c>
      <c r="FV9" s="71">
        <v>43640</v>
      </c>
      <c r="FW9" s="71">
        <v>43641</v>
      </c>
      <c r="FX9" s="71">
        <v>43642</v>
      </c>
      <c r="FY9" s="71">
        <v>43643</v>
      </c>
      <c r="FZ9" s="71">
        <v>43644</v>
      </c>
      <c r="GA9" s="71">
        <v>43645</v>
      </c>
      <c r="GB9" s="71">
        <v>43646</v>
      </c>
      <c r="GC9" s="71">
        <v>43647</v>
      </c>
      <c r="GD9" s="71">
        <v>43648</v>
      </c>
      <c r="GE9" s="71">
        <v>43649</v>
      </c>
      <c r="GF9" s="71">
        <v>43650</v>
      </c>
      <c r="GG9" s="71">
        <v>43651</v>
      </c>
      <c r="GH9" s="71">
        <v>43652</v>
      </c>
      <c r="GI9" s="71">
        <v>43653</v>
      </c>
      <c r="GJ9" s="71">
        <v>43654</v>
      </c>
      <c r="GK9" s="71">
        <v>43655</v>
      </c>
      <c r="GL9" s="71">
        <v>43656</v>
      </c>
      <c r="GM9" s="71">
        <v>43657</v>
      </c>
      <c r="GN9" s="71">
        <v>43658</v>
      </c>
      <c r="GO9" s="71">
        <v>43659</v>
      </c>
      <c r="GP9" s="71">
        <v>43660</v>
      </c>
      <c r="GQ9" s="71">
        <v>43661</v>
      </c>
      <c r="GR9" s="71">
        <v>43662</v>
      </c>
      <c r="GS9" s="71">
        <v>43663</v>
      </c>
      <c r="GT9" s="71">
        <v>43664</v>
      </c>
      <c r="GU9" s="71">
        <v>43665</v>
      </c>
      <c r="GV9" s="71">
        <v>43666</v>
      </c>
      <c r="GW9" s="71">
        <v>43667</v>
      </c>
      <c r="GX9" s="71">
        <v>43668</v>
      </c>
      <c r="GY9" s="71">
        <v>43669</v>
      </c>
      <c r="GZ9" s="71">
        <v>43670</v>
      </c>
      <c r="HA9" s="71">
        <v>43671</v>
      </c>
      <c r="HB9" s="71">
        <v>43672</v>
      </c>
      <c r="HC9" s="71">
        <v>43673</v>
      </c>
      <c r="HD9" s="71">
        <v>43674</v>
      </c>
      <c r="HE9" s="71">
        <v>43675</v>
      </c>
      <c r="HF9" s="71">
        <v>43676</v>
      </c>
      <c r="HG9" s="71">
        <v>43677</v>
      </c>
      <c r="HH9" s="71">
        <v>43678</v>
      </c>
      <c r="HI9" s="71">
        <v>43679</v>
      </c>
      <c r="HJ9" s="71">
        <v>43680</v>
      </c>
      <c r="HK9" s="71">
        <v>43681</v>
      </c>
      <c r="HL9" s="71">
        <v>43682</v>
      </c>
      <c r="HM9" s="71">
        <v>43683</v>
      </c>
      <c r="HN9" s="71">
        <v>43684</v>
      </c>
      <c r="HO9" s="71">
        <v>43685</v>
      </c>
      <c r="HP9" s="71">
        <v>43686</v>
      </c>
      <c r="HQ9" s="71">
        <v>43687</v>
      </c>
      <c r="HR9" s="71">
        <v>43688</v>
      </c>
      <c r="HS9" s="71">
        <v>43689</v>
      </c>
      <c r="HT9" s="71">
        <v>43690</v>
      </c>
      <c r="HU9" s="71">
        <v>43691</v>
      </c>
      <c r="HV9" s="71">
        <v>43692</v>
      </c>
      <c r="HW9" s="71">
        <v>43693</v>
      </c>
      <c r="HX9" s="71">
        <v>43694</v>
      </c>
      <c r="HY9" s="71">
        <v>43695</v>
      </c>
      <c r="HZ9" s="71">
        <v>43696</v>
      </c>
      <c r="IA9" s="71">
        <v>43697</v>
      </c>
      <c r="IB9" s="71">
        <v>43698</v>
      </c>
      <c r="IC9" s="71">
        <v>43699</v>
      </c>
      <c r="ID9" s="71">
        <v>43700</v>
      </c>
      <c r="IE9" s="71">
        <v>43701</v>
      </c>
      <c r="IF9" s="71">
        <v>43702</v>
      </c>
      <c r="IG9" s="71">
        <v>43703</v>
      </c>
      <c r="IH9" s="71">
        <v>43704</v>
      </c>
      <c r="II9" s="71">
        <v>43705</v>
      </c>
      <c r="IJ9" s="71">
        <v>43706</v>
      </c>
      <c r="IK9" s="71">
        <v>43707</v>
      </c>
      <c r="IL9" s="71">
        <v>43708</v>
      </c>
      <c r="IM9" s="71">
        <v>43709</v>
      </c>
      <c r="IN9" s="71">
        <v>43710</v>
      </c>
      <c r="IO9" s="71">
        <v>43711</v>
      </c>
      <c r="IP9" s="71">
        <v>43712</v>
      </c>
      <c r="IQ9" s="71">
        <v>43713</v>
      </c>
      <c r="IR9" s="71">
        <v>43714</v>
      </c>
      <c r="IS9" s="71">
        <v>43715</v>
      </c>
      <c r="IT9" s="71">
        <v>43716</v>
      </c>
      <c r="IU9" s="71">
        <v>43717</v>
      </c>
      <c r="IV9" s="71">
        <v>43718</v>
      </c>
      <c r="IW9" s="71">
        <v>43719</v>
      </c>
      <c r="IX9" s="71">
        <v>43720</v>
      </c>
      <c r="IY9" s="71">
        <v>43721</v>
      </c>
      <c r="IZ9" s="71">
        <v>43722</v>
      </c>
      <c r="JA9" s="71">
        <v>43723</v>
      </c>
      <c r="JB9" s="71">
        <v>43724</v>
      </c>
      <c r="JC9" s="71">
        <v>43725</v>
      </c>
      <c r="JD9" s="71">
        <v>43726</v>
      </c>
      <c r="JE9" s="71">
        <v>43727</v>
      </c>
      <c r="JF9" s="71">
        <v>43728</v>
      </c>
      <c r="JG9" s="71">
        <v>43729</v>
      </c>
      <c r="JH9" s="71">
        <v>43730</v>
      </c>
      <c r="JI9" s="71">
        <v>43731</v>
      </c>
      <c r="JJ9" s="71">
        <v>43732</v>
      </c>
      <c r="JK9" s="71">
        <v>43733</v>
      </c>
      <c r="JL9" s="71">
        <v>43734</v>
      </c>
      <c r="JM9" s="71">
        <v>43735</v>
      </c>
      <c r="JN9" s="71">
        <v>43736</v>
      </c>
      <c r="JO9" s="71">
        <v>43737</v>
      </c>
      <c r="JP9" s="71">
        <v>43738</v>
      </c>
      <c r="JQ9" s="71">
        <v>43739</v>
      </c>
      <c r="JR9" s="71">
        <v>43740</v>
      </c>
      <c r="JS9" s="71">
        <v>43741</v>
      </c>
      <c r="JT9" s="71">
        <v>43742</v>
      </c>
      <c r="JU9" s="71">
        <v>43743</v>
      </c>
      <c r="JV9" s="71">
        <v>43744</v>
      </c>
      <c r="JW9" s="71">
        <v>43745</v>
      </c>
      <c r="JX9" s="71">
        <v>43746</v>
      </c>
      <c r="JY9" s="71">
        <v>43747</v>
      </c>
      <c r="JZ9" s="71">
        <v>43748</v>
      </c>
      <c r="KA9" s="71">
        <v>43749</v>
      </c>
      <c r="KB9" s="71">
        <v>43750</v>
      </c>
      <c r="KC9" s="71">
        <v>43751</v>
      </c>
      <c r="KD9" s="71">
        <v>43752</v>
      </c>
      <c r="KE9" s="71">
        <v>43753</v>
      </c>
      <c r="KF9" s="71">
        <v>43754</v>
      </c>
      <c r="KG9" s="71">
        <v>43755</v>
      </c>
      <c r="KH9" s="71">
        <v>43756</v>
      </c>
      <c r="KI9" s="71">
        <v>43757</v>
      </c>
      <c r="KJ9" s="71">
        <v>43758</v>
      </c>
      <c r="KK9" s="71">
        <v>43759</v>
      </c>
      <c r="KL9" s="71">
        <v>43760</v>
      </c>
      <c r="KM9" s="71">
        <v>43761</v>
      </c>
      <c r="KN9" s="71">
        <v>43762</v>
      </c>
      <c r="KO9" s="71">
        <v>43763</v>
      </c>
      <c r="KP9" s="71">
        <v>43764</v>
      </c>
      <c r="KQ9" s="71">
        <v>43765</v>
      </c>
      <c r="KR9" s="71">
        <v>43766</v>
      </c>
      <c r="KS9" s="71">
        <v>43767</v>
      </c>
      <c r="KT9" s="71">
        <v>43768</v>
      </c>
      <c r="KU9" s="71">
        <v>43769</v>
      </c>
      <c r="KV9" s="71">
        <v>43770</v>
      </c>
      <c r="KW9" s="71">
        <v>43771</v>
      </c>
      <c r="KX9" s="71">
        <v>43772</v>
      </c>
      <c r="KY9" s="71">
        <v>43773</v>
      </c>
      <c r="KZ9" s="71">
        <v>43774</v>
      </c>
      <c r="LA9" s="71">
        <v>43775</v>
      </c>
      <c r="LB9" s="71">
        <v>43776</v>
      </c>
      <c r="LC9" s="71">
        <v>43777</v>
      </c>
      <c r="LD9" s="71">
        <v>43778</v>
      </c>
      <c r="LE9" s="71">
        <v>43779</v>
      </c>
      <c r="LF9" s="71">
        <v>43780</v>
      </c>
      <c r="LG9" s="71">
        <v>43781</v>
      </c>
      <c r="LH9" s="71">
        <v>43782</v>
      </c>
      <c r="LI9" s="71">
        <v>43783</v>
      </c>
      <c r="LJ9" s="71">
        <v>43784</v>
      </c>
      <c r="LK9" s="71">
        <v>43785</v>
      </c>
      <c r="LL9" s="71">
        <v>43786</v>
      </c>
      <c r="LM9" s="71">
        <v>43787</v>
      </c>
      <c r="LN9" s="71">
        <v>43788</v>
      </c>
      <c r="LO9" s="71">
        <v>43789</v>
      </c>
      <c r="LP9" s="71">
        <v>43790</v>
      </c>
      <c r="LQ9" s="71">
        <v>43791</v>
      </c>
      <c r="LR9" s="71">
        <v>43792</v>
      </c>
      <c r="LS9" s="71">
        <v>43793</v>
      </c>
      <c r="LT9" s="71">
        <v>43794</v>
      </c>
      <c r="LU9" s="71">
        <v>43795</v>
      </c>
      <c r="LV9" s="71">
        <v>43796</v>
      </c>
      <c r="LW9" s="71">
        <v>43797</v>
      </c>
      <c r="LX9" s="71">
        <v>43798</v>
      </c>
      <c r="LY9" s="71">
        <v>43799</v>
      </c>
      <c r="LZ9" s="71">
        <v>43800</v>
      </c>
      <c r="MA9" s="71">
        <v>43801</v>
      </c>
      <c r="MB9" s="71">
        <v>43802</v>
      </c>
      <c r="MC9" s="71">
        <v>43803</v>
      </c>
      <c r="MD9" s="71">
        <v>43804</v>
      </c>
      <c r="ME9" s="71">
        <v>43805</v>
      </c>
      <c r="MF9" s="71">
        <v>43806</v>
      </c>
      <c r="MG9" s="71">
        <v>43807</v>
      </c>
      <c r="MH9" s="71">
        <v>43808</v>
      </c>
      <c r="MI9" s="71">
        <v>43809</v>
      </c>
      <c r="MJ9" s="71">
        <v>43810</v>
      </c>
      <c r="MK9" s="71">
        <v>43811</v>
      </c>
      <c r="ML9" s="71">
        <v>43812</v>
      </c>
      <c r="MM9" s="71">
        <v>43813</v>
      </c>
      <c r="MN9" s="71">
        <v>43814</v>
      </c>
      <c r="MO9" s="71">
        <v>43815</v>
      </c>
      <c r="MP9" s="71">
        <v>43816</v>
      </c>
      <c r="MQ9" s="71">
        <v>43817</v>
      </c>
      <c r="MR9" s="71">
        <v>43818</v>
      </c>
      <c r="MS9" s="71">
        <v>43819</v>
      </c>
      <c r="MT9" s="71">
        <v>43820</v>
      </c>
      <c r="MU9" s="71">
        <v>43821</v>
      </c>
      <c r="MV9" s="71">
        <v>43822</v>
      </c>
      <c r="MW9" s="71">
        <v>43823</v>
      </c>
      <c r="MX9" s="71">
        <v>43824</v>
      </c>
      <c r="MY9" s="71">
        <v>43825</v>
      </c>
      <c r="MZ9" s="71">
        <v>43826</v>
      </c>
      <c r="NA9" s="71">
        <v>43827</v>
      </c>
      <c r="NB9" s="71">
        <v>43828</v>
      </c>
      <c r="NC9" s="71">
        <v>43829</v>
      </c>
      <c r="ND9" s="71">
        <v>43830</v>
      </c>
    </row>
    <row r="10" spans="1:368" ht="15" customHeight="1" x14ac:dyDescent="0.25">
      <c r="A10" s="7" t="s">
        <v>4</v>
      </c>
      <c r="B10" s="67" t="s">
        <v>5</v>
      </c>
      <c r="C10" s="23" t="s">
        <v>20</v>
      </c>
      <c r="D10" s="1">
        <f>IFERROR(SUMIFS(FEUIL2!$E:$E,FEUIL2!$B:$B,FEUIL1!$A10,FEUIL1!$A:$A,"&lt;=" &amp; FEUIL1!D$9,FEUIL2!$F:$F,"&gt;=" &amp; FEUIL1!D$9),"ERREUR")</f>
        <v>0</v>
      </c>
      <c r="E10" s="1">
        <f>IFERROR(SUMIFS(FEUIL2!$E:$E,FEUIL2!$B:$B,FEUIL1!$A10,FEUIL1!$A:$A,"&lt;=" &amp; FEUIL1!E$9,FEUIL2!$F:$F,"&gt;=" &amp; FEUIL1!E$9),"ERREUR")</f>
        <v>0</v>
      </c>
      <c r="F10" s="1">
        <f>IFERROR(SUMIFS(FEUIL2!$E:$E,FEUIL2!$B:$B,FEUIL1!$A10,FEUIL1!$A:$A,"&lt;=" &amp; FEUIL1!F$9,FEUIL2!$F:$F,"&gt;=" &amp; FEUIL1!F$9),"ERREUR")</f>
        <v>0</v>
      </c>
      <c r="G10" s="1">
        <f>IFERROR(SUMIFS(FEUIL2!$E:$E,FEUIL2!$B:$B,FEUIL1!$A10,FEUIL1!$A:$A,"&lt;=" &amp; FEUIL1!G$9,FEUIL2!$F:$F,"&gt;=" &amp; FEUIL1!G$9),"ERREUR")</f>
        <v>0</v>
      </c>
      <c r="H10" s="1">
        <f>IFERROR(SUMIFS(FEUIL2!$E:$E,FEUIL2!$B:$B,FEUIL1!$A10,FEUIL1!$A:$A,"&lt;=" &amp; FEUIL1!H$9,FEUIL2!$F:$F,"&gt;=" &amp; FEUIL1!H$9),"ERREUR")</f>
        <v>0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</row>
    <row r="11" spans="1:368" ht="144.94999999999999" customHeight="1" x14ac:dyDescent="0.25">
      <c r="A11" s="4" t="s">
        <v>82</v>
      </c>
      <c r="B11" s="76">
        <v>2</v>
      </c>
      <c r="D11" s="1">
        <f>IFERROR(SUMIFS(FEUIL2!$D:$D,FEUIL2!$B:$B,FEUIL1!$A11,FEUIL1!$A:$A,"&lt;=" &amp; FEUIL1!D$9,FEUIL2!$F:$F,"&gt;=" &amp; FEUIL1!D$9),"ERREUR")</f>
        <v>0</v>
      </c>
      <c r="E11" s="1">
        <f>IFERROR(SUMIFS(FEUIL2!$D:$D,FEUIL2!$B:$B,FEUIL1!$A11,FEUIL1!$A:$A,"&lt;=" &amp; FEUIL1!E$9,FEUIL2!$F:$F,"&gt;=" &amp; FEUIL1!E$9),"ERREUR")</f>
        <v>0</v>
      </c>
      <c r="F11" s="1">
        <f>IFERROR(SUMIFS(FEUIL2!$D:$D,FEUIL2!$B:$B,FEUIL1!$A11,FEUIL1!$A:$A,"&lt;=" &amp; FEUIL1!F$9,FEUIL2!$F:$F,"&gt;=" &amp; FEUIL1!F$9),"ERREUR")</f>
        <v>0</v>
      </c>
      <c r="G11" s="1">
        <f>IFERROR(SUMIFS(FEUIL2!$D:$D,FEUIL2!$B:$B,FEUIL1!$A11,FEUIL1!$A:$A,"&lt;=" &amp; FEUIL1!G$9,FEUIL2!$F:$F,"&gt;=" &amp; FEUIL1!G$9),"ERREUR")</f>
        <v>0</v>
      </c>
      <c r="H11" s="1">
        <f>IFERROR(SUMIFS(FEUIL2!$D:$D,FEUIL2!$B:$B,FEUIL1!$A11,FEUIL1!$A:$A,"&lt;=" &amp; FEUIL1!H$9,FEUIL2!$F:$F,"&gt;=" &amp; FEUIL1!H$9),"ERREUR")</f>
        <v>0</v>
      </c>
      <c r="I11" s="1">
        <f>IFERROR(SUMIFS(FEUIL2!$D:$D,FEUIL2!$B:$B,FEUIL1!$A11,FEUIL1!$A:$A,"&lt;=" &amp; FEUIL1!I$9,FEUIL2!$F:$F,"&gt;=" &amp; FEUIL1!I$9),"ERREUR")</f>
        <v>0</v>
      </c>
      <c r="J11" s="1">
        <f>IFERROR(SUMIFS(FEUIL2!$D:$D,FEUIL2!$B:$B,FEUIL1!$A11,FEUIL1!$A:$A,"&lt;=" &amp; FEUIL1!J$9,FEUIL2!$F:$F,"&gt;=" &amp; FEUIL1!J$9),"ERREUR")</f>
        <v>0</v>
      </c>
      <c r="K11" s="1">
        <f>IFERROR(SUMIFS(FEUIL2!$D:$D,FEUIL2!$B:$B,FEUIL1!$A11,FEUIL1!$A:$A,"&lt;=" &amp; FEUIL1!K$9,FEUIL2!$F:$F,"&gt;=" &amp; FEUIL1!K$9),"ERREUR")</f>
        <v>0</v>
      </c>
      <c r="L11" s="1">
        <f>IFERROR(SUMIFS(FEUIL2!$D:$D,FEUIL2!$B:$B,FEUIL1!$A11,FEUIL1!$A:$A,"&lt;=" &amp; FEUIL1!L$9,FEUIL2!$F:$F,"&gt;=" &amp; FEUIL1!L$9),"ERREUR")</f>
        <v>0</v>
      </c>
      <c r="M11" s="1">
        <f>IFERROR(SUMIFS(FEUIL2!$D:$D,FEUIL2!$B:$B,FEUIL1!$A11,FEUIL1!$A:$A,"&lt;=" &amp; FEUIL1!M$9,FEUIL2!$F:$F,"&gt;=" &amp; FEUIL1!M$9),"ERREUR")</f>
        <v>0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</row>
    <row r="12" spans="1:368" ht="144.94999999999999" customHeight="1" x14ac:dyDescent="0.25">
      <c r="A12" s="4" t="s">
        <v>86</v>
      </c>
      <c r="B12" s="76">
        <v>3</v>
      </c>
      <c r="D12" s="1">
        <f>IFERROR(SUMIFS(FEUIL2!$D:$D,FEUIL2!$B:$B,FEUIL1!$A12,FEUIL1!$A:$A,"&lt;=" &amp; FEUIL1!D$9,FEUIL2!$F:$F,"&gt;=" &amp; FEUIL1!D$9),"ERREUR")</f>
        <v>0</v>
      </c>
      <c r="E12" s="1">
        <f>IFERROR(SUMIFS(FEUIL2!$E:$E,FEUIL2!$B:$B,FEUIL1!$A12,FEUIL1!$A:$A,"&lt;=" &amp; FEUIL1!E$9,FEUIL2!$F:$F,"&gt;=" &amp; FEUIL1!E$9),"ERREUR")</f>
        <v>0</v>
      </c>
      <c r="F12" s="1">
        <f>IFERROR(SUMIFS(FEUIL2!$E:$E,FEUIL2!$B:$B,FEUIL1!$A12,FEUIL1!$A:$A,"&lt;=" &amp; FEUIL1!F$9,FEUIL2!$F:$F,"&gt;=" &amp; FEUIL1!F$9),"ERREUR")</f>
        <v>0</v>
      </c>
      <c r="G12" s="1">
        <f>IFERROR(SUMIFS(FEUIL2!$E:$E,FEUIL2!$B:$B,FEUIL1!$A12,FEUIL1!$A:$A,"&lt;=" &amp; FEUIL1!G$9,FEUIL2!$F:$F,"&gt;=" &amp; FEUIL1!G$9),"ERREUR")</f>
        <v>0</v>
      </c>
      <c r="H12" s="1">
        <f>IFERROR(SUMIFS(FEUIL2!$E:$E,FEUIL2!$B:$B,FEUIL1!$A12,FEUIL1!$A:$A,"&lt;=" &amp; FEUIL1!H$9,FEUIL2!$F:$F,"&gt;=" &amp; FEUIL1!H$9),"ERREUR")</f>
        <v>0</v>
      </c>
      <c r="I12" s="1">
        <f>SUMIFS(FEUIL2!$D:$D,FEUIL2!$B:$B,FEUIL1!$A12,FEUIL1!$A:$A,"&lt;=" &amp; FEUIL1!I$9,FEUIL2!$F:$F,"&gt;=" &amp; FEUIL1!I$9)</f>
        <v>0</v>
      </c>
      <c r="J12" s="1">
        <f>SUMIFS(FEUIL2!$D:$D,FEUIL2!$B:$B,FEUIL1!$A12,FEUIL1!$A:$A,"&lt;=" &amp; FEUIL1!J$9,FEUIL2!$F:$F,"&gt;=" &amp; FEUIL1!J$9)</f>
        <v>0</v>
      </c>
      <c r="K12" s="1">
        <f>SUMIFS(FEUIL2!$D:$D,FEUIL2!$B:$B,FEUIL1!$A12,FEUIL1!$A:$A,"&lt;=" &amp; FEUIL1!K$9,FEUIL2!$F:$F,"&gt;=" &amp; FEUIL1!K$9)</f>
        <v>0</v>
      </c>
      <c r="L12" s="1">
        <f>SUMIFS(FEUIL2!$D:$D,FEUIL2!$B:$B,FEUIL1!$A12,FEUIL1!$A:$A,"&lt;=" &amp; FEUIL1!L$9,FEUIL2!$F:$F,"&gt;=" &amp; FEUIL1!L$9)</f>
        <v>0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</row>
    <row r="13" spans="1:368" ht="144.94999999999999" customHeight="1" x14ac:dyDescent="0.25">
      <c r="A13" s="4" t="s">
        <v>89</v>
      </c>
      <c r="B13" s="76">
        <v>1</v>
      </c>
      <c r="D13" s="1">
        <f>IFERROR(SUMIFS(FEUIL2!$E:$E,FEUIL2!$B:$B,FEUIL1!$A13,FEUIL1!$A:$A,"&lt;=" &amp; FEUIL1!D$9,FEUIL2!$F:$F,"&gt;=" &amp; FEUIL1!D$9),"ERREUR")</f>
        <v>0</v>
      </c>
      <c r="E13" s="1">
        <f>IFERROR(SUMIFS(FEUIL2!$E:$E,FEUIL2!$B:$B,FEUIL1!$A13,FEUIL1!$A:$A,"&lt;=" &amp; FEUIL1!E$9,FEUIL2!$F:$F,"&gt;=" &amp; FEUIL1!E$9),"ERREUR")</f>
        <v>0</v>
      </c>
      <c r="F13" s="1">
        <f>IFERROR(SUMIFS(FEUIL2!$E:$E,FEUIL2!$B:$B,FEUIL1!$A13,FEUIL1!$A:$A,"&lt;=" &amp; FEUIL1!F$9,FEUIL2!$F:$F,"&gt;=" &amp; FEUIL1!F$9),"ERREUR")</f>
        <v>0</v>
      </c>
      <c r="G13" s="1">
        <f>IFERROR(SUMIFS(FEUIL2!$E:$E,FEUIL2!$B:$B,FEUIL1!$A13,FEUIL1!$A:$A,"&lt;=" &amp; FEUIL1!G$9,FEUIL2!$F:$F,"&gt;=" &amp; FEUIL1!G$9),"ERREUR")</f>
        <v>0</v>
      </c>
      <c r="H13" s="1">
        <f>IFERROR(SUMIFS(FEUIL2!$E:$E,FEUIL2!$B:$B,FEUIL1!$A13,FEUIL1!$A:$A,"&lt;=" &amp; FEUIL1!H$9,FEUIL2!$F:$F,"&gt;=" &amp; FEUIL1!H$9),"ERREUR")</f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</row>
    <row r="14" spans="1:368" ht="144.94999999999999" customHeight="1" x14ac:dyDescent="0.25">
      <c r="A14" s="4" t="s">
        <v>90</v>
      </c>
      <c r="B14" s="76">
        <v>1</v>
      </c>
      <c r="D14" s="1">
        <f>IFERROR(SUMIFS(FEUIL2!$E:$E,FEUIL2!$B:$B,FEUIL1!$A14,FEUIL1!$A:$A,"&lt;=" &amp; FEUIL1!D$9,FEUIL2!$F:$F,"&gt;=" &amp; FEUIL1!D$9),"ERREUR")</f>
        <v>0</v>
      </c>
      <c r="E14" s="1">
        <f>IFERROR(SUMIFS(FEUIL2!$E:$E,FEUIL2!$B:$B,FEUIL1!$A14,FEUIL1!$A:$A,"&lt;=" &amp; FEUIL1!E$9,FEUIL2!$F:$F,"&gt;=" &amp; FEUIL1!E$9),"ERREUR")</f>
        <v>0</v>
      </c>
      <c r="F14" s="1">
        <f>IFERROR(SUMIFS(FEUIL2!$E:$E,FEUIL2!$B:$B,FEUIL1!$A14,FEUIL1!$A:$A,"&lt;=" &amp; FEUIL1!F$9,FEUIL2!$F:$F,"&gt;=" &amp; FEUIL1!F$9),"ERREUR")</f>
        <v>0</v>
      </c>
      <c r="G14" s="1">
        <f>IFERROR(SUMIFS(FEUIL2!$E:$E,FEUIL2!$B:$B,FEUIL1!$A14,FEUIL1!$A:$A,"&lt;=" &amp; FEUIL1!G$9,FEUIL2!$F:$F,"&gt;=" &amp; FEUIL1!G$9),"ERREUR")</f>
        <v>0</v>
      </c>
      <c r="H14" s="1">
        <f>IFERROR(SUMIFS(FEUIL2!$E:$E,FEUIL2!$B:$B,FEUIL1!$A14,FEUIL1!$A:$A,"&lt;=" &amp; FEUIL1!H$9,FEUIL2!$F:$F,"&gt;=" &amp; FEUIL1!H$9),"ERREUR")</f>
        <v>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</row>
    <row r="15" spans="1:368" ht="144.94999999999999" customHeight="1" x14ac:dyDescent="0.25">
      <c r="A15" s="4" t="s">
        <v>84</v>
      </c>
      <c r="B15" s="76">
        <v>3</v>
      </c>
      <c r="D15" s="1">
        <f>IFERROR(SUMIFS(FEUIL2!$E:$E,FEUIL2!$B:$B,FEUIL1!$A15,FEUIL1!$A:$A,"&lt;=" &amp; FEUIL1!D$9,FEUIL2!$F:$F,"&gt;=" &amp; FEUIL1!D$9),"ERREUR")</f>
        <v>0</v>
      </c>
      <c r="E15" s="1">
        <f>IFERROR(SUMIFS(FEUIL2!$E:$E,FEUIL2!$B:$B,FEUIL1!$A15,FEUIL1!$A:$A,"&lt;=" &amp; FEUIL1!E$9,FEUIL2!$F:$F,"&gt;=" &amp; FEUIL1!E$9),"ERREUR")</f>
        <v>0</v>
      </c>
      <c r="F15" s="1">
        <f>IFERROR(SUMIFS(FEUIL2!$E:$E,FEUIL2!$B:$B,FEUIL1!$A15,FEUIL1!$A:$A,"&lt;=" &amp; FEUIL1!F$9,FEUIL2!$F:$F,"&gt;=" &amp; FEUIL1!F$9),"ERREUR")</f>
        <v>0</v>
      </c>
      <c r="G15" s="1">
        <f>IFERROR(SUMIFS(FEUIL2!$E:$E,FEUIL2!$B:$B,FEUIL1!$A15,FEUIL1!$A:$A,"&lt;=" &amp; FEUIL1!G$9,FEUIL2!$F:$F,"&gt;=" &amp; FEUIL1!G$9),"ERREUR")</f>
        <v>0</v>
      </c>
      <c r="H15" s="1">
        <f>IFERROR(SUMIFS(FEUIL2!$E:$E,FEUIL2!$B:$B,FEUIL1!$A15,FEUIL1!$A:$A,"&lt;=" &amp; FEUIL1!H$9,FEUIL2!$F:$F,"&gt;=" &amp; FEUIL1!H$9),"ERREUR")</f>
        <v>0</v>
      </c>
      <c r="I15" s="1">
        <f>IFERROR(SUMIFS(FEUIL2!$E:$E,FEUIL2!$B:$B,FEUIL1!$A15,FEUIL1!$A:$A,"&lt;=" &amp; FEUIL1!I$9,FEUIL2!$F:$F,"&gt;=" &amp; FEUIL1!I$9),"ERREUR")</f>
        <v>0</v>
      </c>
      <c r="J15" s="1">
        <f>IFERROR(SUMIFS(FEUIL2!$E:$E,FEUIL2!$B:$B,FEUIL1!$A15,FEUIL1!$A:$A,"&lt;=" &amp; FEUIL1!J$9,FEUIL2!$F:$F,"&gt;=" &amp; FEUIL1!J$9),"ERREUR")</f>
        <v>0</v>
      </c>
      <c r="K15" s="1">
        <f>IFERROR(SUMIFS(FEUIL2!$E:$E,FEUIL2!$B:$B,FEUIL1!$A15,FEUIL1!$A:$A,"&lt;=" &amp; FEUIL1!K$9,FEUIL2!$F:$F,"&gt;=" &amp; FEUIL1!K$9),"ERREUR")</f>
        <v>0</v>
      </c>
      <c r="L15" s="1">
        <f>IFERROR(SUMIFS(FEUIL2!$D:$D,FEUIL2!$B:$B,FEUIL1!$A15,FEUIL1!$A:$A,"&lt;=" &amp; FEUIL1!L$9,FEUIL2!$F:$F,"&gt;=" &amp; FEUIL1!L$9),"ERREUR")</f>
        <v>0</v>
      </c>
      <c r="M15" s="1">
        <f>IFERROR(SUMIFS(FEUIL2!$D:$D,FEUIL2!$B:$B,FEUIL1!$A15,FEUIL1!$A:$A,"&lt;=" &amp; FEUIL1!M$9,FEUIL2!$F:$F,"&gt;=" &amp; FEUIL1!M$9),"ERREUR")</f>
        <v>0</v>
      </c>
      <c r="N15" s="1">
        <f>IFERROR(SUMIFS(FEUIL2!$D:$D,FEUIL2!$B:$B,FEUIL1!$A15,FEUIL1!$A:$A,"&lt;=" &amp; FEUIL1!N$9,FEUIL2!$F:$F,"&gt;=" &amp; FEUIL1!N$9),"ERREUR")</f>
        <v>0</v>
      </c>
      <c r="O15" s="1">
        <f>IFERROR(SUMIFS(FEUIL2!$D:$D,FEUIL2!$B:$B,FEUIL1!$A15,FEUIL1!$A:$A,"&lt;=" &amp; FEUIL1!O$9,FEUIL2!$F:$F,"&gt;=" &amp; FEUIL1!O$9),"ERREUR")</f>
        <v>0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</row>
    <row r="16" spans="1:368" ht="144.94999999999999" customHeight="1" x14ac:dyDescent="0.25">
      <c r="A16" s="26" t="s">
        <v>85</v>
      </c>
      <c r="B16" s="76">
        <v>1</v>
      </c>
      <c r="D16" s="1">
        <f>SUMIFS(FEUIL2!$D:$D,FEUIL2!$B:$B,FEUIL1!$A8,FEUIL2!$A:$A,"&lt;=" &amp; FEUIL1!D$1,FEUIL2!$F:$F,"&gt;=" &amp; FEUIL1!D$1)</f>
        <v>0</v>
      </c>
      <c r="E16" s="1"/>
      <c r="F16" s="72"/>
      <c r="G16" s="72"/>
      <c r="H16" s="72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</row>
    <row r="17" spans="1:368" ht="144.94999999999999" customHeight="1" x14ac:dyDescent="0.25">
      <c r="A17" s="4" t="s">
        <v>91</v>
      </c>
      <c r="B17" s="76">
        <v>1</v>
      </c>
      <c r="D17" s="1">
        <f>SUMIFS(FEUIL2!$D:$D,FEUIL2!$B:$B,FEUIL1!$A9,FEUIL2!$A:$A,"&lt;=" &amp; FEUIL1!D$1,FEUIL2!$F:$F,"&gt;=" &amp; FEUIL1!D$1)</f>
        <v>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</row>
    <row r="18" spans="1:368" ht="144.94999999999999" customHeight="1" x14ac:dyDescent="0.25">
      <c r="A18" s="4" t="s">
        <v>92</v>
      </c>
      <c r="B18" s="76">
        <v>1</v>
      </c>
      <c r="D18" s="1">
        <f>SUMIFS(FEUIL2!$D:$D,FEUIL2!$B:$B,FEUIL1!$A10,FEUIL2!$A:$A,"&lt;=" &amp; FEUIL1!D$1,FEUIL2!$F:$F,"&gt;=" &amp; FEUIL1!D$1)</f>
        <v>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</row>
    <row r="19" spans="1:368" ht="144.94999999999999" customHeight="1" x14ac:dyDescent="0.25">
      <c r="A19" s="4" t="s">
        <v>83</v>
      </c>
      <c r="B19" s="76">
        <v>8</v>
      </c>
      <c r="D19" s="1">
        <f>SUMIFS(FEUIL2!$D:$D,FEUIL2!$B:$B,FEUIL1!$A12,FEUIL2!$A:$A,"&lt;=" &amp; FEUIL1!D$1,FEUIL2!$F:$F,"&gt;=" &amp; FEUIL1!D$1)</f>
        <v>0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</row>
    <row r="20" spans="1:368" ht="144.94999999999999" customHeight="1" x14ac:dyDescent="0.25">
      <c r="A20" s="4" t="s">
        <v>12</v>
      </c>
      <c r="B20" s="3"/>
      <c r="D20" s="1">
        <f>SUMIFS(FEUIL2!$D:$D,FEUIL2!$B:$B,FEUIL1!$A15,FEUIL2!$A:$A,"&lt;=" &amp; FEUIL1!D$1,FEUIL2!$F:$F,"&gt;=" &amp; FEUIL1!D$1)</f>
        <v>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</row>
    <row r="21" spans="1:368" ht="144.94999999999999" customHeight="1" x14ac:dyDescent="0.25">
      <c r="A21" s="4" t="s">
        <v>48</v>
      </c>
      <c r="B21" s="76">
        <v>1</v>
      </c>
      <c r="D21" s="1">
        <f>SUMIFS(FEUIL2!$D:$D,FEUIL2!$B:$B,FEUIL1!$A17,FEUIL2!$A:$A,"&lt;=" &amp; FEUIL1!D$1,FEUIL2!$F:$F,"&gt;=" &amp; FEUIL1!D$1)</f>
        <v>0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</row>
    <row r="22" spans="1:368" ht="144.94999999999999" customHeight="1" x14ac:dyDescent="0.25">
      <c r="A22" s="4" t="s">
        <v>49</v>
      </c>
      <c r="B22" s="76">
        <v>4</v>
      </c>
      <c r="D22" s="1">
        <f>SUMIFS(FEUIL2!$D:$D,FEUIL2!$B:$B,FEUIL1!$A18,FEUIL2!$A:$A,"&lt;=" &amp; FEUIL1!D$1,FEUIL2!$F:$F,"&gt;=" &amp; FEUIL1!D$1)</f>
        <v>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</row>
    <row r="23" spans="1:368" ht="144.94999999999999" customHeight="1" x14ac:dyDescent="0.25">
      <c r="A23" s="4" t="s">
        <v>53</v>
      </c>
      <c r="B23" s="76">
        <v>100</v>
      </c>
      <c r="D23" s="1">
        <f>SUMIFS(FEUIL2!$D:$D,FEUIL2!$B:$B,FEUIL1!#REF!,FEUIL2!$A:$A,"&lt;=" &amp; FEUIL1!D$1,FEUIL2!$F:$F,"&gt;=" &amp; FEUIL1!D$1)</f>
        <v>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</row>
    <row r="24" spans="1:368" ht="144.94999999999999" customHeight="1" x14ac:dyDescent="0.25">
      <c r="A24" s="4" t="s">
        <v>52</v>
      </c>
      <c r="B24" s="76">
        <v>5</v>
      </c>
      <c r="D24" s="1">
        <f>SUMIFS(FEUIL2!$D:$D,FEUIL2!$B:$B,FEUIL1!$A19,FEUIL2!$A:$A,"&lt;=" &amp; FEUIL1!D$1,FEUIL2!$F:$F,"&gt;=" &amp; FEUIL1!D$1)</f>
        <v>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</row>
    <row r="25" spans="1:368" ht="144.94999999999999" customHeight="1" x14ac:dyDescent="0.25">
      <c r="A25" s="4" t="s">
        <v>54</v>
      </c>
      <c r="B25" s="76">
        <v>10000</v>
      </c>
      <c r="D25" s="1">
        <f>SUMIFS(FEUIL2!$D:$D,FEUIL2!$B:$B,FEUIL1!#REF!,FEUIL2!$A:$A,"&lt;=" &amp; FEUIL1!D$1,FEUIL2!$F:$F,"&gt;=" &amp; FEUIL1!D$1)</f>
        <v>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</row>
    <row r="26" spans="1:368" ht="144.94999999999999" customHeight="1" x14ac:dyDescent="0.25">
      <c r="A26" s="4" t="s">
        <v>58</v>
      </c>
      <c r="B26" s="76">
        <v>1</v>
      </c>
      <c r="D26" s="1">
        <f>SUMIFS(FEUIL2!$D:$D,FEUIL2!$B:$B,FEUIL1!#REF!,FEUIL2!$A:$A,"&lt;=" &amp; FEUIL1!D$1,FEUIL2!$F:$F,"&gt;=" &amp; FEUIL1!D$1)</f>
        <v>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</row>
    <row r="27" spans="1:368" ht="144.94999999999999" customHeight="1" x14ac:dyDescent="0.25">
      <c r="A27" s="4" t="s">
        <v>60</v>
      </c>
      <c r="B27" s="76">
        <v>2</v>
      </c>
      <c r="D27" s="1">
        <f>SUMIFS(FEUIL2!$D:$D,FEUIL2!$B:$B,FEUIL1!$A20,FEUIL2!$A:$A,"&lt;=" &amp; FEUIL1!D$1,FEUIL2!$F:$F,"&gt;=" &amp; FEUIL1!D$1)</f>
        <v>0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</row>
    <row r="28" spans="1:368" ht="144.94999999999999" customHeight="1" x14ac:dyDescent="0.25">
      <c r="A28" s="5" t="s">
        <v>65</v>
      </c>
      <c r="B28" s="76">
        <v>6</v>
      </c>
      <c r="D28" s="1">
        <f>SUMIFS(FEUIL2!$D:$D,FEUIL2!$B:$B,FEUIL1!#REF!,FEUIL2!$A:$A,"&lt;=" &amp; FEUIL1!D$1,FEUIL2!$F:$F,"&gt;=" &amp; FEUIL1!D$1)</f>
        <v>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</row>
    <row r="29" spans="1:368" ht="144.94999999999999" customHeight="1" x14ac:dyDescent="0.25">
      <c r="A29" s="4" t="s">
        <v>47</v>
      </c>
      <c r="B29" s="76">
        <v>6</v>
      </c>
      <c r="D29" s="1">
        <f>SUMIFS(FEUIL2!$D:$D,FEUIL2!$B:$B,FEUIL1!$A21,FEUIL2!$A:$A,"&lt;=" &amp; FEUIL1!D$1,FEUIL2!$F:$F,"&gt;=" &amp; FEUIL1!D$1)</f>
        <v>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</row>
    <row r="30" spans="1:368" ht="144.94999999999999" customHeight="1" x14ac:dyDescent="0.25">
      <c r="A30" s="4" t="s">
        <v>34</v>
      </c>
      <c r="B30" s="75">
        <v>9</v>
      </c>
      <c r="D30" s="1">
        <f>SUMIFS(FEUIL2!$D:$D,FEUIL2!$B:$B,FEUIL1!$A22,FEUIL2!$A:$A,"&lt;=" &amp; FEUIL1!D$1,FEUIL2!$F:$F,"&gt;=" &amp; FEUIL1!D$1)</f>
        <v>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</row>
    <row r="31" spans="1:368" ht="144.94999999999999" customHeight="1" x14ac:dyDescent="0.25">
      <c r="A31" s="4" t="s">
        <v>43</v>
      </c>
      <c r="B31" s="76">
        <v>42</v>
      </c>
      <c r="D31" s="1">
        <f>SUMIFS(FEUIL2!$D:$D,FEUIL2!$B:$B,FEUIL1!$A23,FEUIL2!$A:$A,"&lt;=" &amp; FEUIL1!D$1,FEUIL2!$F:$F,"&gt;=" &amp; FEUIL1!D$1)</f>
        <v>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</row>
    <row r="32" spans="1:368" ht="144.94999999999999" customHeight="1" x14ac:dyDescent="0.25">
      <c r="A32" s="4" t="s">
        <v>42</v>
      </c>
      <c r="B32" s="76">
        <v>12</v>
      </c>
      <c r="D32" s="1">
        <f>SUMIFS(FEUIL2!$D:$D,FEUIL2!$B:$B,FEUIL1!$A24,FEUIL2!$A:$A,"&lt;=" &amp; FEUIL1!D$1,FEUIL2!$F:$F,"&gt;=" &amp; FEUIL1!D$1)</f>
        <v>0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</row>
    <row r="33" spans="1:368" ht="144.94999999999999" customHeight="1" x14ac:dyDescent="0.25">
      <c r="A33" s="4" t="s">
        <v>46</v>
      </c>
      <c r="B33" s="76">
        <v>7</v>
      </c>
      <c r="D33" s="1">
        <f>SUMIFS(FEUIL2!$D:$D,FEUIL2!$B:$B,FEUIL1!$A25,FEUIL2!$A:$A,"&lt;=" &amp; FEUIL1!D$1,FEUIL2!$F:$F,"&gt;=" &amp; FEUIL1!D$1)</f>
        <v>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</row>
    <row r="34" spans="1:368" ht="144.94999999999999" customHeight="1" x14ac:dyDescent="0.25">
      <c r="A34" s="4" t="s">
        <v>35</v>
      </c>
      <c r="B34" s="76">
        <v>23</v>
      </c>
      <c r="D34" s="1">
        <f>SUMIFS(FEUIL2!$D:$D,FEUIL2!$B:$B,FEUIL1!$A26,FEUIL2!$A:$A,"&lt;=" &amp; FEUIL1!D$1,FEUIL2!$F:$F,"&gt;=" &amp; FEUIL1!D$1)</f>
        <v>0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</row>
    <row r="35" spans="1:368" ht="144.94999999999999" customHeight="1" x14ac:dyDescent="0.25">
      <c r="A35" s="4" t="s">
        <v>36</v>
      </c>
      <c r="B35" s="75">
        <v>8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</row>
    <row r="36" spans="1:368" ht="144.94999999999999" customHeight="1" x14ac:dyDescent="0.25">
      <c r="A36" s="4" t="s">
        <v>37</v>
      </c>
      <c r="B36" s="75">
        <v>10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</row>
    <row r="37" spans="1:368" ht="144.94999999999999" customHeight="1" x14ac:dyDescent="0.25">
      <c r="A37" s="4" t="s">
        <v>40</v>
      </c>
      <c r="B37" s="76">
        <v>5</v>
      </c>
      <c r="D37" s="1">
        <f>SUMIFS(FEUIL2!$D:$D,FEUIL2!$B:$B,FEUIL1!$A27,FEUIL2!$A:$A,"&lt;=" &amp; FEUIL1!D$1,FEUIL2!$F:$F,"&gt;=" &amp; FEUIL1!D$1)</f>
        <v>0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</row>
    <row r="38" spans="1:368" ht="144.94999999999999" customHeight="1" x14ac:dyDescent="0.25">
      <c r="A38" s="4" t="s">
        <v>39</v>
      </c>
      <c r="B38" s="76">
        <v>31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</row>
    <row r="39" spans="1:368" ht="144.94999999999999" customHeight="1" x14ac:dyDescent="0.25">
      <c r="A39" s="4" t="s">
        <v>38</v>
      </c>
      <c r="B39" s="76">
        <v>40</v>
      </c>
      <c r="D39" s="1">
        <f>SUMIFS(FEUIL2!$D:$D,FEUIL2!$B:$B,FEUIL1!$A28,FEUIL2!$A:$A,"&lt;=" &amp; FEUIL1!D$1,FEUIL2!$F:$F,"&gt;=" &amp; FEUIL1!D$1)</f>
        <v>0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1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/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1"/>
      <c r="LQ39" s="1"/>
      <c r="LR39" s="1"/>
      <c r="LS39" s="1"/>
      <c r="LT39" s="1"/>
      <c r="LU39" s="1"/>
      <c r="LV39" s="1"/>
      <c r="LW39" s="1"/>
      <c r="LX39" s="1"/>
      <c r="LY39" s="1"/>
      <c r="LZ39" s="1"/>
      <c r="MA39" s="1"/>
      <c r="MB39" s="1"/>
      <c r="MC39" s="1"/>
      <c r="MD39" s="1"/>
      <c r="ME39" s="1"/>
      <c r="MF39" s="1"/>
      <c r="MG39" s="1"/>
      <c r="MH39" s="1"/>
      <c r="MI39" s="1"/>
      <c r="MJ39" s="1"/>
      <c r="MK39" s="1"/>
      <c r="ML39" s="1"/>
      <c r="MM39" s="1"/>
      <c r="MN39" s="1"/>
      <c r="MO39" s="1"/>
      <c r="MP39" s="1"/>
      <c r="MQ39" s="1"/>
      <c r="MR39" s="1"/>
      <c r="MS39" s="1"/>
      <c r="MT39" s="1"/>
      <c r="MU39" s="1"/>
      <c r="MV39" s="1"/>
      <c r="MW39" s="1"/>
      <c r="MX39" s="1"/>
      <c r="MY39" s="1"/>
      <c r="MZ39" s="1"/>
      <c r="NA39" s="1"/>
      <c r="NB39" s="1"/>
      <c r="NC39" s="1"/>
      <c r="ND39" s="1"/>
    </row>
    <row r="40" spans="1:368" ht="144.94999999999999" customHeight="1" x14ac:dyDescent="0.25">
      <c r="A40" s="4" t="s">
        <v>50</v>
      </c>
      <c r="B40" s="76">
        <v>23</v>
      </c>
      <c r="D40" s="1">
        <f>SUMIFS(FEUIL2!$D:$D,FEUIL2!$B:$B,FEUIL1!$A29,FEUIL2!$A:$A,"&lt;=" &amp; FEUIL1!D$1,FEUIL2!$F:$F,"&gt;=" &amp; FEUIL1!D$1)</f>
        <v>0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</row>
    <row r="41" spans="1:368" ht="144.94999999999999" customHeight="1" x14ac:dyDescent="0.25">
      <c r="A41" s="4" t="s">
        <v>51</v>
      </c>
      <c r="B41" s="76">
        <v>3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</row>
    <row r="42" spans="1:368" ht="144.94999999999999" customHeight="1" x14ac:dyDescent="0.25">
      <c r="A42" s="4" t="s">
        <v>76</v>
      </c>
      <c r="B42" s="76">
        <v>3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  <c r="LS42" s="1"/>
      <c r="LT42" s="1"/>
      <c r="LU42" s="1"/>
      <c r="LV42" s="1"/>
      <c r="LW42" s="1"/>
      <c r="LX42" s="1"/>
      <c r="LY42" s="1"/>
      <c r="LZ42" s="1"/>
      <c r="MA42" s="1"/>
      <c r="MB42" s="1"/>
      <c r="MC42" s="1"/>
      <c r="MD42" s="1"/>
      <c r="ME42" s="1"/>
      <c r="MF42" s="1"/>
      <c r="MG42" s="1"/>
      <c r="MH42" s="1"/>
      <c r="MI42" s="1"/>
      <c r="MJ42" s="1"/>
      <c r="MK42" s="1"/>
      <c r="ML42" s="1"/>
      <c r="MM42" s="1"/>
      <c r="MN42" s="1"/>
      <c r="MO42" s="1"/>
      <c r="MP42" s="1"/>
      <c r="MQ42" s="1"/>
      <c r="MR42" s="1"/>
      <c r="MS42" s="1"/>
      <c r="MT42" s="1"/>
      <c r="MU42" s="1"/>
      <c r="MV42" s="1"/>
      <c r="MW42" s="1"/>
      <c r="MX42" s="1"/>
      <c r="MY42" s="1"/>
      <c r="MZ42" s="1"/>
      <c r="NA42" s="1"/>
      <c r="NB42" s="1"/>
      <c r="NC42" s="1"/>
      <c r="ND42" s="1"/>
    </row>
    <row r="43" spans="1:368" ht="144.94999999999999" customHeight="1" x14ac:dyDescent="0.25">
      <c r="A43" s="4" t="s">
        <v>75</v>
      </c>
      <c r="B43" s="76">
        <v>4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/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1"/>
      <c r="ND43" s="1"/>
    </row>
    <row r="44" spans="1:368" ht="144.94999999999999" customHeight="1" x14ac:dyDescent="0.25">
      <c r="A44" s="4" t="s">
        <v>44</v>
      </c>
      <c r="B44" s="76">
        <v>9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</row>
    <row r="45" spans="1:368" ht="144.94999999999999" customHeight="1" x14ac:dyDescent="0.25">
      <c r="A45" s="4" t="s">
        <v>66</v>
      </c>
      <c r="B45" s="76">
        <v>38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</row>
    <row r="46" spans="1:368" ht="144.94999999999999" customHeight="1" x14ac:dyDescent="0.25">
      <c r="A46" s="4" t="s">
        <v>56</v>
      </c>
      <c r="B46" s="76">
        <v>12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</row>
    <row r="47" spans="1:368" ht="144.94999999999999" customHeight="1" x14ac:dyDescent="0.25">
      <c r="A47" s="4" t="s">
        <v>41</v>
      </c>
      <c r="B47" s="76">
        <v>2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LC47" s="1"/>
      <c r="LD47" s="1"/>
      <c r="LE47" s="1"/>
      <c r="LF47" s="1"/>
      <c r="LG47" s="1"/>
      <c r="LH47" s="1"/>
      <c r="LI47" s="1"/>
      <c r="LJ47" s="1"/>
      <c r="LK47" s="1"/>
      <c r="LL47" s="1"/>
      <c r="LM47" s="1"/>
      <c r="LN47" s="1"/>
      <c r="LO47" s="1"/>
      <c r="LP47" s="1"/>
      <c r="LQ47" s="1"/>
      <c r="LR47" s="1"/>
      <c r="LS47" s="1"/>
      <c r="LT47" s="1"/>
      <c r="LU47" s="1"/>
      <c r="LV47" s="1"/>
      <c r="LW47" s="1"/>
      <c r="LX47" s="1"/>
      <c r="LY47" s="1"/>
      <c r="LZ47" s="1"/>
      <c r="MA47" s="1"/>
      <c r="MB47" s="1"/>
      <c r="MC47" s="1"/>
      <c r="MD47" s="1"/>
      <c r="ME47" s="1"/>
      <c r="MF47" s="1"/>
      <c r="MG47" s="1"/>
      <c r="MH47" s="1"/>
      <c r="MI47" s="1"/>
      <c r="MJ47" s="1"/>
      <c r="MK47" s="1"/>
      <c r="ML47" s="1"/>
      <c r="MM47" s="1"/>
      <c r="MN47" s="1"/>
      <c r="MO47" s="1"/>
      <c r="MP47" s="1"/>
      <c r="MQ47" s="1"/>
      <c r="MR47" s="1"/>
      <c r="MS47" s="1"/>
      <c r="MT47" s="1"/>
      <c r="MU47" s="1"/>
      <c r="MV47" s="1"/>
      <c r="MW47" s="1"/>
      <c r="MX47" s="1"/>
      <c r="MY47" s="1"/>
      <c r="MZ47" s="1"/>
      <c r="NA47" s="1"/>
      <c r="NB47" s="1"/>
      <c r="NC47" s="1"/>
      <c r="ND47" s="1"/>
    </row>
    <row r="48" spans="1:368" ht="144.94999999999999" customHeight="1" x14ac:dyDescent="0.25">
      <c r="A48" s="4" t="s">
        <v>57</v>
      </c>
      <c r="B48" s="76">
        <v>3</v>
      </c>
      <c r="D48" s="1">
        <f>SUMIFS(FEUIL2!$D:$D,FEUIL2!$B:$B,FEUIL1!$A30,FEUIL2!$A:$A,"&lt;=" &amp; FEUIL1!D$1,FEUIL2!$F:$F,"&gt;=" &amp; FEUIL1!D$1)</f>
        <v>0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</row>
    <row r="49" spans="1:368" ht="144.94999999999999" customHeight="1" x14ac:dyDescent="0.25">
      <c r="A49" s="4" t="s">
        <v>59</v>
      </c>
      <c r="B49" s="76">
        <v>1</v>
      </c>
      <c r="D49" s="1">
        <f>SUMIFS(FEUIL2!$D:$D,FEUIL2!$B:$B,FEUIL1!$A31,FEUIL2!$A:$A,"&lt;=" &amp; FEUIL1!D$1,FEUIL2!$F:$F,"&gt;=" &amp; FEUIL1!D$1)</f>
        <v>0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LC49" s="1"/>
      <c r="LD49" s="1"/>
      <c r="LE49" s="1"/>
      <c r="LF49" s="1"/>
      <c r="LG49" s="1"/>
      <c r="LH49" s="1"/>
      <c r="LI49" s="1"/>
      <c r="LJ49" s="1"/>
      <c r="LK49" s="1"/>
      <c r="LL49" s="1"/>
      <c r="LM49" s="1"/>
      <c r="LN49" s="1"/>
      <c r="LO49" s="1"/>
      <c r="LP49" s="1"/>
      <c r="LQ49" s="1"/>
      <c r="LR49" s="1"/>
      <c r="LS49" s="1"/>
      <c r="LT49" s="1"/>
      <c r="LU49" s="1"/>
      <c r="LV49" s="1"/>
      <c r="LW49" s="1"/>
      <c r="LX49" s="1"/>
      <c r="LY49" s="1"/>
      <c r="LZ49" s="1"/>
      <c r="MA49" s="1"/>
      <c r="MB49" s="1"/>
      <c r="MC49" s="1"/>
      <c r="MD49" s="1"/>
      <c r="ME49" s="1"/>
      <c r="MF49" s="1"/>
      <c r="MG49" s="1"/>
      <c r="MH49" s="1"/>
      <c r="MI49" s="1"/>
      <c r="MJ49" s="1"/>
      <c r="MK49" s="1"/>
      <c r="ML49" s="1"/>
      <c r="MM49" s="1"/>
      <c r="MN49" s="1"/>
      <c r="MO49" s="1"/>
      <c r="MP49" s="1"/>
      <c r="MQ49" s="1"/>
      <c r="MR49" s="1"/>
      <c r="MS49" s="1"/>
      <c r="MT49" s="1"/>
      <c r="MU49" s="1"/>
      <c r="MV49" s="1"/>
      <c r="MW49" s="1"/>
      <c r="MX49" s="1"/>
      <c r="MY49" s="1"/>
      <c r="MZ49" s="1"/>
      <c r="NA49" s="1"/>
      <c r="NB49" s="1"/>
      <c r="NC49" s="1"/>
      <c r="ND49" s="1"/>
    </row>
    <row r="50" spans="1:368" ht="144.94999999999999" customHeight="1" x14ac:dyDescent="0.25">
      <c r="A50" s="4" t="s">
        <v>74</v>
      </c>
      <c r="B50" s="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/>
      <c r="JX50" s="1"/>
      <c r="JY50" s="1"/>
      <c r="JZ50" s="1"/>
      <c r="KA50" s="1"/>
      <c r="KB50" s="1"/>
      <c r="KC50" s="1"/>
      <c r="KD50" s="1"/>
      <c r="KE50" s="1"/>
      <c r="KF50" s="1"/>
      <c r="KG50" s="1"/>
      <c r="KH50" s="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LC50" s="1"/>
      <c r="LD50" s="1"/>
      <c r="LE50" s="1"/>
      <c r="LF50" s="1"/>
      <c r="LG50" s="1"/>
      <c r="LH50" s="1"/>
      <c r="LI50" s="1"/>
      <c r="LJ50" s="1"/>
      <c r="LK50" s="1"/>
      <c r="LL50" s="1"/>
      <c r="LM50" s="1"/>
      <c r="LN50" s="1"/>
      <c r="LO50" s="1"/>
      <c r="LP50" s="1"/>
      <c r="LQ50" s="1"/>
      <c r="LR50" s="1"/>
      <c r="LS50" s="1"/>
      <c r="LT50" s="1"/>
      <c r="LU50" s="1"/>
      <c r="LV50" s="1"/>
      <c r="LW50" s="1"/>
      <c r="LX50" s="1"/>
      <c r="LY50" s="1"/>
      <c r="LZ50" s="1"/>
      <c r="MA50" s="1"/>
      <c r="MB50" s="1"/>
      <c r="MC50" s="1"/>
      <c r="MD50" s="1"/>
      <c r="ME50" s="1"/>
      <c r="MF50" s="1"/>
      <c r="MG50" s="1"/>
      <c r="MH50" s="1"/>
      <c r="MI50" s="1"/>
      <c r="MJ50" s="1"/>
      <c r="MK50" s="1"/>
      <c r="ML50" s="1"/>
      <c r="MM50" s="1"/>
      <c r="MN50" s="1"/>
      <c r="MO50" s="1"/>
      <c r="MP50" s="1"/>
      <c r="MQ50" s="1"/>
      <c r="MR50" s="1"/>
      <c r="MS50" s="1"/>
      <c r="MT50" s="1"/>
      <c r="MU50" s="1"/>
      <c r="MV50" s="1"/>
      <c r="MW50" s="1"/>
      <c r="MX50" s="1"/>
      <c r="MY50" s="1"/>
      <c r="MZ50" s="1"/>
      <c r="NA50" s="1"/>
      <c r="NB50" s="1"/>
      <c r="NC50" s="1"/>
      <c r="ND50" s="1"/>
    </row>
    <row r="51" spans="1:368" ht="144.94999999999999" customHeight="1" x14ac:dyDescent="0.25">
      <c r="A51" s="4" t="s">
        <v>61</v>
      </c>
      <c r="B51" s="76">
        <v>1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/>
      <c r="JX51" s="1"/>
      <c r="JY51" s="1"/>
      <c r="JZ51" s="1"/>
      <c r="KA51" s="1"/>
      <c r="KB51" s="1"/>
      <c r="KC51" s="1"/>
      <c r="KD51" s="1"/>
      <c r="KE51" s="1"/>
      <c r="KF51" s="1"/>
      <c r="KG51" s="1"/>
      <c r="KH51" s="1"/>
      <c r="KI51" s="1"/>
      <c r="KJ51" s="1"/>
      <c r="KK51" s="1"/>
      <c r="KL51" s="1"/>
      <c r="KM51" s="1"/>
      <c r="KN51" s="1"/>
      <c r="KO51" s="1"/>
      <c r="KP51" s="1"/>
      <c r="KQ51" s="1"/>
      <c r="KR51" s="1"/>
      <c r="KS51" s="1"/>
      <c r="KT51" s="1"/>
      <c r="KU51" s="1"/>
      <c r="KV51" s="1"/>
      <c r="KW51" s="1"/>
      <c r="KX51" s="1"/>
      <c r="KY51" s="1"/>
      <c r="KZ51" s="1"/>
      <c r="LA51" s="1"/>
      <c r="LB51" s="1"/>
      <c r="LC51" s="1"/>
      <c r="LD51" s="1"/>
      <c r="LE51" s="1"/>
      <c r="LF51" s="1"/>
      <c r="LG51" s="1"/>
      <c r="LH51" s="1"/>
      <c r="LI51" s="1"/>
      <c r="LJ51" s="1"/>
      <c r="LK51" s="1"/>
      <c r="LL51" s="1"/>
      <c r="LM51" s="1"/>
      <c r="LN51" s="1"/>
      <c r="LO51" s="1"/>
      <c r="LP51" s="1"/>
      <c r="LQ51" s="1"/>
      <c r="LR51" s="1"/>
      <c r="LS51" s="1"/>
      <c r="LT51" s="1"/>
      <c r="LU51" s="1"/>
      <c r="LV51" s="1"/>
      <c r="LW51" s="1"/>
      <c r="LX51" s="1"/>
      <c r="LY51" s="1"/>
      <c r="LZ51" s="1"/>
      <c r="MA51" s="1"/>
      <c r="MB51" s="1"/>
      <c r="MC51" s="1"/>
      <c r="MD51" s="1"/>
      <c r="ME51" s="1"/>
      <c r="MF51" s="1"/>
      <c r="MG51" s="1"/>
      <c r="MH51" s="1"/>
      <c r="MI51" s="1"/>
      <c r="MJ51" s="1"/>
      <c r="MK51" s="1"/>
      <c r="ML51" s="1"/>
      <c r="MM51" s="1"/>
      <c r="MN51" s="1"/>
      <c r="MO51" s="1"/>
      <c r="MP51" s="1"/>
      <c r="MQ51" s="1"/>
      <c r="MR51" s="1"/>
      <c r="MS51" s="1"/>
      <c r="MT51" s="1"/>
      <c r="MU51" s="1"/>
      <c r="MV51" s="1"/>
      <c r="MW51" s="1"/>
      <c r="MX51" s="1"/>
      <c r="MY51" s="1"/>
      <c r="MZ51" s="1"/>
      <c r="NA51" s="1"/>
      <c r="NB51" s="1"/>
      <c r="NC51" s="1"/>
      <c r="ND51" s="1"/>
    </row>
    <row r="52" spans="1:368" ht="144.94999999999999" customHeight="1" x14ac:dyDescent="0.25">
      <c r="A52" s="4" t="s">
        <v>62</v>
      </c>
      <c r="B52" s="76">
        <v>3</v>
      </c>
      <c r="D52" s="1">
        <f>SUMIFS(FEUIL2!$D:$D,FEUIL2!$B:$B,FEUIL1!$A32,FEUIL2!$A:$A,"&lt;=" &amp; FEUIL1!D$1,FEUIL2!$F:$F,"&gt;=" &amp; FEUIL1!D$1)</f>
        <v>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/>
      <c r="LE52" s="1"/>
      <c r="LF52" s="1"/>
      <c r="LG52" s="1"/>
      <c r="LH52" s="1"/>
      <c r="LI52" s="1"/>
      <c r="LJ52" s="1"/>
      <c r="LK52" s="1"/>
      <c r="LL52" s="1"/>
      <c r="LM52" s="1"/>
      <c r="LN52" s="1"/>
      <c r="LO52" s="1"/>
      <c r="LP52" s="1"/>
      <c r="LQ52" s="1"/>
      <c r="LR52" s="1"/>
      <c r="LS52" s="1"/>
      <c r="LT52" s="1"/>
      <c r="LU52" s="1"/>
      <c r="LV52" s="1"/>
      <c r="LW52" s="1"/>
      <c r="LX52" s="1"/>
      <c r="LY52" s="1"/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/>
      <c r="MK52" s="1"/>
      <c r="ML52" s="1"/>
      <c r="MM52" s="1"/>
      <c r="MN52" s="1"/>
      <c r="MO52" s="1"/>
      <c r="MP52" s="1"/>
      <c r="MQ52" s="1"/>
      <c r="MR52" s="1"/>
      <c r="MS52" s="1"/>
      <c r="MT52" s="1"/>
      <c r="MU52" s="1"/>
      <c r="MV52" s="1"/>
      <c r="MW52" s="1"/>
      <c r="MX52" s="1"/>
      <c r="MY52" s="1"/>
      <c r="MZ52" s="1"/>
      <c r="NA52" s="1"/>
      <c r="NB52" s="1"/>
      <c r="NC52" s="1"/>
      <c r="ND52" s="1"/>
    </row>
    <row r="53" spans="1:368" ht="144.94999999999999" customHeight="1" x14ac:dyDescent="0.25">
      <c r="A53" s="4" t="s">
        <v>14</v>
      </c>
      <c r="B53" s="76">
        <v>4</v>
      </c>
      <c r="D53" s="1">
        <f>SUMIFS(FEUIL2!$D:$D,FEUIL2!$B:$B,FEUIL1!$A33,FEUIL2!$A:$A,"&lt;=" &amp; FEUIL1!D$1,FEUIL2!$F:$F,"&gt;=" &amp; FEUIL1!D$1)</f>
        <v>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  <c r="JW53" s="1"/>
      <c r="JX53" s="1"/>
      <c r="JY53" s="1"/>
      <c r="JZ53" s="1"/>
      <c r="KA53" s="1"/>
      <c r="KB53" s="1"/>
      <c r="KC53" s="1"/>
      <c r="KD53" s="1"/>
      <c r="KE53" s="1"/>
      <c r="KF53" s="1"/>
      <c r="KG53" s="1"/>
      <c r="KH53" s="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LC53" s="1"/>
      <c r="LD53" s="1"/>
      <c r="LE53" s="1"/>
      <c r="LF53" s="1"/>
      <c r="LG53" s="1"/>
      <c r="LH53" s="1"/>
      <c r="LI53" s="1"/>
      <c r="LJ53" s="1"/>
      <c r="LK53" s="1"/>
      <c r="LL53" s="1"/>
      <c r="LM53" s="1"/>
      <c r="LN53" s="1"/>
      <c r="LO53" s="1"/>
      <c r="LP53" s="1"/>
      <c r="LQ53" s="1"/>
      <c r="LR53" s="1"/>
      <c r="LS53" s="1"/>
      <c r="LT53" s="1"/>
      <c r="LU53" s="1"/>
      <c r="LV53" s="1"/>
      <c r="LW53" s="1"/>
      <c r="LX53" s="1"/>
      <c r="LY53" s="1"/>
      <c r="LZ53" s="1"/>
      <c r="MA53" s="1"/>
      <c r="MB53" s="1"/>
      <c r="MC53" s="1"/>
      <c r="MD53" s="1"/>
      <c r="ME53" s="1"/>
      <c r="MF53" s="1"/>
      <c r="MG53" s="1"/>
      <c r="MH53" s="1"/>
      <c r="MI53" s="1"/>
      <c r="MJ53" s="1"/>
      <c r="MK53" s="1"/>
      <c r="ML53" s="1"/>
      <c r="MM53" s="1"/>
      <c r="MN53" s="1"/>
      <c r="MO53" s="1"/>
      <c r="MP53" s="1"/>
      <c r="MQ53" s="1"/>
      <c r="MR53" s="1"/>
      <c r="MS53" s="1"/>
      <c r="MT53" s="1"/>
      <c r="MU53" s="1"/>
      <c r="MV53" s="1"/>
      <c r="MW53" s="1"/>
      <c r="MX53" s="1"/>
      <c r="MY53" s="1"/>
      <c r="MZ53" s="1"/>
      <c r="NA53" s="1"/>
      <c r="NB53" s="1"/>
      <c r="NC53" s="1"/>
      <c r="ND53" s="1"/>
    </row>
    <row r="54" spans="1:368" ht="144.94999999999999" customHeight="1" x14ac:dyDescent="0.25">
      <c r="A54" s="4" t="s">
        <v>63</v>
      </c>
      <c r="B54" s="76">
        <v>7</v>
      </c>
      <c r="D54" s="1">
        <f>SUMIFS(FEUIL2!$D:$D,FEUIL2!$B:$B,FEUIL1!$A34,FEUIL2!$A:$A,"&lt;=" &amp; FEUIL1!D$1,FEUIL2!$F:$F,"&gt;=" &amp; FEUIL1!D$1)</f>
        <v>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  <c r="JW54" s="1"/>
      <c r="JX54" s="1"/>
      <c r="JY54" s="1"/>
      <c r="JZ54" s="1"/>
      <c r="KA54" s="1"/>
      <c r="KB54" s="1"/>
      <c r="KC54" s="1"/>
      <c r="KD54" s="1"/>
      <c r="KE54" s="1"/>
      <c r="KF54" s="1"/>
      <c r="KG54" s="1"/>
      <c r="KH54" s="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LC54" s="1"/>
      <c r="LD54" s="1"/>
      <c r="LE54" s="1"/>
      <c r="LF54" s="1"/>
      <c r="LG54" s="1"/>
      <c r="LH54" s="1"/>
      <c r="LI54" s="1"/>
      <c r="LJ54" s="1"/>
      <c r="LK54" s="1"/>
      <c r="LL54" s="1"/>
      <c r="LM54" s="1"/>
      <c r="LN54" s="1"/>
      <c r="LO54" s="1"/>
      <c r="LP54" s="1"/>
      <c r="LQ54" s="1"/>
      <c r="LR54" s="1"/>
      <c r="LS54" s="1"/>
      <c r="LT54" s="1"/>
      <c r="LU54" s="1"/>
      <c r="LV54" s="1"/>
      <c r="LW54" s="1"/>
      <c r="LX54" s="1"/>
      <c r="LY54" s="1"/>
      <c r="LZ54" s="1"/>
      <c r="MA54" s="1"/>
      <c r="MB54" s="1"/>
      <c r="MC54" s="1"/>
      <c r="MD54" s="1"/>
      <c r="ME54" s="1"/>
      <c r="MF54" s="1"/>
      <c r="MG54" s="1"/>
      <c r="MH54" s="1"/>
      <c r="MI54" s="1"/>
      <c r="MJ54" s="1"/>
      <c r="MK54" s="1"/>
      <c r="ML54" s="1"/>
      <c r="MM54" s="1"/>
      <c r="MN54" s="1"/>
      <c r="MO54" s="1"/>
      <c r="MP54" s="1"/>
      <c r="MQ54" s="1"/>
      <c r="MR54" s="1"/>
      <c r="MS54" s="1"/>
      <c r="MT54" s="1"/>
      <c r="MU54" s="1"/>
      <c r="MV54" s="1"/>
      <c r="MW54" s="1"/>
      <c r="MX54" s="1"/>
      <c r="MY54" s="1"/>
      <c r="MZ54" s="1"/>
      <c r="NA54" s="1"/>
      <c r="NB54" s="1"/>
      <c r="NC54" s="1"/>
      <c r="ND54" s="1"/>
    </row>
    <row r="55" spans="1:368" ht="144.94999999999999" customHeight="1" x14ac:dyDescent="0.25">
      <c r="A55" s="4" t="s">
        <v>55</v>
      </c>
      <c r="B55" s="76">
        <v>3</v>
      </c>
      <c r="D55" s="1">
        <f>SUMIFS(FEUIL2!$D:$D,FEUIL2!$B:$B,FEUIL1!$A37,FEUIL2!$A:$A,"&lt;=" &amp; FEUIL1!D$1,FEUIL2!$F:$F,"&gt;=" &amp; FEUIL1!D$1)</f>
        <v>0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/>
      <c r="KB55" s="1"/>
      <c r="KC55" s="1"/>
      <c r="KD55" s="1"/>
      <c r="KE55" s="1"/>
      <c r="KF55" s="1"/>
      <c r="KG55" s="1"/>
      <c r="KH55" s="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LC55" s="1"/>
      <c r="LD55" s="1"/>
      <c r="LE55" s="1"/>
      <c r="LF55" s="1"/>
      <c r="LG55" s="1"/>
      <c r="LH55" s="1"/>
      <c r="LI55" s="1"/>
      <c r="LJ55" s="1"/>
      <c r="LK55" s="1"/>
      <c r="LL55" s="1"/>
      <c r="LM55" s="1"/>
      <c r="LN55" s="1"/>
      <c r="LO55" s="1"/>
      <c r="LP55" s="1"/>
      <c r="LQ55" s="1"/>
      <c r="LR55" s="1"/>
      <c r="LS55" s="1"/>
      <c r="LT55" s="1"/>
      <c r="LU55" s="1"/>
      <c r="LV55" s="1"/>
      <c r="LW55" s="1"/>
      <c r="LX55" s="1"/>
      <c r="LY55" s="1"/>
      <c r="LZ55" s="1"/>
      <c r="MA55" s="1"/>
      <c r="MB55" s="1"/>
      <c r="MC55" s="1"/>
      <c r="MD55" s="1"/>
      <c r="ME55" s="1"/>
      <c r="MF55" s="1"/>
      <c r="MG55" s="1"/>
      <c r="MH55" s="1"/>
      <c r="MI55" s="1"/>
      <c r="MJ55" s="1"/>
      <c r="MK55" s="1"/>
      <c r="ML55" s="1"/>
      <c r="MM55" s="1"/>
      <c r="MN55" s="1"/>
      <c r="MO55" s="1"/>
      <c r="MP55" s="1"/>
      <c r="MQ55" s="1"/>
      <c r="MR55" s="1"/>
      <c r="MS55" s="1"/>
      <c r="MT55" s="1"/>
      <c r="MU55" s="1"/>
      <c r="MV55" s="1"/>
      <c r="MW55" s="1"/>
      <c r="MX55" s="1"/>
      <c r="MY55" s="1"/>
      <c r="MZ55" s="1"/>
      <c r="NA55" s="1"/>
      <c r="NB55" s="1"/>
      <c r="NC55" s="1"/>
      <c r="ND55" s="1"/>
    </row>
    <row r="56" spans="1:368" ht="144.94999999999999" customHeight="1" x14ac:dyDescent="0.25">
      <c r="A56" s="4" t="s">
        <v>13</v>
      </c>
      <c r="B56" s="76">
        <v>7</v>
      </c>
      <c r="D56" s="1">
        <f>SUMIFS(FEUIL2!$D:$D,FEUIL2!$B:$B,FEUIL1!$A39,FEUIL2!$A:$A,"&lt;=" &amp; FEUIL1!D$1,FEUIL2!$F:$F,"&gt;=" &amp; FEUIL1!D$1)</f>
        <v>0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  <c r="JT56" s="1"/>
      <c r="JU56" s="1"/>
      <c r="JV56" s="1"/>
      <c r="JW56" s="1"/>
      <c r="JX56" s="1"/>
      <c r="JY56" s="1"/>
      <c r="JZ56" s="1"/>
      <c r="KA56" s="1"/>
      <c r="KB56" s="1"/>
      <c r="KC56" s="1"/>
      <c r="KD56" s="1"/>
      <c r="KE56" s="1"/>
      <c r="KF56" s="1"/>
      <c r="KG56" s="1"/>
      <c r="KH56" s="1"/>
      <c r="KI56" s="1"/>
      <c r="KJ56" s="1"/>
      <c r="KK56" s="1"/>
      <c r="KL56" s="1"/>
      <c r="KM56" s="1"/>
      <c r="KN56" s="1"/>
      <c r="KO56" s="1"/>
      <c r="KP56" s="1"/>
      <c r="KQ56" s="1"/>
      <c r="KR56" s="1"/>
      <c r="KS56" s="1"/>
      <c r="KT56" s="1"/>
      <c r="KU56" s="1"/>
      <c r="KV56" s="1"/>
      <c r="KW56" s="1"/>
      <c r="KX56" s="1"/>
      <c r="KY56" s="1"/>
      <c r="KZ56" s="1"/>
      <c r="LA56" s="1"/>
      <c r="LB56" s="1"/>
      <c r="LC56" s="1"/>
      <c r="LD56" s="1"/>
      <c r="LE56" s="1"/>
      <c r="LF56" s="1"/>
      <c r="LG56" s="1"/>
      <c r="LH56" s="1"/>
      <c r="LI56" s="1"/>
      <c r="LJ56" s="1"/>
      <c r="LK56" s="1"/>
      <c r="LL56" s="1"/>
      <c r="LM56" s="1"/>
      <c r="LN56" s="1"/>
      <c r="LO56" s="1"/>
      <c r="LP56" s="1"/>
      <c r="LQ56" s="1"/>
      <c r="LR56" s="1"/>
      <c r="LS56" s="1"/>
      <c r="LT56" s="1"/>
      <c r="LU56" s="1"/>
      <c r="LV56" s="1"/>
      <c r="LW56" s="1"/>
      <c r="LX56" s="1"/>
      <c r="LY56" s="1"/>
      <c r="LZ56" s="1"/>
      <c r="MA56" s="1"/>
      <c r="MB56" s="1"/>
      <c r="MC56" s="1"/>
      <c r="MD56" s="1"/>
      <c r="ME56" s="1"/>
      <c r="MF56" s="1"/>
      <c r="MG56" s="1"/>
      <c r="MH56" s="1"/>
      <c r="MI56" s="1"/>
      <c r="MJ56" s="1"/>
      <c r="MK56" s="1"/>
      <c r="ML56" s="1"/>
      <c r="MM56" s="1"/>
      <c r="MN56" s="1"/>
      <c r="MO56" s="1"/>
      <c r="MP56" s="1"/>
      <c r="MQ56" s="1"/>
      <c r="MR56" s="1"/>
      <c r="MS56" s="1"/>
      <c r="MT56" s="1"/>
      <c r="MU56" s="1"/>
      <c r="MV56" s="1"/>
      <c r="MW56" s="1"/>
      <c r="MX56" s="1"/>
      <c r="MY56" s="1"/>
      <c r="MZ56" s="1"/>
      <c r="NA56" s="1"/>
      <c r="NB56" s="1"/>
      <c r="NC56" s="1"/>
      <c r="ND56" s="1"/>
    </row>
    <row r="57" spans="1:368" ht="144.94999999999999" customHeight="1" x14ac:dyDescent="0.25">
      <c r="A57" s="4" t="s">
        <v>64</v>
      </c>
      <c r="B57" s="76">
        <v>5</v>
      </c>
      <c r="D57" s="1">
        <f>SUMIFS(FEUIL2!$D:$D,FEUIL2!$B:$B,FEUIL1!$A40,FEUIL2!$A:$A,"&lt;=" &amp; FEUIL1!D$1,FEUIL2!$F:$F,"&gt;=" &amp; FEUIL1!D$1)</f>
        <v>0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/>
      <c r="JT57" s="1"/>
      <c r="JU57" s="1"/>
      <c r="JV57" s="1"/>
      <c r="JW57" s="1"/>
      <c r="JX57" s="1"/>
      <c r="JY57" s="1"/>
      <c r="JZ57" s="1"/>
      <c r="KA57" s="1"/>
      <c r="KB57" s="1"/>
      <c r="KC57" s="1"/>
      <c r="KD57" s="1"/>
      <c r="KE57" s="1"/>
      <c r="KF57" s="1"/>
      <c r="KG57" s="1"/>
      <c r="KH57" s="1"/>
      <c r="KI57" s="1"/>
      <c r="KJ57" s="1"/>
      <c r="KK57" s="1"/>
      <c r="KL57" s="1"/>
      <c r="KM57" s="1"/>
      <c r="KN57" s="1"/>
      <c r="KO57" s="1"/>
      <c r="KP57" s="1"/>
      <c r="KQ57" s="1"/>
      <c r="KR57" s="1"/>
      <c r="KS57" s="1"/>
      <c r="KT57" s="1"/>
      <c r="KU57" s="1"/>
      <c r="KV57" s="1"/>
      <c r="KW57" s="1"/>
      <c r="KX57" s="1"/>
      <c r="KY57" s="1"/>
      <c r="KZ57" s="1"/>
      <c r="LA57" s="1"/>
      <c r="LB57" s="1"/>
      <c r="LC57" s="1"/>
      <c r="LD57" s="1"/>
      <c r="LE57" s="1"/>
      <c r="LF57" s="1"/>
      <c r="LG57" s="1"/>
      <c r="LH57" s="1"/>
      <c r="LI57" s="1"/>
      <c r="LJ57" s="1"/>
      <c r="LK57" s="1"/>
      <c r="LL57" s="1"/>
      <c r="LM57" s="1"/>
      <c r="LN57" s="1"/>
      <c r="LO57" s="1"/>
      <c r="LP57" s="1"/>
      <c r="LQ57" s="1"/>
      <c r="LR57" s="1"/>
      <c r="LS57" s="1"/>
      <c r="LT57" s="1"/>
      <c r="LU57" s="1"/>
      <c r="LV57" s="1"/>
      <c r="LW57" s="1"/>
      <c r="LX57" s="1"/>
      <c r="LY57" s="1"/>
      <c r="LZ57" s="1"/>
      <c r="MA57" s="1"/>
      <c r="MB57" s="1"/>
      <c r="MC57" s="1"/>
      <c r="MD57" s="1"/>
      <c r="ME57" s="1"/>
      <c r="MF57" s="1"/>
      <c r="MG57" s="1"/>
      <c r="MH57" s="1"/>
      <c r="MI57" s="1"/>
      <c r="MJ57" s="1"/>
      <c r="MK57" s="1"/>
      <c r="ML57" s="1"/>
      <c r="MM57" s="1"/>
      <c r="MN57" s="1"/>
      <c r="MO57" s="1"/>
      <c r="MP57" s="1"/>
      <c r="MQ57" s="1"/>
      <c r="MR57" s="1"/>
      <c r="MS57" s="1"/>
      <c r="MT57" s="1"/>
      <c r="MU57" s="1"/>
      <c r="MV57" s="1"/>
      <c r="MW57" s="1"/>
      <c r="MX57" s="1"/>
      <c r="MY57" s="1"/>
      <c r="MZ57" s="1"/>
      <c r="NA57" s="1"/>
      <c r="NB57" s="1"/>
      <c r="NC57" s="1"/>
      <c r="ND57" s="1"/>
    </row>
    <row r="58" spans="1:368" ht="144.94999999999999" customHeight="1" x14ac:dyDescent="0.25">
      <c r="A58" s="4" t="s">
        <v>45</v>
      </c>
      <c r="B58" s="76">
        <v>22</v>
      </c>
      <c r="D58" s="1">
        <f>SUMIFS(FEUIL2!$D:$D,FEUIL2!$B:$B,FEUIL1!$A48,FEUIL2!$A:$A,"&lt;=" &amp; FEUIL1!D$1,FEUIL2!$F:$F,"&gt;=" &amp; FEUIL1!D$1)</f>
        <v>0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  <c r="JS58" s="1"/>
      <c r="JT58" s="1"/>
      <c r="JU58" s="1"/>
      <c r="JV58" s="1"/>
      <c r="JW58" s="1"/>
      <c r="JX58" s="1"/>
      <c r="JY58" s="1"/>
      <c r="JZ58" s="1"/>
      <c r="KA58" s="1"/>
      <c r="KB58" s="1"/>
      <c r="KC58" s="1"/>
      <c r="KD58" s="1"/>
      <c r="KE58" s="1"/>
      <c r="KF58" s="1"/>
      <c r="KG58" s="1"/>
      <c r="KH58" s="1"/>
      <c r="KI58" s="1"/>
      <c r="KJ58" s="1"/>
      <c r="KK58" s="1"/>
      <c r="KL58" s="1"/>
      <c r="KM58" s="1"/>
      <c r="KN58" s="1"/>
      <c r="KO58" s="1"/>
      <c r="KP58" s="1"/>
      <c r="KQ58" s="1"/>
      <c r="KR58" s="1"/>
      <c r="KS58" s="1"/>
      <c r="KT58" s="1"/>
      <c r="KU58" s="1"/>
      <c r="KV58" s="1"/>
      <c r="KW58" s="1"/>
      <c r="KX58" s="1"/>
      <c r="KY58" s="1"/>
      <c r="KZ58" s="1"/>
      <c r="LA58" s="1"/>
      <c r="LB58" s="1"/>
      <c r="LC58" s="1"/>
      <c r="LD58" s="1"/>
      <c r="LE58" s="1"/>
      <c r="LF58" s="1"/>
      <c r="LG58" s="1"/>
      <c r="LH58" s="1"/>
      <c r="LI58" s="1"/>
      <c r="LJ58" s="1"/>
      <c r="LK58" s="1"/>
      <c r="LL58" s="1"/>
      <c r="LM58" s="1"/>
      <c r="LN58" s="1"/>
      <c r="LO58" s="1"/>
      <c r="LP58" s="1"/>
      <c r="LQ58" s="1"/>
      <c r="LR58" s="1"/>
      <c r="LS58" s="1"/>
      <c r="LT58" s="1"/>
      <c r="LU58" s="1"/>
      <c r="LV58" s="1"/>
      <c r="LW58" s="1"/>
      <c r="LX58" s="1"/>
      <c r="LY58" s="1"/>
      <c r="LZ58" s="1"/>
      <c r="MA58" s="1"/>
      <c r="MB58" s="1"/>
      <c r="MC58" s="1"/>
      <c r="MD58" s="1"/>
      <c r="ME58" s="1"/>
      <c r="MF58" s="1"/>
      <c r="MG58" s="1"/>
      <c r="MH58" s="1"/>
      <c r="MI58" s="1"/>
      <c r="MJ58" s="1"/>
      <c r="MK58" s="1"/>
      <c r="ML58" s="1"/>
      <c r="MM58" s="1"/>
      <c r="MN58" s="1"/>
      <c r="MO58" s="1"/>
      <c r="MP58" s="1"/>
      <c r="MQ58" s="1"/>
      <c r="MR58" s="1"/>
      <c r="MS58" s="1"/>
      <c r="MT58" s="1"/>
      <c r="MU58" s="1"/>
      <c r="MV58" s="1"/>
      <c r="MW58" s="1"/>
      <c r="MX58" s="1"/>
      <c r="MY58" s="1"/>
      <c r="MZ58" s="1"/>
      <c r="NA58" s="1"/>
      <c r="NB58" s="1"/>
      <c r="NC58" s="1"/>
      <c r="ND58" s="1"/>
    </row>
    <row r="59" spans="1:368" ht="144.94999999999999" customHeight="1" x14ac:dyDescent="0.25">
      <c r="A59" s="4" t="s">
        <v>67</v>
      </c>
      <c r="B59" s="76">
        <v>1</v>
      </c>
      <c r="D59" s="1">
        <f>SUMIFS(FEUIL2!$D:$D,FEUIL2!$B:$B,FEUIL1!$A49,FEUIL2!$A:$A,"&lt;=" &amp; FEUIL1!D$1,FEUIL2!$F:$F,"&gt;=" &amp; FEUIL1!D$1)</f>
        <v>0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/>
      <c r="JT59" s="1"/>
      <c r="JU59" s="1"/>
      <c r="JV59" s="1"/>
      <c r="JW59" s="1"/>
      <c r="JX59" s="1"/>
      <c r="JY59" s="1"/>
      <c r="JZ59" s="1"/>
      <c r="KA59" s="1"/>
      <c r="KB59" s="1"/>
      <c r="KC59" s="1"/>
      <c r="KD59" s="1"/>
      <c r="KE59" s="1"/>
      <c r="KF59" s="1"/>
      <c r="KG59" s="1"/>
      <c r="KH59" s="1"/>
      <c r="KI59" s="1"/>
      <c r="KJ59" s="1"/>
      <c r="KK59" s="1"/>
      <c r="KL59" s="1"/>
      <c r="KM59" s="1"/>
      <c r="KN59" s="1"/>
      <c r="KO59" s="1"/>
      <c r="KP59" s="1"/>
      <c r="KQ59" s="1"/>
      <c r="KR59" s="1"/>
      <c r="KS59" s="1"/>
      <c r="KT59" s="1"/>
      <c r="KU59" s="1"/>
      <c r="KV59" s="1"/>
      <c r="KW59" s="1"/>
      <c r="KX59" s="1"/>
      <c r="KY59" s="1"/>
      <c r="KZ59" s="1"/>
      <c r="LA59" s="1"/>
      <c r="LB59" s="1"/>
      <c r="LC59" s="1"/>
      <c r="LD59" s="1"/>
      <c r="LE59" s="1"/>
      <c r="LF59" s="1"/>
      <c r="LG59" s="1"/>
      <c r="LH59" s="1"/>
      <c r="LI59" s="1"/>
      <c r="LJ59" s="1"/>
      <c r="LK59" s="1"/>
      <c r="LL59" s="1"/>
      <c r="LM59" s="1"/>
      <c r="LN59" s="1"/>
      <c r="LO59" s="1"/>
      <c r="LP59" s="1"/>
      <c r="LQ59" s="1"/>
      <c r="LR59" s="1"/>
      <c r="LS59" s="1"/>
      <c r="LT59" s="1"/>
      <c r="LU59" s="1"/>
      <c r="LV59" s="1"/>
      <c r="LW59" s="1"/>
      <c r="LX59" s="1"/>
      <c r="LY59" s="1"/>
      <c r="LZ59" s="1"/>
      <c r="MA59" s="1"/>
      <c r="MB59" s="1"/>
      <c r="MC59" s="1"/>
      <c r="MD59" s="1"/>
      <c r="ME59" s="1"/>
      <c r="MF59" s="1"/>
      <c r="MG59" s="1"/>
      <c r="MH59" s="1"/>
      <c r="MI59" s="1"/>
      <c r="MJ59" s="1"/>
      <c r="MK59" s="1"/>
      <c r="ML59" s="1"/>
      <c r="MM59" s="1"/>
      <c r="MN59" s="1"/>
      <c r="MO59" s="1"/>
      <c r="MP59" s="1"/>
      <c r="MQ59" s="1"/>
      <c r="MR59" s="1"/>
      <c r="MS59" s="1"/>
      <c r="MT59" s="1"/>
      <c r="MU59" s="1"/>
      <c r="MV59" s="1"/>
      <c r="MW59" s="1"/>
      <c r="MX59" s="1"/>
      <c r="MY59" s="1"/>
      <c r="MZ59" s="1"/>
      <c r="NA59" s="1"/>
      <c r="NB59" s="1"/>
      <c r="NC59" s="1"/>
      <c r="ND59" s="1"/>
    </row>
    <row r="60" spans="1:368" ht="144.94999999999999" customHeight="1" x14ac:dyDescent="0.25">
      <c r="A60" s="4" t="s">
        <v>71</v>
      </c>
      <c r="B60" s="76">
        <v>2</v>
      </c>
      <c r="D60" s="1">
        <f>SUMIFS(FEUIL2!$D:$D,FEUIL2!$B:$B,FEUIL1!$A52,FEUIL2!$A:$A,"&lt;=" &amp; FEUIL1!D$1,FEUIL2!$F:$F,"&gt;=" &amp; FEUIL1!D$1)</f>
        <v>0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  <c r="JM60" s="1"/>
      <c r="JN60" s="1"/>
      <c r="JO60" s="1"/>
      <c r="JP60" s="1"/>
      <c r="JQ60" s="1"/>
      <c r="JR60" s="1"/>
      <c r="JS60" s="1"/>
      <c r="JT60" s="1"/>
      <c r="JU60" s="1"/>
      <c r="JV60" s="1"/>
      <c r="JW60" s="1"/>
      <c r="JX60" s="1"/>
      <c r="JY60" s="1"/>
      <c r="JZ60" s="1"/>
      <c r="KA60" s="1"/>
      <c r="KB60" s="1"/>
      <c r="KC60" s="1"/>
      <c r="KD60" s="1"/>
      <c r="KE60" s="1"/>
      <c r="KF60" s="1"/>
      <c r="KG60" s="1"/>
      <c r="KH60" s="1"/>
      <c r="KI60" s="1"/>
      <c r="KJ60" s="1"/>
      <c r="KK60" s="1"/>
      <c r="KL60" s="1"/>
      <c r="KM60" s="1"/>
      <c r="KN60" s="1"/>
      <c r="KO60" s="1"/>
      <c r="KP60" s="1"/>
      <c r="KQ60" s="1"/>
      <c r="KR60" s="1"/>
      <c r="KS60" s="1"/>
      <c r="KT60" s="1"/>
      <c r="KU60" s="1"/>
      <c r="KV60" s="1"/>
      <c r="KW60" s="1"/>
      <c r="KX60" s="1"/>
      <c r="KY60" s="1"/>
      <c r="KZ60" s="1"/>
      <c r="LA60" s="1"/>
      <c r="LB60" s="1"/>
      <c r="LC60" s="1"/>
      <c r="LD60" s="1"/>
      <c r="LE60" s="1"/>
      <c r="LF60" s="1"/>
      <c r="LG60" s="1"/>
      <c r="LH60" s="1"/>
      <c r="LI60" s="1"/>
      <c r="LJ60" s="1"/>
      <c r="LK60" s="1"/>
      <c r="LL60" s="1"/>
      <c r="LM60" s="1"/>
      <c r="LN60" s="1"/>
      <c r="LO60" s="1"/>
      <c r="LP60" s="1"/>
      <c r="LQ60" s="1"/>
      <c r="LR60" s="1"/>
      <c r="LS60" s="1"/>
      <c r="LT60" s="1"/>
      <c r="LU60" s="1"/>
      <c r="LV60" s="1"/>
      <c r="LW60" s="1"/>
      <c r="LX60" s="1"/>
      <c r="LY60" s="1"/>
      <c r="LZ60" s="1"/>
      <c r="MA60" s="1"/>
      <c r="MB60" s="1"/>
      <c r="MC60" s="1"/>
      <c r="MD60" s="1"/>
      <c r="ME60" s="1"/>
      <c r="MF60" s="1"/>
      <c r="MG60" s="1"/>
      <c r="MH60" s="1"/>
      <c r="MI60" s="1"/>
      <c r="MJ60" s="1"/>
      <c r="MK60" s="1"/>
      <c r="ML60" s="1"/>
      <c r="MM60" s="1"/>
      <c r="MN60" s="1"/>
      <c r="MO60" s="1"/>
      <c r="MP60" s="1"/>
      <c r="MQ60" s="1"/>
      <c r="MR60" s="1"/>
      <c r="MS60" s="1"/>
      <c r="MT60" s="1"/>
      <c r="MU60" s="1"/>
      <c r="MV60" s="1"/>
      <c r="MW60" s="1"/>
      <c r="MX60" s="1"/>
      <c r="MY60" s="1"/>
      <c r="MZ60" s="1"/>
      <c r="NA60" s="1"/>
      <c r="NB60" s="1"/>
      <c r="NC60" s="1"/>
      <c r="ND60" s="1"/>
    </row>
    <row r="61" spans="1:368" ht="144.94999999999999" customHeight="1" x14ac:dyDescent="0.25">
      <c r="A61" s="5" t="s">
        <v>72</v>
      </c>
      <c r="B61" s="76">
        <v>6</v>
      </c>
      <c r="D61" s="1">
        <f>SUMIFS(FEUIL2!$D:$D,FEUIL2!$B:$B,FEUIL1!$A53,FEUIL2!$A:$A,"&lt;=" &amp; FEUIL1!D$1,FEUIL2!$F:$F,"&gt;=" &amp; FEUIL1!D$1)</f>
        <v>0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  <c r="JL61" s="1"/>
      <c r="JM61" s="1"/>
      <c r="JN61" s="1"/>
      <c r="JO61" s="1"/>
      <c r="JP61" s="1"/>
      <c r="JQ61" s="1"/>
      <c r="JR61" s="1"/>
      <c r="JS61" s="1"/>
      <c r="JT61" s="1"/>
      <c r="JU61" s="1"/>
      <c r="JV61" s="1"/>
      <c r="JW61" s="1"/>
      <c r="JX61" s="1"/>
      <c r="JY61" s="1"/>
      <c r="JZ61" s="1"/>
      <c r="KA61" s="1"/>
      <c r="KB61" s="1"/>
      <c r="KC61" s="1"/>
      <c r="KD61" s="1"/>
      <c r="KE61" s="1"/>
      <c r="KF61" s="1"/>
      <c r="KG61" s="1"/>
      <c r="KH61" s="1"/>
      <c r="KI61" s="1"/>
      <c r="KJ61" s="1"/>
      <c r="KK61" s="1"/>
      <c r="KL61" s="1"/>
      <c r="KM61" s="1"/>
      <c r="KN61" s="1"/>
      <c r="KO61" s="1"/>
      <c r="KP61" s="1"/>
      <c r="KQ61" s="1"/>
      <c r="KR61" s="1"/>
      <c r="KS61" s="1"/>
      <c r="KT61" s="1"/>
      <c r="KU61" s="1"/>
      <c r="KV61" s="1"/>
      <c r="KW61" s="1"/>
      <c r="KX61" s="1"/>
      <c r="KY61" s="1"/>
      <c r="KZ61" s="1"/>
      <c r="LA61" s="1"/>
      <c r="LB61" s="1"/>
      <c r="LC61" s="1"/>
      <c r="LD61" s="1"/>
      <c r="LE61" s="1"/>
      <c r="LF61" s="1"/>
      <c r="LG61" s="1"/>
      <c r="LH61" s="1"/>
      <c r="LI61" s="1"/>
      <c r="LJ61" s="1"/>
      <c r="LK61" s="1"/>
      <c r="LL61" s="1"/>
      <c r="LM61" s="1"/>
      <c r="LN61" s="1"/>
      <c r="LO61" s="1"/>
      <c r="LP61" s="1"/>
      <c r="LQ61" s="1"/>
      <c r="LR61" s="1"/>
      <c r="LS61" s="1"/>
      <c r="LT61" s="1"/>
      <c r="LU61" s="1"/>
      <c r="LV61" s="1"/>
      <c r="LW61" s="1"/>
      <c r="LX61" s="1"/>
      <c r="LY61" s="1"/>
      <c r="LZ61" s="1"/>
      <c r="MA61" s="1"/>
      <c r="MB61" s="1"/>
      <c r="MC61" s="1"/>
      <c r="MD61" s="1"/>
      <c r="ME61" s="1"/>
      <c r="MF61" s="1"/>
      <c r="MG61" s="1"/>
      <c r="MH61" s="1"/>
      <c r="MI61" s="1"/>
      <c r="MJ61" s="1"/>
      <c r="MK61" s="1"/>
      <c r="ML61" s="1"/>
      <c r="MM61" s="1"/>
      <c r="MN61" s="1"/>
      <c r="MO61" s="1"/>
      <c r="MP61" s="1"/>
      <c r="MQ61" s="1"/>
      <c r="MR61" s="1"/>
      <c r="MS61" s="1"/>
      <c r="MT61" s="1"/>
      <c r="MU61" s="1"/>
      <c r="MV61" s="1"/>
      <c r="MW61" s="1"/>
      <c r="MX61" s="1"/>
      <c r="MY61" s="1"/>
      <c r="MZ61" s="1"/>
      <c r="NA61" s="1"/>
      <c r="NB61" s="1"/>
      <c r="NC61" s="1"/>
      <c r="ND61" s="1"/>
    </row>
    <row r="62" spans="1:368" ht="144.94999999999999" customHeight="1" x14ac:dyDescent="0.25">
      <c r="A62" s="4" t="s">
        <v>73</v>
      </c>
      <c r="B62" s="76">
        <v>4</v>
      </c>
      <c r="D62" s="1">
        <f>SUMIFS(FEUIL2!$D:$D,FEUIL2!$B:$B,FEUIL1!$A54,FEUIL2!$A:$A,"&lt;=" &amp; FEUIL1!D$1,FEUIL2!$F:$F,"&gt;=" &amp; FEUIL1!D$1)</f>
        <v>0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  <c r="JM62" s="1"/>
      <c r="JN62" s="1"/>
      <c r="JO62" s="1"/>
      <c r="JP62" s="1"/>
      <c r="JQ62" s="1"/>
      <c r="JR62" s="1"/>
      <c r="JS62" s="1"/>
      <c r="JT62" s="1"/>
      <c r="JU62" s="1"/>
      <c r="JV62" s="1"/>
      <c r="JW62" s="1"/>
      <c r="JX62" s="1"/>
      <c r="JY62" s="1"/>
      <c r="JZ62" s="1"/>
      <c r="KA62" s="1"/>
      <c r="KB62" s="1"/>
      <c r="KC62" s="1"/>
      <c r="KD62" s="1"/>
      <c r="KE62" s="1"/>
      <c r="KF62" s="1"/>
      <c r="KG62" s="1"/>
      <c r="KH62" s="1"/>
      <c r="KI62" s="1"/>
      <c r="KJ62" s="1"/>
      <c r="KK62" s="1"/>
      <c r="KL62" s="1"/>
      <c r="KM62" s="1"/>
      <c r="KN62" s="1"/>
      <c r="KO62" s="1"/>
      <c r="KP62" s="1"/>
      <c r="KQ62" s="1"/>
      <c r="KR62" s="1"/>
      <c r="KS62" s="1"/>
      <c r="KT62" s="1"/>
      <c r="KU62" s="1"/>
      <c r="KV62" s="1"/>
      <c r="KW62" s="1"/>
      <c r="KX62" s="1"/>
      <c r="KY62" s="1"/>
      <c r="KZ62" s="1"/>
      <c r="LA62" s="1"/>
      <c r="LB62" s="1"/>
      <c r="LC62" s="1"/>
      <c r="LD62" s="1"/>
      <c r="LE62" s="1"/>
      <c r="LF62" s="1"/>
      <c r="LG62" s="1"/>
      <c r="LH62" s="1"/>
      <c r="LI62" s="1"/>
      <c r="LJ62" s="1"/>
      <c r="LK62" s="1"/>
      <c r="LL62" s="1"/>
      <c r="LM62" s="1"/>
      <c r="LN62" s="1"/>
      <c r="LO62" s="1"/>
      <c r="LP62" s="1"/>
      <c r="LQ62" s="1"/>
      <c r="LR62" s="1"/>
      <c r="LS62" s="1"/>
      <c r="LT62" s="1"/>
      <c r="LU62" s="1"/>
      <c r="LV62" s="1"/>
      <c r="LW62" s="1"/>
      <c r="LX62" s="1"/>
      <c r="LY62" s="1"/>
      <c r="LZ62" s="1"/>
      <c r="MA62" s="1"/>
      <c r="MB62" s="1"/>
      <c r="MC62" s="1"/>
      <c r="MD62" s="1"/>
      <c r="ME62" s="1"/>
      <c r="MF62" s="1"/>
      <c r="MG62" s="1"/>
      <c r="MH62" s="1"/>
      <c r="MI62" s="1"/>
      <c r="MJ62" s="1"/>
      <c r="MK62" s="1"/>
      <c r="ML62" s="1"/>
      <c r="MM62" s="1"/>
      <c r="MN62" s="1"/>
      <c r="MO62" s="1"/>
      <c r="MP62" s="1"/>
      <c r="MQ62" s="1"/>
      <c r="MR62" s="1"/>
      <c r="MS62" s="1"/>
      <c r="MT62" s="1"/>
      <c r="MU62" s="1"/>
      <c r="MV62" s="1"/>
      <c r="MW62" s="1"/>
      <c r="MX62" s="1"/>
      <c r="MY62" s="1"/>
      <c r="MZ62" s="1"/>
      <c r="NA62" s="1"/>
      <c r="NB62" s="1"/>
      <c r="NC62" s="1"/>
      <c r="ND62" s="1"/>
    </row>
    <row r="63" spans="1:368" ht="144.94999999999999" customHeight="1" x14ac:dyDescent="0.25">
      <c r="A63" s="4" t="s">
        <v>70</v>
      </c>
      <c r="B63" s="76">
        <v>1</v>
      </c>
      <c r="D63" s="1">
        <f>SUMIFS(FEUIL2!$D:$D,FEUIL2!$B:$B,FEUIL1!$A55,FEUIL2!$A:$A,"&lt;=" &amp; FEUIL1!D$1,FEUIL2!$F:$F,"&gt;=" &amp; FEUIL1!D$1)</f>
        <v>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  <c r="JM63" s="1"/>
      <c r="JN63" s="1"/>
      <c r="JO63" s="1"/>
      <c r="JP63" s="1"/>
      <c r="JQ63" s="1"/>
      <c r="JR63" s="1"/>
      <c r="JS63" s="1"/>
      <c r="JT63" s="1"/>
      <c r="JU63" s="1"/>
      <c r="JV63" s="1"/>
      <c r="JW63" s="1"/>
      <c r="JX63" s="1"/>
      <c r="JY63" s="1"/>
      <c r="JZ63" s="1"/>
      <c r="KA63" s="1"/>
      <c r="KB63" s="1"/>
      <c r="KC63" s="1"/>
      <c r="KD63" s="1"/>
      <c r="KE63" s="1"/>
      <c r="KF63" s="1"/>
      <c r="KG63" s="1"/>
      <c r="KH63" s="1"/>
      <c r="KI63" s="1"/>
      <c r="KJ63" s="1"/>
      <c r="KK63" s="1"/>
      <c r="KL63" s="1"/>
      <c r="KM63" s="1"/>
      <c r="KN63" s="1"/>
      <c r="KO63" s="1"/>
      <c r="KP63" s="1"/>
      <c r="KQ63" s="1"/>
      <c r="KR63" s="1"/>
      <c r="KS63" s="1"/>
      <c r="KT63" s="1"/>
      <c r="KU63" s="1"/>
      <c r="KV63" s="1"/>
      <c r="KW63" s="1"/>
      <c r="KX63" s="1"/>
      <c r="KY63" s="1"/>
      <c r="KZ63" s="1"/>
      <c r="LA63" s="1"/>
      <c r="LB63" s="1"/>
      <c r="LC63" s="1"/>
      <c r="LD63" s="1"/>
      <c r="LE63" s="1"/>
      <c r="LF63" s="1"/>
      <c r="LG63" s="1"/>
      <c r="LH63" s="1"/>
      <c r="LI63" s="1"/>
      <c r="LJ63" s="1"/>
      <c r="LK63" s="1"/>
      <c r="LL63" s="1"/>
      <c r="LM63" s="1"/>
      <c r="LN63" s="1"/>
      <c r="LO63" s="1"/>
      <c r="LP63" s="1"/>
      <c r="LQ63" s="1"/>
      <c r="LR63" s="1"/>
      <c r="LS63" s="1"/>
      <c r="LT63" s="1"/>
      <c r="LU63" s="1"/>
      <c r="LV63" s="1"/>
      <c r="LW63" s="1"/>
      <c r="LX63" s="1"/>
      <c r="LY63" s="1"/>
      <c r="LZ63" s="1"/>
      <c r="MA63" s="1"/>
      <c r="MB63" s="1"/>
      <c r="MC63" s="1"/>
      <c r="MD63" s="1"/>
      <c r="ME63" s="1"/>
      <c r="MF63" s="1"/>
      <c r="MG63" s="1"/>
      <c r="MH63" s="1"/>
      <c r="MI63" s="1"/>
      <c r="MJ63" s="1"/>
      <c r="MK63" s="1"/>
      <c r="ML63" s="1"/>
      <c r="MM63" s="1"/>
      <c r="MN63" s="1"/>
      <c r="MO63" s="1"/>
      <c r="MP63" s="1"/>
      <c r="MQ63" s="1"/>
      <c r="MR63" s="1"/>
      <c r="MS63" s="1"/>
      <c r="MT63" s="1"/>
      <c r="MU63" s="1"/>
      <c r="MV63" s="1"/>
      <c r="MW63" s="1"/>
      <c r="MX63" s="1"/>
      <c r="MY63" s="1"/>
      <c r="MZ63" s="1"/>
      <c r="NA63" s="1"/>
      <c r="NB63" s="1"/>
      <c r="NC63" s="1"/>
      <c r="ND63" s="1"/>
    </row>
    <row r="64" spans="1:368" ht="144.94999999999999" customHeight="1" x14ac:dyDescent="0.25">
      <c r="A64" s="4" t="s">
        <v>69</v>
      </c>
      <c r="B64" s="76">
        <v>1</v>
      </c>
      <c r="D64" s="1">
        <f>SUMIFS(FEUIL2!$D:$D,FEUIL2!$B:$B,FEUIL1!$A56,FEUIL2!$A:$A,"&lt;=" &amp; FEUIL1!D$1,FEUIL2!$F:$F,"&gt;=" &amp; FEUIL1!D$1)</f>
        <v>0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1"/>
      <c r="KD64" s="1"/>
      <c r="KE64" s="1"/>
      <c r="KF64" s="1"/>
      <c r="KG64" s="1"/>
      <c r="KH64" s="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LC64" s="1"/>
      <c r="LD64" s="1"/>
      <c r="LE64" s="1"/>
      <c r="LF64" s="1"/>
      <c r="LG64" s="1"/>
      <c r="LH64" s="1"/>
      <c r="LI64" s="1"/>
      <c r="LJ64" s="1"/>
      <c r="LK64" s="1"/>
      <c r="LL64" s="1"/>
      <c r="LM64" s="1"/>
      <c r="LN64" s="1"/>
      <c r="LO64" s="1"/>
      <c r="LP64" s="1"/>
      <c r="LQ64" s="1"/>
      <c r="LR64" s="1"/>
      <c r="LS64" s="1"/>
      <c r="LT64" s="1"/>
      <c r="LU64" s="1"/>
      <c r="LV64" s="1"/>
      <c r="LW64" s="1"/>
      <c r="LX64" s="1"/>
      <c r="LY64" s="1"/>
      <c r="LZ64" s="1"/>
      <c r="MA64" s="1"/>
      <c r="MB64" s="1"/>
      <c r="MC64" s="1"/>
      <c r="MD64" s="1"/>
      <c r="ME64" s="1"/>
      <c r="MF64" s="1"/>
      <c r="MG64" s="1"/>
      <c r="MH64" s="1"/>
      <c r="MI64" s="1"/>
      <c r="MJ64" s="1"/>
      <c r="MK64" s="1"/>
      <c r="ML64" s="1"/>
      <c r="MM64" s="1"/>
      <c r="MN64" s="1"/>
      <c r="MO64" s="1"/>
      <c r="MP64" s="1"/>
      <c r="MQ64" s="1"/>
      <c r="MR64" s="1"/>
      <c r="MS64" s="1"/>
      <c r="MT64" s="1"/>
      <c r="MU64" s="1"/>
      <c r="MV64" s="1"/>
      <c r="MW64" s="1"/>
      <c r="MX64" s="1"/>
      <c r="MY64" s="1"/>
      <c r="MZ64" s="1"/>
      <c r="NA64" s="1"/>
      <c r="NB64" s="1"/>
      <c r="NC64" s="1"/>
      <c r="ND64" s="1"/>
    </row>
    <row r="65" spans="1:368" ht="144.94999999999999" customHeight="1" x14ac:dyDescent="0.25">
      <c r="A65" s="4" t="s">
        <v>79</v>
      </c>
      <c r="B65" s="76">
        <v>22</v>
      </c>
      <c r="D65" s="1">
        <f>SUMIFS(FEUIL2!$D:$D,FEUIL2!$B:$B,FEUIL1!$A57,FEUIL2!$A:$A,"&lt;=" &amp; FEUIL1!D$1,FEUIL2!$F:$F,"&gt;=" &amp; FEUIL1!D$1)</f>
        <v>0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  <c r="IX65" s="1"/>
      <c r="IY65" s="1"/>
      <c r="IZ65" s="1"/>
      <c r="JA65" s="1"/>
      <c r="JB65" s="1"/>
      <c r="JC65" s="1"/>
      <c r="JD65" s="1"/>
      <c r="JE65" s="1"/>
      <c r="JF65" s="1"/>
      <c r="JG65" s="1"/>
      <c r="JH65" s="1"/>
      <c r="JI65" s="1"/>
      <c r="JJ65" s="1"/>
      <c r="JK65" s="1"/>
      <c r="JL65" s="1"/>
      <c r="JM65" s="1"/>
      <c r="JN65" s="1"/>
      <c r="JO65" s="1"/>
      <c r="JP65" s="1"/>
      <c r="JQ65" s="1"/>
      <c r="JR65" s="1"/>
      <c r="JS65" s="1"/>
      <c r="JT65" s="1"/>
      <c r="JU65" s="1"/>
      <c r="JV65" s="1"/>
      <c r="JW65" s="1"/>
      <c r="JX65" s="1"/>
      <c r="JY65" s="1"/>
      <c r="JZ65" s="1"/>
      <c r="KA65" s="1"/>
      <c r="KB65" s="1"/>
      <c r="KC65" s="1"/>
      <c r="KD65" s="1"/>
      <c r="KE65" s="1"/>
      <c r="KF65" s="1"/>
      <c r="KG65" s="1"/>
      <c r="KH65" s="1"/>
      <c r="KI65" s="1"/>
      <c r="KJ65" s="1"/>
      <c r="KK65" s="1"/>
      <c r="KL65" s="1"/>
      <c r="KM65" s="1"/>
      <c r="KN65" s="1"/>
      <c r="KO65" s="1"/>
      <c r="KP65" s="1"/>
      <c r="KQ65" s="1"/>
      <c r="KR65" s="1"/>
      <c r="KS65" s="1"/>
      <c r="KT65" s="1"/>
      <c r="KU65" s="1"/>
      <c r="KV65" s="1"/>
      <c r="KW65" s="1"/>
      <c r="KX65" s="1"/>
      <c r="KY65" s="1"/>
      <c r="KZ65" s="1"/>
      <c r="LA65" s="1"/>
      <c r="LB65" s="1"/>
      <c r="LC65" s="1"/>
      <c r="LD65" s="1"/>
      <c r="LE65" s="1"/>
      <c r="LF65" s="1"/>
      <c r="LG65" s="1"/>
      <c r="LH65" s="1"/>
      <c r="LI65" s="1"/>
      <c r="LJ65" s="1"/>
      <c r="LK65" s="1"/>
      <c r="LL65" s="1"/>
      <c r="LM65" s="1"/>
      <c r="LN65" s="1"/>
      <c r="LO65" s="1"/>
      <c r="LP65" s="1"/>
      <c r="LQ65" s="1"/>
      <c r="LR65" s="1"/>
      <c r="LS65" s="1"/>
      <c r="LT65" s="1"/>
      <c r="LU65" s="1"/>
      <c r="LV65" s="1"/>
      <c r="LW65" s="1"/>
      <c r="LX65" s="1"/>
      <c r="LY65" s="1"/>
      <c r="LZ65" s="1"/>
      <c r="MA65" s="1"/>
      <c r="MB65" s="1"/>
      <c r="MC65" s="1"/>
      <c r="MD65" s="1"/>
      <c r="ME65" s="1"/>
      <c r="MF65" s="1"/>
      <c r="MG65" s="1"/>
      <c r="MH65" s="1"/>
      <c r="MI65" s="1"/>
      <c r="MJ65" s="1"/>
      <c r="MK65" s="1"/>
      <c r="ML65" s="1"/>
      <c r="MM65" s="1"/>
      <c r="MN65" s="1"/>
      <c r="MO65" s="1"/>
      <c r="MP65" s="1"/>
      <c r="MQ65" s="1"/>
      <c r="MR65" s="1"/>
      <c r="MS65" s="1"/>
      <c r="MT65" s="1"/>
      <c r="MU65" s="1"/>
      <c r="MV65" s="1"/>
      <c r="MW65" s="1"/>
      <c r="MX65" s="1"/>
      <c r="MY65" s="1"/>
      <c r="MZ65" s="1"/>
      <c r="NA65" s="1"/>
      <c r="NB65" s="1"/>
      <c r="NC65" s="1"/>
      <c r="ND65" s="1"/>
    </row>
    <row r="66" spans="1:368" ht="144.94999999999999" customHeight="1" x14ac:dyDescent="0.25">
      <c r="A66" s="4" t="s">
        <v>80</v>
      </c>
      <c r="B66" s="76">
        <v>84</v>
      </c>
      <c r="D66" s="1">
        <f>SUMIFS(FEUIL2!$D:$D,FEUIL2!$B:$B,FEUIL1!$A58,FEUIL2!$A:$A,"&lt;=" &amp; FEUIL1!D$1,FEUIL2!$F:$F,"&gt;=" &amp; FEUIL1!D$1)</f>
        <v>0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  <c r="IY66" s="1"/>
      <c r="IZ66" s="1"/>
      <c r="JA66" s="1"/>
      <c r="JB66" s="1"/>
      <c r="JC66" s="1"/>
      <c r="JD66" s="1"/>
      <c r="JE66" s="1"/>
      <c r="JF66" s="1"/>
      <c r="JG66" s="1"/>
      <c r="JH66" s="1"/>
      <c r="JI66" s="1"/>
      <c r="JJ66" s="1"/>
      <c r="JK66" s="1"/>
      <c r="JL66" s="1"/>
      <c r="JM66" s="1"/>
      <c r="JN66" s="1"/>
      <c r="JO66" s="1"/>
      <c r="JP66" s="1"/>
      <c r="JQ66" s="1"/>
      <c r="JR66" s="1"/>
      <c r="JS66" s="1"/>
      <c r="JT66" s="1"/>
      <c r="JU66" s="1"/>
      <c r="JV66" s="1"/>
      <c r="JW66" s="1"/>
      <c r="JX66" s="1"/>
      <c r="JY66" s="1"/>
      <c r="JZ66" s="1"/>
      <c r="KA66" s="1"/>
      <c r="KB66" s="1"/>
      <c r="KC66" s="1"/>
      <c r="KD66" s="1"/>
      <c r="KE66" s="1"/>
      <c r="KF66" s="1"/>
      <c r="KG66" s="1"/>
      <c r="KH66" s="1"/>
      <c r="KI66" s="1"/>
      <c r="KJ66" s="1"/>
      <c r="KK66" s="1"/>
      <c r="KL66" s="1"/>
      <c r="KM66" s="1"/>
      <c r="KN66" s="1"/>
      <c r="KO66" s="1"/>
      <c r="KP66" s="1"/>
      <c r="KQ66" s="1"/>
      <c r="KR66" s="1"/>
      <c r="KS66" s="1"/>
      <c r="KT66" s="1"/>
      <c r="KU66" s="1"/>
      <c r="KV66" s="1"/>
      <c r="KW66" s="1"/>
      <c r="KX66" s="1"/>
      <c r="KY66" s="1"/>
      <c r="KZ66" s="1"/>
      <c r="LA66" s="1"/>
      <c r="LB66" s="1"/>
      <c r="LC66" s="1"/>
      <c r="LD66" s="1"/>
      <c r="LE66" s="1"/>
      <c r="LF66" s="1"/>
      <c r="LG66" s="1"/>
      <c r="LH66" s="1"/>
      <c r="LI66" s="1"/>
      <c r="LJ66" s="1"/>
      <c r="LK66" s="1"/>
      <c r="LL66" s="1"/>
      <c r="LM66" s="1"/>
      <c r="LN66" s="1"/>
      <c r="LO66" s="1"/>
      <c r="LP66" s="1"/>
      <c r="LQ66" s="1"/>
      <c r="LR66" s="1"/>
      <c r="LS66" s="1"/>
      <c r="LT66" s="1"/>
      <c r="LU66" s="1"/>
      <c r="LV66" s="1"/>
      <c r="LW66" s="1"/>
      <c r="LX66" s="1"/>
      <c r="LY66" s="1"/>
      <c r="LZ66" s="1"/>
      <c r="MA66" s="1"/>
      <c r="MB66" s="1"/>
      <c r="MC66" s="1"/>
      <c r="MD66" s="1"/>
      <c r="ME66" s="1"/>
      <c r="MF66" s="1"/>
      <c r="MG66" s="1"/>
      <c r="MH66" s="1"/>
      <c r="MI66" s="1"/>
      <c r="MJ66" s="1"/>
      <c r="MK66" s="1"/>
      <c r="ML66" s="1"/>
      <c r="MM66" s="1"/>
      <c r="MN66" s="1"/>
      <c r="MO66" s="1"/>
      <c r="MP66" s="1"/>
      <c r="MQ66" s="1"/>
      <c r="MR66" s="1"/>
      <c r="MS66" s="1"/>
      <c r="MT66" s="1"/>
      <c r="MU66" s="1"/>
      <c r="MV66" s="1"/>
      <c r="MW66" s="1"/>
      <c r="MX66" s="1"/>
      <c r="MY66" s="1"/>
      <c r="MZ66" s="1"/>
      <c r="NA66" s="1"/>
      <c r="NB66" s="1"/>
      <c r="NC66" s="1"/>
      <c r="ND66" s="1"/>
    </row>
    <row r="67" spans="1:368" ht="144.94999999999999" customHeight="1" x14ac:dyDescent="0.25">
      <c r="A67" s="26" t="s">
        <v>81</v>
      </c>
      <c r="B67" s="76">
        <v>59</v>
      </c>
      <c r="D67" s="1">
        <f>SUMIFS(FEUIL2!$D:$D,FEUIL2!$B:$B,FEUIL1!$A59,FEUIL2!$A:$A,"&lt;=" &amp; FEUIL1!D$1,FEUIL2!$F:$F,"&gt;=" &amp; FEUIL1!D$1)</f>
        <v>0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1"/>
      <c r="JU67" s="1"/>
      <c r="JV67" s="1"/>
      <c r="JW67" s="1"/>
      <c r="JX67" s="1"/>
      <c r="JY67" s="1"/>
      <c r="JZ67" s="1"/>
      <c r="KA67" s="1"/>
      <c r="KB67" s="1"/>
      <c r="KC67" s="1"/>
      <c r="KD67" s="1"/>
      <c r="KE67" s="1"/>
      <c r="KF67" s="1"/>
      <c r="KG67" s="1"/>
      <c r="KH67" s="1"/>
      <c r="KI67" s="1"/>
      <c r="KJ67" s="1"/>
      <c r="KK67" s="1"/>
      <c r="KL67" s="1"/>
      <c r="KM67" s="1"/>
      <c r="KN67" s="1"/>
      <c r="KO67" s="1"/>
      <c r="KP67" s="1"/>
      <c r="KQ67" s="1"/>
      <c r="KR67" s="1"/>
      <c r="KS67" s="1"/>
      <c r="KT67" s="1"/>
      <c r="KU67" s="1"/>
      <c r="KV67" s="1"/>
      <c r="KW67" s="1"/>
      <c r="KX67" s="1"/>
      <c r="KY67" s="1"/>
      <c r="KZ67" s="1"/>
      <c r="LA67" s="1"/>
      <c r="LB67" s="1"/>
      <c r="LC67" s="1"/>
      <c r="LD67" s="1"/>
      <c r="LE67" s="1"/>
      <c r="LF67" s="1"/>
      <c r="LG67" s="1"/>
      <c r="LH67" s="1"/>
      <c r="LI67" s="1"/>
      <c r="LJ67" s="1"/>
      <c r="LK67" s="1"/>
      <c r="LL67" s="1"/>
      <c r="LM67" s="1"/>
      <c r="LN67" s="1"/>
      <c r="LO67" s="1"/>
      <c r="LP67" s="1"/>
      <c r="LQ67" s="1"/>
      <c r="LR67" s="1"/>
      <c r="LS67" s="1"/>
      <c r="LT67" s="1"/>
      <c r="LU67" s="1"/>
      <c r="LV67" s="1"/>
      <c r="LW67" s="1"/>
      <c r="LX67" s="1"/>
      <c r="LY67" s="1"/>
      <c r="LZ67" s="1"/>
      <c r="MA67" s="1"/>
      <c r="MB67" s="1"/>
      <c r="MC67" s="1"/>
      <c r="MD67" s="1"/>
      <c r="ME67" s="1"/>
      <c r="MF67" s="1"/>
      <c r="MG67" s="1"/>
      <c r="MH67" s="1"/>
      <c r="MI67" s="1"/>
      <c r="MJ67" s="1"/>
      <c r="MK67" s="1"/>
      <c r="ML67" s="1"/>
      <c r="MM67" s="1"/>
      <c r="MN67" s="1"/>
      <c r="MO67" s="1"/>
      <c r="MP67" s="1"/>
      <c r="MQ67" s="1"/>
      <c r="MR67" s="1"/>
      <c r="MS67" s="1"/>
      <c r="MT67" s="1"/>
      <c r="MU67" s="1"/>
      <c r="MV67" s="1"/>
      <c r="MW67" s="1"/>
      <c r="MX67" s="1"/>
      <c r="MY67" s="1"/>
      <c r="MZ67" s="1"/>
      <c r="NA67" s="1"/>
      <c r="NB67" s="1"/>
      <c r="NC67" s="1"/>
      <c r="ND67" s="1"/>
    </row>
    <row r="68" spans="1:368" ht="144.94999999999999" customHeight="1" x14ac:dyDescent="0.25">
      <c r="A68" s="26" t="s">
        <v>77</v>
      </c>
      <c r="B68" s="76">
        <v>24</v>
      </c>
      <c r="D68" s="1">
        <f>SUMIFS(FEUIL2!$D:$D,FEUIL2!$B:$B,FEUIL1!$A60,FEUIL2!$A:$A,"&lt;=" &amp; FEUIL1!D$1,FEUIL2!$F:$F,"&gt;=" &amp; FEUIL1!D$1)</f>
        <v>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1"/>
      <c r="JU68" s="1"/>
      <c r="JV68" s="1"/>
      <c r="JW68" s="1"/>
      <c r="JX68" s="1"/>
      <c r="JY68" s="1"/>
      <c r="JZ68" s="1"/>
      <c r="KA68" s="1"/>
      <c r="KB68" s="1"/>
      <c r="KC68" s="1"/>
      <c r="KD68" s="1"/>
      <c r="KE68" s="1"/>
      <c r="KF68" s="1"/>
      <c r="KG68" s="1"/>
      <c r="KH68" s="1"/>
      <c r="KI68" s="1"/>
      <c r="KJ68" s="1"/>
      <c r="KK68" s="1"/>
      <c r="KL68" s="1"/>
      <c r="KM68" s="1"/>
      <c r="KN68" s="1"/>
      <c r="KO68" s="1"/>
      <c r="KP68" s="1"/>
      <c r="KQ68" s="1"/>
      <c r="KR68" s="1"/>
      <c r="KS68" s="1"/>
      <c r="KT68" s="1"/>
      <c r="KU68" s="1"/>
      <c r="KV68" s="1"/>
      <c r="KW68" s="1"/>
      <c r="KX68" s="1"/>
      <c r="KY68" s="1"/>
      <c r="KZ68" s="1"/>
      <c r="LA68" s="1"/>
      <c r="LB68" s="1"/>
      <c r="LC68" s="1"/>
      <c r="LD68" s="1"/>
      <c r="LE68" s="1"/>
      <c r="LF68" s="1"/>
      <c r="LG68" s="1"/>
      <c r="LH68" s="1"/>
      <c r="LI68" s="1"/>
      <c r="LJ68" s="1"/>
      <c r="LK68" s="1"/>
      <c r="LL68" s="1"/>
      <c r="LM68" s="1"/>
      <c r="LN68" s="1"/>
      <c r="LO68" s="1"/>
      <c r="LP68" s="1"/>
      <c r="LQ68" s="1"/>
      <c r="LR68" s="1"/>
      <c r="LS68" s="1"/>
      <c r="LT68" s="1"/>
      <c r="LU68" s="1"/>
      <c r="LV68" s="1"/>
      <c r="LW68" s="1"/>
      <c r="LX68" s="1"/>
      <c r="LY68" s="1"/>
      <c r="LZ68" s="1"/>
      <c r="MA68" s="1"/>
      <c r="MB68" s="1"/>
      <c r="MC68" s="1"/>
      <c r="MD68" s="1"/>
      <c r="ME68" s="1"/>
      <c r="MF68" s="1"/>
      <c r="MG68" s="1"/>
      <c r="MH68" s="1"/>
      <c r="MI68" s="1"/>
      <c r="MJ68" s="1"/>
      <c r="MK68" s="1"/>
      <c r="ML68" s="1"/>
      <c r="MM68" s="1"/>
      <c r="MN68" s="1"/>
      <c r="MO68" s="1"/>
      <c r="MP68" s="1"/>
      <c r="MQ68" s="1"/>
      <c r="MR68" s="1"/>
      <c r="MS68" s="1"/>
      <c r="MT68" s="1"/>
      <c r="MU68" s="1"/>
      <c r="MV68" s="1"/>
      <c r="MW68" s="1"/>
      <c r="MX68" s="1"/>
      <c r="MY68" s="1"/>
      <c r="MZ68" s="1"/>
      <c r="NA68" s="1"/>
      <c r="NB68" s="1"/>
      <c r="NC68" s="1"/>
      <c r="ND68" s="1"/>
    </row>
    <row r="69" spans="1:368" ht="144.94999999999999" customHeight="1" x14ac:dyDescent="0.25">
      <c r="A69" s="25" t="s">
        <v>78</v>
      </c>
      <c r="B69" s="76">
        <v>2</v>
      </c>
      <c r="D69" s="1">
        <f>SUMIFS(FEUIL2!$D:$D,FEUIL2!$B:$B,FEUIL1!$A61,FEUIL2!$A:$A,"&lt;=" &amp; FEUIL1!D$1,FEUIL2!$F:$F,"&gt;=" &amp; FEUIL1!D$1)</f>
        <v>0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  <c r="JM69" s="1"/>
      <c r="JN69" s="1"/>
      <c r="JO69" s="1"/>
      <c r="JP69" s="1"/>
      <c r="JQ69" s="1"/>
      <c r="JR69" s="1"/>
      <c r="JS69" s="1"/>
      <c r="JT69" s="1"/>
      <c r="JU69" s="1"/>
      <c r="JV69" s="1"/>
      <c r="JW69" s="1"/>
      <c r="JX69" s="1"/>
      <c r="JY69" s="1"/>
      <c r="JZ69" s="1"/>
      <c r="KA69" s="1"/>
      <c r="KB69" s="1"/>
      <c r="KC69" s="1"/>
      <c r="KD69" s="1"/>
      <c r="KE69" s="1"/>
      <c r="KF69" s="1"/>
      <c r="KG69" s="1"/>
      <c r="KH69" s="1"/>
      <c r="KI69" s="1"/>
      <c r="KJ69" s="1"/>
      <c r="KK69" s="1"/>
      <c r="KL69" s="1"/>
      <c r="KM69" s="1"/>
      <c r="KN69" s="1"/>
      <c r="KO69" s="1"/>
      <c r="KP69" s="1"/>
      <c r="KQ69" s="1"/>
      <c r="KR69" s="1"/>
      <c r="KS69" s="1"/>
      <c r="KT69" s="1"/>
      <c r="KU69" s="1"/>
      <c r="KV69" s="1"/>
      <c r="KW69" s="1"/>
      <c r="KX69" s="1"/>
      <c r="KY69" s="1"/>
      <c r="KZ69" s="1"/>
      <c r="LA69" s="1"/>
      <c r="LB69" s="1"/>
      <c r="LC69" s="1"/>
      <c r="LD69" s="1"/>
      <c r="LE69" s="1"/>
      <c r="LF69" s="1"/>
      <c r="LG69" s="1"/>
      <c r="LH69" s="1"/>
      <c r="LI69" s="1"/>
      <c r="LJ69" s="1"/>
      <c r="LK69" s="1"/>
      <c r="LL69" s="1"/>
      <c r="LM69" s="1"/>
      <c r="LN69" s="1"/>
      <c r="LO69" s="1"/>
      <c r="LP69" s="1"/>
      <c r="LQ69" s="1"/>
      <c r="LR69" s="1"/>
      <c r="LS69" s="1"/>
      <c r="LT69" s="1"/>
      <c r="LU69" s="1"/>
      <c r="LV69" s="1"/>
      <c r="LW69" s="1"/>
      <c r="LX69" s="1"/>
      <c r="LY69" s="1"/>
      <c r="LZ69" s="1"/>
      <c r="MA69" s="1"/>
      <c r="MB69" s="1"/>
      <c r="MC69" s="1"/>
      <c r="MD69" s="1"/>
      <c r="ME69" s="1"/>
      <c r="MF69" s="1"/>
      <c r="MG69" s="1"/>
      <c r="MH69" s="1"/>
      <c r="MI69" s="1"/>
      <c r="MJ69" s="1"/>
      <c r="MK69" s="1"/>
      <c r="ML69" s="1"/>
      <c r="MM69" s="1"/>
      <c r="MN69" s="1"/>
      <c r="MO69" s="1"/>
      <c r="MP69" s="1"/>
      <c r="MQ69" s="1"/>
      <c r="MR69" s="1"/>
      <c r="MS69" s="1"/>
      <c r="MT69" s="1"/>
      <c r="MU69" s="1"/>
      <c r="MV69" s="1"/>
      <c r="MW69" s="1"/>
      <c r="MX69" s="1"/>
      <c r="MY69" s="1"/>
      <c r="MZ69" s="1"/>
      <c r="NA69" s="1"/>
      <c r="NB69" s="1"/>
      <c r="NC69" s="1"/>
      <c r="ND69" s="1"/>
    </row>
    <row r="70" spans="1:368" ht="144.94999999999999" customHeight="1" x14ac:dyDescent="0.25">
      <c r="A70" s="26"/>
      <c r="B70" s="3"/>
      <c r="D70" s="1">
        <f>SUMIFS(FEUIL2!$D:$D,FEUIL2!$B:$B,FEUIL1!$A62,FEUIL2!$A:$A,"&lt;=" &amp; FEUIL1!D$1,FEUIL2!$F:$F,"&gt;=" &amp; FEUIL1!D$1)</f>
        <v>0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  <c r="JM70" s="1"/>
      <c r="JN70" s="1"/>
      <c r="JO70" s="1"/>
      <c r="JP70" s="1"/>
      <c r="JQ70" s="1"/>
      <c r="JR70" s="1"/>
      <c r="JS70" s="1"/>
      <c r="JT70" s="1"/>
      <c r="JU70" s="1"/>
      <c r="JV70" s="1"/>
      <c r="JW70" s="1"/>
      <c r="JX70" s="1"/>
      <c r="JY70" s="1"/>
      <c r="JZ70" s="1"/>
      <c r="KA70" s="1"/>
      <c r="KB70" s="1"/>
      <c r="KC70" s="1"/>
      <c r="KD70" s="1"/>
      <c r="KE70" s="1"/>
      <c r="KF70" s="1"/>
      <c r="KG70" s="1"/>
      <c r="KH70" s="1"/>
      <c r="KI70" s="1"/>
      <c r="KJ70" s="1"/>
      <c r="KK70" s="1"/>
      <c r="KL70" s="1"/>
      <c r="KM70" s="1"/>
      <c r="KN70" s="1"/>
      <c r="KO70" s="1"/>
      <c r="KP70" s="1"/>
      <c r="KQ70" s="1"/>
      <c r="KR70" s="1"/>
      <c r="KS70" s="1"/>
      <c r="KT70" s="1"/>
      <c r="KU70" s="1"/>
      <c r="KV70" s="1"/>
      <c r="KW70" s="1"/>
      <c r="KX70" s="1"/>
      <c r="KY70" s="1"/>
      <c r="KZ70" s="1"/>
      <c r="LA70" s="1"/>
      <c r="LB70" s="1"/>
      <c r="LC70" s="1"/>
      <c r="LD70" s="1"/>
      <c r="LE70" s="1"/>
      <c r="LF70" s="1"/>
      <c r="LG70" s="1"/>
      <c r="LH70" s="1"/>
      <c r="LI70" s="1"/>
      <c r="LJ70" s="1"/>
      <c r="LK70" s="1"/>
      <c r="LL70" s="1"/>
      <c r="LM70" s="1"/>
      <c r="LN70" s="1"/>
      <c r="LO70" s="1"/>
      <c r="LP70" s="1"/>
      <c r="LQ70" s="1"/>
      <c r="LR70" s="1"/>
      <c r="LS70" s="1"/>
      <c r="LT70" s="1"/>
      <c r="LU70" s="1"/>
      <c r="LV70" s="1"/>
      <c r="LW70" s="1"/>
      <c r="LX70" s="1"/>
      <c r="LY70" s="1"/>
      <c r="LZ70" s="1"/>
      <c r="MA70" s="1"/>
      <c r="MB70" s="1"/>
      <c r="MC70" s="1"/>
      <c r="MD70" s="1"/>
      <c r="ME70" s="1"/>
      <c r="MF70" s="1"/>
      <c r="MG70" s="1"/>
      <c r="MH70" s="1"/>
      <c r="MI70" s="1"/>
      <c r="MJ70" s="1"/>
      <c r="MK70" s="1"/>
      <c r="ML70" s="1"/>
      <c r="MM70" s="1"/>
      <c r="MN70" s="1"/>
      <c r="MO70" s="1"/>
      <c r="MP70" s="1"/>
      <c r="MQ70" s="1"/>
      <c r="MR70" s="1"/>
      <c r="MS70" s="1"/>
      <c r="MT70" s="1"/>
      <c r="MU70" s="1"/>
      <c r="MV70" s="1"/>
      <c r="MW70" s="1"/>
      <c r="MX70" s="1"/>
      <c r="MY70" s="1"/>
      <c r="MZ70" s="1"/>
      <c r="NA70" s="1"/>
      <c r="NB70" s="1"/>
      <c r="NC70" s="1"/>
      <c r="ND70" s="1"/>
    </row>
    <row r="71" spans="1:368" ht="144.94999999999999" customHeight="1" x14ac:dyDescent="0.25">
      <c r="A71" s="3"/>
      <c r="B71" s="3"/>
      <c r="D71" s="1">
        <f>SUMIFS(FEUIL2!$D:$D,FEUIL2!$B:$B,FEUIL1!$A63,FEUIL2!$A:$A,"&lt;=" &amp; FEUIL1!D$1,FEUIL2!$F:$F,"&gt;=" &amp; FEUIL1!D$1)</f>
        <v>0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1"/>
      <c r="JU71" s="1"/>
      <c r="JV71" s="1"/>
      <c r="JW71" s="1"/>
      <c r="JX71" s="1"/>
      <c r="JY71" s="1"/>
      <c r="JZ71" s="1"/>
      <c r="KA71" s="1"/>
      <c r="KB71" s="1"/>
      <c r="KC71" s="1"/>
      <c r="KD71" s="1"/>
      <c r="KE71" s="1"/>
      <c r="KF71" s="1"/>
      <c r="KG71" s="1"/>
      <c r="KH71" s="1"/>
      <c r="KI71" s="1"/>
      <c r="KJ71" s="1"/>
      <c r="KK71" s="1"/>
      <c r="KL71" s="1"/>
      <c r="KM71" s="1"/>
      <c r="KN71" s="1"/>
      <c r="KO71" s="1"/>
      <c r="KP71" s="1"/>
      <c r="KQ71" s="1"/>
      <c r="KR71" s="1"/>
      <c r="KS71" s="1"/>
      <c r="KT71" s="1"/>
      <c r="KU71" s="1"/>
      <c r="KV71" s="1"/>
      <c r="KW71" s="1"/>
      <c r="KX71" s="1"/>
      <c r="KY71" s="1"/>
      <c r="KZ71" s="1"/>
      <c r="LA71" s="1"/>
      <c r="LB71" s="1"/>
      <c r="LC71" s="1"/>
      <c r="LD71" s="1"/>
      <c r="LE71" s="1"/>
      <c r="LF71" s="1"/>
      <c r="LG71" s="1"/>
      <c r="LH71" s="1"/>
      <c r="LI71" s="1"/>
      <c r="LJ71" s="1"/>
      <c r="LK71" s="1"/>
      <c r="LL71" s="1"/>
      <c r="LM71" s="1"/>
      <c r="LN71" s="1"/>
      <c r="LO71" s="1"/>
      <c r="LP71" s="1"/>
      <c r="LQ71" s="1"/>
      <c r="LR71" s="1"/>
      <c r="LS71" s="1"/>
      <c r="LT71" s="1"/>
      <c r="LU71" s="1"/>
      <c r="LV71" s="1"/>
      <c r="LW71" s="1"/>
      <c r="LX71" s="1"/>
      <c r="LY71" s="1"/>
      <c r="LZ71" s="1"/>
      <c r="MA71" s="1"/>
      <c r="MB71" s="1"/>
      <c r="MC71" s="1"/>
      <c r="MD71" s="1"/>
      <c r="ME71" s="1"/>
      <c r="MF71" s="1"/>
      <c r="MG71" s="1"/>
      <c r="MH71" s="1"/>
      <c r="MI71" s="1"/>
      <c r="MJ71" s="1"/>
      <c r="MK71" s="1"/>
      <c r="ML71" s="1"/>
      <c r="MM71" s="1"/>
      <c r="MN71" s="1"/>
      <c r="MO71" s="1"/>
      <c r="MP71" s="1"/>
      <c r="MQ71" s="1"/>
      <c r="MR71" s="1"/>
      <c r="MS71" s="1"/>
      <c r="MT71" s="1"/>
      <c r="MU71" s="1"/>
      <c r="MV71" s="1"/>
      <c r="MW71" s="1"/>
      <c r="MX71" s="1"/>
      <c r="MY71" s="1"/>
      <c r="MZ71" s="1"/>
      <c r="NA71" s="1"/>
      <c r="NB71" s="1"/>
      <c r="NC71" s="1"/>
      <c r="ND71" s="1"/>
    </row>
    <row r="72" spans="1:368" ht="144.94999999999999" customHeight="1" x14ac:dyDescent="0.25">
      <c r="A72" s="3"/>
      <c r="B72" s="3"/>
      <c r="D72" s="1">
        <f>SUMIFS(FEUIL2!$D:$D,FEUIL2!$B:$B,FEUIL1!$A64,FEUIL2!$A:$A,"&lt;=" &amp; FEUIL1!D$1,FEUIL2!$F:$F,"&gt;=" &amp; FEUIL1!D$1)</f>
        <v>0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1"/>
      <c r="JU72" s="1"/>
      <c r="JV72" s="1"/>
      <c r="JW72" s="1"/>
      <c r="JX72" s="1"/>
      <c r="JY72" s="1"/>
      <c r="JZ72" s="1"/>
      <c r="KA72" s="1"/>
      <c r="KB72" s="1"/>
      <c r="KC72" s="1"/>
      <c r="KD72" s="1"/>
      <c r="KE72" s="1"/>
      <c r="KF72" s="1"/>
      <c r="KG72" s="1"/>
      <c r="KH72" s="1"/>
      <c r="KI72" s="1"/>
      <c r="KJ72" s="1"/>
      <c r="KK72" s="1"/>
      <c r="KL72" s="1"/>
      <c r="KM72" s="1"/>
      <c r="KN72" s="1"/>
      <c r="KO72" s="1"/>
      <c r="KP72" s="1"/>
      <c r="KQ72" s="1"/>
      <c r="KR72" s="1"/>
      <c r="KS72" s="1"/>
      <c r="KT72" s="1"/>
      <c r="KU72" s="1"/>
      <c r="KV72" s="1"/>
      <c r="KW72" s="1"/>
      <c r="KX72" s="1"/>
      <c r="KY72" s="1"/>
      <c r="KZ72" s="1"/>
      <c r="LA72" s="1"/>
      <c r="LB72" s="1"/>
      <c r="LC72" s="1"/>
      <c r="LD72" s="1"/>
      <c r="LE72" s="1"/>
      <c r="LF72" s="1"/>
      <c r="LG72" s="1"/>
      <c r="LH72" s="1"/>
      <c r="LI72" s="1"/>
      <c r="LJ72" s="1"/>
      <c r="LK72" s="1"/>
      <c r="LL72" s="1"/>
      <c r="LM72" s="1"/>
      <c r="LN72" s="1"/>
      <c r="LO72" s="1"/>
      <c r="LP72" s="1"/>
      <c r="LQ72" s="1"/>
      <c r="LR72" s="1"/>
      <c r="LS72" s="1"/>
      <c r="LT72" s="1"/>
      <c r="LU72" s="1"/>
      <c r="LV72" s="1"/>
      <c r="LW72" s="1"/>
      <c r="LX72" s="1"/>
      <c r="LY72" s="1"/>
      <c r="LZ72" s="1"/>
      <c r="MA72" s="1"/>
      <c r="MB72" s="1"/>
      <c r="MC72" s="1"/>
      <c r="MD72" s="1"/>
      <c r="ME72" s="1"/>
      <c r="MF72" s="1"/>
      <c r="MG72" s="1"/>
      <c r="MH72" s="1"/>
      <c r="MI72" s="1"/>
      <c r="MJ72" s="1"/>
      <c r="MK72" s="1"/>
      <c r="ML72" s="1"/>
      <c r="MM72" s="1"/>
      <c r="MN72" s="1"/>
      <c r="MO72" s="1"/>
      <c r="MP72" s="1"/>
      <c r="MQ72" s="1"/>
      <c r="MR72" s="1"/>
      <c r="MS72" s="1"/>
      <c r="MT72" s="1"/>
      <c r="MU72" s="1"/>
      <c r="MV72" s="1"/>
      <c r="MW72" s="1"/>
      <c r="MX72" s="1"/>
      <c r="MY72" s="1"/>
      <c r="MZ72" s="1"/>
      <c r="NA72" s="1"/>
      <c r="NB72" s="1"/>
      <c r="NC72" s="1"/>
      <c r="ND72" s="1"/>
    </row>
    <row r="73" spans="1:368" ht="144.94999999999999" customHeight="1" x14ac:dyDescent="0.25">
      <c r="A73" s="10"/>
      <c r="B73" s="10"/>
      <c r="D73" s="1">
        <f>SUMIFS(FEUIL2!$D:$D,FEUIL2!$B:$B,FEUIL1!$A65,FEUIL2!$A:$A,"&lt;=" &amp; FEUIL1!D$1,FEUIL2!$F:$F,"&gt;=" &amp; FEUIL1!D$1)</f>
        <v>0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1"/>
      <c r="JU73" s="1"/>
      <c r="JV73" s="1"/>
      <c r="JW73" s="1"/>
      <c r="JX73" s="1"/>
      <c r="JY73" s="1"/>
      <c r="JZ73" s="1"/>
      <c r="KA73" s="1"/>
      <c r="KB73" s="1"/>
      <c r="KC73" s="1"/>
      <c r="KD73" s="1"/>
      <c r="KE73" s="1"/>
      <c r="KF73" s="1"/>
      <c r="KG73" s="1"/>
      <c r="KH73" s="1"/>
      <c r="KI73" s="1"/>
      <c r="KJ73" s="1"/>
      <c r="KK73" s="1"/>
      <c r="KL73" s="1"/>
      <c r="KM73" s="1"/>
      <c r="KN73" s="1"/>
      <c r="KO73" s="1"/>
      <c r="KP73" s="1"/>
      <c r="KQ73" s="1"/>
      <c r="KR73" s="1"/>
      <c r="KS73" s="1"/>
      <c r="KT73" s="1"/>
      <c r="KU73" s="1"/>
      <c r="KV73" s="1"/>
      <c r="KW73" s="1"/>
      <c r="KX73" s="1"/>
      <c r="KY73" s="1"/>
      <c r="KZ73" s="1"/>
      <c r="LA73" s="1"/>
      <c r="LB73" s="1"/>
      <c r="LC73" s="1"/>
      <c r="LD73" s="1"/>
      <c r="LE73" s="1"/>
      <c r="LF73" s="1"/>
      <c r="LG73" s="1"/>
      <c r="LH73" s="1"/>
      <c r="LI73" s="1"/>
      <c r="LJ73" s="1"/>
      <c r="LK73" s="1"/>
      <c r="LL73" s="1"/>
      <c r="LM73" s="1"/>
      <c r="LN73" s="1"/>
      <c r="LO73" s="1"/>
      <c r="LP73" s="1"/>
      <c r="LQ73" s="1"/>
      <c r="LR73" s="1"/>
      <c r="LS73" s="1"/>
      <c r="LT73" s="1"/>
      <c r="LU73" s="1"/>
      <c r="LV73" s="1"/>
      <c r="LW73" s="1"/>
      <c r="LX73" s="1"/>
      <c r="LY73" s="1"/>
      <c r="LZ73" s="1"/>
      <c r="MA73" s="1"/>
      <c r="MB73" s="1"/>
      <c r="MC73" s="1"/>
      <c r="MD73" s="1"/>
      <c r="ME73" s="1"/>
      <c r="MF73" s="1"/>
      <c r="MG73" s="1"/>
      <c r="MH73" s="1"/>
      <c r="MI73" s="1"/>
      <c r="MJ73" s="1"/>
      <c r="MK73" s="1"/>
      <c r="ML73" s="1"/>
      <c r="MM73" s="1"/>
      <c r="MN73" s="1"/>
      <c r="MO73" s="1"/>
      <c r="MP73" s="1"/>
      <c r="MQ73" s="1"/>
      <c r="MR73" s="1"/>
      <c r="MS73" s="1"/>
      <c r="MT73" s="1"/>
      <c r="MU73" s="1"/>
      <c r="MV73" s="1"/>
      <c r="MW73" s="1"/>
      <c r="MX73" s="1"/>
      <c r="MY73" s="1"/>
      <c r="MZ73" s="1"/>
      <c r="NA73" s="1"/>
      <c r="NB73" s="1"/>
      <c r="NC73" s="1"/>
      <c r="ND73" s="1"/>
    </row>
    <row r="74" spans="1:368" ht="144.94999999999999" customHeight="1" x14ac:dyDescent="0.25">
      <c r="A74" s="3"/>
      <c r="B74" s="3"/>
      <c r="D74" s="1">
        <f>SUMIFS(FEUIL2!$D:$D,FEUIL2!$B:$B,FEUIL1!$A66,FEUIL2!$A:$A,"&lt;=" &amp; FEUIL1!D$1,FEUIL2!$F:$F,"&gt;=" &amp; FEUIL1!D$1)</f>
        <v>0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1"/>
      <c r="KD74" s="1"/>
      <c r="KE74" s="1"/>
      <c r="KF74" s="1"/>
      <c r="KG74" s="1"/>
      <c r="KH74" s="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LC74" s="1"/>
      <c r="LD74" s="1"/>
      <c r="LE74" s="1"/>
      <c r="LF74" s="1"/>
      <c r="LG74" s="1"/>
      <c r="LH74" s="1"/>
      <c r="LI74" s="1"/>
      <c r="LJ74" s="1"/>
      <c r="LK74" s="1"/>
      <c r="LL74" s="1"/>
      <c r="LM74" s="1"/>
      <c r="LN74" s="1"/>
      <c r="LO74" s="1"/>
      <c r="LP74" s="1"/>
      <c r="LQ74" s="1"/>
      <c r="LR74" s="1"/>
      <c r="LS74" s="1"/>
      <c r="LT74" s="1"/>
      <c r="LU74" s="1"/>
      <c r="LV74" s="1"/>
      <c r="LW74" s="1"/>
      <c r="LX74" s="1"/>
      <c r="LY74" s="1"/>
      <c r="LZ74" s="1"/>
      <c r="MA74" s="1"/>
      <c r="MB74" s="1"/>
      <c r="MC74" s="1"/>
      <c r="MD74" s="1"/>
      <c r="ME74" s="1"/>
      <c r="MF74" s="1"/>
      <c r="MG74" s="1"/>
      <c r="MH74" s="1"/>
      <c r="MI74" s="1"/>
      <c r="MJ74" s="1"/>
      <c r="MK74" s="1"/>
      <c r="ML74" s="1"/>
      <c r="MM74" s="1"/>
      <c r="MN74" s="1"/>
      <c r="MO74" s="1"/>
      <c r="MP74" s="1"/>
      <c r="MQ74" s="1"/>
      <c r="MR74" s="1"/>
      <c r="MS74" s="1"/>
      <c r="MT74" s="1"/>
      <c r="MU74" s="1"/>
      <c r="MV74" s="1"/>
      <c r="MW74" s="1"/>
      <c r="MX74" s="1"/>
      <c r="MY74" s="1"/>
      <c r="MZ74" s="1"/>
      <c r="NA74" s="1"/>
      <c r="NB74" s="1"/>
      <c r="NC74" s="1"/>
      <c r="ND74" s="1"/>
    </row>
    <row r="75" spans="1:368" ht="144.94999999999999" customHeight="1" x14ac:dyDescent="0.25">
      <c r="A75" s="3"/>
      <c r="B75" s="3"/>
      <c r="D75" s="1">
        <f>SUMIFS(FEUIL2!$D:$D,FEUIL2!$B:$B,FEUIL1!$A67,FEUIL2!$A:$A,"&lt;=" &amp; FEUIL1!D$1,FEUIL2!$F:$F,"&gt;=" &amp; FEUIL1!D$1)</f>
        <v>0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  <c r="JT75" s="1"/>
      <c r="JU75" s="1"/>
      <c r="JV75" s="1"/>
      <c r="JW75" s="1"/>
      <c r="JX75" s="1"/>
      <c r="JY75" s="1"/>
      <c r="JZ75" s="1"/>
      <c r="KA75" s="1"/>
      <c r="KB75" s="1"/>
      <c r="KC75" s="1"/>
      <c r="KD75" s="1"/>
      <c r="KE75" s="1"/>
      <c r="KF75" s="1"/>
      <c r="KG75" s="1"/>
      <c r="KH75" s="1"/>
      <c r="KI75" s="1"/>
      <c r="KJ75" s="1"/>
      <c r="KK75" s="1"/>
      <c r="KL75" s="1"/>
      <c r="KM75" s="1"/>
      <c r="KN75" s="1"/>
      <c r="KO75" s="1"/>
      <c r="KP75" s="1"/>
      <c r="KQ75" s="1"/>
      <c r="KR75" s="1"/>
      <c r="KS75" s="1"/>
      <c r="KT75" s="1"/>
      <c r="KU75" s="1"/>
      <c r="KV75" s="1"/>
      <c r="KW75" s="1"/>
      <c r="KX75" s="1"/>
      <c r="KY75" s="1"/>
      <c r="KZ75" s="1"/>
      <c r="LA75" s="1"/>
      <c r="LB75" s="1"/>
      <c r="LC75" s="1"/>
      <c r="LD75" s="1"/>
      <c r="LE75" s="1"/>
      <c r="LF75" s="1"/>
      <c r="LG75" s="1"/>
      <c r="LH75" s="1"/>
      <c r="LI75" s="1"/>
      <c r="LJ75" s="1"/>
      <c r="LK75" s="1"/>
      <c r="LL75" s="1"/>
      <c r="LM75" s="1"/>
      <c r="LN75" s="1"/>
      <c r="LO75" s="1"/>
      <c r="LP75" s="1"/>
      <c r="LQ75" s="1"/>
      <c r="LR75" s="1"/>
      <c r="LS75" s="1"/>
      <c r="LT75" s="1"/>
      <c r="LU75" s="1"/>
      <c r="LV75" s="1"/>
      <c r="LW75" s="1"/>
      <c r="LX75" s="1"/>
      <c r="LY75" s="1"/>
      <c r="LZ75" s="1"/>
      <c r="MA75" s="1"/>
      <c r="MB75" s="1"/>
      <c r="MC75" s="1"/>
      <c r="MD75" s="1"/>
      <c r="ME75" s="1"/>
      <c r="MF75" s="1"/>
      <c r="MG75" s="1"/>
      <c r="MH75" s="1"/>
      <c r="MI75" s="1"/>
      <c r="MJ75" s="1"/>
      <c r="MK75" s="1"/>
      <c r="ML75" s="1"/>
      <c r="MM75" s="1"/>
      <c r="MN75" s="1"/>
      <c r="MO75" s="1"/>
      <c r="MP75" s="1"/>
      <c r="MQ75" s="1"/>
      <c r="MR75" s="1"/>
      <c r="MS75" s="1"/>
      <c r="MT75" s="1"/>
      <c r="MU75" s="1"/>
      <c r="MV75" s="1"/>
      <c r="MW75" s="1"/>
      <c r="MX75" s="1"/>
      <c r="MY75" s="1"/>
      <c r="MZ75" s="1"/>
      <c r="NA75" s="1"/>
      <c r="NB75" s="1"/>
      <c r="NC75" s="1"/>
      <c r="ND75" s="1"/>
    </row>
    <row r="76" spans="1:368" ht="144.94999999999999" customHeight="1" x14ac:dyDescent="0.25">
      <c r="A76" s="3"/>
      <c r="B76" s="3"/>
      <c r="D76" s="1">
        <f>SUMIFS(FEUIL2!$D:$D,FEUIL2!$B:$B,FEUIL1!$A68,FEUIL2!$A:$A,"&lt;=" &amp; FEUIL1!D$1,FEUIL2!$F:$F,"&gt;=" &amp; FEUIL1!D$1)</f>
        <v>0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  <c r="IY76" s="1"/>
      <c r="IZ76" s="1"/>
      <c r="JA76" s="1"/>
      <c r="JB76" s="1"/>
      <c r="JC76" s="1"/>
      <c r="JD76" s="1"/>
      <c r="JE76" s="1"/>
      <c r="JF76" s="1"/>
      <c r="JG76" s="1"/>
      <c r="JH76" s="1"/>
      <c r="JI76" s="1"/>
      <c r="JJ76" s="1"/>
      <c r="JK76" s="1"/>
      <c r="JL76" s="1"/>
      <c r="JM76" s="1"/>
      <c r="JN76" s="1"/>
      <c r="JO76" s="1"/>
      <c r="JP76" s="1"/>
      <c r="JQ76" s="1"/>
      <c r="JR76" s="1"/>
      <c r="JS76" s="1"/>
      <c r="JT76" s="1"/>
      <c r="JU76" s="1"/>
      <c r="JV76" s="1"/>
      <c r="JW76" s="1"/>
      <c r="JX76" s="1"/>
      <c r="JY76" s="1"/>
      <c r="JZ76" s="1"/>
      <c r="KA76" s="1"/>
      <c r="KB76" s="1"/>
      <c r="KC76" s="1"/>
      <c r="KD76" s="1"/>
      <c r="KE76" s="1"/>
      <c r="KF76" s="1"/>
      <c r="KG76" s="1"/>
      <c r="KH76" s="1"/>
      <c r="KI76" s="1"/>
      <c r="KJ76" s="1"/>
      <c r="KK76" s="1"/>
      <c r="KL76" s="1"/>
      <c r="KM76" s="1"/>
      <c r="KN76" s="1"/>
      <c r="KO76" s="1"/>
      <c r="KP76" s="1"/>
      <c r="KQ76" s="1"/>
      <c r="KR76" s="1"/>
      <c r="KS76" s="1"/>
      <c r="KT76" s="1"/>
      <c r="KU76" s="1"/>
      <c r="KV76" s="1"/>
      <c r="KW76" s="1"/>
      <c r="KX76" s="1"/>
      <c r="KY76" s="1"/>
      <c r="KZ76" s="1"/>
      <c r="LA76" s="1"/>
      <c r="LB76" s="1"/>
      <c r="LC76" s="1"/>
      <c r="LD76" s="1"/>
      <c r="LE76" s="1"/>
      <c r="LF76" s="1"/>
      <c r="LG76" s="1"/>
      <c r="LH76" s="1"/>
      <c r="LI76" s="1"/>
      <c r="LJ76" s="1"/>
      <c r="LK76" s="1"/>
      <c r="LL76" s="1"/>
      <c r="LM76" s="1"/>
      <c r="LN76" s="1"/>
      <c r="LO76" s="1"/>
      <c r="LP76" s="1"/>
      <c r="LQ76" s="1"/>
      <c r="LR76" s="1"/>
      <c r="LS76" s="1"/>
      <c r="LT76" s="1"/>
      <c r="LU76" s="1"/>
      <c r="LV76" s="1"/>
      <c r="LW76" s="1"/>
      <c r="LX76" s="1"/>
      <c r="LY76" s="1"/>
      <c r="LZ76" s="1"/>
      <c r="MA76" s="1"/>
      <c r="MB76" s="1"/>
      <c r="MC76" s="1"/>
      <c r="MD76" s="1"/>
      <c r="ME76" s="1"/>
      <c r="MF76" s="1"/>
      <c r="MG76" s="1"/>
      <c r="MH76" s="1"/>
      <c r="MI76" s="1"/>
      <c r="MJ76" s="1"/>
      <c r="MK76" s="1"/>
      <c r="ML76" s="1"/>
      <c r="MM76" s="1"/>
      <c r="MN76" s="1"/>
      <c r="MO76" s="1"/>
      <c r="MP76" s="1"/>
      <c r="MQ76" s="1"/>
      <c r="MR76" s="1"/>
      <c r="MS76" s="1"/>
      <c r="MT76" s="1"/>
      <c r="MU76" s="1"/>
      <c r="MV76" s="1"/>
      <c r="MW76" s="1"/>
      <c r="MX76" s="1"/>
      <c r="MY76" s="1"/>
      <c r="MZ76" s="1"/>
      <c r="NA76" s="1"/>
      <c r="NB76" s="1"/>
      <c r="NC76" s="1"/>
      <c r="ND76" s="1"/>
    </row>
    <row r="77" spans="1:368" ht="144.94999999999999" customHeight="1" x14ac:dyDescent="0.25">
      <c r="A77" s="3"/>
      <c r="B77" s="3"/>
      <c r="D77" s="1">
        <f>SUMIFS(FEUIL2!$D:$D,FEUIL2!$B:$B,FEUIL1!$A69,FEUIL2!$A:$A,"&lt;=" &amp; FEUIL1!D$1,FEUIL2!$F:$F,"&gt;=" &amp; FEUIL1!D$1)</f>
        <v>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  <c r="IY77" s="1"/>
      <c r="IZ77" s="1"/>
      <c r="JA77" s="1"/>
      <c r="JB77" s="1"/>
      <c r="JC77" s="1"/>
      <c r="JD77" s="1"/>
      <c r="JE77" s="1"/>
      <c r="JF77" s="1"/>
      <c r="JG77" s="1"/>
      <c r="JH77" s="1"/>
      <c r="JI77" s="1"/>
      <c r="JJ77" s="1"/>
      <c r="JK77" s="1"/>
      <c r="JL77" s="1"/>
      <c r="JM77" s="1"/>
      <c r="JN77" s="1"/>
      <c r="JO77" s="1"/>
      <c r="JP77" s="1"/>
      <c r="JQ77" s="1"/>
      <c r="JR77" s="1"/>
      <c r="JS77" s="1"/>
      <c r="JT77" s="1"/>
      <c r="JU77" s="1"/>
      <c r="JV77" s="1"/>
      <c r="JW77" s="1"/>
      <c r="JX77" s="1"/>
      <c r="JY77" s="1"/>
      <c r="JZ77" s="1"/>
      <c r="KA77" s="1"/>
      <c r="KB77" s="1"/>
      <c r="KC77" s="1"/>
      <c r="KD77" s="1"/>
      <c r="KE77" s="1"/>
      <c r="KF77" s="1"/>
      <c r="KG77" s="1"/>
      <c r="KH77" s="1"/>
      <c r="KI77" s="1"/>
      <c r="KJ77" s="1"/>
      <c r="KK77" s="1"/>
      <c r="KL77" s="1"/>
      <c r="KM77" s="1"/>
      <c r="KN77" s="1"/>
      <c r="KO77" s="1"/>
      <c r="KP77" s="1"/>
      <c r="KQ77" s="1"/>
      <c r="KR77" s="1"/>
      <c r="KS77" s="1"/>
      <c r="KT77" s="1"/>
      <c r="KU77" s="1"/>
      <c r="KV77" s="1"/>
      <c r="KW77" s="1"/>
      <c r="KX77" s="1"/>
      <c r="KY77" s="1"/>
      <c r="KZ77" s="1"/>
      <c r="LA77" s="1"/>
      <c r="LB77" s="1"/>
      <c r="LC77" s="1"/>
      <c r="LD77" s="1"/>
      <c r="LE77" s="1"/>
      <c r="LF77" s="1"/>
      <c r="LG77" s="1"/>
      <c r="LH77" s="1"/>
      <c r="LI77" s="1"/>
      <c r="LJ77" s="1"/>
      <c r="LK77" s="1"/>
      <c r="LL77" s="1"/>
      <c r="LM77" s="1"/>
      <c r="LN77" s="1"/>
      <c r="LO77" s="1"/>
      <c r="LP77" s="1"/>
      <c r="LQ77" s="1"/>
      <c r="LR77" s="1"/>
      <c r="LS77" s="1"/>
      <c r="LT77" s="1"/>
      <c r="LU77" s="1"/>
      <c r="LV77" s="1"/>
      <c r="LW77" s="1"/>
      <c r="LX77" s="1"/>
      <c r="LY77" s="1"/>
      <c r="LZ77" s="1"/>
      <c r="MA77" s="1"/>
      <c r="MB77" s="1"/>
      <c r="MC77" s="1"/>
      <c r="MD77" s="1"/>
      <c r="ME77" s="1"/>
      <c r="MF77" s="1"/>
      <c r="MG77" s="1"/>
      <c r="MH77" s="1"/>
      <c r="MI77" s="1"/>
      <c r="MJ77" s="1"/>
      <c r="MK77" s="1"/>
      <c r="ML77" s="1"/>
      <c r="MM77" s="1"/>
      <c r="MN77" s="1"/>
      <c r="MO77" s="1"/>
      <c r="MP77" s="1"/>
      <c r="MQ77" s="1"/>
      <c r="MR77" s="1"/>
      <c r="MS77" s="1"/>
      <c r="MT77" s="1"/>
      <c r="MU77" s="1"/>
      <c r="MV77" s="1"/>
      <c r="MW77" s="1"/>
      <c r="MX77" s="1"/>
      <c r="MY77" s="1"/>
      <c r="MZ77" s="1"/>
      <c r="NA77" s="1"/>
      <c r="NB77" s="1"/>
      <c r="NC77" s="1"/>
      <c r="ND77" s="1"/>
    </row>
    <row r="78" spans="1:368" ht="144.94999999999999" customHeight="1" x14ac:dyDescent="0.25">
      <c r="A78" s="3"/>
      <c r="B78" s="3"/>
      <c r="D78" s="1">
        <f>SUMIFS(FEUIL2!$D:$D,FEUIL2!$B:$B,FEUIL1!$A70,FEUIL2!$A:$A,"&lt;=" &amp; FEUIL1!D$1,FEUIL2!$F:$F,"&gt;=" &amp; FEUIL1!D$1)</f>
        <v>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  <c r="IY78" s="1"/>
      <c r="IZ78" s="1"/>
      <c r="JA78" s="1"/>
      <c r="JB78" s="1"/>
      <c r="JC78" s="1"/>
      <c r="JD78" s="1"/>
      <c r="JE78" s="1"/>
      <c r="JF78" s="1"/>
      <c r="JG78" s="1"/>
      <c r="JH78" s="1"/>
      <c r="JI78" s="1"/>
      <c r="JJ78" s="1"/>
      <c r="JK78" s="1"/>
      <c r="JL78" s="1"/>
      <c r="JM78" s="1"/>
      <c r="JN78" s="1"/>
      <c r="JO78" s="1"/>
      <c r="JP78" s="1"/>
      <c r="JQ78" s="1"/>
      <c r="JR78" s="1"/>
      <c r="JS78" s="1"/>
      <c r="JT78" s="1"/>
      <c r="JU78" s="1"/>
      <c r="JV78" s="1"/>
      <c r="JW78" s="1"/>
      <c r="JX78" s="1"/>
      <c r="JY78" s="1"/>
      <c r="JZ78" s="1"/>
      <c r="KA78" s="1"/>
      <c r="KB78" s="1"/>
      <c r="KC78" s="1"/>
      <c r="KD78" s="1"/>
      <c r="KE78" s="1"/>
      <c r="KF78" s="1"/>
      <c r="KG78" s="1"/>
      <c r="KH78" s="1"/>
      <c r="KI78" s="1"/>
      <c r="KJ78" s="1"/>
      <c r="KK78" s="1"/>
      <c r="KL78" s="1"/>
      <c r="KM78" s="1"/>
      <c r="KN78" s="1"/>
      <c r="KO78" s="1"/>
      <c r="KP78" s="1"/>
      <c r="KQ78" s="1"/>
      <c r="KR78" s="1"/>
      <c r="KS78" s="1"/>
      <c r="KT78" s="1"/>
      <c r="KU78" s="1"/>
      <c r="KV78" s="1"/>
      <c r="KW78" s="1"/>
      <c r="KX78" s="1"/>
      <c r="KY78" s="1"/>
      <c r="KZ78" s="1"/>
      <c r="LA78" s="1"/>
      <c r="LB78" s="1"/>
      <c r="LC78" s="1"/>
      <c r="LD78" s="1"/>
      <c r="LE78" s="1"/>
      <c r="LF78" s="1"/>
      <c r="LG78" s="1"/>
      <c r="LH78" s="1"/>
      <c r="LI78" s="1"/>
      <c r="LJ78" s="1"/>
      <c r="LK78" s="1"/>
      <c r="LL78" s="1"/>
      <c r="LM78" s="1"/>
      <c r="LN78" s="1"/>
      <c r="LO78" s="1"/>
      <c r="LP78" s="1"/>
      <c r="LQ78" s="1"/>
      <c r="LR78" s="1"/>
      <c r="LS78" s="1"/>
      <c r="LT78" s="1"/>
      <c r="LU78" s="1"/>
      <c r="LV78" s="1"/>
      <c r="LW78" s="1"/>
      <c r="LX78" s="1"/>
      <c r="LY78" s="1"/>
      <c r="LZ78" s="1"/>
      <c r="MA78" s="1"/>
      <c r="MB78" s="1"/>
      <c r="MC78" s="1"/>
      <c r="MD78" s="1"/>
      <c r="ME78" s="1"/>
      <c r="MF78" s="1"/>
      <c r="MG78" s="1"/>
      <c r="MH78" s="1"/>
      <c r="MI78" s="1"/>
      <c r="MJ78" s="1"/>
      <c r="MK78" s="1"/>
      <c r="ML78" s="1"/>
      <c r="MM78" s="1"/>
      <c r="MN78" s="1"/>
      <c r="MO78" s="1"/>
      <c r="MP78" s="1"/>
      <c r="MQ78" s="1"/>
      <c r="MR78" s="1"/>
      <c r="MS78" s="1"/>
      <c r="MT78" s="1"/>
      <c r="MU78" s="1"/>
      <c r="MV78" s="1"/>
      <c r="MW78" s="1"/>
      <c r="MX78" s="1"/>
      <c r="MY78" s="1"/>
      <c r="MZ78" s="1"/>
      <c r="NA78" s="1"/>
      <c r="NB78" s="1"/>
      <c r="NC78" s="1"/>
      <c r="ND78" s="1"/>
    </row>
    <row r="79" spans="1:368" ht="144.94999999999999" customHeight="1" x14ac:dyDescent="0.25">
      <c r="A79" s="3"/>
      <c r="B79" s="3"/>
      <c r="D79" s="1">
        <f>SUMIFS(FEUIL2!$D:$D,FEUIL2!$B:$B,FEUIL1!$A71,FEUIL2!$A:$A,"&lt;=" &amp; FEUIL1!D$1,FEUIL2!$F:$F,"&gt;=" &amp; FEUIL1!D$1)</f>
        <v>0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  <c r="IY79" s="1"/>
      <c r="IZ79" s="1"/>
      <c r="JA79" s="1"/>
      <c r="JB79" s="1"/>
      <c r="JC79" s="1"/>
      <c r="JD79" s="1"/>
      <c r="JE79" s="1"/>
      <c r="JF79" s="1"/>
      <c r="JG79" s="1"/>
      <c r="JH79" s="1"/>
      <c r="JI79" s="1"/>
      <c r="JJ79" s="1"/>
      <c r="JK79" s="1"/>
      <c r="JL79" s="1"/>
      <c r="JM79" s="1"/>
      <c r="JN79" s="1"/>
      <c r="JO79" s="1"/>
      <c r="JP79" s="1"/>
      <c r="JQ79" s="1"/>
      <c r="JR79" s="1"/>
      <c r="JS79" s="1"/>
      <c r="JT79" s="1"/>
      <c r="JU79" s="1"/>
      <c r="JV79" s="1"/>
      <c r="JW79" s="1"/>
      <c r="JX79" s="1"/>
      <c r="JY79" s="1"/>
      <c r="JZ79" s="1"/>
      <c r="KA79" s="1"/>
      <c r="KB79" s="1"/>
      <c r="KC79" s="1"/>
      <c r="KD79" s="1"/>
      <c r="KE79" s="1"/>
      <c r="KF79" s="1"/>
      <c r="KG79" s="1"/>
      <c r="KH79" s="1"/>
      <c r="KI79" s="1"/>
      <c r="KJ79" s="1"/>
      <c r="KK79" s="1"/>
      <c r="KL79" s="1"/>
      <c r="KM79" s="1"/>
      <c r="KN79" s="1"/>
      <c r="KO79" s="1"/>
      <c r="KP79" s="1"/>
      <c r="KQ79" s="1"/>
      <c r="KR79" s="1"/>
      <c r="KS79" s="1"/>
      <c r="KT79" s="1"/>
      <c r="KU79" s="1"/>
      <c r="KV79" s="1"/>
      <c r="KW79" s="1"/>
      <c r="KX79" s="1"/>
      <c r="KY79" s="1"/>
      <c r="KZ79" s="1"/>
      <c r="LA79" s="1"/>
      <c r="LB79" s="1"/>
      <c r="LC79" s="1"/>
      <c r="LD79" s="1"/>
      <c r="LE79" s="1"/>
      <c r="LF79" s="1"/>
      <c r="LG79" s="1"/>
      <c r="LH79" s="1"/>
      <c r="LI79" s="1"/>
      <c r="LJ79" s="1"/>
      <c r="LK79" s="1"/>
      <c r="LL79" s="1"/>
      <c r="LM79" s="1"/>
      <c r="LN79" s="1"/>
      <c r="LO79" s="1"/>
      <c r="LP79" s="1"/>
      <c r="LQ79" s="1"/>
      <c r="LR79" s="1"/>
      <c r="LS79" s="1"/>
      <c r="LT79" s="1"/>
      <c r="LU79" s="1"/>
      <c r="LV79" s="1"/>
      <c r="LW79" s="1"/>
      <c r="LX79" s="1"/>
      <c r="LY79" s="1"/>
      <c r="LZ79" s="1"/>
      <c r="MA79" s="1"/>
      <c r="MB79" s="1"/>
      <c r="MC79" s="1"/>
      <c r="MD79" s="1"/>
      <c r="ME79" s="1"/>
      <c r="MF79" s="1"/>
      <c r="MG79" s="1"/>
      <c r="MH79" s="1"/>
      <c r="MI79" s="1"/>
      <c r="MJ79" s="1"/>
      <c r="MK79" s="1"/>
      <c r="ML79" s="1"/>
      <c r="MM79" s="1"/>
      <c r="MN79" s="1"/>
      <c r="MO79" s="1"/>
      <c r="MP79" s="1"/>
      <c r="MQ79" s="1"/>
      <c r="MR79" s="1"/>
      <c r="MS79" s="1"/>
      <c r="MT79" s="1"/>
      <c r="MU79" s="1"/>
      <c r="MV79" s="1"/>
      <c r="MW79" s="1"/>
      <c r="MX79" s="1"/>
      <c r="MY79" s="1"/>
      <c r="MZ79" s="1"/>
      <c r="NA79" s="1"/>
      <c r="NB79" s="1"/>
      <c r="NC79" s="1"/>
      <c r="ND79" s="1"/>
    </row>
    <row r="80" spans="1:368" ht="144.94999999999999" customHeight="1" x14ac:dyDescent="0.25">
      <c r="A80" s="3"/>
      <c r="B80" s="3"/>
      <c r="D80" s="1">
        <f>SUMIFS(FEUIL2!$D:$D,FEUIL2!$B:$B,FEUIL1!$A72,FEUIL2!$A:$A,"&lt;=" &amp; FEUIL1!D$1,FEUIL2!$F:$F,"&gt;=" &amp; FEUIL1!D$1)</f>
        <v>0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  <c r="IY80" s="1"/>
      <c r="IZ80" s="1"/>
      <c r="JA80" s="1"/>
      <c r="JB80" s="1"/>
      <c r="JC80" s="1"/>
      <c r="JD80" s="1"/>
      <c r="JE80" s="1"/>
      <c r="JF80" s="1"/>
      <c r="JG80" s="1"/>
      <c r="JH80" s="1"/>
      <c r="JI80" s="1"/>
      <c r="JJ80" s="1"/>
      <c r="JK80" s="1"/>
      <c r="JL80" s="1"/>
      <c r="JM80" s="1"/>
      <c r="JN80" s="1"/>
      <c r="JO80" s="1"/>
      <c r="JP80" s="1"/>
      <c r="JQ80" s="1"/>
      <c r="JR80" s="1"/>
      <c r="JS80" s="1"/>
      <c r="JT80" s="1"/>
      <c r="JU80" s="1"/>
      <c r="JV80" s="1"/>
      <c r="JW80" s="1"/>
      <c r="JX80" s="1"/>
      <c r="JY80" s="1"/>
      <c r="JZ80" s="1"/>
      <c r="KA80" s="1"/>
      <c r="KB80" s="1"/>
      <c r="KC80" s="1"/>
      <c r="KD80" s="1"/>
      <c r="KE80" s="1"/>
      <c r="KF80" s="1"/>
      <c r="KG80" s="1"/>
      <c r="KH80" s="1"/>
      <c r="KI80" s="1"/>
      <c r="KJ80" s="1"/>
      <c r="KK80" s="1"/>
      <c r="KL80" s="1"/>
      <c r="KM80" s="1"/>
      <c r="KN80" s="1"/>
      <c r="KO80" s="1"/>
      <c r="KP80" s="1"/>
      <c r="KQ80" s="1"/>
      <c r="KR80" s="1"/>
      <c r="KS80" s="1"/>
      <c r="KT80" s="1"/>
      <c r="KU80" s="1"/>
      <c r="KV80" s="1"/>
      <c r="KW80" s="1"/>
      <c r="KX80" s="1"/>
      <c r="KY80" s="1"/>
      <c r="KZ80" s="1"/>
      <c r="LA80" s="1"/>
      <c r="LB80" s="1"/>
      <c r="LC80" s="1"/>
      <c r="LD80" s="1"/>
      <c r="LE80" s="1"/>
      <c r="LF80" s="1"/>
      <c r="LG80" s="1"/>
      <c r="LH80" s="1"/>
      <c r="LI80" s="1"/>
      <c r="LJ80" s="1"/>
      <c r="LK80" s="1"/>
      <c r="LL80" s="1"/>
      <c r="LM80" s="1"/>
      <c r="LN80" s="1"/>
      <c r="LO80" s="1"/>
      <c r="LP80" s="1"/>
      <c r="LQ80" s="1"/>
      <c r="LR80" s="1"/>
      <c r="LS80" s="1"/>
      <c r="LT80" s="1"/>
      <c r="LU80" s="1"/>
      <c r="LV80" s="1"/>
      <c r="LW80" s="1"/>
      <c r="LX80" s="1"/>
      <c r="LY80" s="1"/>
      <c r="LZ80" s="1"/>
      <c r="MA80" s="1"/>
      <c r="MB80" s="1"/>
      <c r="MC80" s="1"/>
      <c r="MD80" s="1"/>
      <c r="ME80" s="1"/>
      <c r="MF80" s="1"/>
      <c r="MG80" s="1"/>
      <c r="MH80" s="1"/>
      <c r="MI80" s="1"/>
      <c r="MJ80" s="1"/>
      <c r="MK80" s="1"/>
      <c r="ML80" s="1"/>
      <c r="MM80" s="1"/>
      <c r="MN80" s="1"/>
      <c r="MO80" s="1"/>
      <c r="MP80" s="1"/>
      <c r="MQ80" s="1"/>
      <c r="MR80" s="1"/>
      <c r="MS80" s="1"/>
      <c r="MT80" s="1"/>
      <c r="MU80" s="1"/>
      <c r="MV80" s="1"/>
      <c r="MW80" s="1"/>
      <c r="MX80" s="1"/>
      <c r="MY80" s="1"/>
      <c r="MZ80" s="1"/>
      <c r="NA80" s="1"/>
      <c r="NB80" s="1"/>
      <c r="NC80" s="1"/>
      <c r="ND80" s="1"/>
    </row>
    <row r="81" spans="1:368" ht="144.94999999999999" customHeight="1" x14ac:dyDescent="0.25">
      <c r="A81" s="3"/>
      <c r="B81" s="3"/>
      <c r="D81" s="1">
        <f>SUMIFS(FEUIL2!$D:$D,FEUIL2!$B:$B,FEUIL1!$A73,FEUIL2!$A:$A,"&lt;=" &amp; FEUIL1!D$1,FEUIL2!$F:$F,"&gt;=" &amp; FEUIL1!D$1)</f>
        <v>0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  <c r="JT81" s="1"/>
      <c r="JU81" s="1"/>
      <c r="JV81" s="1"/>
      <c r="JW81" s="1"/>
      <c r="JX81" s="1"/>
      <c r="JY81" s="1"/>
      <c r="JZ81" s="1"/>
      <c r="KA81" s="1"/>
      <c r="KB81" s="1"/>
      <c r="KC81" s="1"/>
      <c r="KD81" s="1"/>
      <c r="KE81" s="1"/>
      <c r="KF81" s="1"/>
      <c r="KG81" s="1"/>
      <c r="KH81" s="1"/>
      <c r="KI81" s="1"/>
      <c r="KJ81" s="1"/>
      <c r="KK81" s="1"/>
      <c r="KL81" s="1"/>
      <c r="KM81" s="1"/>
      <c r="KN81" s="1"/>
      <c r="KO81" s="1"/>
      <c r="KP81" s="1"/>
      <c r="KQ81" s="1"/>
      <c r="KR81" s="1"/>
      <c r="KS81" s="1"/>
      <c r="KT81" s="1"/>
      <c r="KU81" s="1"/>
      <c r="KV81" s="1"/>
      <c r="KW81" s="1"/>
      <c r="KX81" s="1"/>
      <c r="KY81" s="1"/>
      <c r="KZ81" s="1"/>
      <c r="LA81" s="1"/>
      <c r="LB81" s="1"/>
      <c r="LC81" s="1"/>
      <c r="LD81" s="1"/>
      <c r="LE81" s="1"/>
      <c r="LF81" s="1"/>
      <c r="LG81" s="1"/>
      <c r="LH81" s="1"/>
      <c r="LI81" s="1"/>
      <c r="LJ81" s="1"/>
      <c r="LK81" s="1"/>
      <c r="LL81" s="1"/>
      <c r="LM81" s="1"/>
      <c r="LN81" s="1"/>
      <c r="LO81" s="1"/>
      <c r="LP81" s="1"/>
      <c r="LQ81" s="1"/>
      <c r="LR81" s="1"/>
      <c r="LS81" s="1"/>
      <c r="LT81" s="1"/>
      <c r="LU81" s="1"/>
      <c r="LV81" s="1"/>
      <c r="LW81" s="1"/>
      <c r="LX81" s="1"/>
      <c r="LY81" s="1"/>
      <c r="LZ81" s="1"/>
      <c r="MA81" s="1"/>
      <c r="MB81" s="1"/>
      <c r="MC81" s="1"/>
      <c r="MD81" s="1"/>
      <c r="ME81" s="1"/>
      <c r="MF81" s="1"/>
      <c r="MG81" s="1"/>
      <c r="MH81" s="1"/>
      <c r="MI81" s="1"/>
      <c r="MJ81" s="1"/>
      <c r="MK81" s="1"/>
      <c r="ML81" s="1"/>
      <c r="MM81" s="1"/>
      <c r="MN81" s="1"/>
      <c r="MO81" s="1"/>
      <c r="MP81" s="1"/>
      <c r="MQ81" s="1"/>
      <c r="MR81" s="1"/>
      <c r="MS81" s="1"/>
      <c r="MT81" s="1"/>
      <c r="MU81" s="1"/>
      <c r="MV81" s="1"/>
      <c r="MW81" s="1"/>
      <c r="MX81" s="1"/>
      <c r="MY81" s="1"/>
      <c r="MZ81" s="1"/>
      <c r="NA81" s="1"/>
      <c r="NB81" s="1"/>
      <c r="NC81" s="1"/>
      <c r="ND81" s="1"/>
    </row>
    <row r="82" spans="1:368" ht="144.94999999999999" customHeight="1" x14ac:dyDescent="0.25">
      <c r="A82" s="3"/>
      <c r="B82" s="3"/>
      <c r="D82" s="1">
        <f>SUMIFS(FEUIL2!$D:$D,FEUIL2!$B:$B,FEUIL1!$A74,FEUIL2!$A:$A,"&lt;=" &amp; FEUIL1!D$1,FEUIL2!$F:$F,"&gt;=" &amp; FEUIL1!D$1)</f>
        <v>0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  <c r="JW82" s="1"/>
      <c r="JX82" s="1"/>
      <c r="JY82" s="1"/>
      <c r="JZ82" s="1"/>
      <c r="KA82" s="1"/>
      <c r="KB82" s="1"/>
      <c r="KC82" s="1"/>
      <c r="KD82" s="1"/>
      <c r="KE82" s="1"/>
      <c r="KF82" s="1"/>
      <c r="KG82" s="1"/>
      <c r="KH82" s="1"/>
      <c r="KI82" s="1"/>
      <c r="KJ82" s="1"/>
      <c r="KK82" s="1"/>
      <c r="KL82" s="1"/>
      <c r="KM82" s="1"/>
      <c r="KN82" s="1"/>
      <c r="KO82" s="1"/>
      <c r="KP82" s="1"/>
      <c r="KQ82" s="1"/>
      <c r="KR82" s="1"/>
      <c r="KS82" s="1"/>
      <c r="KT82" s="1"/>
      <c r="KU82" s="1"/>
      <c r="KV82" s="1"/>
      <c r="KW82" s="1"/>
      <c r="KX82" s="1"/>
      <c r="KY82" s="1"/>
      <c r="KZ82" s="1"/>
      <c r="LA82" s="1"/>
      <c r="LB82" s="1"/>
      <c r="LC82" s="1"/>
      <c r="LD82" s="1"/>
      <c r="LE82" s="1"/>
      <c r="LF82" s="1"/>
      <c r="LG82" s="1"/>
      <c r="LH82" s="1"/>
      <c r="LI82" s="1"/>
      <c r="LJ82" s="1"/>
      <c r="LK82" s="1"/>
      <c r="LL82" s="1"/>
      <c r="LM82" s="1"/>
      <c r="LN82" s="1"/>
      <c r="LO82" s="1"/>
      <c r="LP82" s="1"/>
      <c r="LQ82" s="1"/>
      <c r="LR82" s="1"/>
      <c r="LS82" s="1"/>
      <c r="LT82" s="1"/>
      <c r="LU82" s="1"/>
      <c r="LV82" s="1"/>
      <c r="LW82" s="1"/>
      <c r="LX82" s="1"/>
      <c r="LY82" s="1"/>
      <c r="LZ82" s="1"/>
      <c r="MA82" s="1"/>
      <c r="MB82" s="1"/>
      <c r="MC82" s="1"/>
      <c r="MD82" s="1"/>
      <c r="ME82" s="1"/>
      <c r="MF82" s="1"/>
      <c r="MG82" s="1"/>
      <c r="MH82" s="1"/>
      <c r="MI82" s="1"/>
      <c r="MJ82" s="1"/>
      <c r="MK82" s="1"/>
      <c r="ML82" s="1"/>
      <c r="MM82" s="1"/>
      <c r="MN82" s="1"/>
      <c r="MO82" s="1"/>
      <c r="MP82" s="1"/>
      <c r="MQ82" s="1"/>
      <c r="MR82" s="1"/>
      <c r="MS82" s="1"/>
      <c r="MT82" s="1"/>
      <c r="MU82" s="1"/>
      <c r="MV82" s="1"/>
      <c r="MW82" s="1"/>
      <c r="MX82" s="1"/>
      <c r="MY82" s="1"/>
      <c r="MZ82" s="1"/>
      <c r="NA82" s="1"/>
      <c r="NB82" s="1"/>
      <c r="NC82" s="1"/>
      <c r="ND82" s="1"/>
    </row>
    <row r="83" spans="1:368" ht="144.94999999999999" customHeight="1" x14ac:dyDescent="0.25">
      <c r="A83" s="3"/>
      <c r="B83" s="3"/>
      <c r="D83" s="1">
        <f>SUMIFS(FEUIL2!$D:$D,FEUIL2!$B:$B,FEUIL1!$A75,FEUIL2!$A:$A,"&lt;=" &amp; FEUIL1!D$1,FEUIL2!$F:$F,"&gt;=" &amp; FEUIL1!D$1)</f>
        <v>0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1"/>
      <c r="JU83" s="1"/>
      <c r="JV83" s="1"/>
      <c r="JW83" s="1"/>
      <c r="JX83" s="1"/>
      <c r="JY83" s="1"/>
      <c r="JZ83" s="1"/>
      <c r="KA83" s="1"/>
      <c r="KB83" s="1"/>
      <c r="KC83" s="1"/>
      <c r="KD83" s="1"/>
      <c r="KE83" s="1"/>
      <c r="KF83" s="1"/>
      <c r="KG83" s="1"/>
      <c r="KH83" s="1"/>
      <c r="KI83" s="1"/>
      <c r="KJ83" s="1"/>
      <c r="KK83" s="1"/>
      <c r="KL83" s="1"/>
      <c r="KM83" s="1"/>
      <c r="KN83" s="1"/>
      <c r="KO83" s="1"/>
      <c r="KP83" s="1"/>
      <c r="KQ83" s="1"/>
      <c r="KR83" s="1"/>
      <c r="KS83" s="1"/>
      <c r="KT83" s="1"/>
      <c r="KU83" s="1"/>
      <c r="KV83" s="1"/>
      <c r="KW83" s="1"/>
      <c r="KX83" s="1"/>
      <c r="KY83" s="1"/>
      <c r="KZ83" s="1"/>
      <c r="LA83" s="1"/>
      <c r="LB83" s="1"/>
      <c r="LC83" s="1"/>
      <c r="LD83" s="1"/>
      <c r="LE83" s="1"/>
      <c r="LF83" s="1"/>
      <c r="LG83" s="1"/>
      <c r="LH83" s="1"/>
      <c r="LI83" s="1"/>
      <c r="LJ83" s="1"/>
      <c r="LK83" s="1"/>
      <c r="LL83" s="1"/>
      <c r="LM83" s="1"/>
      <c r="LN83" s="1"/>
      <c r="LO83" s="1"/>
      <c r="LP83" s="1"/>
      <c r="LQ83" s="1"/>
      <c r="LR83" s="1"/>
      <c r="LS83" s="1"/>
      <c r="LT83" s="1"/>
      <c r="LU83" s="1"/>
      <c r="LV83" s="1"/>
      <c r="LW83" s="1"/>
      <c r="LX83" s="1"/>
      <c r="LY83" s="1"/>
      <c r="LZ83" s="1"/>
      <c r="MA83" s="1"/>
      <c r="MB83" s="1"/>
      <c r="MC83" s="1"/>
      <c r="MD83" s="1"/>
      <c r="ME83" s="1"/>
      <c r="MF83" s="1"/>
      <c r="MG83" s="1"/>
      <c r="MH83" s="1"/>
      <c r="MI83" s="1"/>
      <c r="MJ83" s="1"/>
      <c r="MK83" s="1"/>
      <c r="ML83" s="1"/>
      <c r="MM83" s="1"/>
      <c r="MN83" s="1"/>
      <c r="MO83" s="1"/>
      <c r="MP83" s="1"/>
      <c r="MQ83" s="1"/>
      <c r="MR83" s="1"/>
      <c r="MS83" s="1"/>
      <c r="MT83" s="1"/>
      <c r="MU83" s="1"/>
      <c r="MV83" s="1"/>
      <c r="MW83" s="1"/>
      <c r="MX83" s="1"/>
      <c r="MY83" s="1"/>
      <c r="MZ83" s="1"/>
      <c r="NA83" s="1"/>
      <c r="NB83" s="1"/>
      <c r="NC83" s="1"/>
      <c r="ND83" s="1"/>
    </row>
    <row r="84" spans="1:368" ht="144.94999999999999" customHeight="1" x14ac:dyDescent="0.25">
      <c r="A84" s="3"/>
      <c r="B84" s="3"/>
      <c r="D84" s="1">
        <f>SUMIFS(FEUIL2!$D:$D,FEUIL2!$B:$B,FEUIL1!$A76,FEUIL2!$A:$A,"&lt;=" &amp; FEUIL1!D$1,FEUIL2!$F:$F,"&gt;=" &amp; FEUIL1!D$1)</f>
        <v>0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1"/>
      <c r="JU84" s="1"/>
      <c r="JV84" s="1"/>
      <c r="JW84" s="1"/>
      <c r="JX84" s="1"/>
      <c r="JY84" s="1"/>
      <c r="JZ84" s="1"/>
      <c r="KA84" s="1"/>
      <c r="KB84" s="1"/>
      <c r="KC84" s="1"/>
      <c r="KD84" s="1"/>
      <c r="KE84" s="1"/>
      <c r="KF84" s="1"/>
      <c r="KG84" s="1"/>
      <c r="KH84" s="1"/>
      <c r="KI84" s="1"/>
      <c r="KJ84" s="1"/>
      <c r="KK84" s="1"/>
      <c r="KL84" s="1"/>
      <c r="KM84" s="1"/>
      <c r="KN84" s="1"/>
      <c r="KO84" s="1"/>
      <c r="KP84" s="1"/>
      <c r="KQ84" s="1"/>
      <c r="KR84" s="1"/>
      <c r="KS84" s="1"/>
      <c r="KT84" s="1"/>
      <c r="KU84" s="1"/>
      <c r="KV84" s="1"/>
      <c r="KW84" s="1"/>
      <c r="KX84" s="1"/>
      <c r="KY84" s="1"/>
      <c r="KZ84" s="1"/>
      <c r="LA84" s="1"/>
      <c r="LB84" s="1"/>
      <c r="LC84" s="1"/>
      <c r="LD84" s="1"/>
      <c r="LE84" s="1"/>
      <c r="LF84" s="1"/>
      <c r="LG84" s="1"/>
      <c r="LH84" s="1"/>
      <c r="LI84" s="1"/>
      <c r="LJ84" s="1"/>
      <c r="LK84" s="1"/>
      <c r="LL84" s="1"/>
      <c r="LM84" s="1"/>
      <c r="LN84" s="1"/>
      <c r="LO84" s="1"/>
      <c r="LP84" s="1"/>
      <c r="LQ84" s="1"/>
      <c r="LR84" s="1"/>
      <c r="LS84" s="1"/>
      <c r="LT84" s="1"/>
      <c r="LU84" s="1"/>
      <c r="LV84" s="1"/>
      <c r="LW84" s="1"/>
      <c r="LX84" s="1"/>
      <c r="LY84" s="1"/>
      <c r="LZ84" s="1"/>
      <c r="MA84" s="1"/>
      <c r="MB84" s="1"/>
      <c r="MC84" s="1"/>
      <c r="MD84" s="1"/>
      <c r="ME84" s="1"/>
      <c r="MF84" s="1"/>
      <c r="MG84" s="1"/>
      <c r="MH84" s="1"/>
      <c r="MI84" s="1"/>
      <c r="MJ84" s="1"/>
      <c r="MK84" s="1"/>
      <c r="ML84" s="1"/>
      <c r="MM84" s="1"/>
      <c r="MN84" s="1"/>
      <c r="MO84" s="1"/>
      <c r="MP84" s="1"/>
      <c r="MQ84" s="1"/>
      <c r="MR84" s="1"/>
      <c r="MS84" s="1"/>
      <c r="MT84" s="1"/>
      <c r="MU84" s="1"/>
      <c r="MV84" s="1"/>
      <c r="MW84" s="1"/>
      <c r="MX84" s="1"/>
      <c r="MY84" s="1"/>
      <c r="MZ84" s="1"/>
      <c r="NA84" s="1"/>
      <c r="NB84" s="1"/>
      <c r="NC84" s="1"/>
      <c r="ND84" s="1"/>
    </row>
    <row r="85" spans="1:368" ht="144.94999999999999" customHeight="1" x14ac:dyDescent="0.25">
      <c r="A85" s="3"/>
      <c r="B85" s="3"/>
      <c r="D85" s="1">
        <f>SUMIFS(FEUIL2!$D:$D,FEUIL2!$B:$B,FEUIL1!$A77,FEUIL2!$A:$A,"&lt;=" &amp; FEUIL1!D$1,FEUIL2!$F:$F,"&gt;=" &amp; FEUIL1!D$1)</f>
        <v>0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  <c r="JS85" s="1"/>
      <c r="JT85" s="1"/>
      <c r="JU85" s="1"/>
      <c r="JV85" s="1"/>
      <c r="JW85" s="1"/>
      <c r="JX85" s="1"/>
      <c r="JY85" s="1"/>
      <c r="JZ85" s="1"/>
      <c r="KA85" s="1"/>
      <c r="KB85" s="1"/>
      <c r="KC85" s="1"/>
      <c r="KD85" s="1"/>
      <c r="KE85" s="1"/>
      <c r="KF85" s="1"/>
      <c r="KG85" s="1"/>
      <c r="KH85" s="1"/>
      <c r="KI85" s="1"/>
      <c r="KJ85" s="1"/>
      <c r="KK85" s="1"/>
      <c r="KL85" s="1"/>
      <c r="KM85" s="1"/>
      <c r="KN85" s="1"/>
      <c r="KO85" s="1"/>
      <c r="KP85" s="1"/>
      <c r="KQ85" s="1"/>
      <c r="KR85" s="1"/>
      <c r="KS85" s="1"/>
      <c r="KT85" s="1"/>
      <c r="KU85" s="1"/>
      <c r="KV85" s="1"/>
      <c r="KW85" s="1"/>
      <c r="KX85" s="1"/>
      <c r="KY85" s="1"/>
      <c r="KZ85" s="1"/>
      <c r="LA85" s="1"/>
      <c r="LB85" s="1"/>
      <c r="LC85" s="1"/>
      <c r="LD85" s="1"/>
      <c r="LE85" s="1"/>
      <c r="LF85" s="1"/>
      <c r="LG85" s="1"/>
      <c r="LH85" s="1"/>
      <c r="LI85" s="1"/>
      <c r="LJ85" s="1"/>
      <c r="LK85" s="1"/>
      <c r="LL85" s="1"/>
      <c r="LM85" s="1"/>
      <c r="LN85" s="1"/>
      <c r="LO85" s="1"/>
      <c r="LP85" s="1"/>
      <c r="LQ85" s="1"/>
      <c r="LR85" s="1"/>
      <c r="LS85" s="1"/>
      <c r="LT85" s="1"/>
      <c r="LU85" s="1"/>
      <c r="LV85" s="1"/>
      <c r="LW85" s="1"/>
      <c r="LX85" s="1"/>
      <c r="LY85" s="1"/>
      <c r="LZ85" s="1"/>
      <c r="MA85" s="1"/>
      <c r="MB85" s="1"/>
      <c r="MC85" s="1"/>
      <c r="MD85" s="1"/>
      <c r="ME85" s="1"/>
      <c r="MF85" s="1"/>
      <c r="MG85" s="1"/>
      <c r="MH85" s="1"/>
      <c r="MI85" s="1"/>
      <c r="MJ85" s="1"/>
      <c r="MK85" s="1"/>
      <c r="ML85" s="1"/>
      <c r="MM85" s="1"/>
      <c r="MN85" s="1"/>
      <c r="MO85" s="1"/>
      <c r="MP85" s="1"/>
      <c r="MQ85" s="1"/>
      <c r="MR85" s="1"/>
      <c r="MS85" s="1"/>
      <c r="MT85" s="1"/>
      <c r="MU85" s="1"/>
      <c r="MV85" s="1"/>
      <c r="MW85" s="1"/>
      <c r="MX85" s="1"/>
      <c r="MY85" s="1"/>
      <c r="MZ85" s="1"/>
      <c r="NA85" s="1"/>
      <c r="NB85" s="1"/>
      <c r="NC85" s="1"/>
      <c r="ND85" s="1"/>
    </row>
    <row r="86" spans="1:368" ht="144.94999999999999" customHeight="1" x14ac:dyDescent="0.25">
      <c r="A86" s="3"/>
      <c r="B86" s="3"/>
      <c r="D86" s="1">
        <f>SUMIFS(FEUIL2!$D:$D,FEUIL2!$B:$B,FEUIL1!$A78,FEUIL2!$A:$A,"&lt;=" &amp; FEUIL1!D$1,FEUIL2!$F:$F,"&gt;=" &amp; FEUIL1!D$1)</f>
        <v>0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  <c r="JT86" s="1"/>
      <c r="JU86" s="1"/>
      <c r="JV86" s="1"/>
      <c r="JW86" s="1"/>
      <c r="JX86" s="1"/>
      <c r="JY86" s="1"/>
      <c r="JZ86" s="1"/>
      <c r="KA86" s="1"/>
      <c r="KB86" s="1"/>
      <c r="KC86" s="1"/>
      <c r="KD86" s="1"/>
      <c r="KE86" s="1"/>
      <c r="KF86" s="1"/>
      <c r="KG86" s="1"/>
      <c r="KH86" s="1"/>
      <c r="KI86" s="1"/>
      <c r="KJ86" s="1"/>
      <c r="KK86" s="1"/>
      <c r="KL86" s="1"/>
      <c r="KM86" s="1"/>
      <c r="KN86" s="1"/>
      <c r="KO86" s="1"/>
      <c r="KP86" s="1"/>
      <c r="KQ86" s="1"/>
      <c r="KR86" s="1"/>
      <c r="KS86" s="1"/>
      <c r="KT86" s="1"/>
      <c r="KU86" s="1"/>
      <c r="KV86" s="1"/>
      <c r="KW86" s="1"/>
      <c r="KX86" s="1"/>
      <c r="KY86" s="1"/>
      <c r="KZ86" s="1"/>
      <c r="LA86" s="1"/>
      <c r="LB86" s="1"/>
      <c r="LC86" s="1"/>
      <c r="LD86" s="1"/>
      <c r="LE86" s="1"/>
      <c r="LF86" s="1"/>
      <c r="LG86" s="1"/>
      <c r="LH86" s="1"/>
      <c r="LI86" s="1"/>
      <c r="LJ86" s="1"/>
      <c r="LK86" s="1"/>
      <c r="LL86" s="1"/>
      <c r="LM86" s="1"/>
      <c r="LN86" s="1"/>
      <c r="LO86" s="1"/>
      <c r="LP86" s="1"/>
      <c r="LQ86" s="1"/>
      <c r="LR86" s="1"/>
      <c r="LS86" s="1"/>
      <c r="LT86" s="1"/>
      <c r="LU86" s="1"/>
      <c r="LV86" s="1"/>
      <c r="LW86" s="1"/>
      <c r="LX86" s="1"/>
      <c r="LY86" s="1"/>
      <c r="LZ86" s="1"/>
      <c r="MA86" s="1"/>
      <c r="MB86" s="1"/>
      <c r="MC86" s="1"/>
      <c r="MD86" s="1"/>
      <c r="ME86" s="1"/>
      <c r="MF86" s="1"/>
      <c r="MG86" s="1"/>
      <c r="MH86" s="1"/>
      <c r="MI86" s="1"/>
      <c r="MJ86" s="1"/>
      <c r="MK86" s="1"/>
      <c r="ML86" s="1"/>
      <c r="MM86" s="1"/>
      <c r="MN86" s="1"/>
      <c r="MO86" s="1"/>
      <c r="MP86" s="1"/>
      <c r="MQ86" s="1"/>
      <c r="MR86" s="1"/>
      <c r="MS86" s="1"/>
      <c r="MT86" s="1"/>
      <c r="MU86" s="1"/>
      <c r="MV86" s="1"/>
      <c r="MW86" s="1"/>
      <c r="MX86" s="1"/>
      <c r="MY86" s="1"/>
      <c r="MZ86" s="1"/>
      <c r="NA86" s="1"/>
      <c r="NB86" s="1"/>
      <c r="NC86" s="1"/>
      <c r="ND86" s="1"/>
    </row>
    <row r="87" spans="1:368" ht="144.94999999999999" customHeight="1" x14ac:dyDescent="0.25">
      <c r="A87" s="3"/>
      <c r="B87" s="3"/>
      <c r="D87" s="1">
        <f>SUMIFS(FEUIL2!$D:$D,FEUIL2!$B:$B,FEUIL1!$A79,FEUIL2!$A:$A,"&lt;=" &amp; FEUIL1!D$1,FEUIL2!$F:$F,"&gt;=" &amp; FEUIL1!D$1)</f>
        <v>0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  <c r="JT87" s="1"/>
      <c r="JU87" s="1"/>
      <c r="JV87" s="1"/>
      <c r="JW87" s="1"/>
      <c r="JX87" s="1"/>
      <c r="JY87" s="1"/>
      <c r="JZ87" s="1"/>
      <c r="KA87" s="1"/>
      <c r="KB87" s="1"/>
      <c r="KC87" s="1"/>
      <c r="KD87" s="1"/>
      <c r="KE87" s="1"/>
      <c r="KF87" s="1"/>
      <c r="KG87" s="1"/>
      <c r="KH87" s="1"/>
      <c r="KI87" s="1"/>
      <c r="KJ87" s="1"/>
      <c r="KK87" s="1"/>
      <c r="KL87" s="1"/>
      <c r="KM87" s="1"/>
      <c r="KN87" s="1"/>
      <c r="KO87" s="1"/>
      <c r="KP87" s="1"/>
      <c r="KQ87" s="1"/>
      <c r="KR87" s="1"/>
      <c r="KS87" s="1"/>
      <c r="KT87" s="1"/>
      <c r="KU87" s="1"/>
      <c r="KV87" s="1"/>
      <c r="KW87" s="1"/>
      <c r="KX87" s="1"/>
      <c r="KY87" s="1"/>
      <c r="KZ87" s="1"/>
      <c r="LA87" s="1"/>
      <c r="LB87" s="1"/>
      <c r="LC87" s="1"/>
      <c r="LD87" s="1"/>
      <c r="LE87" s="1"/>
      <c r="LF87" s="1"/>
      <c r="LG87" s="1"/>
      <c r="LH87" s="1"/>
      <c r="LI87" s="1"/>
      <c r="LJ87" s="1"/>
      <c r="LK87" s="1"/>
      <c r="LL87" s="1"/>
      <c r="LM87" s="1"/>
      <c r="LN87" s="1"/>
      <c r="LO87" s="1"/>
      <c r="LP87" s="1"/>
      <c r="LQ87" s="1"/>
      <c r="LR87" s="1"/>
      <c r="LS87" s="1"/>
      <c r="LT87" s="1"/>
      <c r="LU87" s="1"/>
      <c r="LV87" s="1"/>
      <c r="LW87" s="1"/>
      <c r="LX87" s="1"/>
      <c r="LY87" s="1"/>
      <c r="LZ87" s="1"/>
      <c r="MA87" s="1"/>
      <c r="MB87" s="1"/>
      <c r="MC87" s="1"/>
      <c r="MD87" s="1"/>
      <c r="ME87" s="1"/>
      <c r="MF87" s="1"/>
      <c r="MG87" s="1"/>
      <c r="MH87" s="1"/>
      <c r="MI87" s="1"/>
      <c r="MJ87" s="1"/>
      <c r="MK87" s="1"/>
      <c r="ML87" s="1"/>
      <c r="MM87" s="1"/>
      <c r="MN87" s="1"/>
      <c r="MO87" s="1"/>
      <c r="MP87" s="1"/>
      <c r="MQ87" s="1"/>
      <c r="MR87" s="1"/>
      <c r="MS87" s="1"/>
      <c r="MT87" s="1"/>
      <c r="MU87" s="1"/>
      <c r="MV87" s="1"/>
      <c r="MW87" s="1"/>
      <c r="MX87" s="1"/>
      <c r="MY87" s="1"/>
      <c r="MZ87" s="1"/>
      <c r="NA87" s="1"/>
      <c r="NB87" s="1"/>
      <c r="NC87" s="1"/>
      <c r="ND87" s="1"/>
    </row>
    <row r="88" spans="1:368" ht="144.94999999999999" customHeight="1" x14ac:dyDescent="0.25">
      <c r="A88" s="3"/>
      <c r="B88" s="3"/>
      <c r="D88" s="1">
        <f>SUMIFS(FEUIL2!$D:$D,FEUIL2!$B:$B,FEUIL1!$A80,FEUIL2!$A:$A,"&lt;=" &amp; FEUIL1!D$1,FEUIL2!$F:$F,"&gt;=" &amp; FEUIL1!D$1)</f>
        <v>0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  <c r="JT88" s="1"/>
      <c r="JU88" s="1"/>
      <c r="JV88" s="1"/>
      <c r="JW88" s="1"/>
      <c r="JX88" s="1"/>
      <c r="JY88" s="1"/>
      <c r="JZ88" s="1"/>
      <c r="KA88" s="1"/>
      <c r="KB88" s="1"/>
      <c r="KC88" s="1"/>
      <c r="KD88" s="1"/>
      <c r="KE88" s="1"/>
      <c r="KF88" s="1"/>
      <c r="KG88" s="1"/>
      <c r="KH88" s="1"/>
      <c r="KI88" s="1"/>
      <c r="KJ88" s="1"/>
      <c r="KK88" s="1"/>
      <c r="KL88" s="1"/>
      <c r="KM88" s="1"/>
      <c r="KN88" s="1"/>
      <c r="KO88" s="1"/>
      <c r="KP88" s="1"/>
      <c r="KQ88" s="1"/>
      <c r="KR88" s="1"/>
      <c r="KS88" s="1"/>
      <c r="KT88" s="1"/>
      <c r="KU88" s="1"/>
      <c r="KV88" s="1"/>
      <c r="KW88" s="1"/>
      <c r="KX88" s="1"/>
      <c r="KY88" s="1"/>
      <c r="KZ88" s="1"/>
      <c r="LA88" s="1"/>
      <c r="LB88" s="1"/>
      <c r="LC88" s="1"/>
      <c r="LD88" s="1"/>
      <c r="LE88" s="1"/>
      <c r="LF88" s="1"/>
      <c r="LG88" s="1"/>
      <c r="LH88" s="1"/>
      <c r="LI88" s="1"/>
      <c r="LJ88" s="1"/>
      <c r="LK88" s="1"/>
      <c r="LL88" s="1"/>
      <c r="LM88" s="1"/>
      <c r="LN88" s="1"/>
      <c r="LO88" s="1"/>
      <c r="LP88" s="1"/>
      <c r="LQ88" s="1"/>
      <c r="LR88" s="1"/>
      <c r="LS88" s="1"/>
      <c r="LT88" s="1"/>
      <c r="LU88" s="1"/>
      <c r="LV88" s="1"/>
      <c r="LW88" s="1"/>
      <c r="LX88" s="1"/>
      <c r="LY88" s="1"/>
      <c r="LZ88" s="1"/>
      <c r="MA88" s="1"/>
      <c r="MB88" s="1"/>
      <c r="MC88" s="1"/>
      <c r="MD88" s="1"/>
      <c r="ME88" s="1"/>
      <c r="MF88" s="1"/>
      <c r="MG88" s="1"/>
      <c r="MH88" s="1"/>
      <c r="MI88" s="1"/>
      <c r="MJ88" s="1"/>
      <c r="MK88" s="1"/>
      <c r="ML88" s="1"/>
      <c r="MM88" s="1"/>
      <c r="MN88" s="1"/>
      <c r="MO88" s="1"/>
      <c r="MP88" s="1"/>
      <c r="MQ88" s="1"/>
      <c r="MR88" s="1"/>
      <c r="MS88" s="1"/>
      <c r="MT88" s="1"/>
      <c r="MU88" s="1"/>
      <c r="MV88" s="1"/>
      <c r="MW88" s="1"/>
      <c r="MX88" s="1"/>
      <c r="MY88" s="1"/>
      <c r="MZ88" s="1"/>
      <c r="NA88" s="1"/>
      <c r="NB88" s="1"/>
      <c r="NC88" s="1"/>
      <c r="ND88" s="1"/>
    </row>
    <row r="89" spans="1:368" ht="144.94999999999999" customHeight="1" x14ac:dyDescent="0.25">
      <c r="A89" s="3"/>
      <c r="B89" s="3"/>
      <c r="D89" s="1">
        <f>SUMIFS(FEUIL2!$D:$D,FEUIL2!$B:$B,FEUIL1!$A81,FEUIL2!$A:$A,"&lt;=" &amp; FEUIL1!D$1,FEUIL2!$F:$F,"&gt;=" &amp; FEUIL1!D$1)</f>
        <v>0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  <c r="IX89" s="1"/>
      <c r="IY89" s="1"/>
      <c r="IZ89" s="1"/>
      <c r="JA89" s="1"/>
      <c r="JB89" s="1"/>
      <c r="JC89" s="1"/>
      <c r="JD89" s="1"/>
      <c r="JE89" s="1"/>
      <c r="JF89" s="1"/>
      <c r="JG89" s="1"/>
      <c r="JH89" s="1"/>
      <c r="JI89" s="1"/>
      <c r="JJ89" s="1"/>
      <c r="JK89" s="1"/>
      <c r="JL89" s="1"/>
      <c r="JM89" s="1"/>
      <c r="JN89" s="1"/>
      <c r="JO89" s="1"/>
      <c r="JP89" s="1"/>
      <c r="JQ89" s="1"/>
      <c r="JR89" s="1"/>
      <c r="JS89" s="1"/>
      <c r="JT89" s="1"/>
      <c r="JU89" s="1"/>
      <c r="JV89" s="1"/>
      <c r="JW89" s="1"/>
      <c r="JX89" s="1"/>
      <c r="JY89" s="1"/>
      <c r="JZ89" s="1"/>
      <c r="KA89" s="1"/>
      <c r="KB89" s="1"/>
      <c r="KC89" s="1"/>
      <c r="KD89" s="1"/>
      <c r="KE89" s="1"/>
      <c r="KF89" s="1"/>
      <c r="KG89" s="1"/>
      <c r="KH89" s="1"/>
      <c r="KI89" s="1"/>
      <c r="KJ89" s="1"/>
      <c r="KK89" s="1"/>
      <c r="KL89" s="1"/>
      <c r="KM89" s="1"/>
      <c r="KN89" s="1"/>
      <c r="KO89" s="1"/>
      <c r="KP89" s="1"/>
      <c r="KQ89" s="1"/>
      <c r="KR89" s="1"/>
      <c r="KS89" s="1"/>
      <c r="KT89" s="1"/>
      <c r="KU89" s="1"/>
      <c r="KV89" s="1"/>
      <c r="KW89" s="1"/>
      <c r="KX89" s="1"/>
      <c r="KY89" s="1"/>
      <c r="KZ89" s="1"/>
      <c r="LA89" s="1"/>
      <c r="LB89" s="1"/>
      <c r="LC89" s="1"/>
      <c r="LD89" s="1"/>
      <c r="LE89" s="1"/>
      <c r="LF89" s="1"/>
      <c r="LG89" s="1"/>
      <c r="LH89" s="1"/>
      <c r="LI89" s="1"/>
      <c r="LJ89" s="1"/>
      <c r="LK89" s="1"/>
      <c r="LL89" s="1"/>
      <c r="LM89" s="1"/>
      <c r="LN89" s="1"/>
      <c r="LO89" s="1"/>
      <c r="LP89" s="1"/>
      <c r="LQ89" s="1"/>
      <c r="LR89" s="1"/>
      <c r="LS89" s="1"/>
      <c r="LT89" s="1"/>
      <c r="LU89" s="1"/>
      <c r="LV89" s="1"/>
      <c r="LW89" s="1"/>
      <c r="LX89" s="1"/>
      <c r="LY89" s="1"/>
      <c r="LZ89" s="1"/>
      <c r="MA89" s="1"/>
      <c r="MB89" s="1"/>
      <c r="MC89" s="1"/>
      <c r="MD89" s="1"/>
      <c r="ME89" s="1"/>
      <c r="MF89" s="1"/>
      <c r="MG89" s="1"/>
      <c r="MH89" s="1"/>
      <c r="MI89" s="1"/>
      <c r="MJ89" s="1"/>
      <c r="MK89" s="1"/>
      <c r="ML89" s="1"/>
      <c r="MM89" s="1"/>
      <c r="MN89" s="1"/>
      <c r="MO89" s="1"/>
      <c r="MP89" s="1"/>
      <c r="MQ89" s="1"/>
      <c r="MR89" s="1"/>
      <c r="MS89" s="1"/>
      <c r="MT89" s="1"/>
      <c r="MU89" s="1"/>
      <c r="MV89" s="1"/>
      <c r="MW89" s="1"/>
      <c r="MX89" s="1"/>
      <c r="MY89" s="1"/>
      <c r="MZ89" s="1"/>
      <c r="NA89" s="1"/>
      <c r="NB89" s="1"/>
      <c r="NC89" s="1"/>
      <c r="ND89" s="1"/>
    </row>
    <row r="90" spans="1:368" ht="144.94999999999999" customHeight="1" x14ac:dyDescent="0.25">
      <c r="A90" s="3"/>
      <c r="B90" s="3"/>
      <c r="D90" s="1">
        <f>SUMIFS(FEUIL2!$D:$D,FEUIL2!$B:$B,FEUIL1!$A82,FEUIL2!$A:$A,"&lt;=" &amp; FEUIL1!D$1,FEUIL2!$F:$F,"&gt;=" &amp; FEUIL1!D$1)</f>
        <v>0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  <c r="IX90" s="1"/>
      <c r="IY90" s="1"/>
      <c r="IZ90" s="1"/>
      <c r="JA90" s="1"/>
      <c r="JB90" s="1"/>
      <c r="JC90" s="1"/>
      <c r="JD90" s="1"/>
      <c r="JE90" s="1"/>
      <c r="JF90" s="1"/>
      <c r="JG90" s="1"/>
      <c r="JH90" s="1"/>
      <c r="JI90" s="1"/>
      <c r="JJ90" s="1"/>
      <c r="JK90" s="1"/>
      <c r="JL90" s="1"/>
      <c r="JM90" s="1"/>
      <c r="JN90" s="1"/>
      <c r="JO90" s="1"/>
      <c r="JP90" s="1"/>
      <c r="JQ90" s="1"/>
      <c r="JR90" s="1"/>
      <c r="JS90" s="1"/>
      <c r="JT90" s="1"/>
      <c r="JU90" s="1"/>
      <c r="JV90" s="1"/>
      <c r="JW90" s="1"/>
      <c r="JX90" s="1"/>
      <c r="JY90" s="1"/>
      <c r="JZ90" s="1"/>
      <c r="KA90" s="1"/>
      <c r="KB90" s="1"/>
      <c r="KC90" s="1"/>
      <c r="KD90" s="1"/>
      <c r="KE90" s="1"/>
      <c r="KF90" s="1"/>
      <c r="KG90" s="1"/>
      <c r="KH90" s="1"/>
      <c r="KI90" s="1"/>
      <c r="KJ90" s="1"/>
      <c r="KK90" s="1"/>
      <c r="KL90" s="1"/>
      <c r="KM90" s="1"/>
      <c r="KN90" s="1"/>
      <c r="KO90" s="1"/>
      <c r="KP90" s="1"/>
      <c r="KQ90" s="1"/>
      <c r="KR90" s="1"/>
      <c r="KS90" s="1"/>
      <c r="KT90" s="1"/>
      <c r="KU90" s="1"/>
      <c r="KV90" s="1"/>
      <c r="KW90" s="1"/>
      <c r="KX90" s="1"/>
      <c r="KY90" s="1"/>
      <c r="KZ90" s="1"/>
      <c r="LA90" s="1"/>
      <c r="LB90" s="1"/>
      <c r="LC90" s="1"/>
      <c r="LD90" s="1"/>
      <c r="LE90" s="1"/>
      <c r="LF90" s="1"/>
      <c r="LG90" s="1"/>
      <c r="LH90" s="1"/>
      <c r="LI90" s="1"/>
      <c r="LJ90" s="1"/>
      <c r="LK90" s="1"/>
      <c r="LL90" s="1"/>
      <c r="LM90" s="1"/>
      <c r="LN90" s="1"/>
      <c r="LO90" s="1"/>
      <c r="LP90" s="1"/>
      <c r="LQ90" s="1"/>
      <c r="LR90" s="1"/>
      <c r="LS90" s="1"/>
      <c r="LT90" s="1"/>
      <c r="LU90" s="1"/>
      <c r="LV90" s="1"/>
      <c r="LW90" s="1"/>
      <c r="LX90" s="1"/>
      <c r="LY90" s="1"/>
      <c r="LZ90" s="1"/>
      <c r="MA90" s="1"/>
      <c r="MB90" s="1"/>
      <c r="MC90" s="1"/>
      <c r="MD90" s="1"/>
      <c r="ME90" s="1"/>
      <c r="MF90" s="1"/>
      <c r="MG90" s="1"/>
      <c r="MH90" s="1"/>
      <c r="MI90" s="1"/>
      <c r="MJ90" s="1"/>
      <c r="MK90" s="1"/>
      <c r="ML90" s="1"/>
      <c r="MM90" s="1"/>
      <c r="MN90" s="1"/>
      <c r="MO90" s="1"/>
      <c r="MP90" s="1"/>
      <c r="MQ90" s="1"/>
      <c r="MR90" s="1"/>
      <c r="MS90" s="1"/>
      <c r="MT90" s="1"/>
      <c r="MU90" s="1"/>
      <c r="MV90" s="1"/>
      <c r="MW90" s="1"/>
      <c r="MX90" s="1"/>
      <c r="MY90" s="1"/>
      <c r="MZ90" s="1"/>
      <c r="NA90" s="1"/>
      <c r="NB90" s="1"/>
      <c r="NC90" s="1"/>
      <c r="ND90" s="1"/>
    </row>
    <row r="91" spans="1:368" ht="144.94999999999999" customHeight="1" x14ac:dyDescent="0.25">
      <c r="A91" s="3"/>
      <c r="B91" s="3"/>
      <c r="D91" s="1">
        <f>SUMIFS(FEUIL2!$D:$D,FEUIL2!$B:$B,FEUIL1!$A83,FEUIL2!$A:$A,"&lt;=" &amp; FEUIL1!D$1,FEUIL2!$F:$F,"&gt;=" &amp; FEUIL1!D$1)</f>
        <v>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  <c r="IX91" s="1"/>
      <c r="IY91" s="1"/>
      <c r="IZ91" s="1"/>
      <c r="JA91" s="1"/>
      <c r="JB91" s="1"/>
      <c r="JC91" s="1"/>
      <c r="JD91" s="1"/>
      <c r="JE91" s="1"/>
      <c r="JF91" s="1"/>
      <c r="JG91" s="1"/>
      <c r="JH91" s="1"/>
      <c r="JI91" s="1"/>
      <c r="JJ91" s="1"/>
      <c r="JK91" s="1"/>
      <c r="JL91" s="1"/>
      <c r="JM91" s="1"/>
      <c r="JN91" s="1"/>
      <c r="JO91" s="1"/>
      <c r="JP91" s="1"/>
      <c r="JQ91" s="1"/>
      <c r="JR91" s="1"/>
      <c r="JS91" s="1"/>
      <c r="JT91" s="1"/>
      <c r="JU91" s="1"/>
      <c r="JV91" s="1"/>
      <c r="JW91" s="1"/>
      <c r="JX91" s="1"/>
      <c r="JY91" s="1"/>
      <c r="JZ91" s="1"/>
      <c r="KA91" s="1"/>
      <c r="KB91" s="1"/>
      <c r="KC91" s="1"/>
      <c r="KD91" s="1"/>
      <c r="KE91" s="1"/>
      <c r="KF91" s="1"/>
      <c r="KG91" s="1"/>
      <c r="KH91" s="1"/>
      <c r="KI91" s="1"/>
      <c r="KJ91" s="1"/>
      <c r="KK91" s="1"/>
      <c r="KL91" s="1"/>
      <c r="KM91" s="1"/>
      <c r="KN91" s="1"/>
      <c r="KO91" s="1"/>
      <c r="KP91" s="1"/>
      <c r="KQ91" s="1"/>
      <c r="KR91" s="1"/>
      <c r="KS91" s="1"/>
      <c r="KT91" s="1"/>
      <c r="KU91" s="1"/>
      <c r="KV91" s="1"/>
      <c r="KW91" s="1"/>
      <c r="KX91" s="1"/>
      <c r="KY91" s="1"/>
      <c r="KZ91" s="1"/>
      <c r="LA91" s="1"/>
      <c r="LB91" s="1"/>
      <c r="LC91" s="1"/>
      <c r="LD91" s="1"/>
      <c r="LE91" s="1"/>
      <c r="LF91" s="1"/>
      <c r="LG91" s="1"/>
      <c r="LH91" s="1"/>
      <c r="LI91" s="1"/>
      <c r="LJ91" s="1"/>
      <c r="LK91" s="1"/>
      <c r="LL91" s="1"/>
      <c r="LM91" s="1"/>
      <c r="LN91" s="1"/>
      <c r="LO91" s="1"/>
      <c r="LP91" s="1"/>
      <c r="LQ91" s="1"/>
      <c r="LR91" s="1"/>
      <c r="LS91" s="1"/>
      <c r="LT91" s="1"/>
      <c r="LU91" s="1"/>
      <c r="LV91" s="1"/>
      <c r="LW91" s="1"/>
      <c r="LX91" s="1"/>
      <c r="LY91" s="1"/>
      <c r="LZ91" s="1"/>
      <c r="MA91" s="1"/>
      <c r="MB91" s="1"/>
      <c r="MC91" s="1"/>
      <c r="MD91" s="1"/>
      <c r="ME91" s="1"/>
      <c r="MF91" s="1"/>
      <c r="MG91" s="1"/>
      <c r="MH91" s="1"/>
      <c r="MI91" s="1"/>
      <c r="MJ91" s="1"/>
      <c r="MK91" s="1"/>
      <c r="ML91" s="1"/>
      <c r="MM91" s="1"/>
      <c r="MN91" s="1"/>
      <c r="MO91" s="1"/>
      <c r="MP91" s="1"/>
      <c r="MQ91" s="1"/>
      <c r="MR91" s="1"/>
      <c r="MS91" s="1"/>
      <c r="MT91" s="1"/>
      <c r="MU91" s="1"/>
      <c r="MV91" s="1"/>
      <c r="MW91" s="1"/>
      <c r="MX91" s="1"/>
      <c r="MY91" s="1"/>
      <c r="MZ91" s="1"/>
      <c r="NA91" s="1"/>
      <c r="NB91" s="1"/>
      <c r="NC91" s="1"/>
      <c r="ND91" s="1"/>
    </row>
    <row r="92" spans="1:368" ht="144.94999999999999" customHeight="1" x14ac:dyDescent="0.25">
      <c r="A92" s="3"/>
      <c r="B92" s="3"/>
      <c r="D92" s="1">
        <f>SUMIFS(FEUIL2!$D:$D,FEUIL2!$B:$B,FEUIL1!$A84,FEUIL2!$A:$A,"&lt;=" &amp; FEUIL1!D$1,FEUIL2!$F:$F,"&gt;=" &amp; FEUIL1!D$1)</f>
        <v>0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  <c r="IX92" s="1"/>
      <c r="IY92" s="1"/>
      <c r="IZ92" s="1"/>
      <c r="JA92" s="1"/>
      <c r="JB92" s="1"/>
      <c r="JC92" s="1"/>
      <c r="JD92" s="1"/>
      <c r="JE92" s="1"/>
      <c r="JF92" s="1"/>
      <c r="JG92" s="1"/>
      <c r="JH92" s="1"/>
      <c r="JI92" s="1"/>
      <c r="JJ92" s="1"/>
      <c r="JK92" s="1"/>
      <c r="JL92" s="1"/>
      <c r="JM92" s="1"/>
      <c r="JN92" s="1"/>
      <c r="JO92" s="1"/>
      <c r="JP92" s="1"/>
      <c r="JQ92" s="1"/>
      <c r="JR92" s="1"/>
      <c r="JS92" s="1"/>
      <c r="JT92" s="1"/>
      <c r="JU92" s="1"/>
      <c r="JV92" s="1"/>
      <c r="JW92" s="1"/>
      <c r="JX92" s="1"/>
      <c r="JY92" s="1"/>
      <c r="JZ92" s="1"/>
      <c r="KA92" s="1"/>
      <c r="KB92" s="1"/>
      <c r="KC92" s="1"/>
      <c r="KD92" s="1"/>
      <c r="KE92" s="1"/>
      <c r="KF92" s="1"/>
      <c r="KG92" s="1"/>
      <c r="KH92" s="1"/>
      <c r="KI92" s="1"/>
      <c r="KJ92" s="1"/>
      <c r="KK92" s="1"/>
      <c r="KL92" s="1"/>
      <c r="KM92" s="1"/>
      <c r="KN92" s="1"/>
      <c r="KO92" s="1"/>
      <c r="KP92" s="1"/>
      <c r="KQ92" s="1"/>
      <c r="KR92" s="1"/>
      <c r="KS92" s="1"/>
      <c r="KT92" s="1"/>
      <c r="KU92" s="1"/>
      <c r="KV92" s="1"/>
      <c r="KW92" s="1"/>
      <c r="KX92" s="1"/>
      <c r="KY92" s="1"/>
      <c r="KZ92" s="1"/>
      <c r="LA92" s="1"/>
      <c r="LB92" s="1"/>
      <c r="LC92" s="1"/>
      <c r="LD92" s="1"/>
      <c r="LE92" s="1"/>
      <c r="LF92" s="1"/>
      <c r="LG92" s="1"/>
      <c r="LH92" s="1"/>
      <c r="LI92" s="1"/>
      <c r="LJ92" s="1"/>
      <c r="LK92" s="1"/>
      <c r="LL92" s="1"/>
      <c r="LM92" s="1"/>
      <c r="LN92" s="1"/>
      <c r="LO92" s="1"/>
      <c r="LP92" s="1"/>
      <c r="LQ92" s="1"/>
      <c r="LR92" s="1"/>
      <c r="LS92" s="1"/>
      <c r="LT92" s="1"/>
      <c r="LU92" s="1"/>
      <c r="LV92" s="1"/>
      <c r="LW92" s="1"/>
      <c r="LX92" s="1"/>
      <c r="LY92" s="1"/>
      <c r="LZ92" s="1"/>
      <c r="MA92" s="1"/>
      <c r="MB92" s="1"/>
      <c r="MC92" s="1"/>
      <c r="MD92" s="1"/>
      <c r="ME92" s="1"/>
      <c r="MF92" s="1"/>
      <c r="MG92" s="1"/>
      <c r="MH92" s="1"/>
      <c r="MI92" s="1"/>
      <c r="MJ92" s="1"/>
      <c r="MK92" s="1"/>
      <c r="ML92" s="1"/>
      <c r="MM92" s="1"/>
      <c r="MN92" s="1"/>
      <c r="MO92" s="1"/>
      <c r="MP92" s="1"/>
      <c r="MQ92" s="1"/>
      <c r="MR92" s="1"/>
      <c r="MS92" s="1"/>
      <c r="MT92" s="1"/>
      <c r="MU92" s="1"/>
      <c r="MV92" s="1"/>
      <c r="MW92" s="1"/>
      <c r="MX92" s="1"/>
      <c r="MY92" s="1"/>
      <c r="MZ92" s="1"/>
      <c r="NA92" s="1"/>
      <c r="NB92" s="1"/>
      <c r="NC92" s="1"/>
      <c r="ND92" s="1"/>
    </row>
    <row r="93" spans="1:368" ht="144.94999999999999" customHeight="1" x14ac:dyDescent="0.25">
      <c r="A93" s="3"/>
      <c r="B93" s="3"/>
      <c r="D93" s="1">
        <f>SUMIFS(FEUIL2!$D:$D,FEUIL2!$B:$B,FEUIL1!$A85,FEUIL2!$A:$A,"&lt;=" &amp; FEUIL1!D$1,FEUIL2!$F:$F,"&gt;=" &amp; FEUIL1!D$1)</f>
        <v>0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  <c r="IX93" s="1"/>
      <c r="IY93" s="1"/>
      <c r="IZ93" s="1"/>
      <c r="JA93" s="1"/>
      <c r="JB93" s="1"/>
      <c r="JC93" s="1"/>
      <c r="JD93" s="1"/>
      <c r="JE93" s="1"/>
      <c r="JF93" s="1"/>
      <c r="JG93" s="1"/>
      <c r="JH93" s="1"/>
      <c r="JI93" s="1"/>
      <c r="JJ93" s="1"/>
      <c r="JK93" s="1"/>
      <c r="JL93" s="1"/>
      <c r="JM93" s="1"/>
      <c r="JN93" s="1"/>
      <c r="JO93" s="1"/>
      <c r="JP93" s="1"/>
      <c r="JQ93" s="1"/>
      <c r="JR93" s="1"/>
      <c r="JS93" s="1"/>
      <c r="JT93" s="1"/>
      <c r="JU93" s="1"/>
      <c r="JV93" s="1"/>
      <c r="JW93" s="1"/>
      <c r="JX93" s="1"/>
      <c r="JY93" s="1"/>
      <c r="JZ93" s="1"/>
      <c r="KA93" s="1"/>
      <c r="KB93" s="1"/>
      <c r="KC93" s="1"/>
      <c r="KD93" s="1"/>
      <c r="KE93" s="1"/>
      <c r="KF93" s="1"/>
      <c r="KG93" s="1"/>
      <c r="KH93" s="1"/>
      <c r="KI93" s="1"/>
      <c r="KJ93" s="1"/>
      <c r="KK93" s="1"/>
      <c r="KL93" s="1"/>
      <c r="KM93" s="1"/>
      <c r="KN93" s="1"/>
      <c r="KO93" s="1"/>
      <c r="KP93" s="1"/>
      <c r="KQ93" s="1"/>
      <c r="KR93" s="1"/>
      <c r="KS93" s="1"/>
      <c r="KT93" s="1"/>
      <c r="KU93" s="1"/>
      <c r="KV93" s="1"/>
      <c r="KW93" s="1"/>
      <c r="KX93" s="1"/>
      <c r="KY93" s="1"/>
      <c r="KZ93" s="1"/>
      <c r="LA93" s="1"/>
      <c r="LB93" s="1"/>
      <c r="LC93" s="1"/>
      <c r="LD93" s="1"/>
      <c r="LE93" s="1"/>
      <c r="LF93" s="1"/>
      <c r="LG93" s="1"/>
      <c r="LH93" s="1"/>
      <c r="LI93" s="1"/>
      <c r="LJ93" s="1"/>
      <c r="LK93" s="1"/>
      <c r="LL93" s="1"/>
      <c r="LM93" s="1"/>
      <c r="LN93" s="1"/>
      <c r="LO93" s="1"/>
      <c r="LP93" s="1"/>
      <c r="LQ93" s="1"/>
      <c r="LR93" s="1"/>
      <c r="LS93" s="1"/>
      <c r="LT93" s="1"/>
      <c r="LU93" s="1"/>
      <c r="LV93" s="1"/>
      <c r="LW93" s="1"/>
      <c r="LX93" s="1"/>
      <c r="LY93" s="1"/>
      <c r="LZ93" s="1"/>
      <c r="MA93" s="1"/>
      <c r="MB93" s="1"/>
      <c r="MC93" s="1"/>
      <c r="MD93" s="1"/>
      <c r="ME93" s="1"/>
      <c r="MF93" s="1"/>
      <c r="MG93" s="1"/>
      <c r="MH93" s="1"/>
      <c r="MI93" s="1"/>
      <c r="MJ93" s="1"/>
      <c r="MK93" s="1"/>
      <c r="ML93" s="1"/>
      <c r="MM93" s="1"/>
      <c r="MN93" s="1"/>
      <c r="MO93" s="1"/>
      <c r="MP93" s="1"/>
      <c r="MQ93" s="1"/>
      <c r="MR93" s="1"/>
      <c r="MS93" s="1"/>
      <c r="MT93" s="1"/>
      <c r="MU93" s="1"/>
      <c r="MV93" s="1"/>
      <c r="MW93" s="1"/>
      <c r="MX93" s="1"/>
      <c r="MY93" s="1"/>
      <c r="MZ93" s="1"/>
      <c r="NA93" s="1"/>
      <c r="NB93" s="1"/>
      <c r="NC93" s="1"/>
      <c r="ND93" s="1"/>
    </row>
    <row r="94" spans="1:368" x14ac:dyDescent="0.25">
      <c r="A94" s="3"/>
      <c r="B94" s="3"/>
      <c r="D94" s="1">
        <f>SUMIFS(FEUIL2!$D:$D,FEUIL2!$B:$B,FEUIL1!$A86,FEUIL2!$A:$A,"&lt;=" &amp; FEUIL1!D$1,FEUIL2!$F:$F,"&gt;=" &amp; FEUIL1!D$1)</f>
        <v>0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  <c r="IX94" s="1"/>
      <c r="IY94" s="1"/>
      <c r="IZ94" s="1"/>
      <c r="JA94" s="1"/>
      <c r="JB94" s="1"/>
      <c r="JC94" s="1"/>
      <c r="JD94" s="1"/>
      <c r="JE94" s="1"/>
      <c r="JF94" s="1"/>
      <c r="JG94" s="1"/>
      <c r="JH94" s="1"/>
      <c r="JI94" s="1"/>
      <c r="JJ94" s="1"/>
      <c r="JK94" s="1"/>
      <c r="JL94" s="1"/>
      <c r="JM94" s="1"/>
      <c r="JN94" s="1"/>
      <c r="JO94" s="1"/>
      <c r="JP94" s="1"/>
      <c r="JQ94" s="1"/>
      <c r="JR94" s="1"/>
      <c r="JS94" s="1"/>
      <c r="JT94" s="1"/>
      <c r="JU94" s="1"/>
      <c r="JV94" s="1"/>
      <c r="JW94" s="1"/>
      <c r="JX94" s="1"/>
      <c r="JY94" s="1"/>
      <c r="JZ94" s="1"/>
      <c r="KA94" s="1"/>
      <c r="KB94" s="1"/>
      <c r="KC94" s="1"/>
      <c r="KD94" s="1"/>
      <c r="KE94" s="1"/>
      <c r="KF94" s="1"/>
      <c r="KG94" s="1"/>
      <c r="KH94" s="1"/>
      <c r="KI94" s="1"/>
      <c r="KJ94" s="1"/>
      <c r="KK94" s="1"/>
      <c r="KL94" s="1"/>
      <c r="KM94" s="1"/>
      <c r="KN94" s="1"/>
      <c r="KO94" s="1"/>
      <c r="KP94" s="1"/>
      <c r="KQ94" s="1"/>
      <c r="KR94" s="1"/>
      <c r="KS94" s="1"/>
      <c r="KT94" s="1"/>
      <c r="KU94" s="1"/>
      <c r="KV94" s="1"/>
      <c r="KW94" s="1"/>
      <c r="KX94" s="1"/>
      <c r="KY94" s="1"/>
      <c r="KZ94" s="1"/>
      <c r="LA94" s="1"/>
      <c r="LB94" s="1"/>
      <c r="LC94" s="1"/>
      <c r="LD94" s="1"/>
      <c r="LE94" s="1"/>
      <c r="LF94" s="1"/>
      <c r="LG94" s="1"/>
      <c r="LH94" s="1"/>
      <c r="LI94" s="1"/>
      <c r="LJ94" s="1"/>
      <c r="LK94" s="1"/>
      <c r="LL94" s="1"/>
      <c r="LM94" s="1"/>
      <c r="LN94" s="1"/>
      <c r="LO94" s="1"/>
      <c r="LP94" s="1"/>
      <c r="LQ94" s="1"/>
      <c r="LR94" s="1"/>
      <c r="LS94" s="1"/>
      <c r="LT94" s="1"/>
      <c r="LU94" s="1"/>
      <c r="LV94" s="1"/>
      <c r="LW94" s="1"/>
      <c r="LX94" s="1"/>
      <c r="LY94" s="1"/>
      <c r="LZ94" s="1"/>
      <c r="MA94" s="1"/>
      <c r="MB94" s="1"/>
      <c r="MC94" s="1"/>
      <c r="MD94" s="1"/>
      <c r="ME94" s="1"/>
      <c r="MF94" s="1"/>
      <c r="MG94" s="1"/>
      <c r="MH94" s="1"/>
      <c r="MI94" s="1"/>
      <c r="MJ94" s="1"/>
      <c r="MK94" s="1"/>
      <c r="ML94" s="1"/>
      <c r="MM94" s="1"/>
      <c r="MN94" s="1"/>
      <c r="MO94" s="1"/>
      <c r="MP94" s="1"/>
      <c r="MQ94" s="1"/>
      <c r="MR94" s="1"/>
      <c r="MS94" s="1"/>
      <c r="MT94" s="1"/>
      <c r="MU94" s="1"/>
      <c r="MV94" s="1"/>
      <c r="MW94" s="1"/>
      <c r="MX94" s="1"/>
      <c r="MY94" s="1"/>
      <c r="MZ94" s="1"/>
      <c r="NA94" s="1"/>
      <c r="NB94" s="1"/>
      <c r="NC94" s="1"/>
      <c r="ND94" s="1"/>
    </row>
    <row r="95" spans="1:368" x14ac:dyDescent="0.25">
      <c r="A95" s="3"/>
      <c r="B95" s="3"/>
      <c r="D95" s="1">
        <f>SUMIFS(FEUIL2!$D:$D,FEUIL2!$B:$B,FEUIL1!$A87,FEUIL2!$A:$A,"&lt;=" &amp; FEUIL1!D$1,FEUIL2!$F:$F,"&gt;=" &amp; FEUIL1!D$1)</f>
        <v>0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</row>
    <row r="96" spans="1:368" x14ac:dyDescent="0.25">
      <c r="A96" s="3"/>
      <c r="B96" s="3"/>
      <c r="D96" s="1">
        <f>SUMIFS(FEUIL2!$D:$D,FEUIL2!$B:$B,FEUIL1!$A88,FEUIL2!$A:$A,"&lt;=" &amp; FEUIL1!D$1,FEUIL2!$F:$F,"&gt;=" &amp; FEUIL1!D$1)</f>
        <v>0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</row>
    <row r="97" spans="1:368" x14ac:dyDescent="0.25">
      <c r="A97" s="3"/>
      <c r="B97" s="3"/>
      <c r="D97" s="1">
        <f>SUMIFS(FEUIL2!$D:$D,FEUIL2!$B:$B,FEUIL1!$A89,FEUIL2!$A:$A,"&lt;=" &amp; FEUIL1!D$1,FEUIL2!$F:$F,"&gt;=" &amp; FEUIL1!D$1)</f>
        <v>0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1"/>
      <c r="JU97" s="1"/>
      <c r="JV97" s="1"/>
      <c r="JW97" s="1"/>
      <c r="JX97" s="1"/>
      <c r="JY97" s="1"/>
      <c r="JZ97" s="1"/>
      <c r="KA97" s="1"/>
      <c r="KB97" s="1"/>
      <c r="KC97" s="1"/>
      <c r="KD97" s="1"/>
      <c r="KE97" s="1"/>
      <c r="KF97" s="1"/>
      <c r="KG97" s="1"/>
      <c r="KH97" s="1"/>
      <c r="KI97" s="1"/>
      <c r="KJ97" s="1"/>
      <c r="KK97" s="1"/>
      <c r="KL97" s="1"/>
      <c r="KM97" s="1"/>
      <c r="KN97" s="1"/>
      <c r="KO97" s="1"/>
      <c r="KP97" s="1"/>
      <c r="KQ97" s="1"/>
      <c r="KR97" s="1"/>
      <c r="KS97" s="1"/>
      <c r="KT97" s="1"/>
      <c r="KU97" s="1"/>
      <c r="KV97" s="1"/>
      <c r="KW97" s="1"/>
      <c r="KX97" s="1"/>
      <c r="KY97" s="1"/>
      <c r="KZ97" s="1"/>
      <c r="LA97" s="1"/>
      <c r="LB97" s="1"/>
      <c r="LC97" s="1"/>
      <c r="LD97" s="1"/>
      <c r="LE97" s="1"/>
      <c r="LF97" s="1"/>
      <c r="LG97" s="1"/>
      <c r="LH97" s="1"/>
      <c r="LI97" s="1"/>
      <c r="LJ97" s="1"/>
      <c r="LK97" s="1"/>
      <c r="LL97" s="1"/>
      <c r="LM97" s="1"/>
      <c r="LN97" s="1"/>
      <c r="LO97" s="1"/>
      <c r="LP97" s="1"/>
      <c r="LQ97" s="1"/>
      <c r="LR97" s="1"/>
      <c r="LS97" s="1"/>
      <c r="LT97" s="1"/>
      <c r="LU97" s="1"/>
      <c r="LV97" s="1"/>
      <c r="LW97" s="1"/>
      <c r="LX97" s="1"/>
      <c r="LY97" s="1"/>
      <c r="LZ97" s="1"/>
      <c r="MA97" s="1"/>
      <c r="MB97" s="1"/>
      <c r="MC97" s="1"/>
      <c r="MD97" s="1"/>
      <c r="ME97" s="1"/>
      <c r="MF97" s="1"/>
      <c r="MG97" s="1"/>
      <c r="MH97" s="1"/>
      <c r="MI97" s="1"/>
      <c r="MJ97" s="1"/>
      <c r="MK97" s="1"/>
      <c r="ML97" s="1"/>
      <c r="MM97" s="1"/>
      <c r="MN97" s="1"/>
      <c r="MO97" s="1"/>
      <c r="MP97" s="1"/>
      <c r="MQ97" s="1"/>
      <c r="MR97" s="1"/>
      <c r="MS97" s="1"/>
      <c r="MT97" s="1"/>
      <c r="MU97" s="1"/>
      <c r="MV97" s="1"/>
      <c r="MW97" s="1"/>
      <c r="MX97" s="1"/>
      <c r="MY97" s="1"/>
      <c r="MZ97" s="1"/>
      <c r="NA97" s="1"/>
      <c r="NB97" s="1"/>
      <c r="NC97" s="1"/>
      <c r="ND97" s="1"/>
    </row>
    <row r="98" spans="1:368" x14ac:dyDescent="0.25">
      <c r="A98" s="3"/>
      <c r="B98" s="3"/>
      <c r="D98" s="1">
        <f>SUMIFS(FEUIL2!$D:$D,FEUIL2!$B:$B,FEUIL1!$A90,FEUIL2!$A:$A,"&lt;=" &amp; FEUIL1!D$1,FEUIL2!$F:$F,"&gt;=" &amp; FEUIL1!D$1)</f>
        <v>0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  <c r="JM98" s="1"/>
      <c r="JN98" s="1"/>
      <c r="JO98" s="1"/>
      <c r="JP98" s="1"/>
      <c r="JQ98" s="1"/>
      <c r="JR98" s="1"/>
      <c r="JS98" s="1"/>
      <c r="JT98" s="1"/>
      <c r="JU98" s="1"/>
      <c r="JV98" s="1"/>
      <c r="JW98" s="1"/>
      <c r="JX98" s="1"/>
      <c r="JY98" s="1"/>
      <c r="JZ98" s="1"/>
      <c r="KA98" s="1"/>
      <c r="KB98" s="1"/>
      <c r="KC98" s="1"/>
      <c r="KD98" s="1"/>
      <c r="KE98" s="1"/>
      <c r="KF98" s="1"/>
      <c r="KG98" s="1"/>
      <c r="KH98" s="1"/>
      <c r="KI98" s="1"/>
      <c r="KJ98" s="1"/>
      <c r="KK98" s="1"/>
      <c r="KL98" s="1"/>
      <c r="KM98" s="1"/>
      <c r="KN98" s="1"/>
      <c r="KO98" s="1"/>
      <c r="KP98" s="1"/>
      <c r="KQ98" s="1"/>
      <c r="KR98" s="1"/>
      <c r="KS98" s="1"/>
      <c r="KT98" s="1"/>
      <c r="KU98" s="1"/>
      <c r="KV98" s="1"/>
      <c r="KW98" s="1"/>
      <c r="KX98" s="1"/>
      <c r="KY98" s="1"/>
      <c r="KZ98" s="1"/>
      <c r="LA98" s="1"/>
      <c r="LB98" s="1"/>
      <c r="LC98" s="1"/>
      <c r="LD98" s="1"/>
      <c r="LE98" s="1"/>
      <c r="LF98" s="1"/>
      <c r="LG98" s="1"/>
      <c r="LH98" s="1"/>
      <c r="LI98" s="1"/>
      <c r="LJ98" s="1"/>
      <c r="LK98" s="1"/>
      <c r="LL98" s="1"/>
      <c r="LM98" s="1"/>
      <c r="LN98" s="1"/>
      <c r="LO98" s="1"/>
      <c r="LP98" s="1"/>
      <c r="LQ98" s="1"/>
      <c r="LR98" s="1"/>
      <c r="LS98" s="1"/>
      <c r="LT98" s="1"/>
      <c r="LU98" s="1"/>
      <c r="LV98" s="1"/>
      <c r="LW98" s="1"/>
      <c r="LX98" s="1"/>
      <c r="LY98" s="1"/>
      <c r="LZ98" s="1"/>
      <c r="MA98" s="1"/>
      <c r="MB98" s="1"/>
      <c r="MC98" s="1"/>
      <c r="MD98" s="1"/>
      <c r="ME98" s="1"/>
      <c r="MF98" s="1"/>
      <c r="MG98" s="1"/>
      <c r="MH98" s="1"/>
      <c r="MI98" s="1"/>
      <c r="MJ98" s="1"/>
      <c r="MK98" s="1"/>
      <c r="ML98" s="1"/>
      <c r="MM98" s="1"/>
      <c r="MN98" s="1"/>
      <c r="MO98" s="1"/>
      <c r="MP98" s="1"/>
      <c r="MQ98" s="1"/>
      <c r="MR98" s="1"/>
      <c r="MS98" s="1"/>
      <c r="MT98" s="1"/>
      <c r="MU98" s="1"/>
      <c r="MV98" s="1"/>
      <c r="MW98" s="1"/>
      <c r="MX98" s="1"/>
      <c r="MY98" s="1"/>
      <c r="MZ98" s="1"/>
      <c r="NA98" s="1"/>
      <c r="NB98" s="1"/>
      <c r="NC98" s="1"/>
      <c r="ND98" s="1"/>
    </row>
    <row r="99" spans="1:368" x14ac:dyDescent="0.25">
      <c r="A99" s="3"/>
      <c r="B99" s="3"/>
      <c r="D99" s="1">
        <f>SUMIFS(FEUIL2!$D:$D,FEUIL2!$B:$B,FEUIL1!$A91,FEUIL2!$A:$A,"&lt;=" &amp; FEUIL1!D$1,FEUIL2!$F:$F,"&gt;=" &amp; FEUIL1!D$1)</f>
        <v>0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  <c r="JM99" s="1"/>
      <c r="JN99" s="1"/>
      <c r="JO99" s="1"/>
      <c r="JP99" s="1"/>
      <c r="JQ99" s="1"/>
      <c r="JR99" s="1"/>
      <c r="JS99" s="1"/>
      <c r="JT99" s="1"/>
      <c r="JU99" s="1"/>
      <c r="JV99" s="1"/>
      <c r="JW99" s="1"/>
      <c r="JX99" s="1"/>
      <c r="JY99" s="1"/>
      <c r="JZ99" s="1"/>
      <c r="KA99" s="1"/>
      <c r="KB99" s="1"/>
      <c r="KC99" s="1"/>
      <c r="KD99" s="1"/>
      <c r="KE99" s="1"/>
      <c r="KF99" s="1"/>
      <c r="KG99" s="1"/>
      <c r="KH99" s="1"/>
      <c r="KI99" s="1"/>
      <c r="KJ99" s="1"/>
      <c r="KK99" s="1"/>
      <c r="KL99" s="1"/>
      <c r="KM99" s="1"/>
      <c r="KN99" s="1"/>
      <c r="KO99" s="1"/>
      <c r="KP99" s="1"/>
      <c r="KQ99" s="1"/>
      <c r="KR99" s="1"/>
      <c r="KS99" s="1"/>
      <c r="KT99" s="1"/>
      <c r="KU99" s="1"/>
      <c r="KV99" s="1"/>
      <c r="KW99" s="1"/>
      <c r="KX99" s="1"/>
      <c r="KY99" s="1"/>
      <c r="KZ99" s="1"/>
      <c r="LA99" s="1"/>
      <c r="LB99" s="1"/>
      <c r="LC99" s="1"/>
      <c r="LD99" s="1"/>
      <c r="LE99" s="1"/>
      <c r="LF99" s="1"/>
      <c r="LG99" s="1"/>
      <c r="LH99" s="1"/>
      <c r="LI99" s="1"/>
      <c r="LJ99" s="1"/>
      <c r="LK99" s="1"/>
      <c r="LL99" s="1"/>
      <c r="LM99" s="1"/>
      <c r="LN99" s="1"/>
      <c r="LO99" s="1"/>
      <c r="LP99" s="1"/>
      <c r="LQ99" s="1"/>
      <c r="LR99" s="1"/>
      <c r="LS99" s="1"/>
      <c r="LT99" s="1"/>
      <c r="LU99" s="1"/>
      <c r="LV99" s="1"/>
      <c r="LW99" s="1"/>
      <c r="LX99" s="1"/>
      <c r="LY99" s="1"/>
      <c r="LZ99" s="1"/>
      <c r="MA99" s="1"/>
      <c r="MB99" s="1"/>
      <c r="MC99" s="1"/>
      <c r="MD99" s="1"/>
      <c r="ME99" s="1"/>
      <c r="MF99" s="1"/>
      <c r="MG99" s="1"/>
      <c r="MH99" s="1"/>
      <c r="MI99" s="1"/>
      <c r="MJ99" s="1"/>
      <c r="MK99" s="1"/>
      <c r="ML99" s="1"/>
      <c r="MM99" s="1"/>
      <c r="MN99" s="1"/>
      <c r="MO99" s="1"/>
      <c r="MP99" s="1"/>
      <c r="MQ99" s="1"/>
      <c r="MR99" s="1"/>
      <c r="MS99" s="1"/>
      <c r="MT99" s="1"/>
      <c r="MU99" s="1"/>
      <c r="MV99" s="1"/>
      <c r="MW99" s="1"/>
      <c r="MX99" s="1"/>
      <c r="MY99" s="1"/>
      <c r="MZ99" s="1"/>
      <c r="NA99" s="1"/>
      <c r="NB99" s="1"/>
      <c r="NC99" s="1"/>
      <c r="ND99" s="1"/>
    </row>
    <row r="100" spans="1:368" x14ac:dyDescent="0.25">
      <c r="A100" s="10"/>
      <c r="B100" s="10"/>
      <c r="D100" s="1">
        <f>SUMIFS(FEUIL2!$D:$D,FEUIL2!$B:$B,FEUIL1!$A92,FEUIL2!$A:$A,"&lt;=" &amp; FEUIL1!D$1,FEUIL2!$F:$F,"&gt;=" &amp; FEUIL1!D$1)</f>
        <v>0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1"/>
      <c r="JU100" s="1"/>
      <c r="JV100" s="1"/>
      <c r="JW100" s="1"/>
      <c r="JX100" s="1"/>
      <c r="JY100" s="1"/>
      <c r="JZ100" s="1"/>
      <c r="KA100" s="1"/>
      <c r="KB100" s="1"/>
      <c r="KC100" s="1"/>
      <c r="KD100" s="1"/>
      <c r="KE100" s="1"/>
      <c r="KF100" s="1"/>
      <c r="KG100" s="1"/>
      <c r="KH100" s="1"/>
      <c r="KI100" s="1"/>
      <c r="KJ100" s="1"/>
      <c r="KK100" s="1"/>
      <c r="KL100" s="1"/>
      <c r="KM100" s="1"/>
      <c r="KN100" s="1"/>
      <c r="KO100" s="1"/>
      <c r="KP100" s="1"/>
      <c r="KQ100" s="1"/>
      <c r="KR100" s="1"/>
      <c r="KS100" s="1"/>
      <c r="KT100" s="1"/>
      <c r="KU100" s="1"/>
      <c r="KV100" s="1"/>
      <c r="KW100" s="1"/>
      <c r="KX100" s="1"/>
      <c r="KY100" s="1"/>
      <c r="KZ100" s="1"/>
      <c r="LA100" s="1"/>
      <c r="LB100" s="1"/>
      <c r="LC100" s="1"/>
      <c r="LD100" s="1"/>
      <c r="LE100" s="1"/>
      <c r="LF100" s="1"/>
      <c r="LG100" s="1"/>
      <c r="LH100" s="1"/>
      <c r="LI100" s="1"/>
      <c r="LJ100" s="1"/>
      <c r="LK100" s="1"/>
      <c r="LL100" s="1"/>
      <c r="LM100" s="1"/>
      <c r="LN100" s="1"/>
      <c r="LO100" s="1"/>
      <c r="LP100" s="1"/>
      <c r="LQ100" s="1"/>
      <c r="LR100" s="1"/>
      <c r="LS100" s="1"/>
      <c r="LT100" s="1"/>
      <c r="LU100" s="1"/>
      <c r="LV100" s="1"/>
      <c r="LW100" s="1"/>
      <c r="LX100" s="1"/>
      <c r="LY100" s="1"/>
      <c r="LZ100" s="1"/>
      <c r="MA100" s="1"/>
      <c r="MB100" s="1"/>
      <c r="MC100" s="1"/>
      <c r="MD100" s="1"/>
      <c r="ME100" s="1"/>
      <c r="MF100" s="1"/>
      <c r="MG100" s="1"/>
      <c r="MH100" s="1"/>
      <c r="MI100" s="1"/>
      <c r="MJ100" s="1"/>
      <c r="MK100" s="1"/>
      <c r="ML100" s="1"/>
      <c r="MM100" s="1"/>
      <c r="MN100" s="1"/>
      <c r="MO100" s="1"/>
      <c r="MP100" s="1"/>
      <c r="MQ100" s="1"/>
      <c r="MR100" s="1"/>
      <c r="MS100" s="1"/>
      <c r="MT100" s="1"/>
      <c r="MU100" s="1"/>
      <c r="MV100" s="1"/>
      <c r="MW100" s="1"/>
      <c r="MX100" s="1"/>
      <c r="MY100" s="1"/>
      <c r="MZ100" s="1"/>
      <c r="NA100" s="1"/>
      <c r="NB100" s="1"/>
      <c r="NC100" s="1"/>
      <c r="ND100" s="1"/>
    </row>
    <row r="101" spans="1:368" x14ac:dyDescent="0.25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  <c r="KP101" s="1"/>
      <c r="KQ101" s="1"/>
      <c r="KR101" s="1"/>
      <c r="KS101" s="1"/>
      <c r="KT101" s="1"/>
      <c r="KU101" s="1"/>
      <c r="KV101" s="1"/>
      <c r="KW101" s="1"/>
      <c r="KX101" s="1"/>
      <c r="KY101" s="1"/>
      <c r="KZ101" s="1"/>
      <c r="LA101" s="1"/>
      <c r="LB101" s="1"/>
      <c r="LC101" s="1"/>
      <c r="LD101" s="1"/>
      <c r="LE101" s="1"/>
      <c r="LF101" s="1"/>
      <c r="LG101" s="1"/>
      <c r="LH101" s="1"/>
      <c r="LI101" s="1"/>
      <c r="LJ101" s="1"/>
      <c r="LK101" s="1"/>
      <c r="LL101" s="1"/>
      <c r="LM101" s="1"/>
      <c r="LN101" s="1"/>
      <c r="LO101" s="1"/>
      <c r="LP101" s="1"/>
      <c r="LQ101" s="1"/>
      <c r="LR101" s="1"/>
      <c r="LS101" s="1"/>
      <c r="LT101" s="1"/>
      <c r="LU101" s="1"/>
      <c r="LV101" s="1"/>
      <c r="LW101" s="1"/>
      <c r="LX101" s="1"/>
      <c r="LY101" s="1"/>
      <c r="LZ101" s="1"/>
      <c r="MA101" s="1"/>
      <c r="MB101" s="1"/>
      <c r="MC101" s="1"/>
      <c r="MD101" s="1"/>
      <c r="ME101" s="1"/>
      <c r="MF101" s="1"/>
      <c r="MG101" s="1"/>
      <c r="MH101" s="1"/>
      <c r="MI101" s="1"/>
      <c r="MJ101" s="1"/>
      <c r="MK101" s="1"/>
      <c r="ML101" s="1"/>
      <c r="MM101" s="1"/>
      <c r="MN101" s="1"/>
      <c r="MO101" s="1"/>
      <c r="MP101" s="1"/>
      <c r="MQ101" s="1"/>
      <c r="MR101" s="1"/>
      <c r="MS101" s="1"/>
      <c r="MT101" s="1"/>
      <c r="MU101" s="1"/>
      <c r="MV101" s="1"/>
      <c r="MW101" s="1"/>
      <c r="MX101" s="1"/>
      <c r="MY101" s="1"/>
      <c r="MZ101" s="1"/>
      <c r="NA101" s="1"/>
      <c r="NB101" s="1"/>
      <c r="NC101" s="1"/>
      <c r="ND101" s="1"/>
    </row>
    <row r="102" spans="1:368" x14ac:dyDescent="0.25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  <c r="IX102" s="1"/>
      <c r="IY102" s="1"/>
      <c r="IZ102" s="1"/>
      <c r="JA102" s="1"/>
      <c r="JB102" s="1"/>
      <c r="JC102" s="1"/>
      <c r="JD102" s="1"/>
      <c r="JE102" s="1"/>
      <c r="JF102" s="1"/>
      <c r="JG102" s="1"/>
      <c r="JH102" s="1"/>
      <c r="JI102" s="1"/>
      <c r="JJ102" s="1"/>
      <c r="JK102" s="1"/>
      <c r="JL102" s="1"/>
      <c r="JM102" s="1"/>
      <c r="JN102" s="1"/>
      <c r="JO102" s="1"/>
      <c r="JP102" s="1"/>
      <c r="JQ102" s="1"/>
      <c r="JR102" s="1"/>
      <c r="JS102" s="1"/>
      <c r="JT102" s="1"/>
      <c r="JU102" s="1"/>
      <c r="JV102" s="1"/>
      <c r="JW102" s="1"/>
      <c r="JX102" s="1"/>
      <c r="JY102" s="1"/>
      <c r="JZ102" s="1"/>
      <c r="KA102" s="1"/>
      <c r="KB102" s="1"/>
      <c r="KC102" s="1"/>
      <c r="KD102" s="1"/>
      <c r="KE102" s="1"/>
      <c r="KF102" s="1"/>
      <c r="KG102" s="1"/>
      <c r="KH102" s="1"/>
      <c r="KI102" s="1"/>
      <c r="KJ102" s="1"/>
      <c r="KK102" s="1"/>
      <c r="KL102" s="1"/>
      <c r="KM102" s="1"/>
      <c r="KN102" s="1"/>
      <c r="KO102" s="1"/>
      <c r="KP102" s="1"/>
      <c r="KQ102" s="1"/>
      <c r="KR102" s="1"/>
      <c r="KS102" s="1"/>
      <c r="KT102" s="1"/>
      <c r="KU102" s="1"/>
      <c r="KV102" s="1"/>
      <c r="KW102" s="1"/>
      <c r="KX102" s="1"/>
      <c r="KY102" s="1"/>
      <c r="KZ102" s="1"/>
      <c r="LA102" s="1"/>
      <c r="LB102" s="1"/>
      <c r="LC102" s="1"/>
      <c r="LD102" s="1"/>
      <c r="LE102" s="1"/>
      <c r="LF102" s="1"/>
      <c r="LG102" s="1"/>
      <c r="LH102" s="1"/>
      <c r="LI102" s="1"/>
      <c r="LJ102" s="1"/>
      <c r="LK102" s="1"/>
      <c r="LL102" s="1"/>
      <c r="LM102" s="1"/>
      <c r="LN102" s="1"/>
      <c r="LO102" s="1"/>
      <c r="LP102" s="1"/>
      <c r="LQ102" s="1"/>
      <c r="LR102" s="1"/>
      <c r="LS102" s="1"/>
      <c r="LT102" s="1"/>
      <c r="LU102" s="1"/>
      <c r="LV102" s="1"/>
      <c r="LW102" s="1"/>
      <c r="LX102" s="1"/>
      <c r="LY102" s="1"/>
      <c r="LZ102" s="1"/>
      <c r="MA102" s="1"/>
      <c r="MB102" s="1"/>
      <c r="MC102" s="1"/>
      <c r="MD102" s="1"/>
      <c r="ME102" s="1"/>
      <c r="MF102" s="1"/>
      <c r="MG102" s="1"/>
      <c r="MH102" s="1"/>
      <c r="MI102" s="1"/>
      <c r="MJ102" s="1"/>
      <c r="MK102" s="1"/>
      <c r="ML102" s="1"/>
      <c r="MM102" s="1"/>
      <c r="MN102" s="1"/>
      <c r="MO102" s="1"/>
      <c r="MP102" s="1"/>
      <c r="MQ102" s="1"/>
      <c r="MR102" s="1"/>
      <c r="MS102" s="1"/>
      <c r="MT102" s="1"/>
      <c r="MU102" s="1"/>
      <c r="MV102" s="1"/>
      <c r="MW102" s="1"/>
      <c r="MX102" s="1"/>
      <c r="MY102" s="1"/>
      <c r="MZ102" s="1"/>
      <c r="NA102" s="1"/>
      <c r="NB102" s="1"/>
      <c r="NC102" s="1"/>
      <c r="ND102" s="1"/>
    </row>
    <row r="103" spans="1:368" x14ac:dyDescent="0.25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  <c r="IX103" s="1"/>
      <c r="IY103" s="1"/>
      <c r="IZ103" s="1"/>
      <c r="JA103" s="1"/>
      <c r="JB103" s="1"/>
      <c r="JC103" s="1"/>
      <c r="JD103" s="1"/>
      <c r="JE103" s="1"/>
      <c r="JF103" s="1"/>
      <c r="JG103" s="1"/>
      <c r="JH103" s="1"/>
      <c r="JI103" s="1"/>
      <c r="JJ103" s="1"/>
      <c r="JK103" s="1"/>
      <c r="JL103" s="1"/>
      <c r="JM103" s="1"/>
      <c r="JN103" s="1"/>
      <c r="JO103" s="1"/>
      <c r="JP103" s="1"/>
      <c r="JQ103" s="1"/>
      <c r="JR103" s="1"/>
      <c r="JS103" s="1"/>
      <c r="JT103" s="1"/>
      <c r="JU103" s="1"/>
      <c r="JV103" s="1"/>
      <c r="JW103" s="1"/>
      <c r="JX103" s="1"/>
      <c r="JY103" s="1"/>
      <c r="JZ103" s="1"/>
      <c r="KA103" s="1"/>
      <c r="KB103" s="1"/>
      <c r="KC103" s="1"/>
      <c r="KD103" s="1"/>
      <c r="KE103" s="1"/>
      <c r="KF103" s="1"/>
      <c r="KG103" s="1"/>
      <c r="KH103" s="1"/>
      <c r="KI103" s="1"/>
      <c r="KJ103" s="1"/>
      <c r="KK103" s="1"/>
      <c r="KL103" s="1"/>
      <c r="KM103" s="1"/>
      <c r="KN103" s="1"/>
      <c r="KO103" s="1"/>
      <c r="KP103" s="1"/>
      <c r="KQ103" s="1"/>
      <c r="KR103" s="1"/>
      <c r="KS103" s="1"/>
      <c r="KT103" s="1"/>
      <c r="KU103" s="1"/>
      <c r="KV103" s="1"/>
      <c r="KW103" s="1"/>
      <c r="KX103" s="1"/>
      <c r="KY103" s="1"/>
      <c r="KZ103" s="1"/>
      <c r="LA103" s="1"/>
      <c r="LB103" s="1"/>
      <c r="LC103" s="1"/>
      <c r="LD103" s="1"/>
      <c r="LE103" s="1"/>
      <c r="LF103" s="1"/>
      <c r="LG103" s="1"/>
      <c r="LH103" s="1"/>
      <c r="LI103" s="1"/>
      <c r="LJ103" s="1"/>
      <c r="LK103" s="1"/>
      <c r="LL103" s="1"/>
      <c r="LM103" s="1"/>
      <c r="LN103" s="1"/>
      <c r="LO103" s="1"/>
      <c r="LP103" s="1"/>
      <c r="LQ103" s="1"/>
      <c r="LR103" s="1"/>
      <c r="LS103" s="1"/>
      <c r="LT103" s="1"/>
      <c r="LU103" s="1"/>
      <c r="LV103" s="1"/>
      <c r="LW103" s="1"/>
      <c r="LX103" s="1"/>
      <c r="LY103" s="1"/>
      <c r="LZ103" s="1"/>
      <c r="MA103" s="1"/>
      <c r="MB103" s="1"/>
      <c r="MC103" s="1"/>
      <c r="MD103" s="1"/>
      <c r="ME103" s="1"/>
      <c r="MF103" s="1"/>
      <c r="MG103" s="1"/>
      <c r="MH103" s="1"/>
      <c r="MI103" s="1"/>
      <c r="MJ103" s="1"/>
      <c r="MK103" s="1"/>
      <c r="ML103" s="1"/>
      <c r="MM103" s="1"/>
      <c r="MN103" s="1"/>
      <c r="MO103" s="1"/>
      <c r="MP103" s="1"/>
      <c r="MQ103" s="1"/>
      <c r="MR103" s="1"/>
      <c r="MS103" s="1"/>
      <c r="MT103" s="1"/>
      <c r="MU103" s="1"/>
      <c r="MV103" s="1"/>
      <c r="MW103" s="1"/>
      <c r="MX103" s="1"/>
      <c r="MY103" s="1"/>
      <c r="MZ103" s="1"/>
      <c r="NA103" s="1"/>
      <c r="NB103" s="1"/>
      <c r="NC103" s="1"/>
      <c r="ND103" s="1"/>
    </row>
    <row r="104" spans="1:368" x14ac:dyDescent="0.25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  <c r="IW104" s="1"/>
      <c r="IX104" s="1"/>
      <c r="IY104" s="1"/>
      <c r="IZ104" s="1"/>
      <c r="JA104" s="1"/>
      <c r="JB104" s="1"/>
      <c r="JC104" s="1"/>
      <c r="JD104" s="1"/>
      <c r="JE104" s="1"/>
      <c r="JF104" s="1"/>
      <c r="JG104" s="1"/>
      <c r="JH104" s="1"/>
      <c r="JI104" s="1"/>
      <c r="JJ104" s="1"/>
      <c r="JK104" s="1"/>
      <c r="JL104" s="1"/>
      <c r="JM104" s="1"/>
      <c r="JN104" s="1"/>
      <c r="JO104" s="1"/>
      <c r="JP104" s="1"/>
      <c r="JQ104" s="1"/>
      <c r="JR104" s="1"/>
      <c r="JS104" s="1"/>
      <c r="JT104" s="1"/>
      <c r="JU104" s="1"/>
      <c r="JV104" s="1"/>
      <c r="JW104" s="1"/>
      <c r="JX104" s="1"/>
      <c r="JY104" s="1"/>
      <c r="JZ104" s="1"/>
      <c r="KA104" s="1"/>
      <c r="KB104" s="1"/>
      <c r="KC104" s="1"/>
      <c r="KD104" s="1"/>
      <c r="KE104" s="1"/>
      <c r="KF104" s="1"/>
      <c r="KG104" s="1"/>
      <c r="KH104" s="1"/>
      <c r="KI104" s="1"/>
      <c r="KJ104" s="1"/>
      <c r="KK104" s="1"/>
      <c r="KL104" s="1"/>
      <c r="KM104" s="1"/>
      <c r="KN104" s="1"/>
      <c r="KO104" s="1"/>
      <c r="KP104" s="1"/>
      <c r="KQ104" s="1"/>
      <c r="KR104" s="1"/>
      <c r="KS104" s="1"/>
      <c r="KT104" s="1"/>
      <c r="KU104" s="1"/>
      <c r="KV104" s="1"/>
      <c r="KW104" s="1"/>
      <c r="KX104" s="1"/>
      <c r="KY104" s="1"/>
      <c r="KZ104" s="1"/>
      <c r="LA104" s="1"/>
      <c r="LB104" s="1"/>
      <c r="LC104" s="1"/>
      <c r="LD104" s="1"/>
      <c r="LE104" s="1"/>
      <c r="LF104" s="1"/>
      <c r="LG104" s="1"/>
      <c r="LH104" s="1"/>
      <c r="LI104" s="1"/>
      <c r="LJ104" s="1"/>
      <c r="LK104" s="1"/>
      <c r="LL104" s="1"/>
      <c r="LM104" s="1"/>
      <c r="LN104" s="1"/>
      <c r="LO104" s="1"/>
      <c r="LP104" s="1"/>
      <c r="LQ104" s="1"/>
      <c r="LR104" s="1"/>
      <c r="LS104" s="1"/>
      <c r="LT104" s="1"/>
      <c r="LU104" s="1"/>
      <c r="LV104" s="1"/>
      <c r="LW104" s="1"/>
      <c r="LX104" s="1"/>
      <c r="LY104" s="1"/>
      <c r="LZ104" s="1"/>
      <c r="MA104" s="1"/>
      <c r="MB104" s="1"/>
      <c r="MC104" s="1"/>
      <c r="MD104" s="1"/>
      <c r="ME104" s="1"/>
      <c r="MF104" s="1"/>
      <c r="MG104" s="1"/>
      <c r="MH104" s="1"/>
      <c r="MI104" s="1"/>
      <c r="MJ104" s="1"/>
      <c r="MK104" s="1"/>
      <c r="ML104" s="1"/>
      <c r="MM104" s="1"/>
      <c r="MN104" s="1"/>
      <c r="MO104" s="1"/>
      <c r="MP104" s="1"/>
      <c r="MQ104" s="1"/>
      <c r="MR104" s="1"/>
      <c r="MS104" s="1"/>
      <c r="MT104" s="1"/>
      <c r="MU104" s="1"/>
      <c r="MV104" s="1"/>
      <c r="MW104" s="1"/>
      <c r="MX104" s="1"/>
      <c r="MY104" s="1"/>
      <c r="MZ104" s="1"/>
      <c r="NA104" s="1"/>
      <c r="NB104" s="1"/>
      <c r="NC104" s="1"/>
      <c r="ND104" s="1"/>
    </row>
    <row r="105" spans="1:368" x14ac:dyDescent="0.25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  <c r="IX105" s="1"/>
      <c r="IY105" s="1"/>
      <c r="IZ105" s="1"/>
      <c r="JA105" s="1"/>
      <c r="JB105" s="1"/>
      <c r="JC105" s="1"/>
      <c r="JD105" s="1"/>
      <c r="JE105" s="1"/>
      <c r="JF105" s="1"/>
      <c r="JG105" s="1"/>
      <c r="JH105" s="1"/>
      <c r="JI105" s="1"/>
      <c r="JJ105" s="1"/>
      <c r="JK105" s="1"/>
      <c r="JL105" s="1"/>
      <c r="JM105" s="1"/>
      <c r="JN105" s="1"/>
      <c r="JO105" s="1"/>
      <c r="JP105" s="1"/>
      <c r="JQ105" s="1"/>
      <c r="JR105" s="1"/>
      <c r="JS105" s="1"/>
      <c r="JT105" s="1"/>
      <c r="JU105" s="1"/>
      <c r="JV105" s="1"/>
      <c r="JW105" s="1"/>
      <c r="JX105" s="1"/>
      <c r="JY105" s="1"/>
      <c r="JZ105" s="1"/>
      <c r="KA105" s="1"/>
      <c r="KB105" s="1"/>
      <c r="KC105" s="1"/>
      <c r="KD105" s="1"/>
      <c r="KE105" s="1"/>
      <c r="KF105" s="1"/>
      <c r="KG105" s="1"/>
      <c r="KH105" s="1"/>
      <c r="KI105" s="1"/>
      <c r="KJ105" s="1"/>
      <c r="KK105" s="1"/>
      <c r="KL105" s="1"/>
      <c r="KM105" s="1"/>
      <c r="KN105" s="1"/>
      <c r="KO105" s="1"/>
      <c r="KP105" s="1"/>
      <c r="KQ105" s="1"/>
      <c r="KR105" s="1"/>
      <c r="KS105" s="1"/>
      <c r="KT105" s="1"/>
      <c r="KU105" s="1"/>
      <c r="KV105" s="1"/>
      <c r="KW105" s="1"/>
      <c r="KX105" s="1"/>
      <c r="KY105" s="1"/>
      <c r="KZ105" s="1"/>
      <c r="LA105" s="1"/>
      <c r="LB105" s="1"/>
      <c r="LC105" s="1"/>
      <c r="LD105" s="1"/>
      <c r="LE105" s="1"/>
      <c r="LF105" s="1"/>
      <c r="LG105" s="1"/>
      <c r="LH105" s="1"/>
      <c r="LI105" s="1"/>
      <c r="LJ105" s="1"/>
      <c r="LK105" s="1"/>
      <c r="LL105" s="1"/>
      <c r="LM105" s="1"/>
      <c r="LN105" s="1"/>
      <c r="LO105" s="1"/>
      <c r="LP105" s="1"/>
      <c r="LQ105" s="1"/>
      <c r="LR105" s="1"/>
      <c r="LS105" s="1"/>
      <c r="LT105" s="1"/>
      <c r="LU105" s="1"/>
      <c r="LV105" s="1"/>
      <c r="LW105" s="1"/>
      <c r="LX105" s="1"/>
      <c r="LY105" s="1"/>
      <c r="LZ105" s="1"/>
      <c r="MA105" s="1"/>
      <c r="MB105" s="1"/>
      <c r="MC105" s="1"/>
      <c r="MD105" s="1"/>
      <c r="ME105" s="1"/>
      <c r="MF105" s="1"/>
      <c r="MG105" s="1"/>
      <c r="MH105" s="1"/>
      <c r="MI105" s="1"/>
      <c r="MJ105" s="1"/>
      <c r="MK105" s="1"/>
      <c r="ML105" s="1"/>
      <c r="MM105" s="1"/>
      <c r="MN105" s="1"/>
      <c r="MO105" s="1"/>
      <c r="MP105" s="1"/>
      <c r="MQ105" s="1"/>
      <c r="MR105" s="1"/>
      <c r="MS105" s="1"/>
      <c r="MT105" s="1"/>
      <c r="MU105" s="1"/>
      <c r="MV105" s="1"/>
      <c r="MW105" s="1"/>
      <c r="MX105" s="1"/>
      <c r="MY105" s="1"/>
      <c r="MZ105" s="1"/>
      <c r="NA105" s="1"/>
      <c r="NB105" s="1"/>
      <c r="NC105" s="1"/>
      <c r="ND105" s="1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4"/>
  <sheetViews>
    <sheetView workbookViewId="0">
      <selection activeCell="B11" sqref="B11"/>
    </sheetView>
  </sheetViews>
  <sheetFormatPr baseColWidth="10" defaultRowHeight="15" x14ac:dyDescent="0.25"/>
  <cols>
    <col min="1" max="1" width="16.85546875" customWidth="1"/>
    <col min="2" max="2" width="34.5703125" customWidth="1"/>
    <col min="3" max="4" width="16.85546875" customWidth="1"/>
    <col min="5" max="5" width="17.28515625" customWidth="1"/>
    <col min="6" max="6" width="15.28515625" customWidth="1"/>
    <col min="7" max="7" width="14.28515625" customWidth="1"/>
    <col min="8" max="8" width="21.140625" customWidth="1"/>
  </cols>
  <sheetData>
    <row r="1" spans="1:25" x14ac:dyDescent="0.25">
      <c r="A1" s="43"/>
      <c r="B1" t="s">
        <v>0</v>
      </c>
      <c r="C1" s="17" t="s">
        <v>15</v>
      </c>
    </row>
    <row r="2" spans="1:25" x14ac:dyDescent="0.25">
      <c r="A2" s="44"/>
      <c r="B2" t="s">
        <v>3</v>
      </c>
      <c r="C2" s="18" t="s">
        <v>16</v>
      </c>
    </row>
    <row r="3" spans="1:25" x14ac:dyDescent="0.25">
      <c r="A3" s="45"/>
      <c r="B3" t="s">
        <v>1</v>
      </c>
      <c r="C3" s="19" t="s">
        <v>17</v>
      </c>
    </row>
    <row r="4" spans="1:25" x14ac:dyDescent="0.25">
      <c r="A4" s="45"/>
      <c r="B4" t="s">
        <v>2</v>
      </c>
      <c r="C4" s="20" t="s">
        <v>18</v>
      </c>
    </row>
    <row r="5" spans="1:25" ht="18.75" x14ac:dyDescent="0.25">
      <c r="A5" s="12"/>
      <c r="B5" s="13"/>
      <c r="C5" s="13"/>
      <c r="D5" s="13"/>
      <c r="E5" s="14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x14ac:dyDescent="0.25">
      <c r="A6" s="16"/>
      <c r="B6" s="16"/>
      <c r="C6" s="16"/>
      <c r="D6" s="16"/>
      <c r="E6" s="51"/>
      <c r="F6" s="51"/>
      <c r="G6" s="51"/>
      <c r="H6" s="5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x14ac:dyDescent="0.25">
      <c r="A7" s="16"/>
      <c r="B7" s="16"/>
      <c r="C7" s="16"/>
      <c r="D7" s="16"/>
      <c r="E7" s="51"/>
      <c r="F7" s="51"/>
      <c r="G7" s="51"/>
      <c r="H7" s="5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x14ac:dyDescent="0.25">
      <c r="A8" s="52"/>
      <c r="B8" s="53"/>
      <c r="C8" s="52"/>
      <c r="D8" s="54"/>
      <c r="E8" s="50"/>
      <c r="F8" s="55"/>
      <c r="G8" s="50"/>
      <c r="H8" s="56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x14ac:dyDescent="0.25">
      <c r="G9" s="2"/>
      <c r="H9" s="2"/>
    </row>
    <row r="10" spans="1:25" ht="18.75" customHeight="1" x14ac:dyDescent="0.25">
      <c r="A10" s="21" t="s">
        <v>9</v>
      </c>
      <c r="B10" s="22" t="s">
        <v>26</v>
      </c>
      <c r="C10" s="22" t="s">
        <v>27</v>
      </c>
      <c r="D10" s="22" t="s">
        <v>6</v>
      </c>
      <c r="E10" s="22" t="s">
        <v>10</v>
      </c>
      <c r="F10" s="9" t="s">
        <v>19</v>
      </c>
      <c r="G10" s="49" t="s">
        <v>21</v>
      </c>
      <c r="H10" s="42" t="s">
        <v>23</v>
      </c>
    </row>
    <row r="11" spans="1:25" x14ac:dyDescent="0.25">
      <c r="A11" s="46">
        <f>IF(Tableau5[[#This Row],[MOUVEMENTS]]="Sortie",$H$11,IF(Tableau5[[#This Row],[MOUVEMENTS]]="Retour",$H$15,""))</f>
        <v>43466</v>
      </c>
      <c r="B11" s="38" t="s">
        <v>82</v>
      </c>
      <c r="C11" s="37" t="s">
        <v>7</v>
      </c>
      <c r="D11" s="37">
        <v>1</v>
      </c>
      <c r="E11" s="37">
        <f>IFERROR(VLOOKUP(Tableau5[ARTICLES],TListeArticles[],2)-SUMIFS(D$11:D11,B$11:B11,Tableau5[ARTICLES],C$11:C11,"Sortie")+SUMIFS(D$11:D31,B$11:B31,Tableau5[ARTICLES],C$11:C31,"Retour"),"")</f>
        <v>1</v>
      </c>
      <c r="F11" s="39">
        <f>IF(Tableau5[DATE]=$H$11,$H$15,"")</f>
        <v>43469</v>
      </c>
      <c r="G11" s="81" t="s">
        <v>88</v>
      </c>
      <c r="H11" s="77">
        <v>43466</v>
      </c>
    </row>
    <row r="12" spans="1:25" x14ac:dyDescent="0.25">
      <c r="A12" s="47">
        <f>IF(Tableau5[[#This Row],[MOUVEMENTS]]="Sortie",$H$11,IF(Tableau5[[#This Row],[MOUVEMENTS]]="Retour",$H$15,""))</f>
        <v>43466</v>
      </c>
      <c r="B12" s="30" t="s">
        <v>86</v>
      </c>
      <c r="C12" s="37" t="s">
        <v>7</v>
      </c>
      <c r="D12" s="32">
        <v>1</v>
      </c>
      <c r="E12" s="32">
        <f>IFERROR(VLOOKUP(Tableau5[ARTICLES],TListeArticles[],2)-SUMIFS(D$11:D12,B$11:B12,Tableau5[ARTICLES],C$11:C12,"Sortie")+SUMIFS(D$11:D32,B$11:B32,Tableau5[ARTICLES],C$11:C32,"Retour"),"")</f>
        <v>2</v>
      </c>
      <c r="F12" s="33">
        <f>IF(Tableau5[DATE]=$H$11,$H$15,"")</f>
        <v>43469</v>
      </c>
      <c r="G12" s="81"/>
      <c r="H12" s="77"/>
    </row>
    <row r="13" spans="1:25" x14ac:dyDescent="0.25">
      <c r="A13" s="46" t="str">
        <f>IF(Tableau5[[#This Row],[MOUVEMENTS]]="Sortie",$H$11,IF(Tableau5[[#This Row],[MOUVEMENTS]]="Retour",$H$15,""))</f>
        <v/>
      </c>
      <c r="B13" s="38"/>
      <c r="C13" s="37" t="str">
        <f>IF($B13&lt;&gt;0,"Sortie","")</f>
        <v/>
      </c>
      <c r="D13" s="37"/>
      <c r="E13" s="37" t="str">
        <f>IFERROR(VLOOKUP(Tableau5[ARTICLES],TListeArticles[],2)-SUMIFS(D$11:D33,B$11:B33,Tableau5[ARTICLES],C$11:C33,"Sortie")+SUMIFS(D$11:D33,B$11:B33,Tableau5[ARTICLES],C$11:C33,"Retour"),"")</f>
        <v/>
      </c>
      <c r="F13" s="33" t="str">
        <f>IF(Tableau5[DATE]=$H$11,$H$15,"")</f>
        <v/>
      </c>
      <c r="G13" s="81"/>
      <c r="H13" s="77"/>
    </row>
    <row r="14" spans="1:25" x14ac:dyDescent="0.25">
      <c r="A14" s="47" t="str">
        <f>IF(Tableau5[[#This Row],[MOUVEMENTS]]="Sortie",$H$11,IF(Tableau5[[#This Row],[MOUVEMENTS]]="Retour",$H$15,""))</f>
        <v/>
      </c>
      <c r="B14" s="30"/>
      <c r="C14" s="37"/>
      <c r="D14" s="32"/>
      <c r="E14" s="29" t="str">
        <f>IFERROR(VLOOKUP(Tableau5[ARTICLES],TListeArticles[],2)-SUMIFS(D$11:D14,B$11:B14,Tableau5[ARTICLES],C$11:C14,"Sortie")+SUMIFS(D$11:D22,B$11:B22,Tableau5[ARTICLES],C$11:C22,"Retour"),"")</f>
        <v/>
      </c>
      <c r="F14" s="33" t="str">
        <f>IF(Tableau5[DATE]=$H$11,$H$15,"")</f>
        <v/>
      </c>
      <c r="G14" s="81"/>
      <c r="H14" s="42" t="s">
        <v>22</v>
      </c>
    </row>
    <row r="15" spans="1:25" x14ac:dyDescent="0.25">
      <c r="A15" s="46" t="str">
        <f>IF(Tableau5[[#This Row],[MOUVEMENTS]]="Sortie",$H$11,IF(Tableau5[[#This Row],[MOUVEMENTS]]="Retour",$H$15,""))</f>
        <v/>
      </c>
      <c r="B15" s="38"/>
      <c r="C15" s="37"/>
      <c r="D15" s="37"/>
      <c r="E15" s="37" t="str">
        <f>IFERROR(VLOOKUP(Tableau5[ARTICLES],TListeArticles[],2)-SUMIFS(D$11:D15,B$11:B15,Tableau5[ARTICLES],C$11:C15,"Sortie")+SUMIFS(D$11:D35,B$11:B35,Tableau5[ARTICLES],C$11:C35,"Retour"),"")</f>
        <v/>
      </c>
      <c r="F15" s="33" t="str">
        <f>IF(Tableau5[DATE]=$H$11,$H$15,"")</f>
        <v/>
      </c>
      <c r="G15" s="81"/>
      <c r="H15" s="77">
        <v>43469</v>
      </c>
    </row>
    <row r="16" spans="1:25" x14ac:dyDescent="0.25">
      <c r="A16" s="47" t="str">
        <f>IF(Tableau5[[#This Row],[MOUVEMENTS]]="Sortie",$H$11,IF(Tableau5[[#This Row],[MOUVEMENTS]]="Retour",$H$15,""))</f>
        <v/>
      </c>
      <c r="B16" s="30"/>
      <c r="C16" s="37" t="str">
        <f t="shared" ref="C16:C23" si="0">IF($B16&lt;&gt;0,"Sortie","")</f>
        <v/>
      </c>
      <c r="D16" s="32"/>
      <c r="E16" s="32" t="str">
        <f>IFERROR(VLOOKUP(Tableau5[ARTICLES],TListeArticles[],2)-SUMIFS(D$11:D16,B$11:B16,Tableau5[ARTICLES],C$11:C16,"Sortie")+SUMIFS(D$11:D35,B$11:B35,Tableau5[ARTICLES],C$11:C35,"Retour"),"")</f>
        <v/>
      </c>
      <c r="F16" s="33" t="str">
        <f>IF(Tableau5[DATE]=$H$11,$H$15,"")</f>
        <v/>
      </c>
      <c r="G16" s="81"/>
      <c r="H16" s="77"/>
    </row>
    <row r="17" spans="1:8" x14ac:dyDescent="0.25">
      <c r="A17" s="46" t="str">
        <f>IF(Tableau5[[#This Row],[MOUVEMENTS]]="Sortie",$H$11,IF(Tableau5[[#This Row],[MOUVEMENTS]]="Retour",$H$15,""))</f>
        <v/>
      </c>
      <c r="B17" s="38"/>
      <c r="C17" s="37" t="str">
        <f t="shared" si="0"/>
        <v/>
      </c>
      <c r="D17" s="37"/>
      <c r="E17" s="37" t="str">
        <f>IFERROR(VLOOKUP(Tableau5[ARTICLES],TListeArticles[],2)-SUMIFS(D$11:D17,B$11:B17,Tableau5[ARTICLES],C$11:C17,"Sortie")+SUMIFS(D$11:D35,B$11:B35,Tableau5[ARTICLES],C$11:C35,"Retour"),"")</f>
        <v/>
      </c>
      <c r="F17" s="33" t="str">
        <f>IF(Tableau5[DATE]=$H$11,$H$15,"")</f>
        <v/>
      </c>
      <c r="G17" s="81"/>
      <c r="H17" s="77"/>
    </row>
    <row r="18" spans="1:8" x14ac:dyDescent="0.25">
      <c r="A18" s="47" t="str">
        <f>IF(Tableau5[[#This Row],[MOUVEMENTS]]="Sortie",$H$11,IF(Tableau5[[#This Row],[MOUVEMENTS]]="Retour",$H$15,""))</f>
        <v/>
      </c>
      <c r="B18" s="30"/>
      <c r="C18" s="37" t="str">
        <f t="shared" si="0"/>
        <v/>
      </c>
      <c r="D18" s="32"/>
      <c r="E18" s="32" t="str">
        <f>IFERROR(VLOOKUP(Tableau5[ARTICLES],TListeArticles[],2)-SUMIFS(D$11:D18,B$11:B18,Tableau5[ARTICLES],C$11:C18,"Sortie")+SUMIFS(D$11:D35,B$11:B35,Tableau5[ARTICLES],C$11:C35,"Retour"),"")</f>
        <v/>
      </c>
      <c r="F18" s="33" t="str">
        <f>IF(Tableau5[DATE]=$H$11,$H$15,"")</f>
        <v/>
      </c>
      <c r="G18" s="81"/>
      <c r="H18" s="42" t="s">
        <v>24</v>
      </c>
    </row>
    <row r="19" spans="1:8" x14ac:dyDescent="0.25">
      <c r="A19" s="46" t="str">
        <f>IF(Tableau5[[#This Row],[MOUVEMENTS]]="Sortie",$H$11,IF(Tableau5[[#This Row],[MOUVEMENTS]]="Retour",$H$15,""))</f>
        <v/>
      </c>
      <c r="B19" s="38"/>
      <c r="C19" s="37" t="str">
        <f t="shared" si="0"/>
        <v/>
      </c>
      <c r="D19" s="37"/>
      <c r="E19" s="37" t="str">
        <f>IFERROR(VLOOKUP(Tableau5[ARTICLES],TListeArticles[],2)-SUMIFS(D$11:D19,B$11:B19,Tableau5[ARTICLES],C$11:C19,"Sortie")+SUMIFS(D$11:D35,B$11:B35,Tableau5[ARTICLES],C$11:C35,"Retour"),"")</f>
        <v/>
      </c>
      <c r="F19" s="33" t="str">
        <f>IF(Tableau5[DATE]=$H$11,$H$15,"")</f>
        <v/>
      </c>
      <c r="G19" s="81"/>
      <c r="H19" s="78">
        <f>H15-H11</f>
        <v>3</v>
      </c>
    </row>
    <row r="20" spans="1:8" x14ac:dyDescent="0.25">
      <c r="A20" s="47" t="str">
        <f>IF(Tableau5[[#This Row],[MOUVEMENTS]]="Sortie",$H$11,IF(Tableau5[[#This Row],[MOUVEMENTS]]="Retour",$H$15,""))</f>
        <v/>
      </c>
      <c r="B20" s="30"/>
      <c r="C20" s="37" t="str">
        <f t="shared" si="0"/>
        <v/>
      </c>
      <c r="D20" s="32"/>
      <c r="E20" s="32" t="str">
        <f>IFERROR(VLOOKUP(Tableau5[ARTICLES],TListeArticles[],2)-SUMIFS(D$11:D20,B$11:B20,Tableau5[ARTICLES],C$11:C20,"Sortie")+SUMIFS(D$11:D35,B$11:B35,Tableau5[ARTICLES],C$11:C35,"Retour"),"")</f>
        <v/>
      </c>
      <c r="F20" s="33" t="str">
        <f>IF(Tableau5[DATE]=$H$11,$H$15,"")</f>
        <v/>
      </c>
      <c r="G20" s="81"/>
      <c r="H20" s="78"/>
    </row>
    <row r="21" spans="1:8" x14ac:dyDescent="0.25">
      <c r="A21" s="46" t="str">
        <f>IF(Tableau5[[#This Row],[MOUVEMENTS]]="Sortie",$H$11,IF(Tableau5[[#This Row],[MOUVEMENTS]]="Retour",$H$15,""))</f>
        <v/>
      </c>
      <c r="B21" s="40"/>
      <c r="C21" s="37" t="str">
        <f t="shared" si="0"/>
        <v/>
      </c>
      <c r="D21" s="37"/>
      <c r="E21" s="37" t="str">
        <f>IFERROR(VLOOKUP(Tableau5[ARTICLES],TListeArticles[],2)-SUMIFS(D$11:D21,B$11:B21,Tableau5[ARTICLES],C$11:C21,"Sortie")+SUMIFS(D$11:D35,B$11:B35,Tableau5[ARTICLES],C$11:C35,"Retour"),"")</f>
        <v/>
      </c>
      <c r="F21" s="33" t="str">
        <f>IF(Tableau5[DATE]=$H$11,$H$15,"")</f>
        <v/>
      </c>
      <c r="G21" s="81"/>
      <c r="H21" s="78"/>
    </row>
    <row r="22" spans="1:8" x14ac:dyDescent="0.25">
      <c r="A22" s="47" t="str">
        <f>IF(Tableau5[[#This Row],[MOUVEMENTS]]="Sortie",$H$11,IF(Tableau5[[#This Row],[MOUVEMENTS]]="Retour",$H$15,""))</f>
        <v/>
      </c>
      <c r="B22" s="35"/>
      <c r="C22" s="37" t="str">
        <f t="shared" si="0"/>
        <v/>
      </c>
      <c r="D22" s="32"/>
      <c r="E22" s="32" t="str">
        <f>IFERROR(VLOOKUP(Tableau5[ARTICLES],TListeArticles[],2)-SUMIFS(D$11:D22,B$11:B22,Tableau5[ARTICLES],C$11:C22,"Sortie")+SUMIFS(D$11:D35,B$11:B35,Tableau5[ARTICLES],C$11:C35,"Retour"),"")</f>
        <v/>
      </c>
      <c r="F22" s="33" t="str">
        <f>IF(Tableau5[DATE]=$H$11,$H$15,"")</f>
        <v/>
      </c>
      <c r="G22" s="81"/>
      <c r="H22" s="78"/>
    </row>
    <row r="23" spans="1:8" x14ac:dyDescent="0.25">
      <c r="A23" s="59"/>
      <c r="B23" s="60" t="s">
        <v>11</v>
      </c>
      <c r="C23" s="59" t="str">
        <f t="shared" si="0"/>
        <v>Sortie</v>
      </c>
      <c r="D23" s="59"/>
      <c r="E23" s="59" t="str">
        <f>IFERROR(VLOOKUP(Tableau5[ARTICLES],TListeArticles[],2)-SUMIFS(D$11:D23,B$11:B23,Tableau5[ARTICLES],C$11:C23,"Sortie")+SUMIFS(D$11:D35,B$11:B35,Tableau5[ARTICLES],C$11:C35,"Retour"),"")</f>
        <v/>
      </c>
      <c r="F23" s="61" t="e">
        <f>IF(#REF!=$H$11,$H$15,"")</f>
        <v>#REF!</v>
      </c>
      <c r="G23" s="79" t="s">
        <v>25</v>
      </c>
      <c r="H23" s="42" t="s">
        <v>23</v>
      </c>
    </row>
    <row r="24" spans="1:8" x14ac:dyDescent="0.25">
      <c r="A24" s="64" t="s">
        <v>9</v>
      </c>
      <c r="B24" s="65" t="s">
        <v>26</v>
      </c>
      <c r="C24" s="34" t="s">
        <v>27</v>
      </c>
      <c r="D24" s="34" t="s">
        <v>6</v>
      </c>
      <c r="E24" s="34" t="s">
        <v>10</v>
      </c>
      <c r="F24" s="66" t="s">
        <v>19</v>
      </c>
      <c r="G24" s="80"/>
      <c r="H24" s="42"/>
    </row>
    <row r="25" spans="1:8" x14ac:dyDescent="0.25">
      <c r="A25" s="31" t="str">
        <f>IF(Tableau7[[#This Row],[MOUVEMENTS]]="Sortie",$H$25,IF(Tableau7[[#This Row],[MOUVEMENTS]]="Retour",$H$29,""))</f>
        <v/>
      </c>
      <c r="B25" s="35"/>
      <c r="C25" s="37"/>
      <c r="D25" s="32"/>
      <c r="E25" s="32" t="str">
        <f>IFERROR(VLOOKUP(Tableau7[ARTICLES],TListeArticles[],2)-SUMIFS(D$11:D25,B$11:B25,Tableau7[ARTICLES],C$11:C25,"Sortie")+SUMIFS(D$11:D35,B$11:B35,B25:B37,C$11:C35,"Retour"),"")</f>
        <v/>
      </c>
      <c r="F25" s="33">
        <f>IF(Tableau7[[#This Row],[DATE]]=$H$25,$H$29,"")</f>
        <v>0</v>
      </c>
      <c r="G25" s="80"/>
      <c r="H25" s="77"/>
    </row>
    <row r="26" spans="1:8" x14ac:dyDescent="0.25">
      <c r="A26" s="36" t="str">
        <f>IF(Tableau7[[#This Row],[MOUVEMENTS]]="Sortie",$H$25,IF(Tableau7[[#This Row],[MOUVEMENTS]]="Retour",$H$29,""))</f>
        <v/>
      </c>
      <c r="B26" s="37"/>
      <c r="C26" s="37"/>
      <c r="D26" s="37"/>
      <c r="E26" s="37" t="str">
        <f>IFERROR(VLOOKUP(Tableau5[ARTICLES],TListeArticles[],2)-SUMIFS(D$11:D26,B$11:B26,Tableau5[ARTICLES],C$11:C26,"Sortie")+SUMIFS(D$11:D35,B$11:B35,Tableau5[ARTICLES],C$11:C35,"Retour"),"")</f>
        <v/>
      </c>
      <c r="F26" s="33">
        <f>IF(Tableau7[[#This Row],[DATE]]=$H$25,$H$29,"")</f>
        <v>0</v>
      </c>
      <c r="G26" s="80"/>
      <c r="H26" s="77"/>
    </row>
    <row r="27" spans="1:8" x14ac:dyDescent="0.25">
      <c r="A27" s="31" t="str">
        <f>IF(Tableau7[[#This Row],[MOUVEMENTS]]="Sortie",$H$25,IF(Tableau7[[#This Row],[MOUVEMENTS]]="Retour",$H$29,""))</f>
        <v/>
      </c>
      <c r="B27" s="32"/>
      <c r="C27" s="37"/>
      <c r="D27" s="32"/>
      <c r="E27" s="32" t="str">
        <f>IFERROR(VLOOKUP(Tableau5[ARTICLES],TListeArticles[],2)-SUMIFS(D$11:D27,B$11:B27,Tableau5[ARTICLES],C$11:C27,"Sortie")+SUMIFS(D$11:D35,B$11:B35,Tableau5[ARTICLES],C$11:C35,"Retour"),"")</f>
        <v/>
      </c>
      <c r="F27" s="33">
        <f>IF(Tableau7[[#This Row],[DATE]]=$H$25,$H$29,"")</f>
        <v>0</v>
      </c>
      <c r="G27" s="80"/>
      <c r="H27" s="77"/>
    </row>
    <row r="28" spans="1:8" x14ac:dyDescent="0.25">
      <c r="A28" s="36" t="str">
        <f>IF(Tableau7[[#This Row],[MOUVEMENTS]]="Sortie",$H$25,IF(Tableau7[[#This Row],[MOUVEMENTS]]="Retour",$H$29,""))</f>
        <v/>
      </c>
      <c r="B28" s="37"/>
      <c r="C28" s="37" t="str">
        <f t="shared" ref="C28:C34" si="1">IF($B28&lt;&gt;0,"Sortie","")</f>
        <v/>
      </c>
      <c r="D28" s="37"/>
      <c r="E28" s="37" t="str">
        <f>IFERROR(VLOOKUP(Tableau5[ARTICLES],TListeArticles[],2)-SUMIFS(D$11:D28,B$11:B28,Tableau5[ARTICLES],C$11:C28,"Sortie")+SUMIFS(D$11:D35,B$11:B35,Tableau5[ARTICLES],C$11:C35,"Retour"),"")</f>
        <v/>
      </c>
      <c r="F28" s="33">
        <f>IF(Tableau7[[#This Row],[DATE]]=$H$25,$H$29,"")</f>
        <v>0</v>
      </c>
      <c r="G28" s="80"/>
      <c r="H28" s="42" t="s">
        <v>22</v>
      </c>
    </row>
    <row r="29" spans="1:8" x14ac:dyDescent="0.25">
      <c r="A29" s="31" t="str">
        <f>IF(Tableau7[[#This Row],[MOUVEMENTS]]="Sortie",$H$25,IF(Tableau7[[#This Row],[MOUVEMENTS]]="Retour",$H$29,""))</f>
        <v/>
      </c>
      <c r="B29" s="32"/>
      <c r="C29" s="37" t="str">
        <f t="shared" si="1"/>
        <v/>
      </c>
      <c r="D29" s="32"/>
      <c r="E29" s="32" t="str">
        <f>IFERROR(VLOOKUP(Tableau5[ARTICLES],TListeArticles[],2)-SUMIFS(D$11:D29,B$11:B29,Tableau5[ARTICLES],C$11:C29,"Sortie")+SUMIFS(D$11:D35,B$11:B35,Tableau5[ARTICLES],C$11:C35,"Retour"),"")</f>
        <v/>
      </c>
      <c r="F29" s="33">
        <f>IF(Tableau7[[#This Row],[DATE]]=$H$25,$H$29,"")</f>
        <v>0</v>
      </c>
      <c r="G29" s="80"/>
      <c r="H29" s="77"/>
    </row>
    <row r="30" spans="1:8" x14ac:dyDescent="0.25">
      <c r="A30" s="36" t="str">
        <f>IF(Tableau7[[#This Row],[MOUVEMENTS]]="Sortie",$H$25,IF(Tableau7[[#This Row],[MOUVEMENTS]]="Retour",$H$29,""))</f>
        <v/>
      </c>
      <c r="B30" s="37"/>
      <c r="C30" s="37" t="str">
        <f t="shared" si="1"/>
        <v/>
      </c>
      <c r="D30" s="37"/>
      <c r="E30" s="37" t="str">
        <f>IFERROR(VLOOKUP(Tableau5[ARTICLES],TListeArticles[],2)-SUMIFS(D$11:D30,B$11:B30,Tableau5[ARTICLES],C$11:C30,"Sortie")+SUMIFS(D$11:D35,B$11:B35,Tableau5[ARTICLES],C$11:C35,"Retour"),"")</f>
        <v/>
      </c>
      <c r="F30" s="33">
        <f>IF(Tableau7[[#This Row],[DATE]]=$H$25,$H$29,"")</f>
        <v>0</v>
      </c>
      <c r="G30" s="80"/>
      <c r="H30" s="77"/>
    </row>
    <row r="31" spans="1:8" x14ac:dyDescent="0.25">
      <c r="A31" s="31" t="str">
        <f>IF(Tableau7[[#This Row],[MOUVEMENTS]]="Sortie",$H$25,IF(Tableau7[[#This Row],[MOUVEMENTS]]="Retour",$H$29,""))</f>
        <v/>
      </c>
      <c r="B31" s="32"/>
      <c r="C31" s="37" t="str">
        <f t="shared" si="1"/>
        <v/>
      </c>
      <c r="D31" s="32"/>
      <c r="E31" s="32" t="str">
        <f>IFERROR(VLOOKUP(Tableau5[ARTICLES],TListeArticles[],2)-SUMIFS(D$11:D31,B$11:B31,Tableau5[ARTICLES],C$11:C31,"Sortie")+SUMIFS(D$11:D35,B$11:B35,Tableau5[ARTICLES],C$11:C35,"Retour"),"")</f>
        <v/>
      </c>
      <c r="F31" s="33">
        <f>IF(Tableau7[[#This Row],[DATE]]=$H$25,$H$29,"")</f>
        <v>0</v>
      </c>
      <c r="G31" s="80"/>
      <c r="H31" s="77"/>
    </row>
    <row r="32" spans="1:8" x14ac:dyDescent="0.25">
      <c r="A32" s="36" t="str">
        <f>IF(Tableau7[[#This Row],[MOUVEMENTS]]="Sortie",$H$25,IF(Tableau7[[#This Row],[MOUVEMENTS]]="Retour",$H$29,""))</f>
        <v/>
      </c>
      <c r="B32" s="37"/>
      <c r="C32" s="37" t="str">
        <f t="shared" si="1"/>
        <v/>
      </c>
      <c r="D32" s="37"/>
      <c r="E32" s="37" t="str">
        <f>IFERROR(VLOOKUP(Tableau5[ARTICLES],TListeArticles[],2)-SUMIFS(D$11:D32,B$11:B32,Tableau5[ARTICLES],C$11:C32,"Sortie")+SUMIFS(D$11:D35,B$11:B35,Tableau5[ARTICLES],C$11:C35,"Retour"),"")</f>
        <v/>
      </c>
      <c r="F32" s="33">
        <f>IF(Tableau7[[#This Row],[DATE]]=$H$25,$H$29,"")</f>
        <v>0</v>
      </c>
      <c r="G32" s="80"/>
      <c r="H32" s="42" t="s">
        <v>24</v>
      </c>
    </row>
    <row r="33" spans="1:8" x14ac:dyDescent="0.25">
      <c r="A33" s="31" t="str">
        <f>IF(Tableau7[[#This Row],[MOUVEMENTS]]="Sortie",$H$25,IF(Tableau7[[#This Row],[MOUVEMENTS]]="Retour",$H$29,""))</f>
        <v/>
      </c>
      <c r="B33" s="32"/>
      <c r="C33" s="37" t="str">
        <f t="shared" si="1"/>
        <v/>
      </c>
      <c r="D33" s="32"/>
      <c r="E33" s="32" t="str">
        <f>IFERROR(VLOOKUP(Tableau5[ARTICLES],TListeArticles[],2)-SUMIFS(D$11:D33,B$11:B33,Tableau5[ARTICLES],C$11:C33,"Sortie")+SUMIFS(D$11:D35,B$11:B35,Tableau5[ARTICLES],C$11:C35,"Retour"),"")</f>
        <v/>
      </c>
      <c r="F33" s="33">
        <f>IF(Tableau7[[#This Row],[DATE]]=$H$25,$H$29,"")</f>
        <v>0</v>
      </c>
      <c r="G33" s="80"/>
      <c r="H33" s="78">
        <f>H29-H25</f>
        <v>0</v>
      </c>
    </row>
    <row r="34" spans="1:8" x14ac:dyDescent="0.25">
      <c r="A34" s="48" t="str">
        <f>IF(Tableau7[[#This Row],[MOUVEMENTS]]="Sortie",$H$25,IF(Tableau7[[#This Row],[MOUVEMENTS]]="Retour",$H$29,""))</f>
        <v/>
      </c>
      <c r="B34" s="41"/>
      <c r="C34" s="41" t="str">
        <f t="shared" si="1"/>
        <v/>
      </c>
      <c r="D34" s="41"/>
      <c r="E34" s="62" t="str">
        <f>IFERROR(VLOOKUP(Tableau5[ARTICLES],TListeArticles[],2)-SUMIFS(D$11:D22,B$11:B22,Tableau5[ARTICLES],C$11:C22,"Sortie")+SUMIFS(D$11:D36,B$11:B36,Tableau5[ARTICLES],C$11:C36,"Retour"),"")</f>
        <v/>
      </c>
      <c r="F34" s="33">
        <f>IF(Tableau7[[#This Row],[DATE]]=$H$25,$H$29,"")</f>
        <v>0</v>
      </c>
      <c r="G34" s="80"/>
      <c r="H34" s="78"/>
    </row>
    <row r="35" spans="1:8" x14ac:dyDescent="0.25">
      <c r="A35" s="63" t="str">
        <f>IF(Tableau7[[#This Row],[MOUVEMENTS]]="Sortie",$H$25,IF(Tableau7[[#This Row],[MOUVEMENTS]]="Retour",$H$29,""))</f>
        <v/>
      </c>
      <c r="B35" s="57"/>
      <c r="C35" s="57"/>
      <c r="D35" s="57"/>
      <c r="E35" s="57"/>
      <c r="F35" s="58"/>
      <c r="G35" s="80"/>
      <c r="H35" s="78"/>
    </row>
    <row r="36" spans="1:8" x14ac:dyDescent="0.25">
      <c r="A36" s="28" t="str">
        <f>IF(Tableau7[[#This Row],[MOUVEMENTS]]="Sortie",$H$25,IF(Tableau7[[#This Row],[MOUVEMENTS]]="Retour",$H$29,""))</f>
        <v/>
      </c>
      <c r="B36" s="11"/>
      <c r="C36" s="11"/>
      <c r="D36" s="11"/>
      <c r="E36" s="11"/>
      <c r="F36" s="8"/>
      <c r="G36" s="80"/>
      <c r="H36" s="78"/>
    </row>
    <row r="37" spans="1:8" x14ac:dyDescent="0.25">
      <c r="A37" s="1"/>
      <c r="B37" s="1"/>
      <c r="C37" s="1"/>
      <c r="D37" s="1"/>
      <c r="E37" s="1"/>
      <c r="F37" s="1"/>
      <c r="G37" s="2"/>
    </row>
    <row r="38" spans="1:8" x14ac:dyDescent="0.25">
      <c r="A38" s="1"/>
      <c r="B38" s="1"/>
      <c r="C38" s="1"/>
      <c r="D38" s="1"/>
      <c r="E38" s="1"/>
      <c r="F38" s="1"/>
      <c r="G38" s="2"/>
    </row>
    <row r="39" spans="1:8" x14ac:dyDescent="0.25">
      <c r="A39" s="1"/>
      <c r="B39" s="1"/>
      <c r="C39" s="1"/>
      <c r="D39" s="1"/>
      <c r="E39" s="1"/>
      <c r="F39" s="1"/>
      <c r="G39" s="2"/>
    </row>
    <row r="40" spans="1:8" x14ac:dyDescent="0.25">
      <c r="A40" s="1"/>
      <c r="B40" s="1"/>
      <c r="C40" s="1"/>
      <c r="D40" s="1"/>
      <c r="E40" s="24"/>
      <c r="F40" s="24"/>
      <c r="G40" s="15"/>
    </row>
    <row r="41" spans="1:8" x14ac:dyDescent="0.25">
      <c r="A41" s="1"/>
      <c r="B41" s="1"/>
      <c r="C41" s="1"/>
      <c r="D41" s="1"/>
      <c r="E41" s="1"/>
      <c r="F41" s="1"/>
      <c r="G41" s="2"/>
    </row>
    <row r="42" spans="1:8" x14ac:dyDescent="0.25">
      <c r="A42" s="1"/>
      <c r="B42" s="1"/>
      <c r="C42" s="1"/>
      <c r="D42" s="1"/>
      <c r="E42" s="1"/>
      <c r="F42" s="1"/>
      <c r="G42" s="2"/>
    </row>
    <row r="43" spans="1:8" x14ac:dyDescent="0.25">
      <c r="A43" s="1"/>
      <c r="B43" s="1"/>
      <c r="C43" s="1"/>
      <c r="D43" s="1"/>
      <c r="E43" s="1"/>
      <c r="F43" s="1"/>
      <c r="G43" s="2"/>
    </row>
    <row r="44" spans="1:8" x14ac:dyDescent="0.25">
      <c r="A44" s="1"/>
      <c r="B44" s="1"/>
      <c r="C44" s="1"/>
      <c r="D44" s="1"/>
      <c r="E44" s="1"/>
      <c r="F44" s="1"/>
      <c r="G44" s="2"/>
    </row>
    <row r="45" spans="1:8" x14ac:dyDescent="0.25">
      <c r="A45" s="1"/>
      <c r="B45" s="1"/>
      <c r="C45" s="1"/>
      <c r="D45" s="1"/>
      <c r="E45" s="1"/>
      <c r="F45" s="1"/>
      <c r="G45" s="2"/>
    </row>
    <row r="46" spans="1:8" x14ac:dyDescent="0.25">
      <c r="A46" s="1"/>
      <c r="B46" s="1"/>
      <c r="C46" s="1"/>
      <c r="D46" s="1"/>
      <c r="E46" s="1"/>
      <c r="F46" s="1"/>
      <c r="G46" s="2"/>
    </row>
    <row r="47" spans="1:8" x14ac:dyDescent="0.25">
      <c r="A47" s="1"/>
      <c r="B47" s="1"/>
      <c r="C47" s="1"/>
      <c r="D47" s="1"/>
      <c r="E47" s="1"/>
      <c r="F47" s="1"/>
      <c r="G47" s="2"/>
    </row>
    <row r="48" spans="1:8" x14ac:dyDescent="0.25">
      <c r="A48" s="1"/>
      <c r="B48" s="1"/>
      <c r="C48" s="1"/>
      <c r="D48" s="1"/>
      <c r="E48" s="1"/>
      <c r="F48" s="1"/>
      <c r="G48" s="2"/>
    </row>
    <row r="49" spans="1:7" x14ac:dyDescent="0.25">
      <c r="A49" s="1"/>
      <c r="B49" s="1"/>
      <c r="C49" s="1"/>
      <c r="D49" s="1"/>
      <c r="E49" s="1"/>
      <c r="F49" s="1"/>
      <c r="G49" s="2"/>
    </row>
    <row r="50" spans="1:7" x14ac:dyDescent="0.25">
      <c r="A50" s="1"/>
      <c r="B50" s="1"/>
      <c r="C50" s="1"/>
      <c r="D50" s="1"/>
      <c r="E50" s="1"/>
      <c r="F50" s="1"/>
      <c r="G50" s="2"/>
    </row>
    <row r="51" spans="1:7" x14ac:dyDescent="0.25">
      <c r="A51" s="1"/>
      <c r="B51" s="1"/>
      <c r="C51" s="1"/>
      <c r="D51" s="1"/>
      <c r="E51" s="1"/>
      <c r="F51" s="1"/>
      <c r="G51" s="2"/>
    </row>
    <row r="52" spans="1:7" x14ac:dyDescent="0.25">
      <c r="A52" s="1"/>
      <c r="B52" s="1"/>
      <c r="C52" s="1"/>
      <c r="D52" s="1"/>
      <c r="E52" s="1"/>
      <c r="F52" s="1"/>
      <c r="G52" s="2"/>
    </row>
    <row r="53" spans="1:7" x14ac:dyDescent="0.25">
      <c r="A53" s="1"/>
      <c r="B53" s="1"/>
      <c r="C53" s="1"/>
      <c r="D53" s="1"/>
      <c r="E53" s="1"/>
      <c r="F53" s="1"/>
      <c r="G53" s="2"/>
    </row>
    <row r="54" spans="1:7" x14ac:dyDescent="0.25">
      <c r="A54" s="1"/>
      <c r="B54" s="1"/>
      <c r="C54" s="1"/>
      <c r="D54" s="1"/>
      <c r="E54" s="1"/>
      <c r="F54" s="1"/>
    </row>
  </sheetData>
  <dataConsolidate/>
  <mergeCells count="8">
    <mergeCell ref="H29:H31"/>
    <mergeCell ref="H33:H36"/>
    <mergeCell ref="G23:G36"/>
    <mergeCell ref="G11:G22"/>
    <mergeCell ref="H11:H13"/>
    <mergeCell ref="H15:H17"/>
    <mergeCell ref="H19:H22"/>
    <mergeCell ref="H25:H27"/>
  </mergeCells>
  <conditionalFormatting sqref="E6">
    <cfRule type="expression" dxfId="18" priority="1">
      <formula>($E6=1)</formula>
    </cfRule>
  </conditionalFormatting>
  <pageMargins left="0.7" right="0.7" top="0.75" bottom="0.75" header="0.3" footer="0.3"/>
  <pageSetup orientation="portrait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FEUIL1!$B$3:$B$4</xm:f>
          </x14:formula1>
          <xm:sqref>C11:C22</xm:sqref>
        </x14:dataValidation>
        <x14:dataValidation type="list" allowBlank="1" showInputMessage="1" showErrorMessage="1">
          <x14:formula1>
            <xm:f>FEUIL1!$B$3:$B$4</xm:f>
          </x14:formula1>
          <xm:sqref>C25:C35</xm:sqref>
        </x14:dataValidation>
        <x14:dataValidation type="list" allowBlank="1" showInputMessage="1" showErrorMessage="1">
          <x14:formula1>
            <xm:f>FEUIL1!$A$11:$A$59</xm:f>
          </x14:formula1>
          <xm:sqref>B11:B22</xm:sqref>
        </x14:dataValidation>
        <x14:dataValidation type="list" allowBlank="1" showInputMessage="1" showErrorMessage="1">
          <x14:formula1>
            <xm:f>FEUIL1!$A$11:$A$100</xm:f>
          </x14:formula1>
          <xm:sqref>B25:B35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Articles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Guélin</dc:creator>
  <cp:lastModifiedBy>Marion Guélin</cp:lastModifiedBy>
  <dcterms:created xsi:type="dcterms:W3CDTF">2019-02-05T20:02:26Z</dcterms:created>
  <dcterms:modified xsi:type="dcterms:W3CDTF">2019-03-01T14:42:13Z</dcterms:modified>
</cp:coreProperties>
</file>