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VMETIER\Downloads\"/>
    </mc:Choice>
  </mc:AlternateContent>
  <bookViews>
    <workbookView xWindow="0" yWindow="0" windowWidth="21984" windowHeight="9672" tabRatio="855" activeTab="1"/>
  </bookViews>
  <sheets>
    <sheet name="BASE" sheetId="1" r:id="rId1"/>
    <sheet name="STAT" sheetId="2" r:id="rId2"/>
    <sheet name="exportGLOBAL" sheetId="6" r:id="rId3"/>
  </sheets>
  <definedNames>
    <definedName name="_xlnm._FilterDatabase" localSheetId="0" hidden="1">BASE!$A$6:$D$98</definedName>
    <definedName name="_xlnm._FilterDatabase" localSheetId="2" hidden="1">exportGLOBAL!$A$1:$Y$100</definedName>
    <definedName name="Z_1C9BCC13_6AAA_4EF8_85B6_E53B57A91EAA_.wvu.FilterData" localSheetId="0" hidden="1">BASE!$A$6:$D$98</definedName>
    <definedName name="Z_4502BBC2_A3CE_4613_8F30_6E767AF8CD35_.wvu.Cols" localSheetId="0" hidden="1">BASE!#REF!</definedName>
    <definedName name="Z_4502BBC2_A3CE_4613_8F30_6E767AF8CD35_.wvu.FilterData" localSheetId="0" hidden="1">BASE!$A$6:$D$98</definedName>
    <definedName name="Z_4502BBC2_A3CE_4613_8F30_6E767AF8CD35_.wvu.FilterData" localSheetId="2" hidden="1">exportGLOBAL!$A$1:$Y$100</definedName>
    <definedName name="Z_5E68B91E_943F_474E_97B7_A439BFDBC165_.wvu.FilterData" localSheetId="0" hidden="1">BASE!$A$6:$D$98</definedName>
    <definedName name="Z_84612991_E8AD_481E_8D21_86990B5CF9FF_.wvu.Cols" localSheetId="0" hidden="1">BASE!#REF!</definedName>
    <definedName name="Z_84612991_E8AD_481E_8D21_86990B5CF9FF_.wvu.FilterData" localSheetId="0" hidden="1">BASE!$A$6:$D$98</definedName>
    <definedName name="Z_84612991_E8AD_481E_8D21_86990B5CF9FF_.wvu.FilterData" localSheetId="2" hidden="1">exportGLOBAL!$A$1:$Y$100</definedName>
  </definedNames>
  <calcPr calcId="152511"/>
  <customWorkbookViews>
    <customWorkbookView name="METIER Vincent [EIFFAGE ENERGIE] - Affichage personnalisé" guid="{4502BBC2-A3CE-4613-8F30-6E767AF8CD35}" mergeInterval="0" personalView="1" maximized="1" xWindow="2391" yWindow="41" windowWidth="2418" windowHeight="1318" tabRatio="855" activeSheetId="1"/>
    <customWorkbookView name="ALI BELKACEM.EXT Matthias [EIFFAGE ENERGIE] - Affichage personnalisé" guid="{84612991-E8AD-481E-8D21-86990B5CF9FF}" mergeInterval="0" personalView="1" maximized="1" xWindow="2391" yWindow="-9" windowWidth="2118" windowHeight="1281" tabRatio="916" activeSheetId="1"/>
  </customWorkbookViews>
  <pivotCaches>
    <pivotCache cacheId="4" r:id="rId4"/>
  </pivotCaches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2" i="6" l="1"/>
  <c r="A3" i="6"/>
  <c r="A4" i="6"/>
  <c r="A5" i="6"/>
  <c r="A6" i="6"/>
  <c r="A7" i="6"/>
  <c r="A8" i="6"/>
  <c r="A9" i="6"/>
  <c r="A10" i="6"/>
  <c r="A11" i="6"/>
  <c r="A12" i="6"/>
  <c r="A13" i="6"/>
  <c r="A14" i="6"/>
  <c r="A15" i="6"/>
  <c r="A16" i="6"/>
  <c r="A17" i="6"/>
  <c r="A18" i="6"/>
  <c r="A19" i="6"/>
  <c r="A20" i="6"/>
  <c r="A21" i="6"/>
  <c r="A22" i="6"/>
  <c r="A23" i="6"/>
  <c r="A24" i="6"/>
  <c r="A25" i="6"/>
  <c r="A26" i="6"/>
  <c r="A27" i="6"/>
  <c r="A28" i="6"/>
  <c r="A29" i="6"/>
  <c r="A30" i="6"/>
  <c r="A31" i="6"/>
  <c r="A32" i="6"/>
  <c r="A33" i="6"/>
  <c r="A34" i="6"/>
  <c r="A35" i="6"/>
  <c r="A36" i="6"/>
  <c r="A37" i="6"/>
  <c r="A38" i="6"/>
  <c r="A39" i="6"/>
  <c r="A40" i="6"/>
  <c r="A41" i="6"/>
  <c r="A42" i="6"/>
  <c r="A43" i="6"/>
  <c r="A44" i="6"/>
  <c r="A45" i="6"/>
  <c r="A46" i="6"/>
  <c r="A47" i="6"/>
  <c r="A48" i="6"/>
  <c r="A49" i="6"/>
  <c r="A50" i="6"/>
  <c r="A51" i="6"/>
  <c r="A52" i="6"/>
  <c r="A53" i="6"/>
  <c r="A54" i="6"/>
  <c r="A55" i="6"/>
  <c r="A56" i="6"/>
  <c r="A57" i="6"/>
  <c r="A58" i="6"/>
  <c r="A59" i="6"/>
  <c r="A60" i="6"/>
  <c r="A61" i="6"/>
  <c r="A62" i="6"/>
  <c r="A63" i="6"/>
  <c r="A64" i="6"/>
  <c r="A65" i="6"/>
  <c r="A66" i="6"/>
  <c r="A67" i="6"/>
  <c r="A68" i="6"/>
  <c r="A69" i="6"/>
  <c r="A70" i="6"/>
  <c r="A71" i="6"/>
  <c r="A72" i="6"/>
  <c r="A73" i="6"/>
  <c r="A74" i="6"/>
  <c r="A75" i="6"/>
  <c r="A76" i="6"/>
  <c r="A77" i="6"/>
  <c r="A78" i="6"/>
  <c r="A79" i="6"/>
  <c r="A80" i="6"/>
  <c r="A81" i="6"/>
  <c r="A82" i="6"/>
  <c r="A83" i="6"/>
  <c r="A84" i="6"/>
  <c r="A85" i="6"/>
  <c r="A86" i="6"/>
  <c r="A87" i="6"/>
  <c r="A88" i="6"/>
  <c r="A89" i="6"/>
  <c r="A90" i="6"/>
  <c r="A91" i="6"/>
  <c r="A92" i="6"/>
  <c r="A93" i="6"/>
  <c r="A94" i="6"/>
  <c r="A95" i="6"/>
  <c r="A96" i="6"/>
  <c r="A97" i="6"/>
  <c r="A98" i="6"/>
  <c r="A99" i="6"/>
  <c r="A100" i="6"/>
  <c r="D7" i="1" l="1"/>
  <c r="D8" i="1"/>
  <c r="D16" i="1"/>
  <c r="D24" i="1"/>
  <c r="D32" i="1"/>
  <c r="D40" i="1"/>
  <c r="D48" i="1"/>
  <c r="D56" i="1"/>
  <c r="D64" i="1"/>
  <c r="D72" i="1"/>
  <c r="D80" i="1"/>
  <c r="D88" i="1"/>
  <c r="D96" i="1"/>
  <c r="D98" i="1"/>
  <c r="D61" i="1"/>
  <c r="D85" i="1"/>
  <c r="D30" i="1"/>
  <c r="D78" i="1"/>
  <c r="D31" i="1"/>
  <c r="D79" i="1"/>
  <c r="D9" i="1"/>
  <c r="D17" i="1"/>
  <c r="D25" i="1"/>
  <c r="D33" i="1"/>
  <c r="D41" i="1"/>
  <c r="D49" i="1"/>
  <c r="D57" i="1"/>
  <c r="D65" i="1"/>
  <c r="D73" i="1"/>
  <c r="D81" i="1"/>
  <c r="D89" i="1"/>
  <c r="D97" i="1"/>
  <c r="D37" i="1"/>
  <c r="D69" i="1"/>
  <c r="D22" i="1"/>
  <c r="D70" i="1"/>
  <c r="D15" i="1"/>
  <c r="D55" i="1"/>
  <c r="D95" i="1"/>
  <c r="D10" i="1"/>
  <c r="D18" i="1"/>
  <c r="D26" i="1"/>
  <c r="D34" i="1"/>
  <c r="D42" i="1"/>
  <c r="D50" i="1"/>
  <c r="D58" i="1"/>
  <c r="D66" i="1"/>
  <c r="D74" i="1"/>
  <c r="D82" i="1"/>
  <c r="D90" i="1"/>
  <c r="D45" i="1"/>
  <c r="D14" i="1"/>
  <c r="D54" i="1"/>
  <c r="D23" i="1"/>
  <c r="D63" i="1"/>
  <c r="D11" i="1"/>
  <c r="D19" i="1"/>
  <c r="D27" i="1"/>
  <c r="D35" i="1"/>
  <c r="D43" i="1"/>
  <c r="D51" i="1"/>
  <c r="D59" i="1"/>
  <c r="D67" i="1"/>
  <c r="D75" i="1"/>
  <c r="D83" i="1"/>
  <c r="D91" i="1"/>
  <c r="D21" i="1"/>
  <c r="D53" i="1"/>
  <c r="D93" i="1"/>
  <c r="D46" i="1"/>
  <c r="D86" i="1"/>
  <c r="D47" i="1"/>
  <c r="D87" i="1"/>
  <c r="D12" i="1"/>
  <c r="D20" i="1"/>
  <c r="D28" i="1"/>
  <c r="D36" i="1"/>
  <c r="D44" i="1"/>
  <c r="D52" i="1"/>
  <c r="D60" i="1"/>
  <c r="D68" i="1"/>
  <c r="D76" i="1"/>
  <c r="D84" i="1"/>
  <c r="D92" i="1"/>
  <c r="D13" i="1"/>
  <c r="D29" i="1"/>
  <c r="D77" i="1"/>
  <c r="D38" i="1"/>
  <c r="D62" i="1"/>
  <c r="D94" i="1"/>
  <c r="D39" i="1"/>
  <c r="D71" i="1"/>
  <c r="B26" i="1"/>
  <c r="B7" i="1"/>
  <c r="B15" i="1"/>
  <c r="B23" i="1"/>
  <c r="B31" i="1"/>
  <c r="B39" i="1"/>
  <c r="B47" i="1"/>
  <c r="B55" i="1"/>
  <c r="B63" i="1"/>
  <c r="B71" i="1"/>
  <c r="B79" i="1"/>
  <c r="B87" i="1"/>
  <c r="B95" i="1"/>
  <c r="B17" i="1"/>
  <c r="B41" i="1"/>
  <c r="B49" i="1"/>
  <c r="B65" i="1"/>
  <c r="B8" i="1"/>
  <c r="B16" i="1"/>
  <c r="B24" i="1"/>
  <c r="B32" i="1"/>
  <c r="B40" i="1"/>
  <c r="B48" i="1"/>
  <c r="B56" i="1"/>
  <c r="B64" i="1"/>
  <c r="B72" i="1"/>
  <c r="B80" i="1"/>
  <c r="B88" i="1"/>
  <c r="B96" i="1"/>
  <c r="B9" i="1"/>
  <c r="B25" i="1"/>
  <c r="B33" i="1"/>
  <c r="B57" i="1"/>
  <c r="B73" i="1"/>
  <c r="B10" i="1"/>
  <c r="B18" i="1"/>
  <c r="B34" i="1"/>
  <c r="B42" i="1"/>
  <c r="B50" i="1"/>
  <c r="B58" i="1"/>
  <c r="B66" i="1"/>
  <c r="B75" i="1"/>
  <c r="B82" i="1"/>
  <c r="B90" i="1"/>
  <c r="B98" i="1"/>
  <c r="B30" i="1"/>
  <c r="B70" i="1"/>
  <c r="B81" i="1"/>
  <c r="B11" i="1"/>
  <c r="B19" i="1"/>
  <c r="B27" i="1"/>
  <c r="B35" i="1"/>
  <c r="B43" i="1"/>
  <c r="B51" i="1"/>
  <c r="B59" i="1"/>
  <c r="B67" i="1"/>
  <c r="B76" i="1"/>
  <c r="B83" i="1"/>
  <c r="B91" i="1"/>
  <c r="B74" i="1"/>
  <c r="B38" i="1"/>
  <c r="B62" i="1"/>
  <c r="B94" i="1"/>
  <c r="B97" i="1"/>
  <c r="B12" i="1"/>
  <c r="B20" i="1"/>
  <c r="B28" i="1"/>
  <c r="B36" i="1"/>
  <c r="B44" i="1"/>
  <c r="B52" i="1"/>
  <c r="B60" i="1"/>
  <c r="B68" i="1"/>
  <c r="B77" i="1"/>
  <c r="B84" i="1"/>
  <c r="B92" i="1"/>
  <c r="B69" i="1"/>
  <c r="B85" i="1"/>
  <c r="B14" i="1"/>
  <c r="B46" i="1"/>
  <c r="B89" i="1"/>
  <c r="B13" i="1"/>
  <c r="B21" i="1"/>
  <c r="B29" i="1"/>
  <c r="B37" i="1"/>
  <c r="B45" i="1"/>
  <c r="B53" i="1"/>
  <c r="B61" i="1"/>
  <c r="B78" i="1"/>
  <c r="B93" i="1"/>
  <c r="B22" i="1"/>
  <c r="B54" i="1"/>
  <c r="B86" i="1"/>
</calcChain>
</file>

<file path=xl/sharedStrings.xml><?xml version="1.0" encoding="utf-8"?>
<sst xmlns="http://schemas.openxmlformats.org/spreadsheetml/2006/main" count="742" uniqueCount="193">
  <si>
    <t>BDC (OT)</t>
  </si>
  <si>
    <t>SEM-004-19-0002</t>
  </si>
  <si>
    <t>ADISTA</t>
  </si>
  <si>
    <t>POLYLOGIS PROVINS</t>
  </si>
  <si>
    <t>POLYLOGIS LA FERTE SOUS JOUARRE</t>
  </si>
  <si>
    <t>POLYLOGIS</t>
  </si>
  <si>
    <t>CORIOLIS</t>
  </si>
  <si>
    <t>ANTELEC</t>
  </si>
  <si>
    <t>PROJET3 LINKT</t>
  </si>
  <si>
    <t>CMC engineering et networks</t>
  </si>
  <si>
    <t>TLS ETIQUETTES</t>
  </si>
  <si>
    <t>FOLIATEAM OPERATEUR EX ACROPOLIS</t>
  </si>
  <si>
    <t>FIDUCIAL CLOUD</t>
  </si>
  <si>
    <t>TENTE</t>
  </si>
  <si>
    <t>MAIRIE DE COUILLY PONT AUX DAMES</t>
  </si>
  <si>
    <t>SEM-002-19-0001</t>
  </si>
  <si>
    <t>SEM-128-18-0003</t>
  </si>
  <si>
    <t>SEM-002-18-0054</t>
  </si>
  <si>
    <t>SEM-234-19-0004</t>
  </si>
  <si>
    <t>SEM-768-19-0002</t>
  </si>
  <si>
    <t>SEM-004-19-0001</t>
  </si>
  <si>
    <t>SEM-004-18-0022</t>
  </si>
  <si>
    <t>ROCLIM</t>
  </si>
  <si>
    <t>EES-004-19-0001</t>
  </si>
  <si>
    <t>NERIM</t>
  </si>
  <si>
    <t>EES-075-19-0001</t>
  </si>
  <si>
    <t>VOIP TELECOM</t>
  </si>
  <si>
    <t>FLUIDIGM FRANCE SARL</t>
  </si>
  <si>
    <t>BPE</t>
  </si>
  <si>
    <t>BPEA</t>
  </si>
  <si>
    <t>SEQ-234-19-0035</t>
  </si>
  <si>
    <t>SEQ-234-19-0036</t>
  </si>
  <si>
    <t>SEQ-234-19-0037</t>
  </si>
  <si>
    <t>SEQ-234-19-0038</t>
  </si>
  <si>
    <t>SEQ-234-19-0039</t>
  </si>
  <si>
    <t>SEQ-234-19-0040</t>
  </si>
  <si>
    <t>SEQ-234-19-0041</t>
  </si>
  <si>
    <t>SEQ-234-19-0042</t>
  </si>
  <si>
    <t>SEQ-234-19-0043</t>
  </si>
  <si>
    <t>SEQ-234-19-0044</t>
  </si>
  <si>
    <t>SEQ-234-19-0045</t>
  </si>
  <si>
    <t>SEQ-234-19-0046</t>
  </si>
  <si>
    <t>SEQ-234-19-0047</t>
  </si>
  <si>
    <t>SEQ-234-19-0048</t>
  </si>
  <si>
    <t>SEQ-234-19-0049</t>
  </si>
  <si>
    <t>SEQ-234-19-0050</t>
  </si>
  <si>
    <t>SEQ-234-19-0051</t>
  </si>
  <si>
    <t>SEQ-234-19-0052</t>
  </si>
  <si>
    <t>SEQ-234-19-0053</t>
  </si>
  <si>
    <t>SEQ-234-19-0054</t>
  </si>
  <si>
    <t>SEQ-234-19-0055</t>
  </si>
  <si>
    <t>SEQ-234-19-0056</t>
  </si>
  <si>
    <t>SEQ-234-19-0057</t>
  </si>
  <si>
    <t>id_demande</t>
  </si>
  <si>
    <t>dsp_nom_commun</t>
  </si>
  <si>
    <t>operateur_nom</t>
  </si>
  <si>
    <t>type_demande</t>
  </si>
  <si>
    <t>ref_bdc</t>
  </si>
  <si>
    <t>contrat_date</t>
  </si>
  <si>
    <t>demande_date</t>
  </si>
  <si>
    <t>d60</t>
  </si>
  <si>
    <t>offre</t>
  </si>
  <si>
    <t>niveau_offre</t>
  </si>
  <si>
    <t>nom_site_client</t>
  </si>
  <si>
    <t>statut_intermediaire</t>
  </si>
  <si>
    <t>d60_flag</t>
  </si>
  <si>
    <t>visite_site_prev_date</t>
  </si>
  <si>
    <t>visite_site_effective_date</t>
  </si>
  <si>
    <t>fin_realisation_apd_prev_date</t>
  </si>
  <si>
    <t>fin_realisation_apd_effective_date</t>
  </si>
  <si>
    <t>debut_travaux_prev_date</t>
  </si>
  <si>
    <t>debut_travaux_effective_date</t>
  </si>
  <si>
    <t>fin_travaux_prev_date</t>
  </si>
  <si>
    <t>fin_travaux_effective_date</t>
  </si>
  <si>
    <t>statut_demande</t>
  </si>
  <si>
    <t>contact_technique</t>
  </si>
  <si>
    <t>resp_noc_en_charge</t>
  </si>
  <si>
    <t>COVAGE NETWORKS</t>
  </si>
  <si>
    <t>Activation</t>
  </si>
  <si>
    <t>VPN ETHERNET</t>
  </si>
  <si>
    <t>d60_rouge</t>
  </si>
  <si>
    <t>eiffage prestataire (prestataire_travaux_eiffage)</t>
  </si>
  <si>
    <t>VPN ETHERNET (Avec options)</t>
  </si>
  <si>
    <t>En cours</t>
  </si>
  <si>
    <t>d60_vert</t>
  </si>
  <si>
    <t>BOUYGUES TELECOM</t>
  </si>
  <si>
    <t>d60_no_info</t>
  </si>
  <si>
    <t>GEL</t>
  </si>
  <si>
    <t>COLT TECHNOLOGIE SERVICES</t>
  </si>
  <si>
    <t>SEM@FOR77</t>
  </si>
  <si>
    <t>KNET</t>
  </si>
  <si>
    <t>SEM-004-19-0004</t>
  </si>
  <si>
    <t>d60_orange</t>
  </si>
  <si>
    <t>EN_COURS_TRAVAUX</t>
  </si>
  <si>
    <t>MAIRIE DE CESSON</t>
  </si>
  <si>
    <t>EUROP ESSONNE</t>
  </si>
  <si>
    <t>EES-822-19-0001</t>
  </si>
  <si>
    <t>SOGRETREL</t>
  </si>
  <si>
    <t>SEQUANTIC TELECOM</t>
  </si>
  <si>
    <t>ref_bdc_renvoi</t>
  </si>
  <si>
    <t>EES-365-19-0001</t>
  </si>
  <si>
    <t>SEQ-365-19-0002</t>
  </si>
  <si>
    <t>SEQ-025-18-0027</t>
  </si>
  <si>
    <t>CALINS MATINS VILLEJUST</t>
  </si>
  <si>
    <t>CALINS MATINS WISSOUS</t>
  </si>
  <si>
    <t>INTERIS SAS</t>
  </si>
  <si>
    <t>SEM-863-19-0001</t>
  </si>
  <si>
    <t>SEM-018-19-0005</t>
  </si>
  <si>
    <t>SOLOMAT LOCATION NEMOURS</t>
  </si>
  <si>
    <t>SEQ-826-19-0004</t>
  </si>
  <si>
    <t>SEQ-826-19-0006</t>
  </si>
  <si>
    <t>SEQ-826-19-0007</t>
  </si>
  <si>
    <t>SEQ-826-19-0015</t>
  </si>
  <si>
    <t>SEQ-826-19-0010</t>
  </si>
  <si>
    <t>SEQ-826-19-0011</t>
  </si>
  <si>
    <t>SEQ-826-19-0005</t>
  </si>
  <si>
    <t>SEQ-826-19-0016</t>
  </si>
  <si>
    <t>SEQ-826-19-0017</t>
  </si>
  <si>
    <t>SEQ-826-19-0018</t>
  </si>
  <si>
    <t>SEQ-826-19-0019</t>
  </si>
  <si>
    <t>SEQ-826-19-0020</t>
  </si>
  <si>
    <t>SEQ-826-19-0026</t>
  </si>
  <si>
    <t>SEQ-234-19-0058</t>
  </si>
  <si>
    <t>SEQ-234-19-0059</t>
  </si>
  <si>
    <t>SEQ-234-19-0060</t>
  </si>
  <si>
    <t>STATUT WEBTOOL</t>
  </si>
  <si>
    <t>STATUT EES</t>
  </si>
  <si>
    <t>SEQ-826-19-0012</t>
  </si>
  <si>
    <t>SEQ-826-19-0003</t>
  </si>
  <si>
    <t>SEQ-826-19-0009</t>
  </si>
  <si>
    <t>SEQ-826-19-0013</t>
  </si>
  <si>
    <t>SEQ-826-19-0021</t>
  </si>
  <si>
    <t>SEQ-826-19-0022</t>
  </si>
  <si>
    <t>SEQ-826-19-0023</t>
  </si>
  <si>
    <t>SEQ-826-19-0024</t>
  </si>
  <si>
    <t>SEQ-826-19-0025</t>
  </si>
  <si>
    <t>STRAUMANN FRANCE</t>
  </si>
  <si>
    <t>SIP-LA COURNEUVE- COLLEGE RAYMOND POINCARE</t>
  </si>
  <si>
    <t>SIP-LA COURNEUVE- MAISON DE JEUNES GUY MOCQUET</t>
  </si>
  <si>
    <t>SIP-LA COURNEUVE- ECOLE JOLIOT CURIE</t>
  </si>
  <si>
    <t>SIP-LA COURNEUVE- CTM</t>
  </si>
  <si>
    <t>SIP-LA COURNEUVE- HOTEL DE VILLE</t>
  </si>
  <si>
    <t>SIP-LA COURNEUVE- GROUPE SCOL ROBESPIERRE VALLES</t>
  </si>
  <si>
    <t>SIP-LA COURNEUVE- ECOLE PRIMAIRE PAUL DOUMER</t>
  </si>
  <si>
    <t>SIP-LA COURNEUVE HALTE JEUX ARC EN CIEL</t>
  </si>
  <si>
    <t>SIP-LA COURNEUVE-CONSERVATOIRE</t>
  </si>
  <si>
    <t>SIP-LA COURNEUVE- ECOLE CHARLIE CHAPLIN</t>
  </si>
  <si>
    <t>SIP-LA COURNEUVE-ECOLE JOSEPHINE BAKER</t>
  </si>
  <si>
    <t>SIP-LA COURNEUVE- ECOLE MATERNELLE ROSENBERG</t>
  </si>
  <si>
    <t>SIP- LA COURNEUVE- ECOLE ST EXUPERY</t>
  </si>
  <si>
    <t>SIP-LA COURNEUVE-CRECHE FAMILIALE LA G. DE LAIT</t>
  </si>
  <si>
    <t>SIP-LA COURNEUVE-MAISON POUR TOUS VERLAINE</t>
  </si>
  <si>
    <t>SIP-LA COURNEUVE-ESPACE JEUNESSE EDGAR QUINET</t>
  </si>
  <si>
    <t>SIP- LA COURNEUVE- ECOLE ANGELA DAVIS</t>
  </si>
  <si>
    <t>SIP- LA COURNEUVE- COMPLEXE ANTONIN MAGNE</t>
  </si>
  <si>
    <t>SIP-LA COURNEUVE-COMPLEXE SPORTIF J.GUIMIER</t>
  </si>
  <si>
    <t>SIP- LA COURNEUVE- COMPLEXE SPORTIF B.HESS</t>
  </si>
  <si>
    <t>SIP-LA COURNEUVE-COMPLEXE NELSON MANDELA</t>
  </si>
  <si>
    <t>SIP- LA COURNEUVE- STADE GEO ANDRE GARDIEN</t>
  </si>
  <si>
    <t>SIP-LA COURNEUVE-ECOLE ANATOLE FRANCE</t>
  </si>
  <si>
    <t>SIP-LA COURNEUVE-ECOLE LOUISE MICHEL</t>
  </si>
  <si>
    <t>SIP-LA COURNEUVE-GROUPE SCOLAIRE L WALLON</t>
  </si>
  <si>
    <t>SIP-LA COURNEUVE-SERVICE DE REPROGRAPHIE</t>
  </si>
  <si>
    <t>FLEX NETWORK</t>
  </si>
  <si>
    <t>Total général</t>
  </si>
  <si>
    <t>01-ATT AFFECT COVAGE</t>
  </si>
  <si>
    <t xml:space="preserve">AFFECTATION WEBTOOL </t>
  </si>
  <si>
    <t>SEM-002-18-0046</t>
  </si>
  <si>
    <t>SIPEJ</t>
  </si>
  <si>
    <t>SEM-002-18-0050</t>
  </si>
  <si>
    <t>INSTITUT SAINTE THERESE</t>
  </si>
  <si>
    <t>SEM-029-19-0001</t>
  </si>
  <si>
    <t>FM LOGISTIC</t>
  </si>
  <si>
    <t>03-EN COURS SURVEY</t>
  </si>
  <si>
    <t>05-EN COURS TVX</t>
  </si>
  <si>
    <t>06-GELEE</t>
  </si>
  <si>
    <t>Étiquettes de lignes</t>
  </si>
  <si>
    <t>Nombre de STATUT EES</t>
  </si>
  <si>
    <t>SEQ-806-19-0005</t>
  </si>
  <si>
    <t>SERVEURCOM</t>
  </si>
  <si>
    <t>DIZENGOFF</t>
  </si>
  <si>
    <t>SEM-863-18-0003</t>
  </si>
  <si>
    <t>SDEL Travaux extérieurs IDF</t>
  </si>
  <si>
    <t>SEQ-234-19-0061</t>
  </si>
  <si>
    <t>SIP-GRIGNY-CENTRE DE SANTE</t>
  </si>
  <si>
    <t>EN_ATTENTE_ACTION_NOC</t>
  </si>
  <si>
    <t>SEM-002-18-0049</t>
  </si>
  <si>
    <t>SARL AUTO SAINT MARD</t>
  </si>
  <si>
    <t>Attente DSP</t>
  </si>
  <si>
    <t>tibco tibco (tibco)</t>
  </si>
  <si>
    <t>SEM-075-19-0013</t>
  </si>
  <si>
    <t>DI SERVICES</t>
  </si>
  <si>
    <t>AFFECTATION SITE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</si>
</sst>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&quot;$&quot;#,##0.00;[Red]&quot;$&quot;#,##0.00"/>
  </numFmts>
  <fonts count="11" x14ac:knownFonts="1">
    <font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name val="Arial"/>
      <family val="2"/>
    </font>
    <font>
      <sz val="11"/>
      <color theme="4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name val="Calibri"/>
      <family val="2"/>
      <scheme val="minor"/>
    </font>
    <font>
      <b/>
      <sz val="12"/>
      <name val="Calibri"/>
      <family val="2"/>
      <scheme val="minor"/>
    </font>
    <font>
      <b/>
      <sz val="1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002060"/>
        <bgColor indexed="64"/>
      </patternFill>
    </fill>
    <fill>
      <patternFill patternType="solid">
        <fgColor theme="0" tint="-4.9989318521683403E-2"/>
        <bgColor indexed="64"/>
      </patternFill>
    </fill>
  </fills>
  <borders count="4">
    <border>
      <left/>
      <right/>
      <top/>
      <bottom/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medium">
        <color auto="1"/>
      </left>
      <right/>
      <top/>
      <bottom/>
      <diagonal/>
    </border>
  </borders>
  <cellStyleXfs count="5">
    <xf numFmtId="0" fontId="0" fillId="0" borderId="0"/>
    <xf numFmtId="0" fontId="1" fillId="0" borderId="0" applyNumberFormat="0" applyFill="0" applyBorder="0" applyAlignment="0" applyProtection="0"/>
    <xf numFmtId="0" fontId="4" fillId="0" borderId="0">
      <alignment vertical="center"/>
    </xf>
    <xf numFmtId="164" fontId="6" fillId="0" borderId="0" applyFont="0" applyFill="0" applyBorder="0" applyProtection="0">
      <alignment horizontal="right" vertical="center"/>
    </xf>
    <xf numFmtId="0" fontId="6" fillId="0" borderId="0">
      <alignment vertical="center" wrapText="1"/>
    </xf>
  </cellStyleXfs>
  <cellXfs count="52">
    <xf numFmtId="0" fontId="0" fillId="0" borderId="0" xfId="0"/>
    <xf numFmtId="0" fontId="0" fillId="0" borderId="0" xfId="0" applyAlignment="1">
      <alignment horizontal="left"/>
    </xf>
    <xf numFmtId="0" fontId="0" fillId="0" borderId="0" xfId="0" applyAlignment="1">
      <alignment horizontal="left" vertical="top"/>
    </xf>
    <xf numFmtId="14" fontId="0" fillId="0" borderId="0" xfId="0" applyNumberFormat="1"/>
    <xf numFmtId="0" fontId="2" fillId="0" borderId="0" xfId="0" applyFont="1"/>
    <xf numFmtId="0" fontId="5" fillId="4" borderId="0" xfId="0" applyFont="1" applyFill="1"/>
    <xf numFmtId="0" fontId="0" fillId="0" borderId="0" xfId="0" applyFill="1" applyAlignment="1">
      <alignment horizontal="left" vertical="top"/>
    </xf>
    <xf numFmtId="0" fontId="0" fillId="0" borderId="0" xfId="0" applyAlignment="1">
      <alignment horizontal="center"/>
    </xf>
    <xf numFmtId="0" fontId="9" fillId="0" borderId="0" xfId="2" applyFont="1" applyFill="1" applyBorder="1" applyAlignment="1">
      <alignment horizontal="center" vertical="center"/>
    </xf>
    <xf numFmtId="0" fontId="2" fillId="0" borderId="0" xfId="2" applyFont="1" applyFill="1" applyBorder="1" applyAlignment="1">
      <alignment horizontal="center" vertical="center"/>
    </xf>
    <xf numFmtId="0" fontId="3" fillId="0" borderId="0" xfId="0" applyFont="1" applyAlignment="1">
      <alignment horizontal="left" vertical="top" wrapText="1"/>
    </xf>
    <xf numFmtId="0" fontId="9" fillId="0" borderId="0" xfId="2" applyFont="1" applyFill="1" applyBorder="1" applyAlignment="1">
      <alignment horizontal="center" vertical="top"/>
    </xf>
    <xf numFmtId="0" fontId="2" fillId="0" borderId="0" xfId="2" applyFont="1" applyFill="1" applyBorder="1" applyAlignment="1">
      <alignment horizontal="center" vertical="top"/>
    </xf>
    <xf numFmtId="0" fontId="7" fillId="5" borderId="0" xfId="0" applyFont="1" applyFill="1" applyAlignment="1">
      <alignment horizontal="left" vertical="top" wrapText="1"/>
    </xf>
    <xf numFmtId="0" fontId="3" fillId="0" borderId="0" xfId="0" applyFont="1" applyAlignment="1">
      <alignment horizontal="left" vertical="top"/>
    </xf>
    <xf numFmtId="0" fontId="0" fillId="3" borderId="0" xfId="0" applyFill="1" applyAlignment="1">
      <alignment horizontal="left" vertical="top"/>
    </xf>
    <xf numFmtId="0" fontId="8" fillId="0" borderId="0" xfId="0" applyFont="1" applyAlignment="1">
      <alignment horizontal="left" vertical="top"/>
    </xf>
    <xf numFmtId="0" fontId="0" fillId="0" borderId="0" xfId="0" applyFont="1" applyAlignment="1">
      <alignment horizontal="left" vertical="top"/>
    </xf>
    <xf numFmtId="0" fontId="3" fillId="3" borderId="0" xfId="0" applyFont="1" applyFill="1" applyAlignment="1">
      <alignment horizontal="left" vertical="top"/>
    </xf>
    <xf numFmtId="0" fontId="0" fillId="0" borderId="0" xfId="0" pivotButton="1"/>
    <xf numFmtId="0" fontId="0" fillId="0" borderId="0" xfId="0" applyNumberFormat="1" applyAlignment="1">
      <alignment horizontal="center"/>
    </xf>
    <xf numFmtId="0" fontId="0" fillId="0" borderId="0" xfId="0" applyFill="1"/>
    <xf numFmtId="0" fontId="7" fillId="3" borderId="1" xfId="0" applyFont="1" applyFill="1" applyBorder="1" applyAlignment="1">
      <alignment horizontal="left" vertical="top" wrapText="1"/>
    </xf>
    <xf numFmtId="0" fontId="7" fillId="5" borderId="2" xfId="0" applyFont="1" applyFill="1" applyBorder="1" applyAlignment="1">
      <alignment horizontal="left" vertical="top" wrapText="1"/>
    </xf>
    <xf numFmtId="0" fontId="3" fillId="0" borderId="1" xfId="0" applyFont="1" applyBorder="1" applyAlignment="1">
      <alignment horizontal="left" vertical="top"/>
    </xf>
    <xf numFmtId="0" fontId="3" fillId="0" borderId="1" xfId="0" applyFont="1" applyFill="1" applyBorder="1" applyAlignment="1">
      <alignment horizontal="left" vertical="top"/>
    </xf>
    <xf numFmtId="14" fontId="3" fillId="0" borderId="0" xfId="0" applyNumberFormat="1" applyFont="1" applyAlignment="1">
      <alignment horizontal="left" vertical="top"/>
    </xf>
    <xf numFmtId="14" fontId="3" fillId="3" borderId="0" xfId="0" applyNumberFormat="1" applyFont="1" applyFill="1" applyAlignment="1">
      <alignment horizontal="left" vertical="top"/>
    </xf>
    <xf numFmtId="14" fontId="9" fillId="0" borderId="0" xfId="2" applyNumberFormat="1" applyFont="1" applyFill="1" applyBorder="1" applyAlignment="1">
      <alignment horizontal="center" vertical="center"/>
    </xf>
    <xf numFmtId="14" fontId="2" fillId="0" borderId="0" xfId="2" applyNumberFormat="1" applyFont="1" applyFill="1" applyBorder="1" applyAlignment="1">
      <alignment horizontal="center" vertical="center"/>
    </xf>
    <xf numFmtId="14" fontId="7" fillId="5" borderId="2" xfId="0" applyNumberFormat="1" applyFont="1" applyFill="1" applyBorder="1" applyAlignment="1">
      <alignment horizontal="left" vertical="top" wrapText="1"/>
    </xf>
    <xf numFmtId="0" fontId="0" fillId="0" borderId="0" xfId="0" applyNumberFormat="1" applyAlignment="1">
      <alignment horizontal="right"/>
    </xf>
    <xf numFmtId="14" fontId="0" fillId="0" borderId="0" xfId="0" applyNumberFormat="1" applyAlignment="1">
      <alignment horizontal="left"/>
    </xf>
    <xf numFmtId="14" fontId="3" fillId="0" borderId="0" xfId="0" applyNumberFormat="1" applyFont="1"/>
    <xf numFmtId="0" fontId="0" fillId="0" borderId="3" xfId="0" applyBorder="1" applyAlignment="1">
      <alignment horizontal="left" vertical="top" wrapText="1"/>
    </xf>
    <xf numFmtId="0" fontId="0" fillId="0" borderId="3" xfId="0" applyFill="1" applyBorder="1" applyAlignment="1">
      <alignment horizontal="left" vertical="top" wrapText="1"/>
    </xf>
    <xf numFmtId="0" fontId="8" fillId="0" borderId="3" xfId="0" applyFont="1" applyBorder="1" applyAlignment="1">
      <alignment horizontal="left" vertical="top" wrapText="1"/>
    </xf>
    <xf numFmtId="0" fontId="3" fillId="6" borderId="0" xfId="0" applyFont="1" applyFill="1" applyBorder="1" applyAlignment="1">
      <alignment horizontal="left" vertical="top"/>
    </xf>
    <xf numFmtId="14" fontId="3" fillId="6" borderId="0" xfId="0" applyNumberFormat="1" applyFont="1" applyFill="1" applyBorder="1" applyAlignment="1">
      <alignment horizontal="left" vertical="top"/>
    </xf>
    <xf numFmtId="0" fontId="0" fillId="0" borderId="3" xfId="0" applyFill="1" applyBorder="1" applyAlignment="1">
      <alignment horizontal="left" vertical="top"/>
    </xf>
    <xf numFmtId="0" fontId="0" fillId="0" borderId="3" xfId="0" applyBorder="1" applyAlignment="1">
      <alignment horizontal="left" vertical="top"/>
    </xf>
    <xf numFmtId="0" fontId="0" fillId="0" borderId="3" xfId="0" applyBorder="1" applyAlignment="1">
      <alignment vertical="top"/>
    </xf>
    <xf numFmtId="0" fontId="0" fillId="0" borderId="3" xfId="0" applyFont="1" applyBorder="1" applyAlignment="1">
      <alignment horizontal="left" vertical="top"/>
    </xf>
    <xf numFmtId="0" fontId="0" fillId="2" borderId="3" xfId="0" applyFont="1" applyFill="1" applyBorder="1" applyAlignment="1">
      <alignment horizontal="left" vertical="top"/>
    </xf>
    <xf numFmtId="0" fontId="7" fillId="5" borderId="0" xfId="0" applyFont="1" applyFill="1"/>
    <xf numFmtId="0" fontId="10" fillId="0" borderId="0" xfId="0" applyFont="1" applyFill="1"/>
    <xf numFmtId="0" fontId="8" fillId="0" borderId="0" xfId="0" applyFont="1" applyFill="1"/>
    <xf numFmtId="0" fontId="8" fillId="0" borderId="0" xfId="0" applyFont="1" applyFill="1" applyAlignment="1">
      <alignment horizontal="center"/>
    </xf>
    <xf numFmtId="0" fontId="8" fillId="0" borderId="0" xfId="0" applyNumberFormat="1" applyFont="1" applyFill="1" applyAlignment="1">
      <alignment horizontal="right"/>
    </xf>
    <xf numFmtId="0" fontId="8" fillId="0" borderId="0" xfId="0" applyFont="1" applyFill="1" applyAlignment="1">
      <alignment horizontal="left"/>
    </xf>
    <xf numFmtId="0" fontId="8" fillId="0" borderId="0" xfId="0" applyNumberFormat="1" applyFont="1" applyFill="1" applyAlignment="1">
      <alignment horizontal="center"/>
    </xf>
    <xf numFmtId="0" fontId="8" fillId="0" borderId="0" xfId="0" applyFont="1" applyFill="1" applyAlignment="1">
      <alignment horizontal="left" indent="1"/>
    </xf>
  </cellXfs>
  <cellStyles count="5">
    <cellStyle name="Hyperlink" xfId="1"/>
    <cellStyle name="Monétaire 2" xfId="3"/>
    <cellStyle name="Normal" xfId="0" builtinId="0"/>
    <cellStyle name="Normal 2" xfId="4"/>
    <cellStyle name="Normal 2 2" xfId="2"/>
  </cellStyles>
  <dxfs count="6"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</dxfs>
  <tableStyles count="0" defaultTableStyle="TableStyleMedium2" defaultPivotStyle="PivotStyleLight16"/>
  <colors>
    <mruColors>
      <color rgb="FFF5432B"/>
      <color rgb="FFFDE1DB"/>
      <color rgb="FFFBC2B7"/>
      <color rgb="FFFBB5AB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pivotCacheDefinition" Target="pivotCache/pivotCacheDefinition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METIER Vincent [EIFFAGE ENERGIE]" refreshedDate="43528.704913425929" createdVersion="5" refreshedVersion="5" minRefreshableVersion="3" recordCount="92">
  <cacheSource type="worksheet">
    <worksheetSource ref="A6:D98" sheet="BASE"/>
  </cacheSource>
  <cacheFields count="4">
    <cacheField name="STATUT EES" numFmtId="0">
      <sharedItems containsBlank="1"/>
    </cacheField>
    <cacheField name="STATUT WEBTOOL" numFmtId="0">
      <sharedItems/>
    </cacheField>
    <cacheField name="BDC (OT)" numFmtId="0">
      <sharedItems containsBlank="1"/>
    </cacheField>
    <cacheField name="AFFECTATION WEBTOOL " numFmtId="14">
      <sharedItems containsDate="1" containsMixedTypes="1" minDate="2018-10-05T00:00:00" maxDate="2019-03-02T00:00:00" count="13">
        <d v="2019-01-22T00:00:00"/>
        <d v="2019-02-04T00:00:00"/>
        <d v="2019-01-07T00:00:00"/>
        <d v="2019-02-07T00:00:00"/>
        <d v="2019-02-11T00:00:00"/>
        <d v="2019-02-14T00:00:00"/>
        <d v="2018-10-05T00:00:00"/>
        <d v="2019-02-13T00:00:00"/>
        <d v="2019-02-18T00:00:00"/>
        <d v="2019-02-08T00:00:00"/>
        <s v=""/>
        <d v="2019-02-27T00:00:00"/>
        <d v="2019-03-01T00:00:00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92">
  <r>
    <s v="03-EN COURS SURVEY"/>
    <s v="EN_COURS_TRAVAUX"/>
    <s v="SEM-004-19-0002"/>
    <x v="0"/>
  </r>
  <r>
    <s v="03-EN COURS SURVEY"/>
    <s v="EN_COURS_TRAVAUX"/>
    <s v="SEM-004-19-0004"/>
    <x v="1"/>
  </r>
  <r>
    <s v="06-GELEE"/>
    <s v="GEL"/>
    <s v="SEM-004-19-0001"/>
    <x v="0"/>
  </r>
  <r>
    <s v="06-GELEE"/>
    <s v="GEL"/>
    <s v="SEM-768-19-0002"/>
    <x v="0"/>
  </r>
  <r>
    <s v="05-EN COURS TVX"/>
    <s v="EN_COURS_TRAVAUX"/>
    <s v="SEM-234-19-0004"/>
    <x v="0"/>
  </r>
  <r>
    <s v="06-GELEE"/>
    <s v="GEL"/>
    <s v="SEM-002-18-0054"/>
    <x v="2"/>
  </r>
  <r>
    <s v="06-GELEE"/>
    <s v="GEL"/>
    <s v="SEM-128-18-0003"/>
    <x v="2"/>
  </r>
  <r>
    <s v="05-EN COURS TVX"/>
    <s v="EN_ATTENTE_ACTION_NOC"/>
    <s v="SEM-002-19-0001"/>
    <x v="2"/>
  </r>
  <r>
    <s v="03-EN COURS SURVEY"/>
    <s v="EN_COURS_TRAVAUX"/>
    <s v="SEM-004-18-0022"/>
    <x v="0"/>
  </r>
  <r>
    <s v="03-EN COURS SURVEY"/>
    <s v="EN_COURS_TRAVAUX"/>
    <s v="EES-822-19-0001"/>
    <x v="3"/>
  </r>
  <r>
    <s v="03-EN COURS SURVEY"/>
    <s v="EN_COURS_TRAVAUX"/>
    <s v="EES-004-19-0001"/>
    <x v="4"/>
  </r>
  <r>
    <s v="03-EN COURS SURVEY"/>
    <s v="EN_COURS_TRAVAUX"/>
    <s v="EES-075-19-0001"/>
    <x v="3"/>
  </r>
  <r>
    <s v="03-EN COURS SURVEY"/>
    <s v="EN_COURS_TRAVAUX"/>
    <s v="EES-365-19-0001"/>
    <x v="5"/>
  </r>
  <r>
    <s v="03-EN COURS SURVEY"/>
    <s v="EN_COURS_TRAVAUX"/>
    <s v="SEQ-365-19-0002"/>
    <x v="5"/>
  </r>
  <r>
    <s v="03-EN COURS SURVEY"/>
    <s v="EN_COURS_TRAVAUX"/>
    <s v="SEQ-025-18-0027"/>
    <x v="6"/>
  </r>
  <r>
    <s v="05-EN COURS TVX"/>
    <s v="EN_ATTENTE_ACTION_NOC"/>
    <s v="SEM-863-19-0001"/>
    <x v="5"/>
  </r>
  <r>
    <s v="03-EN COURS SURVEY"/>
    <s v="EN_COURS_TRAVAUX"/>
    <s v="SEQ-234-19-0061"/>
    <x v="7"/>
  </r>
  <r>
    <s v="05-EN COURS TVX"/>
    <s v="EN_COURS_TRAVAUX"/>
    <s v="SEM-018-19-0005"/>
    <x v="8"/>
  </r>
  <r>
    <s v="03-EN COURS SURVEY"/>
    <s v="EN_COURS_TRAVAUX"/>
    <s v="SEQ-234-19-0052"/>
    <x v="9"/>
  </r>
  <r>
    <s v="03-EN COURS SURVEY"/>
    <s v="EN_COURS_TRAVAUX"/>
    <s v="SEQ-234-19-0053"/>
    <x v="4"/>
  </r>
  <r>
    <s v="03-EN COURS SURVEY"/>
    <s v="EN_COURS_TRAVAUX"/>
    <s v="SEQ-234-19-0041"/>
    <x v="9"/>
  </r>
  <r>
    <s v="03-EN COURS SURVEY"/>
    <s v="EN_COURS_TRAVAUX"/>
    <s v="SEQ-234-19-0051"/>
    <x v="4"/>
  </r>
  <r>
    <s v="03-EN COURS SURVEY"/>
    <s v="EN_COURS_TRAVAUX"/>
    <s v="SEQ-234-19-0036"/>
    <x v="4"/>
  </r>
  <r>
    <s v="03-EN COURS SURVEY"/>
    <s v="EN_COURS_TRAVAUX"/>
    <s v="SEQ-234-19-0044"/>
    <x v="4"/>
  </r>
  <r>
    <s v="03-EN COURS SURVEY"/>
    <s v="EN_COURS_TRAVAUX"/>
    <s v="SEQ-234-19-0042"/>
    <x v="9"/>
  </r>
  <r>
    <s v="03-EN COURS SURVEY"/>
    <s v="EN_COURS_TRAVAUX"/>
    <s v="SEQ-234-19-0054"/>
    <x v="4"/>
  </r>
  <r>
    <s v="03-EN COURS SURVEY"/>
    <s v="EN_COURS_TRAVAUX"/>
    <s v="SEQ-234-19-0035"/>
    <x v="4"/>
  </r>
  <r>
    <s v="03-EN COURS SURVEY"/>
    <s v="EN_COURS_TRAVAUX"/>
    <s v="SEQ-234-19-0039"/>
    <x v="9"/>
  </r>
  <r>
    <s v="03-EN COURS SURVEY"/>
    <s v="EN_COURS_TRAVAUX"/>
    <s v="SEQ-234-19-0043"/>
    <x v="9"/>
  </r>
  <r>
    <s v="03-EN COURS SURVEY"/>
    <s v="EN_COURS_TRAVAUX"/>
    <s v="SEQ-234-19-0037"/>
    <x v="4"/>
  </r>
  <r>
    <s v="03-EN COURS SURVEY"/>
    <s v="EN_COURS_TRAVAUX"/>
    <s v="SEQ-234-19-0038"/>
    <x v="4"/>
  </r>
  <r>
    <s v="03-EN COURS SURVEY"/>
    <s v=""/>
    <m/>
    <x v="10"/>
  </r>
  <r>
    <s v="03-EN COURS SURVEY"/>
    <s v="EN_COURS_TRAVAUX"/>
    <s v="SEQ-234-19-0040"/>
    <x v="9"/>
  </r>
  <r>
    <s v="03-EN COURS SURVEY"/>
    <s v="EN_COURS_TRAVAUX"/>
    <s v="SEQ-234-19-0058"/>
    <x v="7"/>
  </r>
  <r>
    <s v="03-EN COURS SURVEY"/>
    <s v="EN_COURS_TRAVAUX"/>
    <s v="SEQ-234-19-0059"/>
    <x v="7"/>
  </r>
  <r>
    <s v="03-EN COURS SURVEY"/>
    <s v="EN_COURS_TRAVAUX"/>
    <s v="SEQ-234-19-0045"/>
    <x v="9"/>
  </r>
  <r>
    <s v="03-EN COURS SURVEY"/>
    <s v="EN_COURS_TRAVAUX"/>
    <s v="SEQ-234-19-0046"/>
    <x v="4"/>
  </r>
  <r>
    <s v="03-EN COURS SURVEY"/>
    <s v="EN_COURS_TRAVAUX"/>
    <s v="SEQ-234-19-0047"/>
    <x v="4"/>
  </r>
  <r>
    <s v="03-EN COURS SURVEY"/>
    <s v="EN_COURS_TRAVAUX"/>
    <s v="SEQ-234-19-0048"/>
    <x v="4"/>
  </r>
  <r>
    <s v="03-EN COURS SURVEY"/>
    <s v="EN_COURS_TRAVAUX"/>
    <s v="SEQ-234-19-0049"/>
    <x v="9"/>
  </r>
  <r>
    <s v="03-EN COURS SURVEY"/>
    <s v="EN_COURS_TRAVAUX"/>
    <s v="SEQ-234-19-0050"/>
    <x v="4"/>
  </r>
  <r>
    <s v="03-EN COURS SURVEY"/>
    <s v="EN_COURS_TRAVAUX"/>
    <s v="SEQ-234-19-0060"/>
    <x v="7"/>
  </r>
  <r>
    <s v="03-EN COURS SURVEY"/>
    <s v="EN_COURS_TRAVAUX"/>
    <s v="SEQ-234-19-0055"/>
    <x v="4"/>
  </r>
  <r>
    <s v="03-EN COURS SURVEY"/>
    <s v="EN_COURS_TRAVAUX"/>
    <s v="SEQ-234-19-0056"/>
    <x v="4"/>
  </r>
  <r>
    <s v="03-EN COURS SURVEY"/>
    <s v="EN_COURS_TRAVAUX"/>
    <s v="SEQ-234-19-0057"/>
    <x v="9"/>
  </r>
  <r>
    <s v="01-ATT AFFECT COVAGE"/>
    <s v=""/>
    <s v="SEQ-826-19-0003"/>
    <x v="10"/>
  </r>
  <r>
    <s v="01-ATT AFFECT COVAGE"/>
    <s v=""/>
    <s v="SEQ-826-19-0004"/>
    <x v="10"/>
  </r>
  <r>
    <s v="01-ATT AFFECT COVAGE"/>
    <s v=""/>
    <s v="SEQ-826-19-0005"/>
    <x v="10"/>
  </r>
  <r>
    <s v="01-ATT AFFECT COVAGE"/>
    <s v=""/>
    <s v="SEQ-826-19-0006"/>
    <x v="10"/>
  </r>
  <r>
    <s v="01-ATT AFFECT COVAGE"/>
    <s v=""/>
    <s v="SEQ-826-19-0007"/>
    <x v="10"/>
  </r>
  <r>
    <s v="01-ATT AFFECT COVAGE"/>
    <s v=""/>
    <s v="SEQ-826-19-0009"/>
    <x v="10"/>
  </r>
  <r>
    <s v="01-ATT AFFECT COVAGE"/>
    <s v=""/>
    <s v="SEQ-826-19-0010"/>
    <x v="10"/>
  </r>
  <r>
    <s v="01-ATT AFFECT COVAGE"/>
    <s v=""/>
    <s v="SEQ-826-19-0011"/>
    <x v="10"/>
  </r>
  <r>
    <s v="01-ATT AFFECT COVAGE"/>
    <s v=""/>
    <s v="SEQ-826-19-0012"/>
    <x v="10"/>
  </r>
  <r>
    <s v="01-ATT AFFECT COVAGE"/>
    <s v=""/>
    <s v="SEQ-826-19-0013"/>
    <x v="10"/>
  </r>
  <r>
    <s v="01-ATT AFFECT COVAGE"/>
    <s v=""/>
    <s v="SEQ-826-19-0015"/>
    <x v="10"/>
  </r>
  <r>
    <s v="01-ATT AFFECT COVAGE"/>
    <s v=""/>
    <s v="SEQ-826-19-0016"/>
    <x v="10"/>
  </r>
  <r>
    <s v="01-ATT AFFECT COVAGE"/>
    <s v=""/>
    <s v="SEQ-826-19-0017"/>
    <x v="10"/>
  </r>
  <r>
    <s v="01-ATT AFFECT COVAGE"/>
    <s v=""/>
    <s v="SEQ-826-19-0018"/>
    <x v="10"/>
  </r>
  <r>
    <s v="01-ATT AFFECT COVAGE"/>
    <s v=""/>
    <s v="SEQ-826-19-0019"/>
    <x v="10"/>
  </r>
  <r>
    <s v="01-ATT AFFECT COVAGE"/>
    <s v=""/>
    <s v="SEQ-826-19-0020"/>
    <x v="10"/>
  </r>
  <r>
    <s v="01-ATT AFFECT COVAGE"/>
    <s v=""/>
    <s v="SEQ-826-19-0021"/>
    <x v="10"/>
  </r>
  <r>
    <s v="01-ATT AFFECT COVAGE"/>
    <s v=""/>
    <s v="SEQ-826-19-0022"/>
    <x v="10"/>
  </r>
  <r>
    <s v="01-ATT AFFECT COVAGE"/>
    <s v=""/>
    <s v="SEQ-826-19-0023"/>
    <x v="10"/>
  </r>
  <r>
    <s v="01-ATT AFFECT COVAGE"/>
    <s v=""/>
    <s v="SEQ-826-19-0024"/>
    <x v="10"/>
  </r>
  <r>
    <s v="01-ATT AFFECT COVAGE"/>
    <s v=""/>
    <s v="SEQ-826-19-0025"/>
    <x v="10"/>
  </r>
  <r>
    <s v="01-ATT AFFECT COVAGE"/>
    <s v=""/>
    <s v="SEQ-826-19-0026"/>
    <x v="10"/>
  </r>
  <r>
    <s v="05-EN COURS TVX"/>
    <s v="EN_ATTENTE_ACTION_NOC"/>
    <s v="SEM-002-18-0050"/>
    <x v="2"/>
  </r>
  <r>
    <s v="05-EN COURS TVX"/>
    <s v="EN_COURS_TRAVAUX"/>
    <s v="SEM-002-18-0046"/>
    <x v="2"/>
  </r>
  <r>
    <s v="03-EN COURS SURVEY"/>
    <s v="EN_COURS_TRAVAUX"/>
    <s v="SEM-029-19-0001"/>
    <x v="8"/>
  </r>
  <r>
    <s v="03-EN COURS SURVEY"/>
    <s v="EN_COURS_TRAVAUX"/>
    <s v="SEQ-806-19-0005"/>
    <x v="11"/>
  </r>
  <r>
    <s v="05-EN COURS TVX"/>
    <s v="EN_COURS_TRAVAUX"/>
    <s v="SEM-863-18-0003"/>
    <x v="2"/>
  </r>
  <r>
    <s v="05-EN COURS TVX"/>
    <s v="EN_COURS_TRAVAUX"/>
    <s v="SEM-002-18-0049"/>
    <x v="2"/>
  </r>
  <r>
    <s v="05-EN COURS TVX"/>
    <s v="EN_COURS_TRAVAUX"/>
    <s v="SEM-075-19-0013"/>
    <x v="12"/>
  </r>
  <r>
    <m/>
    <s v=""/>
    <m/>
    <x v="10"/>
  </r>
  <r>
    <m/>
    <s v=""/>
    <m/>
    <x v="10"/>
  </r>
  <r>
    <m/>
    <s v=""/>
    <m/>
    <x v="10"/>
  </r>
  <r>
    <m/>
    <s v=""/>
    <m/>
    <x v="10"/>
  </r>
  <r>
    <m/>
    <s v=""/>
    <m/>
    <x v="10"/>
  </r>
  <r>
    <m/>
    <s v=""/>
    <m/>
    <x v="10"/>
  </r>
  <r>
    <m/>
    <s v=""/>
    <m/>
    <x v="10"/>
  </r>
  <r>
    <m/>
    <s v=""/>
    <m/>
    <x v="10"/>
  </r>
  <r>
    <m/>
    <s v=""/>
    <m/>
    <x v="10"/>
  </r>
  <r>
    <m/>
    <s v=""/>
    <m/>
    <x v="10"/>
  </r>
  <r>
    <m/>
    <s v=""/>
    <m/>
    <x v="10"/>
  </r>
  <r>
    <m/>
    <s v=""/>
    <m/>
    <x v="10"/>
  </r>
  <r>
    <m/>
    <s v=""/>
    <m/>
    <x v="10"/>
  </r>
  <r>
    <m/>
    <s v=""/>
    <m/>
    <x v="10"/>
  </r>
  <r>
    <m/>
    <s v=""/>
    <m/>
    <x v="10"/>
  </r>
  <r>
    <m/>
    <s v=""/>
    <m/>
    <x v="10"/>
  </r>
  <r>
    <m/>
    <s v=""/>
    <m/>
    <x v="10"/>
  </r>
  <r>
    <m/>
    <s v=""/>
    <m/>
    <x v="1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4" cacheId="4" applyNumberFormats="0" applyBorderFormats="0" applyFontFormats="0" applyPatternFormats="0" applyAlignmentFormats="0" applyWidthHeightFormats="1" dataCaption="Valeurs" updatedVersion="5" minRefreshableVersion="3" useAutoFormatting="1" itemPrintTitles="1" createdVersion="5" indent="0" outline="1" outlineData="1" multipleFieldFilters="0">
  <location ref="A3:B16" firstHeaderRow="1" firstDataRow="1" firstDataCol="1"/>
  <pivotFields count="4">
    <pivotField dataField="1" showAll="0"/>
    <pivotField showAll="0"/>
    <pivotField showAll="0"/>
    <pivotField axis="axisRow" showAll="0">
      <items count="14">
        <item h="1" x="10"/>
        <item x="6"/>
        <item x="2"/>
        <item x="0"/>
        <item x="1"/>
        <item x="3"/>
        <item x="9"/>
        <item x="4"/>
        <item x="7"/>
        <item x="5"/>
        <item x="8"/>
        <item x="11"/>
        <item x="12"/>
        <item t="default"/>
      </items>
    </pivotField>
  </pivotFields>
  <rowFields count="1">
    <field x="3"/>
  </rowFields>
  <rowItems count="13"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>
      <x v="12"/>
    </i>
    <i t="grand">
      <x/>
    </i>
  </rowItems>
  <colItems count="1">
    <i/>
  </colItems>
  <dataFields count="1">
    <dataField name="Nombre de STATUT EES" fld="0" subtotal="count" baseField="0" baseItem="0"/>
  </dataFields>
  <formats count="3">
    <format dxfId="5">
      <pivotArea dataOnly="0" labelOnly="1" grandCol="1" outline="0" fieldPosition="0"/>
    </format>
    <format dxfId="4">
      <pivotArea outline="0" collapsedLevelsAreSubtotals="1" fieldPosition="0"/>
    </format>
    <format dxfId="3">
      <pivotArea dataOnly="0" labelOnly="1" outline="0" axis="axisValues" fieldPosition="0"/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3.bin"/><Relationship Id="rId2" Type="http://schemas.openxmlformats.org/officeDocument/2006/relationships/printerSettings" Target="../printerSettings/printerSettings2.bin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6.bin"/><Relationship Id="rId2" Type="http://schemas.openxmlformats.org/officeDocument/2006/relationships/printerSettings" Target="../printerSettings/printerSettings5.bin"/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C00000"/>
  </sheetPr>
  <dimension ref="A1:D554"/>
  <sheetViews>
    <sheetView zoomScale="85" zoomScaleNormal="85" workbookViewId="0">
      <pane xSplit="3" ySplit="6" topLeftCell="D25" activePane="bottomRight" state="frozen"/>
      <selection pane="topRight" activeCell="E1" sqref="E1"/>
      <selection pane="bottomLeft" activeCell="A8" sqref="A8"/>
      <selection pane="bottomRight" activeCell="H43" sqref="H43"/>
    </sheetView>
  </sheetViews>
  <sheetFormatPr baseColWidth="10" defaultRowHeight="14.4" x14ac:dyDescent="0.3"/>
  <cols>
    <col min="1" max="1" width="34.21875" style="14" bestFit="1" customWidth="1"/>
    <col min="2" max="2" width="33.6640625" style="14" bestFit="1" customWidth="1"/>
    <col min="3" max="3" width="21.109375" style="2" bestFit="1" customWidth="1"/>
    <col min="4" max="4" width="18.109375" style="26" customWidth="1"/>
    <col min="5" max="16384" width="11.5546875" style="2"/>
  </cols>
  <sheetData>
    <row r="1" spans="1:4" ht="15.6" x14ac:dyDescent="0.3">
      <c r="B1" s="8"/>
      <c r="C1" s="11"/>
      <c r="D1" s="28"/>
    </row>
    <row r="2" spans="1:4" x14ac:dyDescent="0.3">
      <c r="B2" s="9"/>
      <c r="C2" s="12"/>
      <c r="D2" s="29"/>
    </row>
    <row r="6" spans="1:4" s="10" customFormat="1" ht="28.8" x14ac:dyDescent="0.3">
      <c r="A6" s="22" t="s">
        <v>126</v>
      </c>
      <c r="B6" s="23" t="s">
        <v>125</v>
      </c>
      <c r="C6" s="13" t="s">
        <v>0</v>
      </c>
      <c r="D6" s="30" t="s">
        <v>166</v>
      </c>
    </row>
    <row r="7" spans="1:4" ht="28.8" customHeight="1" x14ac:dyDescent="0.3">
      <c r="A7" s="24" t="s">
        <v>173</v>
      </c>
      <c r="B7" s="37" t="str">
        <f>IFERROR(IF(VLOOKUP(C7,exportGLOBAL!$A:$Y,23,0)=0,NA(),VLOOKUP(C7,exportGLOBAL!$A:$Y,23,0)),"")</f>
        <v>EN_COURS_TRAVAUX</v>
      </c>
      <c r="C7" s="35" t="s">
        <v>1</v>
      </c>
      <c r="D7" s="38">
        <f>IFERROR(IF(VLOOKUP(C7,exportGLOBAL!$A:$Y,8,0)=0,NA(),VLOOKUP(C7,exportGLOBAL!$A:$Y,8,0)),"")</f>
        <v>43487</v>
      </c>
    </row>
    <row r="8" spans="1:4" x14ac:dyDescent="0.3">
      <c r="A8" s="24" t="s">
        <v>173</v>
      </c>
      <c r="B8" s="37" t="str">
        <f>IFERROR(IF(VLOOKUP(C8,exportGLOBAL!$A:$Y,23,0)=0,NA(),VLOOKUP(C8,exportGLOBAL!$A:$Y,23,0)),"")</f>
        <v>EN_COURS_TRAVAUX</v>
      </c>
      <c r="C8" s="35" t="s">
        <v>91</v>
      </c>
      <c r="D8" s="38">
        <f>IFERROR(IF(VLOOKUP(C8,exportGLOBAL!$A:$Y,8,0)=0,NA(),VLOOKUP(C8,exportGLOBAL!$A:$Y,8,0)),"")</f>
        <v>43500</v>
      </c>
    </row>
    <row r="9" spans="1:4" ht="28.8" customHeight="1" x14ac:dyDescent="0.3">
      <c r="A9" s="24" t="s">
        <v>175</v>
      </c>
      <c r="B9" s="37" t="str">
        <f>IFERROR(IF(VLOOKUP(C9,exportGLOBAL!$A:$Y,23,0)=0,NA(),VLOOKUP(C9,exportGLOBAL!$A:$Y,23,0)),"")</f>
        <v>GEL</v>
      </c>
      <c r="C9" s="35" t="s">
        <v>20</v>
      </c>
      <c r="D9" s="38">
        <f>IFERROR(IF(VLOOKUP(C9,exportGLOBAL!$A:$Y,8,0)=0,NA(),VLOOKUP(C9,exportGLOBAL!$A:$Y,8,0)),"")</f>
        <v>43487</v>
      </c>
    </row>
    <row r="10" spans="1:4" ht="28.8" customHeight="1" x14ac:dyDescent="0.3">
      <c r="A10" s="24" t="s">
        <v>175</v>
      </c>
      <c r="B10" s="37" t="str">
        <f>IFERROR(IF(VLOOKUP(C10,exportGLOBAL!$A:$Y,23,0)=0,NA(),VLOOKUP(C10,exportGLOBAL!$A:$Y,23,0)),"")</f>
        <v>GEL</v>
      </c>
      <c r="C10" s="35" t="s">
        <v>19</v>
      </c>
      <c r="D10" s="38">
        <f>IFERROR(IF(VLOOKUP(C10,exportGLOBAL!$A:$Y,8,0)=0,NA(),VLOOKUP(C10,exportGLOBAL!$A:$Y,8,0)),"")</f>
        <v>43487</v>
      </c>
    </row>
    <row r="11" spans="1:4" s="6" customFormat="1" ht="28.8" customHeight="1" x14ac:dyDescent="0.3">
      <c r="A11" s="25" t="s">
        <v>174</v>
      </c>
      <c r="B11" s="37" t="str">
        <f>IFERROR(IF(VLOOKUP(C11,exportGLOBAL!$A:$Y,23,0)=0,NA(),VLOOKUP(C11,exportGLOBAL!$A:$Y,23,0)),"")</f>
        <v>EN_COURS_TRAVAUX</v>
      </c>
      <c r="C11" s="35" t="s">
        <v>18</v>
      </c>
      <c r="D11" s="38">
        <f>IFERROR(IF(VLOOKUP(C11,exportGLOBAL!$A:$Y,8,0)=0,NA(),VLOOKUP(C11,exportGLOBAL!$A:$Y,8,0)),"")</f>
        <v>43487</v>
      </c>
    </row>
    <row r="12" spans="1:4" s="6" customFormat="1" ht="14.4" customHeight="1" x14ac:dyDescent="0.3">
      <c r="A12" s="25" t="s">
        <v>175</v>
      </c>
      <c r="B12" s="37" t="str">
        <f>IFERROR(IF(VLOOKUP(C12,exportGLOBAL!$A:$Y,23,0)=0,NA(),VLOOKUP(C12,exportGLOBAL!$A:$Y,23,0)),"")</f>
        <v>GEL</v>
      </c>
      <c r="C12" s="35" t="s">
        <v>17</v>
      </c>
      <c r="D12" s="38">
        <f>IFERROR(IF(VLOOKUP(C12,exportGLOBAL!$A:$Y,8,0)=0,NA(),VLOOKUP(C12,exportGLOBAL!$A:$Y,8,0)),"")</f>
        <v>43472</v>
      </c>
    </row>
    <row r="13" spans="1:4" s="6" customFormat="1" ht="28.8" customHeight="1" x14ac:dyDescent="0.3">
      <c r="A13" s="24" t="s">
        <v>175</v>
      </c>
      <c r="B13" s="37" t="str">
        <f>IFERROR(IF(VLOOKUP(C13,exportGLOBAL!$A:$Y,23,0)=0,NA(),VLOOKUP(C13,exportGLOBAL!$A:$Y,23,0)),"")</f>
        <v>GEL</v>
      </c>
      <c r="C13" s="35" t="s">
        <v>16</v>
      </c>
      <c r="D13" s="38">
        <f>IFERROR(IF(VLOOKUP(C13,exportGLOBAL!$A:$Y,8,0)=0,NA(),VLOOKUP(C13,exportGLOBAL!$A:$Y,8,0)),"")</f>
        <v>43472</v>
      </c>
    </row>
    <row r="14" spans="1:4" s="6" customFormat="1" ht="28.8" customHeight="1" x14ac:dyDescent="0.3">
      <c r="A14" s="25" t="s">
        <v>174</v>
      </c>
      <c r="B14" s="37" t="str">
        <f>IFERROR(IF(VLOOKUP(C14,exportGLOBAL!$A:$Y,23,0)=0,NA(),VLOOKUP(C14,exportGLOBAL!$A:$Y,23,0)),"")</f>
        <v>EN_ATTENTE_ACTION_NOC</v>
      </c>
      <c r="C14" s="35" t="s">
        <v>15</v>
      </c>
      <c r="D14" s="38">
        <f>IFERROR(IF(VLOOKUP(C14,exportGLOBAL!$A:$Y,8,0)=0,NA(),VLOOKUP(C14,exportGLOBAL!$A:$Y,8,0)),"")</f>
        <v>43472</v>
      </c>
    </row>
    <row r="15" spans="1:4" s="6" customFormat="1" ht="28.8" customHeight="1" x14ac:dyDescent="0.3">
      <c r="A15" s="25" t="s">
        <v>173</v>
      </c>
      <c r="B15" s="37" t="str">
        <f>IFERROR(IF(VLOOKUP(C15,exportGLOBAL!$A:$Y,23,0)=0,NA(),VLOOKUP(C15,exportGLOBAL!$A:$Y,23,0)),"")</f>
        <v>EN_COURS_TRAVAUX</v>
      </c>
      <c r="C15" s="35" t="s">
        <v>21</v>
      </c>
      <c r="D15" s="38">
        <f>IFERROR(IF(VLOOKUP(C15,exportGLOBAL!$A:$Y,8,0)=0,NA(),VLOOKUP(C15,exportGLOBAL!$A:$Y,8,0)),"")</f>
        <v>43487</v>
      </c>
    </row>
    <row r="16" spans="1:4" s="6" customFormat="1" ht="14.4" customHeight="1" x14ac:dyDescent="0.3">
      <c r="A16" s="25" t="s">
        <v>173</v>
      </c>
      <c r="B16" s="37" t="str">
        <f>IFERROR(IF(VLOOKUP(C16,exportGLOBAL!$A:$Y,23,0)=0,NA(),VLOOKUP(C16,exportGLOBAL!$A:$Y,23,0)),"")</f>
        <v>EN_COURS_TRAVAUX</v>
      </c>
      <c r="C16" s="35" t="s">
        <v>96</v>
      </c>
      <c r="D16" s="38">
        <f>IFERROR(IF(VLOOKUP(C16,exportGLOBAL!$A:$Y,8,0)=0,NA(),VLOOKUP(C16,exportGLOBAL!$A:$Y,8,0)),"")</f>
        <v>43503</v>
      </c>
    </row>
    <row r="17" spans="1:4" s="6" customFormat="1" ht="35.4" customHeight="1" x14ac:dyDescent="0.3">
      <c r="A17" s="24" t="s">
        <v>173</v>
      </c>
      <c r="B17" s="37" t="str">
        <f>IFERROR(IF(VLOOKUP(C17,exportGLOBAL!$A:$Y,23,0)=0,NA(),VLOOKUP(C17,exportGLOBAL!$A:$Y,23,0)),"")</f>
        <v>EN_COURS_TRAVAUX</v>
      </c>
      <c r="C17" s="39" t="s">
        <v>23</v>
      </c>
      <c r="D17" s="38">
        <f>IFERROR(IF(VLOOKUP(C17,exportGLOBAL!$A:$Y,8,0)=0,NA(),VLOOKUP(C17,exportGLOBAL!$A:$Y,8,0)),"")</f>
        <v>43507</v>
      </c>
    </row>
    <row r="18" spans="1:4" s="6" customFormat="1" ht="14.4" customHeight="1" x14ac:dyDescent="0.3">
      <c r="A18" s="25" t="s">
        <v>173</v>
      </c>
      <c r="B18" s="37" t="str">
        <f>IFERROR(IF(VLOOKUP(C18,exportGLOBAL!$A:$Y,23,0)=0,NA(),VLOOKUP(C18,exportGLOBAL!$A:$Y,23,0)),"")</f>
        <v>EN_COURS_TRAVAUX</v>
      </c>
      <c r="C18" s="39" t="s">
        <v>25</v>
      </c>
      <c r="D18" s="38">
        <f>IFERROR(IF(VLOOKUP(C18,exportGLOBAL!$A:$Y,8,0)=0,NA(),VLOOKUP(C18,exportGLOBAL!$A:$Y,8,0)),"")</f>
        <v>43503</v>
      </c>
    </row>
    <row r="19" spans="1:4" ht="14.4" customHeight="1" x14ac:dyDescent="0.3">
      <c r="A19" s="25" t="s">
        <v>173</v>
      </c>
      <c r="B19" s="37" t="str">
        <f>IFERROR(IF(VLOOKUP(C19,exportGLOBAL!$A:$Y,23,0)=0,NA(),VLOOKUP(C19,exportGLOBAL!$A:$Y,23,0)),"")</f>
        <v>EN_COURS_TRAVAUX</v>
      </c>
      <c r="C19" s="40" t="s">
        <v>100</v>
      </c>
      <c r="D19" s="38">
        <f>IFERROR(IF(VLOOKUP(C19,exportGLOBAL!$A:$Y,8,0)=0,NA(),VLOOKUP(C19,exportGLOBAL!$A:$Y,8,0)),"")</f>
        <v>43510</v>
      </c>
    </row>
    <row r="20" spans="1:4" ht="14.4" customHeight="1" x14ac:dyDescent="0.3">
      <c r="A20" s="25" t="s">
        <v>173</v>
      </c>
      <c r="B20" s="37" t="str">
        <f>IFERROR(IF(VLOOKUP(C20,exportGLOBAL!$A:$Y,23,0)=0,NA(),VLOOKUP(C20,exportGLOBAL!$A:$Y,23,0)),"")</f>
        <v>EN_COURS_TRAVAUX</v>
      </c>
      <c r="C20" s="40" t="s">
        <v>101</v>
      </c>
      <c r="D20" s="38">
        <f>IFERROR(IF(VLOOKUP(C20,exportGLOBAL!$A:$Y,8,0)=0,NA(),VLOOKUP(C20,exportGLOBAL!$A:$Y,8,0)),"")</f>
        <v>43510</v>
      </c>
    </row>
    <row r="21" spans="1:4" x14ac:dyDescent="0.3">
      <c r="A21" s="24" t="s">
        <v>173</v>
      </c>
      <c r="B21" s="37" t="str">
        <f>IFERROR(IF(VLOOKUP(C21,exportGLOBAL!$A:$Y,23,0)=0,NA(),VLOOKUP(C21,exportGLOBAL!$A:$Y,23,0)),"")</f>
        <v>EN_COURS_TRAVAUX</v>
      </c>
      <c r="C21" s="40" t="s">
        <v>102</v>
      </c>
      <c r="D21" s="38">
        <f>IFERROR(IF(VLOOKUP(C21,exportGLOBAL!$A:$Y,8,0)=0,NA(),VLOOKUP(C21,exportGLOBAL!$A:$Y,8,0)),"")</f>
        <v>43378</v>
      </c>
    </row>
    <row r="22" spans="1:4" ht="14.4" customHeight="1" x14ac:dyDescent="0.3">
      <c r="A22" s="24" t="s">
        <v>174</v>
      </c>
      <c r="B22" s="37" t="str">
        <f>IFERROR(IF(VLOOKUP(C22,exportGLOBAL!$A:$Y,23,0)=0,NA(),VLOOKUP(C22,exportGLOBAL!$A:$Y,23,0)),"")</f>
        <v>EN_ATTENTE_ACTION_NOC</v>
      </c>
      <c r="C22" s="40" t="s">
        <v>106</v>
      </c>
      <c r="D22" s="38">
        <f>IFERROR(IF(VLOOKUP(C22,exportGLOBAL!$A:$Y,8,0)=0,NA(),VLOOKUP(C22,exportGLOBAL!$A:$Y,8,0)),"")</f>
        <v>43510</v>
      </c>
    </row>
    <row r="23" spans="1:4" x14ac:dyDescent="0.3">
      <c r="A23" s="24" t="s">
        <v>173</v>
      </c>
      <c r="B23" s="37" t="str">
        <f>IFERROR(IF(VLOOKUP(C23,exportGLOBAL!$A:$Y,23,0)=0,NA(),VLOOKUP(C23,exportGLOBAL!$A:$Y,23,0)),"")</f>
        <v>EN_COURS_TRAVAUX</v>
      </c>
      <c r="C23" s="41" t="s">
        <v>183</v>
      </c>
      <c r="D23" s="38">
        <f>IFERROR(IF(VLOOKUP(C23,exportGLOBAL!$A:$Y,8,0)=0,NA(),VLOOKUP(C23,exportGLOBAL!$A:$Y,8,0)),"")</f>
        <v>43509</v>
      </c>
    </row>
    <row r="24" spans="1:4" ht="14.4" customHeight="1" x14ac:dyDescent="0.3">
      <c r="A24" s="25" t="s">
        <v>174</v>
      </c>
      <c r="B24" s="37" t="str">
        <f>IFERROR(IF(VLOOKUP(C24,exportGLOBAL!$A:$Y,23,0)=0,NA(),VLOOKUP(C24,exportGLOBAL!$A:$Y,23,0)),"")</f>
        <v>EN_COURS_TRAVAUX</v>
      </c>
      <c r="C24" s="40" t="s">
        <v>107</v>
      </c>
      <c r="D24" s="38">
        <f>IFERROR(IF(VLOOKUP(C24,exportGLOBAL!$A:$Y,8,0)=0,NA(),VLOOKUP(C24,exportGLOBAL!$A:$Y,8,0)),"")</f>
        <v>43514</v>
      </c>
    </row>
    <row r="25" spans="1:4" s="17" customFormat="1" ht="14.4" customHeight="1" x14ac:dyDescent="0.3">
      <c r="A25" s="24" t="s">
        <v>173</v>
      </c>
      <c r="B25" s="37" t="str">
        <f>IFERROR(IF(VLOOKUP(C25,exportGLOBAL!$A:$Y,23,0)=0,NA(),VLOOKUP(C25,exportGLOBAL!$A:$Y,23,0)),"")</f>
        <v>EN_COURS_TRAVAUX</v>
      </c>
      <c r="C25" s="42" t="s">
        <v>47</v>
      </c>
      <c r="D25" s="38">
        <f>IFERROR(IF(VLOOKUP(C25,exportGLOBAL!$A:$Y,8,0)=0,NA(),VLOOKUP(C25,exportGLOBAL!$A:$Y,8,0)),"")</f>
        <v>43504</v>
      </c>
    </row>
    <row r="26" spans="1:4" s="17" customFormat="1" ht="14.4" customHeight="1" x14ac:dyDescent="0.3">
      <c r="A26" s="24" t="s">
        <v>173</v>
      </c>
      <c r="B26" s="37" t="str">
        <f>IFERROR(IF(VLOOKUP(C26,exportGLOBAL!$A:$Y,23,0)=0,NA(),VLOOKUP(C26,exportGLOBAL!$A:$Y,23,0)),"")</f>
        <v>EN_COURS_TRAVAUX</v>
      </c>
      <c r="C26" s="42" t="s">
        <v>48</v>
      </c>
      <c r="D26" s="38">
        <f>IFERROR(IF(VLOOKUP(C26,exportGLOBAL!$A:$Y,8,0)=0,NA(),VLOOKUP(C26,exportGLOBAL!$A:$Y,8,0)),"")</f>
        <v>43507</v>
      </c>
    </row>
    <row r="27" spans="1:4" s="17" customFormat="1" ht="14.4" customHeight="1" x14ac:dyDescent="0.3">
      <c r="A27" s="24" t="s">
        <v>173</v>
      </c>
      <c r="B27" s="37" t="str">
        <f>IFERROR(IF(VLOOKUP(C27,exportGLOBAL!$A:$Y,23,0)=0,NA(),VLOOKUP(C27,exportGLOBAL!$A:$Y,23,0)),"")</f>
        <v>EN_COURS_TRAVAUX</v>
      </c>
      <c r="C27" s="42" t="s">
        <v>36</v>
      </c>
      <c r="D27" s="38">
        <f>IFERROR(IF(VLOOKUP(C27,exportGLOBAL!$A:$Y,8,0)=0,NA(),VLOOKUP(C27,exportGLOBAL!$A:$Y,8,0)),"")</f>
        <v>43504</v>
      </c>
    </row>
    <row r="28" spans="1:4" s="17" customFormat="1" ht="14.4" customHeight="1" x14ac:dyDescent="0.3">
      <c r="A28" s="24" t="s">
        <v>173</v>
      </c>
      <c r="B28" s="37" t="str">
        <f>IFERROR(IF(VLOOKUP(C28,exportGLOBAL!$A:$Y,23,0)=0,NA(),VLOOKUP(C28,exportGLOBAL!$A:$Y,23,0)),"")</f>
        <v>EN_COURS_TRAVAUX</v>
      </c>
      <c r="C28" s="42" t="s">
        <v>46</v>
      </c>
      <c r="D28" s="38">
        <f>IFERROR(IF(VLOOKUP(C28,exportGLOBAL!$A:$Y,8,0)=0,NA(),VLOOKUP(C28,exportGLOBAL!$A:$Y,8,0)),"")</f>
        <v>43507</v>
      </c>
    </row>
    <row r="29" spans="1:4" s="17" customFormat="1" ht="14.4" customHeight="1" x14ac:dyDescent="0.3">
      <c r="A29" s="24" t="s">
        <v>173</v>
      </c>
      <c r="B29" s="37" t="str">
        <f>IFERROR(IF(VLOOKUP(C29,exportGLOBAL!$A:$Y,23,0)=0,NA(),VLOOKUP(C29,exportGLOBAL!$A:$Y,23,0)),"")</f>
        <v>EN_COURS_TRAVAUX</v>
      </c>
      <c r="C29" s="42" t="s">
        <v>31</v>
      </c>
      <c r="D29" s="38">
        <f>IFERROR(IF(VLOOKUP(C29,exportGLOBAL!$A:$Y,8,0)=0,NA(),VLOOKUP(C29,exportGLOBAL!$A:$Y,8,0)),"")</f>
        <v>43507</v>
      </c>
    </row>
    <row r="30" spans="1:4" s="17" customFormat="1" ht="14.4" customHeight="1" x14ac:dyDescent="0.3">
      <c r="A30" s="24" t="s">
        <v>173</v>
      </c>
      <c r="B30" s="37" t="str">
        <f>IFERROR(IF(VLOOKUP(C30,exportGLOBAL!$A:$Y,23,0)=0,NA(),VLOOKUP(C30,exportGLOBAL!$A:$Y,23,0)),"")</f>
        <v>EN_COURS_TRAVAUX</v>
      </c>
      <c r="C30" s="42" t="s">
        <v>39</v>
      </c>
      <c r="D30" s="38">
        <f>IFERROR(IF(VLOOKUP(C30,exportGLOBAL!$A:$Y,8,0)=0,NA(),VLOOKUP(C30,exportGLOBAL!$A:$Y,8,0)),"")</f>
        <v>43507</v>
      </c>
    </row>
    <row r="31" spans="1:4" s="17" customFormat="1" ht="14.4" customHeight="1" x14ac:dyDescent="0.3">
      <c r="A31" s="24" t="s">
        <v>173</v>
      </c>
      <c r="B31" s="37" t="str">
        <f>IFERROR(IF(VLOOKUP(C31,exportGLOBAL!$A:$Y,23,0)=0,NA(),VLOOKUP(C31,exportGLOBAL!$A:$Y,23,0)),"")</f>
        <v>EN_COURS_TRAVAUX</v>
      </c>
      <c r="C31" s="42" t="s">
        <v>37</v>
      </c>
      <c r="D31" s="38">
        <f>IFERROR(IF(VLOOKUP(C31,exportGLOBAL!$A:$Y,8,0)=0,NA(),VLOOKUP(C31,exportGLOBAL!$A:$Y,8,0)),"")</f>
        <v>43504</v>
      </c>
    </row>
    <row r="32" spans="1:4" s="17" customFormat="1" ht="14.4" customHeight="1" x14ac:dyDescent="0.3">
      <c r="A32" s="24" t="s">
        <v>173</v>
      </c>
      <c r="B32" s="37" t="str">
        <f>IFERROR(IF(VLOOKUP(C32,exportGLOBAL!$A:$Y,23,0)=0,NA(),VLOOKUP(C32,exportGLOBAL!$A:$Y,23,0)),"")</f>
        <v>EN_COURS_TRAVAUX</v>
      </c>
      <c r="C32" s="42" t="s">
        <v>49</v>
      </c>
      <c r="D32" s="38">
        <f>IFERROR(IF(VLOOKUP(C32,exportGLOBAL!$A:$Y,8,0)=0,NA(),VLOOKUP(C32,exportGLOBAL!$A:$Y,8,0)),"")</f>
        <v>43507</v>
      </c>
    </row>
    <row r="33" spans="1:4" s="17" customFormat="1" ht="14.4" customHeight="1" x14ac:dyDescent="0.3">
      <c r="A33" s="24" t="s">
        <v>173</v>
      </c>
      <c r="B33" s="37" t="str">
        <f>IFERROR(IF(VLOOKUP(C33,exportGLOBAL!$A:$Y,23,0)=0,NA(),VLOOKUP(C33,exportGLOBAL!$A:$Y,23,0)),"")</f>
        <v>EN_COURS_TRAVAUX</v>
      </c>
      <c r="C33" s="42" t="s">
        <v>30</v>
      </c>
      <c r="D33" s="38">
        <f>IFERROR(IF(VLOOKUP(C33,exportGLOBAL!$A:$Y,8,0)=0,NA(),VLOOKUP(C33,exportGLOBAL!$A:$Y,8,0)),"")</f>
        <v>43507</v>
      </c>
    </row>
    <row r="34" spans="1:4" s="17" customFormat="1" ht="14.4" customHeight="1" x14ac:dyDescent="0.3">
      <c r="A34" s="24" t="s">
        <v>173</v>
      </c>
      <c r="B34" s="37" t="str">
        <f>IFERROR(IF(VLOOKUP(C34,exportGLOBAL!$A:$Y,23,0)=0,NA(),VLOOKUP(C34,exportGLOBAL!$A:$Y,23,0)),"")</f>
        <v>EN_COURS_TRAVAUX</v>
      </c>
      <c r="C34" s="42" t="s">
        <v>34</v>
      </c>
      <c r="D34" s="38">
        <f>IFERROR(IF(VLOOKUP(C34,exportGLOBAL!$A:$Y,8,0)=0,NA(),VLOOKUP(C34,exportGLOBAL!$A:$Y,8,0)),"")</f>
        <v>43504</v>
      </c>
    </row>
    <row r="35" spans="1:4" s="17" customFormat="1" ht="14.4" customHeight="1" x14ac:dyDescent="0.3">
      <c r="A35" s="24" t="s">
        <v>173</v>
      </c>
      <c r="B35" s="37" t="str">
        <f>IFERROR(IF(VLOOKUP(C35,exportGLOBAL!$A:$Y,23,0)=0,NA(),VLOOKUP(C35,exportGLOBAL!$A:$Y,23,0)),"")</f>
        <v>EN_COURS_TRAVAUX</v>
      </c>
      <c r="C35" s="42" t="s">
        <v>38</v>
      </c>
      <c r="D35" s="38">
        <f>IFERROR(IF(VLOOKUP(C35,exportGLOBAL!$A:$Y,8,0)=0,NA(),VLOOKUP(C35,exportGLOBAL!$A:$Y,8,0)),"")</f>
        <v>43504</v>
      </c>
    </row>
    <row r="36" spans="1:4" s="17" customFormat="1" ht="14.4" customHeight="1" x14ac:dyDescent="0.3">
      <c r="A36" s="24" t="s">
        <v>173</v>
      </c>
      <c r="B36" s="37" t="str">
        <f>IFERROR(IF(VLOOKUP(C36,exportGLOBAL!$A:$Y,23,0)=0,NA(),VLOOKUP(C36,exportGLOBAL!$A:$Y,23,0)),"")</f>
        <v>EN_COURS_TRAVAUX</v>
      </c>
      <c r="C36" s="42" t="s">
        <v>32</v>
      </c>
      <c r="D36" s="38">
        <f>IFERROR(IF(VLOOKUP(C36,exportGLOBAL!$A:$Y,8,0)=0,NA(),VLOOKUP(C36,exportGLOBAL!$A:$Y,8,0)),"")</f>
        <v>43507</v>
      </c>
    </row>
    <row r="37" spans="1:4" s="17" customFormat="1" ht="14.4" customHeight="1" x14ac:dyDescent="0.3">
      <c r="A37" s="24" t="s">
        <v>173</v>
      </c>
      <c r="B37" s="37" t="str">
        <f>IFERROR(IF(VLOOKUP(C37,exportGLOBAL!$A:$Y,23,0)=0,NA(),VLOOKUP(C37,exportGLOBAL!$A:$Y,23,0)),"")</f>
        <v>EN_COURS_TRAVAUX</v>
      </c>
      <c r="C37" s="42" t="s">
        <v>33</v>
      </c>
      <c r="D37" s="38">
        <f>IFERROR(IF(VLOOKUP(C37,exportGLOBAL!$A:$Y,8,0)=0,NA(),VLOOKUP(C37,exportGLOBAL!$A:$Y,8,0)),"")</f>
        <v>43507</v>
      </c>
    </row>
    <row r="38" spans="1:4" s="17" customFormat="1" ht="14.4" customHeight="1" x14ac:dyDescent="0.3">
      <c r="A38" s="24" t="s">
        <v>173</v>
      </c>
      <c r="B38" s="37" t="str">
        <f>IFERROR(IF(VLOOKUP(C38,exportGLOBAL!$A:$Y,23,0)=0,NA(),VLOOKUP(C38,exportGLOBAL!$A:$Y,23,0)),"")</f>
        <v/>
      </c>
      <c r="C38" s="43"/>
      <c r="D38" s="38" t="str">
        <f>IFERROR(IF(VLOOKUP(C38,exportGLOBAL!$A:$Y,8,0)=0,NA(),VLOOKUP(C38,exportGLOBAL!$A:$Y,8,0)),"")</f>
        <v/>
      </c>
    </row>
    <row r="39" spans="1:4" s="17" customFormat="1" ht="14.4" customHeight="1" x14ac:dyDescent="0.3">
      <c r="A39" s="24" t="s">
        <v>173</v>
      </c>
      <c r="B39" s="37" t="str">
        <f>IFERROR(IF(VLOOKUP(C39,exportGLOBAL!$A:$Y,23,0)=0,NA(),VLOOKUP(C39,exportGLOBAL!$A:$Y,23,0)),"")</f>
        <v>EN_COURS_TRAVAUX</v>
      </c>
      <c r="C39" s="42" t="s">
        <v>35</v>
      </c>
      <c r="D39" s="38">
        <f>IFERROR(IF(VLOOKUP(C39,exportGLOBAL!$A:$Y,8,0)=0,NA(),VLOOKUP(C39,exportGLOBAL!$A:$Y,8,0)),"")</f>
        <v>43504</v>
      </c>
    </row>
    <row r="40" spans="1:4" s="17" customFormat="1" ht="14.4" customHeight="1" x14ac:dyDescent="0.3">
      <c r="A40" s="24" t="s">
        <v>173</v>
      </c>
      <c r="B40" s="37" t="str">
        <f>IFERROR(IF(VLOOKUP(C40,exportGLOBAL!$A:$Y,23,0)=0,NA(),VLOOKUP(C40,exportGLOBAL!$A:$Y,23,0)),"")</f>
        <v>EN_COURS_TRAVAUX</v>
      </c>
      <c r="C40" s="42" t="s">
        <v>122</v>
      </c>
      <c r="D40" s="38">
        <f>IFERROR(IF(VLOOKUP(C40,exportGLOBAL!$A:$Y,8,0)=0,NA(),VLOOKUP(C40,exportGLOBAL!$A:$Y,8,0)),"")</f>
        <v>43509</v>
      </c>
    </row>
    <row r="41" spans="1:4" s="17" customFormat="1" ht="14.4" customHeight="1" x14ac:dyDescent="0.3">
      <c r="A41" s="24" t="s">
        <v>173</v>
      </c>
      <c r="B41" s="37" t="str">
        <f>IFERROR(IF(VLOOKUP(C41,exportGLOBAL!$A:$Y,23,0)=0,NA(),VLOOKUP(C41,exportGLOBAL!$A:$Y,23,0)),"")</f>
        <v>EN_COURS_TRAVAUX</v>
      </c>
      <c r="C41" s="42" t="s">
        <v>123</v>
      </c>
      <c r="D41" s="38">
        <f>IFERROR(IF(VLOOKUP(C41,exportGLOBAL!$A:$Y,8,0)=0,NA(),VLOOKUP(C41,exportGLOBAL!$A:$Y,8,0)),"")</f>
        <v>43509</v>
      </c>
    </row>
    <row r="42" spans="1:4" s="17" customFormat="1" ht="14.4" customHeight="1" x14ac:dyDescent="0.3">
      <c r="A42" s="24" t="s">
        <v>173</v>
      </c>
      <c r="B42" s="37" t="str">
        <f>IFERROR(IF(VLOOKUP(C42,exportGLOBAL!$A:$Y,23,0)=0,NA(),VLOOKUP(C42,exportGLOBAL!$A:$Y,23,0)),"")</f>
        <v>EN_COURS_TRAVAUX</v>
      </c>
      <c r="C42" s="42" t="s">
        <v>40</v>
      </c>
      <c r="D42" s="38">
        <f>IFERROR(IF(VLOOKUP(C42,exportGLOBAL!$A:$Y,8,0)=0,NA(),VLOOKUP(C42,exportGLOBAL!$A:$Y,8,0)),"")</f>
        <v>43504</v>
      </c>
    </row>
    <row r="43" spans="1:4" s="17" customFormat="1" ht="14.4" customHeight="1" x14ac:dyDescent="0.3">
      <c r="A43" s="24" t="s">
        <v>173</v>
      </c>
      <c r="B43" s="37" t="str">
        <f>IFERROR(IF(VLOOKUP(C43,exportGLOBAL!$A:$Y,23,0)=0,NA(),VLOOKUP(C43,exportGLOBAL!$A:$Y,23,0)),"")</f>
        <v>EN_COURS_TRAVAUX</v>
      </c>
      <c r="C43" s="42" t="s">
        <v>41</v>
      </c>
      <c r="D43" s="38">
        <f>IFERROR(IF(VLOOKUP(C43,exportGLOBAL!$A:$Y,8,0)=0,NA(),VLOOKUP(C43,exportGLOBAL!$A:$Y,8,0)),"")</f>
        <v>43507</v>
      </c>
    </row>
    <row r="44" spans="1:4" s="17" customFormat="1" ht="14.4" customHeight="1" x14ac:dyDescent="0.3">
      <c r="A44" s="24" t="s">
        <v>173</v>
      </c>
      <c r="B44" s="37" t="str">
        <f>IFERROR(IF(VLOOKUP(C44,exportGLOBAL!$A:$Y,23,0)=0,NA(),VLOOKUP(C44,exportGLOBAL!$A:$Y,23,0)),"")</f>
        <v>EN_COURS_TRAVAUX</v>
      </c>
      <c r="C44" s="42" t="s">
        <v>42</v>
      </c>
      <c r="D44" s="38">
        <f>IFERROR(IF(VLOOKUP(C44,exportGLOBAL!$A:$Y,8,0)=0,NA(),VLOOKUP(C44,exportGLOBAL!$A:$Y,8,0)),"")</f>
        <v>43507</v>
      </c>
    </row>
    <row r="45" spans="1:4" s="17" customFormat="1" ht="14.4" customHeight="1" x14ac:dyDescent="0.3">
      <c r="A45" s="24" t="s">
        <v>173</v>
      </c>
      <c r="B45" s="37" t="str">
        <f>IFERROR(IF(VLOOKUP(C45,exportGLOBAL!$A:$Y,23,0)=0,NA(),VLOOKUP(C45,exportGLOBAL!$A:$Y,23,0)),"")</f>
        <v>EN_COURS_TRAVAUX</v>
      </c>
      <c r="C45" s="42" t="s">
        <v>43</v>
      </c>
      <c r="D45" s="38">
        <f>IFERROR(IF(VLOOKUP(C45,exportGLOBAL!$A:$Y,8,0)=0,NA(),VLOOKUP(C45,exportGLOBAL!$A:$Y,8,0)),"")</f>
        <v>43507</v>
      </c>
    </row>
    <row r="46" spans="1:4" s="17" customFormat="1" ht="14.4" customHeight="1" x14ac:dyDescent="0.3">
      <c r="A46" s="24" t="s">
        <v>173</v>
      </c>
      <c r="B46" s="37" t="str">
        <f>IFERROR(IF(VLOOKUP(C46,exportGLOBAL!$A:$Y,23,0)=0,NA(),VLOOKUP(C46,exportGLOBAL!$A:$Y,23,0)),"")</f>
        <v>EN_COURS_TRAVAUX</v>
      </c>
      <c r="C46" s="42" t="s">
        <v>44</v>
      </c>
      <c r="D46" s="38">
        <f>IFERROR(IF(VLOOKUP(C46,exportGLOBAL!$A:$Y,8,0)=0,NA(),VLOOKUP(C46,exportGLOBAL!$A:$Y,8,0)),"")</f>
        <v>43504</v>
      </c>
    </row>
    <row r="47" spans="1:4" s="17" customFormat="1" ht="14.4" customHeight="1" x14ac:dyDescent="0.3">
      <c r="A47" s="24" t="s">
        <v>173</v>
      </c>
      <c r="B47" s="37" t="str">
        <f>IFERROR(IF(VLOOKUP(C47,exportGLOBAL!$A:$Y,23,0)=0,NA(),VLOOKUP(C47,exportGLOBAL!$A:$Y,23,0)),"")</f>
        <v>EN_COURS_TRAVAUX</v>
      </c>
      <c r="C47" s="42" t="s">
        <v>45</v>
      </c>
      <c r="D47" s="38">
        <f>IFERROR(IF(VLOOKUP(C47,exportGLOBAL!$A:$Y,8,0)=0,NA(),VLOOKUP(C47,exportGLOBAL!$A:$Y,8,0)),"")</f>
        <v>43507</v>
      </c>
    </row>
    <row r="48" spans="1:4" s="17" customFormat="1" ht="14.4" customHeight="1" x14ac:dyDescent="0.3">
      <c r="A48" s="24" t="s">
        <v>173</v>
      </c>
      <c r="B48" s="37" t="str">
        <f>IFERROR(IF(VLOOKUP(C48,exportGLOBAL!$A:$Y,23,0)=0,NA(),VLOOKUP(C48,exportGLOBAL!$A:$Y,23,0)),"")</f>
        <v>EN_COURS_TRAVAUX</v>
      </c>
      <c r="C48" s="42" t="s">
        <v>124</v>
      </c>
      <c r="D48" s="38">
        <f>IFERROR(IF(VLOOKUP(C48,exportGLOBAL!$A:$Y,8,0)=0,NA(),VLOOKUP(C48,exportGLOBAL!$A:$Y,8,0)),"")</f>
        <v>43509</v>
      </c>
    </row>
    <row r="49" spans="1:4" s="17" customFormat="1" ht="14.4" customHeight="1" x14ac:dyDescent="0.3">
      <c r="A49" s="24" t="s">
        <v>173</v>
      </c>
      <c r="B49" s="37" t="str">
        <f>IFERROR(IF(VLOOKUP(C49,exportGLOBAL!$A:$Y,23,0)=0,NA(),VLOOKUP(C49,exportGLOBAL!$A:$Y,23,0)),"")</f>
        <v>EN_COURS_TRAVAUX</v>
      </c>
      <c r="C49" s="42" t="s">
        <v>50</v>
      </c>
      <c r="D49" s="38">
        <f>IFERROR(IF(VLOOKUP(C49,exportGLOBAL!$A:$Y,8,0)=0,NA(),VLOOKUP(C49,exportGLOBAL!$A:$Y,8,0)),"")</f>
        <v>43507</v>
      </c>
    </row>
    <row r="50" spans="1:4" s="17" customFormat="1" ht="14.4" customHeight="1" x14ac:dyDescent="0.3">
      <c r="A50" s="24" t="s">
        <v>173</v>
      </c>
      <c r="B50" s="37" t="str">
        <f>IFERROR(IF(VLOOKUP(C50,exportGLOBAL!$A:$Y,23,0)=0,NA(),VLOOKUP(C50,exportGLOBAL!$A:$Y,23,0)),"")</f>
        <v>EN_COURS_TRAVAUX</v>
      </c>
      <c r="C50" s="42" t="s">
        <v>51</v>
      </c>
      <c r="D50" s="38">
        <f>IFERROR(IF(VLOOKUP(C50,exportGLOBAL!$A:$Y,8,0)=0,NA(),VLOOKUP(C50,exportGLOBAL!$A:$Y,8,0)),"")</f>
        <v>43507</v>
      </c>
    </row>
    <row r="51" spans="1:4" s="17" customFormat="1" ht="14.4" customHeight="1" x14ac:dyDescent="0.3">
      <c r="A51" s="24" t="s">
        <v>173</v>
      </c>
      <c r="B51" s="37" t="str">
        <f>IFERROR(IF(VLOOKUP(C51,exportGLOBAL!$A:$Y,23,0)=0,NA(),VLOOKUP(C51,exportGLOBAL!$A:$Y,23,0)),"")</f>
        <v>EN_COURS_TRAVAUX</v>
      </c>
      <c r="C51" s="42" t="s">
        <v>52</v>
      </c>
      <c r="D51" s="38">
        <f>IFERROR(IF(VLOOKUP(C51,exportGLOBAL!$A:$Y,8,0)=0,NA(),VLOOKUP(C51,exportGLOBAL!$A:$Y,8,0)),"")</f>
        <v>43504</v>
      </c>
    </row>
    <row r="52" spans="1:4" s="16" customFormat="1" x14ac:dyDescent="0.3">
      <c r="A52" s="24" t="s">
        <v>165</v>
      </c>
      <c r="B52" s="37" t="str">
        <f>IFERROR(IF(VLOOKUP(C52,exportGLOBAL!$A:$Y,23,0)=0,NA(),VLOOKUP(C52,exportGLOBAL!$A:$Y,23,0)),"")</f>
        <v/>
      </c>
      <c r="C52" s="36" t="s">
        <v>128</v>
      </c>
      <c r="D52" s="38" t="str">
        <f>IFERROR(IF(VLOOKUP(C52,exportGLOBAL!$A:$Y,8,0)=0,NA(),VLOOKUP(C52,exportGLOBAL!$A:$Y,8,0)),"")</f>
        <v/>
      </c>
    </row>
    <row r="53" spans="1:4" s="16" customFormat="1" x14ac:dyDescent="0.3">
      <c r="A53" s="24" t="s">
        <v>165</v>
      </c>
      <c r="B53" s="37" t="str">
        <f>IFERROR(IF(VLOOKUP(C53,exportGLOBAL!$A:$Y,23,0)=0,NA(),VLOOKUP(C53,exportGLOBAL!$A:$Y,23,0)),"")</f>
        <v/>
      </c>
      <c r="C53" s="36" t="s">
        <v>109</v>
      </c>
      <c r="D53" s="38" t="str">
        <f>IFERROR(IF(VLOOKUP(C53,exportGLOBAL!$A:$Y,8,0)=0,NA(),VLOOKUP(C53,exportGLOBAL!$A:$Y,8,0)),"")</f>
        <v/>
      </c>
    </row>
    <row r="54" spans="1:4" s="16" customFormat="1" x14ac:dyDescent="0.3">
      <c r="A54" s="24" t="s">
        <v>165</v>
      </c>
      <c r="B54" s="37" t="str">
        <f>IFERROR(IF(VLOOKUP(C54,exportGLOBAL!$A:$Y,23,0)=0,NA(),VLOOKUP(C54,exportGLOBAL!$A:$Y,23,0)),"")</f>
        <v/>
      </c>
      <c r="C54" s="36" t="s">
        <v>115</v>
      </c>
      <c r="D54" s="38" t="str">
        <f>IFERROR(IF(VLOOKUP(C54,exportGLOBAL!$A:$Y,8,0)=0,NA(),VLOOKUP(C54,exportGLOBAL!$A:$Y,8,0)),"")</f>
        <v/>
      </c>
    </row>
    <row r="55" spans="1:4" s="16" customFormat="1" x14ac:dyDescent="0.3">
      <c r="A55" s="24" t="s">
        <v>165</v>
      </c>
      <c r="B55" s="37" t="str">
        <f>IFERROR(IF(VLOOKUP(C55,exportGLOBAL!$A:$Y,23,0)=0,NA(),VLOOKUP(C55,exportGLOBAL!$A:$Y,23,0)),"")</f>
        <v/>
      </c>
      <c r="C55" s="36" t="s">
        <v>110</v>
      </c>
      <c r="D55" s="38" t="str">
        <f>IFERROR(IF(VLOOKUP(C55,exportGLOBAL!$A:$Y,8,0)=0,NA(),VLOOKUP(C55,exportGLOBAL!$A:$Y,8,0)),"")</f>
        <v/>
      </c>
    </row>
    <row r="56" spans="1:4" s="16" customFormat="1" x14ac:dyDescent="0.3">
      <c r="A56" s="24" t="s">
        <v>165</v>
      </c>
      <c r="B56" s="37" t="str">
        <f>IFERROR(IF(VLOOKUP(C56,exportGLOBAL!$A:$Y,23,0)=0,NA(),VLOOKUP(C56,exportGLOBAL!$A:$Y,23,0)),"")</f>
        <v/>
      </c>
      <c r="C56" s="36" t="s">
        <v>111</v>
      </c>
      <c r="D56" s="38" t="str">
        <f>IFERROR(IF(VLOOKUP(C56,exportGLOBAL!$A:$Y,8,0)=0,NA(),VLOOKUP(C56,exportGLOBAL!$A:$Y,8,0)),"")</f>
        <v/>
      </c>
    </row>
    <row r="57" spans="1:4" s="16" customFormat="1" x14ac:dyDescent="0.3">
      <c r="A57" s="24" t="s">
        <v>165</v>
      </c>
      <c r="B57" s="37" t="str">
        <f>IFERROR(IF(VLOOKUP(C57,exportGLOBAL!$A:$Y,23,0)=0,NA(),VLOOKUP(C57,exportGLOBAL!$A:$Y,23,0)),"")</f>
        <v/>
      </c>
      <c r="C57" s="36" t="s">
        <v>129</v>
      </c>
      <c r="D57" s="38" t="str">
        <f>IFERROR(IF(VLOOKUP(C57,exportGLOBAL!$A:$Y,8,0)=0,NA(),VLOOKUP(C57,exportGLOBAL!$A:$Y,8,0)),"")</f>
        <v/>
      </c>
    </row>
    <row r="58" spans="1:4" s="16" customFormat="1" x14ac:dyDescent="0.3">
      <c r="A58" s="24" t="s">
        <v>165</v>
      </c>
      <c r="B58" s="37" t="str">
        <f>IFERROR(IF(VLOOKUP(C58,exportGLOBAL!$A:$Y,23,0)=0,NA(),VLOOKUP(C58,exportGLOBAL!$A:$Y,23,0)),"")</f>
        <v/>
      </c>
      <c r="C58" s="36" t="s">
        <v>113</v>
      </c>
      <c r="D58" s="38" t="str">
        <f>IFERROR(IF(VLOOKUP(C58,exportGLOBAL!$A:$Y,8,0)=0,NA(),VLOOKUP(C58,exportGLOBAL!$A:$Y,8,0)),"")</f>
        <v/>
      </c>
    </row>
    <row r="59" spans="1:4" s="16" customFormat="1" x14ac:dyDescent="0.3">
      <c r="A59" s="24" t="s">
        <v>165</v>
      </c>
      <c r="B59" s="37" t="str">
        <f>IFERROR(IF(VLOOKUP(C59,exportGLOBAL!$A:$Y,23,0)=0,NA(),VLOOKUP(C59,exportGLOBAL!$A:$Y,23,0)),"")</f>
        <v/>
      </c>
      <c r="C59" s="36" t="s">
        <v>114</v>
      </c>
      <c r="D59" s="38" t="str">
        <f>IFERROR(IF(VLOOKUP(C59,exportGLOBAL!$A:$Y,8,0)=0,NA(),VLOOKUP(C59,exportGLOBAL!$A:$Y,8,0)),"")</f>
        <v/>
      </c>
    </row>
    <row r="60" spans="1:4" s="16" customFormat="1" x14ac:dyDescent="0.3">
      <c r="A60" s="24" t="s">
        <v>165</v>
      </c>
      <c r="B60" s="37" t="str">
        <f>IFERROR(IF(VLOOKUP(C60,exportGLOBAL!$A:$Y,23,0)=0,NA(),VLOOKUP(C60,exportGLOBAL!$A:$Y,23,0)),"")</f>
        <v/>
      </c>
      <c r="C60" s="36" t="s">
        <v>127</v>
      </c>
      <c r="D60" s="38" t="str">
        <f>IFERROR(IF(VLOOKUP(C60,exportGLOBAL!$A:$Y,8,0)=0,NA(),VLOOKUP(C60,exportGLOBAL!$A:$Y,8,0)),"")</f>
        <v/>
      </c>
    </row>
    <row r="61" spans="1:4" s="16" customFormat="1" x14ac:dyDescent="0.3">
      <c r="A61" s="24" t="s">
        <v>165</v>
      </c>
      <c r="B61" s="37" t="str">
        <f>IFERROR(IF(VLOOKUP(C61,exportGLOBAL!$A:$Y,23,0)=0,NA(),VLOOKUP(C61,exportGLOBAL!$A:$Y,23,0)),"")</f>
        <v/>
      </c>
      <c r="C61" s="36" t="s">
        <v>130</v>
      </c>
      <c r="D61" s="38" t="str">
        <f>IFERROR(IF(VLOOKUP(C61,exportGLOBAL!$A:$Y,8,0)=0,NA(),VLOOKUP(C61,exportGLOBAL!$A:$Y,8,0)),"")</f>
        <v/>
      </c>
    </row>
    <row r="62" spans="1:4" s="16" customFormat="1" x14ac:dyDescent="0.3">
      <c r="A62" s="24" t="s">
        <v>165</v>
      </c>
      <c r="B62" s="37" t="str">
        <f>IFERROR(IF(VLOOKUP(C62,exportGLOBAL!$A:$Y,23,0)=0,NA(),VLOOKUP(C62,exportGLOBAL!$A:$Y,23,0)),"")</f>
        <v/>
      </c>
      <c r="C62" s="36" t="s">
        <v>112</v>
      </c>
      <c r="D62" s="38" t="str">
        <f>IFERROR(IF(VLOOKUP(C62,exportGLOBAL!$A:$Y,8,0)=0,NA(),VLOOKUP(C62,exportGLOBAL!$A:$Y,8,0)),"")</f>
        <v/>
      </c>
    </row>
    <row r="63" spans="1:4" s="16" customFormat="1" x14ac:dyDescent="0.3">
      <c r="A63" s="24" t="s">
        <v>165</v>
      </c>
      <c r="B63" s="37" t="str">
        <f>IFERROR(IF(VLOOKUP(C63,exportGLOBAL!$A:$Y,23,0)=0,NA(),VLOOKUP(C63,exportGLOBAL!$A:$Y,23,0)),"")</f>
        <v/>
      </c>
      <c r="C63" s="36" t="s">
        <v>116</v>
      </c>
      <c r="D63" s="38" t="str">
        <f>IFERROR(IF(VLOOKUP(C63,exportGLOBAL!$A:$Y,8,0)=0,NA(),VLOOKUP(C63,exportGLOBAL!$A:$Y,8,0)),"")</f>
        <v/>
      </c>
    </row>
    <row r="64" spans="1:4" s="16" customFormat="1" x14ac:dyDescent="0.3">
      <c r="A64" s="24" t="s">
        <v>165</v>
      </c>
      <c r="B64" s="37" t="str">
        <f>IFERROR(IF(VLOOKUP(C64,exportGLOBAL!$A:$Y,23,0)=0,NA(),VLOOKUP(C64,exportGLOBAL!$A:$Y,23,0)),"")</f>
        <v/>
      </c>
      <c r="C64" s="36" t="s">
        <v>117</v>
      </c>
      <c r="D64" s="38" t="str">
        <f>IFERROR(IF(VLOOKUP(C64,exportGLOBAL!$A:$Y,8,0)=0,NA(),VLOOKUP(C64,exportGLOBAL!$A:$Y,8,0)),"")</f>
        <v/>
      </c>
    </row>
    <row r="65" spans="1:4" s="16" customFormat="1" x14ac:dyDescent="0.3">
      <c r="A65" s="24" t="s">
        <v>165</v>
      </c>
      <c r="B65" s="37" t="str">
        <f>IFERROR(IF(VLOOKUP(C65,exportGLOBAL!$A:$Y,23,0)=0,NA(),VLOOKUP(C65,exportGLOBAL!$A:$Y,23,0)),"")</f>
        <v/>
      </c>
      <c r="C65" s="36" t="s">
        <v>118</v>
      </c>
      <c r="D65" s="38" t="str">
        <f>IFERROR(IF(VLOOKUP(C65,exportGLOBAL!$A:$Y,8,0)=0,NA(),VLOOKUP(C65,exportGLOBAL!$A:$Y,8,0)),"")</f>
        <v/>
      </c>
    </row>
    <row r="66" spans="1:4" s="16" customFormat="1" x14ac:dyDescent="0.3">
      <c r="A66" s="24" t="s">
        <v>165</v>
      </c>
      <c r="B66" s="37" t="str">
        <f>IFERROR(IF(VLOOKUP(C66,exportGLOBAL!$A:$Y,23,0)=0,NA(),VLOOKUP(C66,exportGLOBAL!$A:$Y,23,0)),"")</f>
        <v/>
      </c>
      <c r="C66" s="36" t="s">
        <v>119</v>
      </c>
      <c r="D66" s="38" t="str">
        <f>IFERROR(IF(VLOOKUP(C66,exportGLOBAL!$A:$Y,8,0)=0,NA(),VLOOKUP(C66,exportGLOBAL!$A:$Y,8,0)),"")</f>
        <v/>
      </c>
    </row>
    <row r="67" spans="1:4" s="16" customFormat="1" x14ac:dyDescent="0.3">
      <c r="A67" s="24" t="s">
        <v>165</v>
      </c>
      <c r="B67" s="37" t="str">
        <f>IFERROR(IF(VLOOKUP(C67,exportGLOBAL!$A:$Y,23,0)=0,NA(),VLOOKUP(C67,exportGLOBAL!$A:$Y,23,0)),"")</f>
        <v/>
      </c>
      <c r="C67" s="36" t="s">
        <v>120</v>
      </c>
      <c r="D67" s="38" t="str">
        <f>IFERROR(IF(VLOOKUP(C67,exportGLOBAL!$A:$Y,8,0)=0,NA(),VLOOKUP(C67,exportGLOBAL!$A:$Y,8,0)),"")</f>
        <v/>
      </c>
    </row>
    <row r="68" spans="1:4" s="16" customFormat="1" x14ac:dyDescent="0.3">
      <c r="A68" s="24" t="s">
        <v>165</v>
      </c>
      <c r="B68" s="37" t="str">
        <f>IFERROR(IF(VLOOKUP(C68,exportGLOBAL!$A:$Y,23,0)=0,NA(),VLOOKUP(C68,exportGLOBAL!$A:$Y,23,0)),"")</f>
        <v/>
      </c>
      <c r="C68" s="36" t="s">
        <v>131</v>
      </c>
      <c r="D68" s="38" t="str">
        <f>IFERROR(IF(VLOOKUP(C68,exportGLOBAL!$A:$Y,8,0)=0,NA(),VLOOKUP(C68,exportGLOBAL!$A:$Y,8,0)),"")</f>
        <v/>
      </c>
    </row>
    <row r="69" spans="1:4" s="16" customFormat="1" x14ac:dyDescent="0.3">
      <c r="A69" s="24" t="s">
        <v>165</v>
      </c>
      <c r="B69" s="37" t="str">
        <f>IFERROR(IF(VLOOKUP(C69,exportGLOBAL!$A:$Y,23,0)=0,NA(),VLOOKUP(C69,exportGLOBAL!$A:$Y,23,0)),"")</f>
        <v/>
      </c>
      <c r="C69" s="36" t="s">
        <v>132</v>
      </c>
      <c r="D69" s="38" t="str">
        <f>IFERROR(IF(VLOOKUP(C69,exportGLOBAL!$A:$Y,8,0)=0,NA(),VLOOKUP(C69,exportGLOBAL!$A:$Y,8,0)),"")</f>
        <v/>
      </c>
    </row>
    <row r="70" spans="1:4" s="16" customFormat="1" x14ac:dyDescent="0.3">
      <c r="A70" s="24" t="s">
        <v>165</v>
      </c>
      <c r="B70" s="37" t="str">
        <f>IFERROR(IF(VLOOKUP(C70,exportGLOBAL!$A:$Y,23,0)=0,NA(),VLOOKUP(C70,exportGLOBAL!$A:$Y,23,0)),"")</f>
        <v/>
      </c>
      <c r="C70" s="36" t="s">
        <v>133</v>
      </c>
      <c r="D70" s="38" t="str">
        <f>IFERROR(IF(VLOOKUP(C70,exportGLOBAL!$A:$Y,8,0)=0,NA(),VLOOKUP(C70,exportGLOBAL!$A:$Y,8,0)),"")</f>
        <v/>
      </c>
    </row>
    <row r="71" spans="1:4" s="16" customFormat="1" x14ac:dyDescent="0.3">
      <c r="A71" s="24" t="s">
        <v>165</v>
      </c>
      <c r="B71" s="37" t="str">
        <f>IFERROR(IF(VLOOKUP(C71,exportGLOBAL!$A:$Y,23,0)=0,NA(),VLOOKUP(C71,exportGLOBAL!$A:$Y,23,0)),"")</f>
        <v/>
      </c>
      <c r="C71" s="36" t="s">
        <v>134</v>
      </c>
      <c r="D71" s="38" t="str">
        <f>IFERROR(IF(VLOOKUP(C71,exportGLOBAL!$A:$Y,8,0)=0,NA(),VLOOKUP(C71,exportGLOBAL!$A:$Y,8,0)),"")</f>
        <v/>
      </c>
    </row>
    <row r="72" spans="1:4" s="16" customFormat="1" x14ac:dyDescent="0.3">
      <c r="A72" s="24" t="s">
        <v>165</v>
      </c>
      <c r="B72" s="37" t="str">
        <f>IFERROR(IF(VLOOKUP(C72,exportGLOBAL!$A:$Y,23,0)=0,NA(),VLOOKUP(C72,exportGLOBAL!$A:$Y,23,0)),"")</f>
        <v/>
      </c>
      <c r="C72" s="36" t="s">
        <v>135</v>
      </c>
      <c r="D72" s="38" t="str">
        <f>IFERROR(IF(VLOOKUP(C72,exportGLOBAL!$A:$Y,8,0)=0,NA(),VLOOKUP(C72,exportGLOBAL!$A:$Y,8,0)),"")</f>
        <v/>
      </c>
    </row>
    <row r="73" spans="1:4" s="16" customFormat="1" x14ac:dyDescent="0.3">
      <c r="A73" s="24" t="s">
        <v>165</v>
      </c>
      <c r="B73" s="37" t="str">
        <f>IFERROR(IF(VLOOKUP(C73,exportGLOBAL!$A:$Y,23,0)=0,NA(),VLOOKUP(C73,exportGLOBAL!$A:$Y,23,0)),"")</f>
        <v/>
      </c>
      <c r="C73" s="36" t="s">
        <v>121</v>
      </c>
      <c r="D73" s="38" t="str">
        <f>IFERROR(IF(VLOOKUP(C73,exportGLOBAL!$A:$Y,8,0)=0,NA(),VLOOKUP(C73,exportGLOBAL!$A:$Y,8,0)),"")</f>
        <v/>
      </c>
    </row>
    <row r="74" spans="1:4" x14ac:dyDescent="0.3">
      <c r="A74" s="24" t="s">
        <v>174</v>
      </c>
      <c r="B74" s="37" t="str">
        <f>IFERROR(IF(VLOOKUP(C74,exportGLOBAL!$A:$Y,23,0)=0,NA(),VLOOKUP(C74,exportGLOBAL!$A:$Y,23,0)),"")</f>
        <v>EN_ATTENTE_ACTION_NOC</v>
      </c>
      <c r="C74" s="34" t="s">
        <v>169</v>
      </c>
      <c r="D74" s="38">
        <f>IFERROR(IF(VLOOKUP(C74,exportGLOBAL!$A:$Y,8,0)=0,NA(),VLOOKUP(C74,exportGLOBAL!$A:$Y,8,0)),"")</f>
        <v>43472</v>
      </c>
    </row>
    <row r="75" spans="1:4" x14ac:dyDescent="0.3">
      <c r="A75" s="24" t="s">
        <v>174</v>
      </c>
      <c r="B75" s="37" t="str">
        <f>IFERROR(IF(VLOOKUP(C75,exportGLOBAL!$A:$Y,23,0)=0,NA(),VLOOKUP(C75,exportGLOBAL!$A:$Y,23,0)),"")</f>
        <v>EN_COURS_TRAVAUX</v>
      </c>
      <c r="C75" s="34" t="s">
        <v>167</v>
      </c>
      <c r="D75" s="38">
        <f>IFERROR(IF(VLOOKUP(C75,exportGLOBAL!$A:$Y,8,0)=0,NA(),VLOOKUP(C75,exportGLOBAL!$A:$Y,8,0)),"")</f>
        <v>43472</v>
      </c>
    </row>
    <row r="76" spans="1:4" x14ac:dyDescent="0.3">
      <c r="A76" s="24" t="s">
        <v>173</v>
      </c>
      <c r="B76" s="37" t="str">
        <f>IFERROR(IF(VLOOKUP(C76,exportGLOBAL!$A:$Y,23,0)=0,NA(),VLOOKUP(C76,exportGLOBAL!$A:$Y,23,0)),"")</f>
        <v>EN_COURS_TRAVAUX</v>
      </c>
      <c r="C76" s="34" t="s">
        <v>171</v>
      </c>
      <c r="D76" s="38">
        <f>IFERROR(IF(VLOOKUP(C76,exportGLOBAL!$A:$Y,8,0)=0,NA(),VLOOKUP(C76,exportGLOBAL!$A:$Y,8,0)),"")</f>
        <v>43514</v>
      </c>
    </row>
    <row r="77" spans="1:4" x14ac:dyDescent="0.3">
      <c r="A77" s="24" t="s">
        <v>173</v>
      </c>
      <c r="B77" s="37" t="str">
        <f>IFERROR(IF(VLOOKUP(C77,exportGLOBAL!$A:$Y,23,0)=0,NA(),VLOOKUP(C77,exportGLOBAL!$A:$Y,23,0)),"")</f>
        <v>EN_COURS_TRAVAUX</v>
      </c>
      <c r="C77" s="34" t="s">
        <v>178</v>
      </c>
      <c r="D77" s="38">
        <f>IFERROR(IF(VLOOKUP(C77,exportGLOBAL!$A:$Y,8,0)=0,NA(),VLOOKUP(C77,exportGLOBAL!$A:$Y,8,0)),"")</f>
        <v>43523</v>
      </c>
    </row>
    <row r="78" spans="1:4" x14ac:dyDescent="0.3">
      <c r="A78" s="24" t="s">
        <v>174</v>
      </c>
      <c r="B78" s="37" t="str">
        <f>IFERROR(IF(VLOOKUP(C78,exportGLOBAL!$A:$Y,23,0)=0,NA(),VLOOKUP(C78,exportGLOBAL!$A:$Y,23,0)),"")</f>
        <v>EN_COURS_TRAVAUX</v>
      </c>
      <c r="C78" s="34" t="s">
        <v>181</v>
      </c>
      <c r="D78" s="38">
        <f>IFERROR(IF(VLOOKUP(C78,exportGLOBAL!$A:$Y,8,0)=0,NA(),VLOOKUP(C78,exportGLOBAL!$A:$Y,8,0)),"")</f>
        <v>43472</v>
      </c>
    </row>
    <row r="79" spans="1:4" x14ac:dyDescent="0.3">
      <c r="A79" s="24" t="s">
        <v>174</v>
      </c>
      <c r="B79" s="37" t="str">
        <f>IFERROR(IF(VLOOKUP(C79,exportGLOBAL!$A:$Y,23,0)=0,NA(),VLOOKUP(C79,exportGLOBAL!$A:$Y,23,0)),"")</f>
        <v>EN_COURS_TRAVAUX</v>
      </c>
      <c r="C79" s="34" t="s">
        <v>186</v>
      </c>
      <c r="D79" s="38">
        <f>IFERROR(IF(VLOOKUP(C79,exportGLOBAL!$A:$Y,8,0)=0,NA(),VLOOKUP(C79,exportGLOBAL!$A:$Y,8,0)),"")</f>
        <v>43472</v>
      </c>
    </row>
    <row r="80" spans="1:4" x14ac:dyDescent="0.3">
      <c r="A80" s="24" t="s">
        <v>174</v>
      </c>
      <c r="B80" s="37" t="str">
        <f>IFERROR(IF(VLOOKUP(C80,exportGLOBAL!$A:$Y,23,0)=0,NA(),VLOOKUP(C80,exportGLOBAL!$A:$Y,23,0)),"")</f>
        <v>EN_COURS_TRAVAUX</v>
      </c>
      <c r="C80" s="34" t="s">
        <v>190</v>
      </c>
      <c r="D80" s="38">
        <f>IFERROR(IF(VLOOKUP(C80,exportGLOBAL!$A:$Y,8,0)=0,NA(),VLOOKUP(C80,exportGLOBAL!$A:$Y,8,0)),"")</f>
        <v>43525</v>
      </c>
    </row>
    <row r="81" spans="1:4" x14ac:dyDescent="0.3">
      <c r="A81" s="24"/>
      <c r="B81" s="37" t="str">
        <f>IFERROR(IF(VLOOKUP(C81,exportGLOBAL!$A:$Y,23,0)=0,NA(),VLOOKUP(C81,exportGLOBAL!$A:$Y,23,0)),"")</f>
        <v/>
      </c>
      <c r="C81" s="34"/>
      <c r="D81" s="38" t="str">
        <f>IFERROR(IF(VLOOKUP(C81,exportGLOBAL!$A:$Y,8,0)=0,NA(),VLOOKUP(C81,exportGLOBAL!$A:$Y,8,0)),"")</f>
        <v/>
      </c>
    </row>
    <row r="82" spans="1:4" x14ac:dyDescent="0.3">
      <c r="A82" s="24"/>
      <c r="B82" s="37" t="str">
        <f>IFERROR(IF(VLOOKUP(C82,exportGLOBAL!$A:$Y,23,0)=0,NA(),VLOOKUP(C82,exportGLOBAL!$A:$Y,23,0)),"")</f>
        <v/>
      </c>
      <c r="C82" s="34"/>
      <c r="D82" s="38" t="str">
        <f>IFERROR(IF(VLOOKUP(C82,exportGLOBAL!$A:$Y,8,0)=0,NA(),VLOOKUP(C82,exportGLOBAL!$A:$Y,8,0)),"")</f>
        <v/>
      </c>
    </row>
    <row r="83" spans="1:4" x14ac:dyDescent="0.3">
      <c r="A83" s="24"/>
      <c r="B83" s="37" t="str">
        <f>IFERROR(IF(VLOOKUP(C83,exportGLOBAL!$A:$Y,23,0)=0,NA(),VLOOKUP(C83,exportGLOBAL!$A:$Y,23,0)),"")</f>
        <v/>
      </c>
      <c r="C83" s="34"/>
      <c r="D83" s="38" t="str">
        <f>IFERROR(IF(VLOOKUP(C83,exportGLOBAL!$A:$Y,8,0)=0,NA(),VLOOKUP(C83,exportGLOBAL!$A:$Y,8,0)),"")</f>
        <v/>
      </c>
    </row>
    <row r="84" spans="1:4" x14ac:dyDescent="0.3">
      <c r="A84" s="24"/>
      <c r="B84" s="37" t="str">
        <f>IFERROR(IF(VLOOKUP(C84,exportGLOBAL!$A:$Y,23,0)=0,NA(),VLOOKUP(C84,exportGLOBAL!$A:$Y,23,0)),"")</f>
        <v/>
      </c>
      <c r="C84" s="34"/>
      <c r="D84" s="38" t="str">
        <f>IFERROR(IF(VLOOKUP(C84,exportGLOBAL!$A:$Y,8,0)=0,NA(),VLOOKUP(C84,exportGLOBAL!$A:$Y,8,0)),"")</f>
        <v/>
      </c>
    </row>
    <row r="85" spans="1:4" x14ac:dyDescent="0.3">
      <c r="A85" s="24"/>
      <c r="B85" s="37" t="str">
        <f>IFERROR(IF(VLOOKUP(C85,exportGLOBAL!$A:$Y,23,0)=0,NA(),VLOOKUP(C85,exportGLOBAL!$A:$Y,23,0)),"")</f>
        <v/>
      </c>
      <c r="C85" s="34"/>
      <c r="D85" s="38" t="str">
        <f>IFERROR(IF(VLOOKUP(C85,exportGLOBAL!$A:$Y,8,0)=0,NA(),VLOOKUP(C85,exportGLOBAL!$A:$Y,8,0)),"")</f>
        <v/>
      </c>
    </row>
    <row r="86" spans="1:4" x14ac:dyDescent="0.3">
      <c r="A86" s="24"/>
      <c r="B86" s="37" t="str">
        <f>IFERROR(IF(VLOOKUP(C86,exportGLOBAL!$A:$Y,23,0)=0,NA(),VLOOKUP(C86,exportGLOBAL!$A:$Y,23,0)),"")</f>
        <v/>
      </c>
      <c r="C86" s="34"/>
      <c r="D86" s="38" t="str">
        <f>IFERROR(IF(VLOOKUP(C86,exportGLOBAL!$A:$Y,8,0)=0,NA(),VLOOKUP(C86,exportGLOBAL!$A:$Y,8,0)),"")</f>
        <v/>
      </c>
    </row>
    <row r="87" spans="1:4" x14ac:dyDescent="0.3">
      <c r="A87" s="24"/>
      <c r="B87" s="37" t="str">
        <f>IFERROR(IF(VLOOKUP(C87,exportGLOBAL!$A:$Y,23,0)=0,NA(),VLOOKUP(C87,exportGLOBAL!$A:$Y,23,0)),"")</f>
        <v/>
      </c>
      <c r="C87" s="34"/>
      <c r="D87" s="38" t="str">
        <f>IFERROR(IF(VLOOKUP(C87,exportGLOBAL!$A:$Y,8,0)=0,NA(),VLOOKUP(C87,exportGLOBAL!$A:$Y,8,0)),"")</f>
        <v/>
      </c>
    </row>
    <row r="88" spans="1:4" x14ac:dyDescent="0.3">
      <c r="A88" s="24"/>
      <c r="B88" s="37" t="str">
        <f>IFERROR(IF(VLOOKUP(C88,exportGLOBAL!$A:$Y,23,0)=0,NA(),VLOOKUP(C88,exportGLOBAL!$A:$Y,23,0)),"")</f>
        <v/>
      </c>
      <c r="C88" s="34"/>
      <c r="D88" s="38" t="str">
        <f>IFERROR(IF(VLOOKUP(C88,exportGLOBAL!$A:$Y,8,0)=0,NA(),VLOOKUP(C88,exportGLOBAL!$A:$Y,8,0)),"")</f>
        <v/>
      </c>
    </row>
    <row r="89" spans="1:4" x14ac:dyDescent="0.3">
      <c r="A89" s="24"/>
      <c r="B89" s="37" t="str">
        <f>IFERROR(IF(VLOOKUP(C89,exportGLOBAL!$A:$Y,23,0)=0,NA(),VLOOKUP(C89,exportGLOBAL!$A:$Y,23,0)),"")</f>
        <v/>
      </c>
      <c r="C89" s="34"/>
      <c r="D89" s="38" t="str">
        <f>IFERROR(IF(VLOOKUP(C89,exportGLOBAL!$A:$Y,8,0)=0,NA(),VLOOKUP(C89,exportGLOBAL!$A:$Y,8,0)),"")</f>
        <v/>
      </c>
    </row>
    <row r="90" spans="1:4" x14ac:dyDescent="0.3">
      <c r="A90" s="24"/>
      <c r="B90" s="37" t="str">
        <f>IFERROR(IF(VLOOKUP(C90,exportGLOBAL!$A:$Y,23,0)=0,NA(),VLOOKUP(C90,exportGLOBAL!$A:$Y,23,0)),"")</f>
        <v/>
      </c>
      <c r="C90" s="34"/>
      <c r="D90" s="38" t="str">
        <f>IFERROR(IF(VLOOKUP(C90,exportGLOBAL!$A:$Y,8,0)=0,NA(),VLOOKUP(C90,exportGLOBAL!$A:$Y,8,0)),"")</f>
        <v/>
      </c>
    </row>
    <row r="91" spans="1:4" x14ac:dyDescent="0.3">
      <c r="A91" s="24"/>
      <c r="B91" s="37" t="str">
        <f>IFERROR(IF(VLOOKUP(C91,exportGLOBAL!$A:$Y,23,0)=0,NA(),VLOOKUP(C91,exportGLOBAL!$A:$Y,23,0)),"")</f>
        <v/>
      </c>
      <c r="C91" s="34"/>
      <c r="D91" s="38" t="str">
        <f>IFERROR(IF(VLOOKUP(C91,exportGLOBAL!$A:$Y,8,0)=0,NA(),VLOOKUP(C91,exportGLOBAL!$A:$Y,8,0)),"")</f>
        <v/>
      </c>
    </row>
    <row r="92" spans="1:4" x14ac:dyDescent="0.3">
      <c r="A92" s="24"/>
      <c r="B92" s="37" t="str">
        <f>IFERROR(IF(VLOOKUP(C92,exportGLOBAL!$A:$Y,23,0)=0,NA(),VLOOKUP(C92,exportGLOBAL!$A:$Y,23,0)),"")</f>
        <v/>
      </c>
      <c r="C92" s="34"/>
      <c r="D92" s="38" t="str">
        <f>IFERROR(IF(VLOOKUP(C92,exportGLOBAL!$A:$Y,8,0)=0,NA(),VLOOKUP(C92,exportGLOBAL!$A:$Y,8,0)),"")</f>
        <v/>
      </c>
    </row>
    <row r="93" spans="1:4" x14ac:dyDescent="0.3">
      <c r="A93" s="24"/>
      <c r="B93" s="37" t="str">
        <f>IFERROR(IF(VLOOKUP(C93,exportGLOBAL!$A:$Y,23,0)=0,NA(),VLOOKUP(C93,exportGLOBAL!$A:$Y,23,0)),"")</f>
        <v/>
      </c>
      <c r="C93" s="34"/>
      <c r="D93" s="38" t="str">
        <f>IFERROR(IF(VLOOKUP(C93,exportGLOBAL!$A:$Y,8,0)=0,NA(),VLOOKUP(C93,exportGLOBAL!$A:$Y,8,0)),"")</f>
        <v/>
      </c>
    </row>
    <row r="94" spans="1:4" x14ac:dyDescent="0.3">
      <c r="A94" s="24"/>
      <c r="B94" s="37" t="str">
        <f>IFERROR(IF(VLOOKUP(C94,exportGLOBAL!$A:$Y,23,0)=0,NA(),VLOOKUP(C94,exportGLOBAL!$A:$Y,23,0)),"")</f>
        <v/>
      </c>
      <c r="C94" s="34"/>
      <c r="D94" s="38" t="str">
        <f>IFERROR(IF(VLOOKUP(C94,exportGLOBAL!$A:$Y,8,0)=0,NA(),VLOOKUP(C94,exportGLOBAL!$A:$Y,8,0)),"")</f>
        <v/>
      </c>
    </row>
    <row r="95" spans="1:4" x14ac:dyDescent="0.3">
      <c r="A95" s="24"/>
      <c r="B95" s="37" t="str">
        <f>IFERROR(IF(VLOOKUP(C95,exportGLOBAL!$A:$Y,23,0)=0,NA(),VLOOKUP(C95,exportGLOBAL!$A:$Y,23,0)),"")</f>
        <v/>
      </c>
      <c r="C95" s="34"/>
      <c r="D95" s="38" t="str">
        <f>IFERROR(IF(VLOOKUP(C95,exportGLOBAL!$A:$Y,8,0)=0,NA(),VLOOKUP(C95,exportGLOBAL!$A:$Y,8,0)),"")</f>
        <v/>
      </c>
    </row>
    <row r="96" spans="1:4" x14ac:dyDescent="0.3">
      <c r="A96" s="24"/>
      <c r="B96" s="37" t="str">
        <f>IFERROR(IF(VLOOKUP(C96,exportGLOBAL!$A:$Y,23,0)=0,NA(),VLOOKUP(C96,exportGLOBAL!$A:$Y,23,0)),"")</f>
        <v/>
      </c>
      <c r="C96" s="34"/>
      <c r="D96" s="38" t="str">
        <f>IFERROR(IF(VLOOKUP(C96,exportGLOBAL!$A:$Y,8,0)=0,NA(),VLOOKUP(C96,exportGLOBAL!$A:$Y,8,0)),"")</f>
        <v/>
      </c>
    </row>
    <row r="97" spans="1:4" x14ac:dyDescent="0.3">
      <c r="A97" s="24"/>
      <c r="B97" s="37" t="str">
        <f>IFERROR(IF(VLOOKUP(C97,exportGLOBAL!$A:$Y,23,0)=0,NA(),VLOOKUP(C97,exportGLOBAL!$A:$Y,23,0)),"")</f>
        <v/>
      </c>
      <c r="C97" s="34"/>
      <c r="D97" s="38" t="str">
        <f>IFERROR(IF(VLOOKUP(C97,exportGLOBAL!$A:$Y,8,0)=0,NA(),VLOOKUP(C97,exportGLOBAL!$A:$Y,8,0)),"")</f>
        <v/>
      </c>
    </row>
    <row r="98" spans="1:4" x14ac:dyDescent="0.3">
      <c r="A98" s="24"/>
      <c r="B98" s="37" t="str">
        <f>IFERROR(IF(VLOOKUP(C98,exportGLOBAL!$A:$Y,23,0)=0,NA(),VLOOKUP(C98,exportGLOBAL!$A:$Y,23,0)),"")</f>
        <v/>
      </c>
      <c r="C98" s="34"/>
      <c r="D98" s="38" t="str">
        <f>IFERROR(IF(VLOOKUP(C98,exportGLOBAL!$A:$Y,8,0)=0,NA(),VLOOKUP(C98,exportGLOBAL!$A:$Y,8,0)),"")</f>
        <v/>
      </c>
    </row>
    <row r="554" spans="1:4" s="15" customFormat="1" x14ac:dyDescent="0.3">
      <c r="A554" s="18"/>
      <c r="B554" s="18"/>
      <c r="D554" s="27"/>
    </row>
  </sheetData>
  <autoFilter ref="A6:D98"/>
  <dataConsolidate/>
  <customSheetViews>
    <customSheetView guid="{4502BBC2-A3CE-4613-8F30-6E767AF8CD35}" scale="85" filter="1" showAutoFilter="1" hiddenColumns="1">
      <pane xSplit="4" ySplit="7" topLeftCell="E8" activePane="bottomRight" state="frozen"/>
      <selection pane="bottomRight" activeCell="E5" sqref="E5"/>
      <pageMargins left="0.7" right="0.7" top="0.75" bottom="0.75" header="0.3" footer="0.3"/>
      <pageSetup paperSize="9" orientation="portrait" r:id="rId1"/>
      <autoFilter ref="A7:AJ99">
        <filterColumn colId="1">
          <filters>
            <filter val="FAIRE DDE CDE ACCES"/>
          </filters>
        </filterColumn>
      </autoFilter>
    </customSheetView>
    <customSheetView guid="{84612991-E8AD-481E-8D21-86990B5CF9FF}" scale="60" showAutoFilter="1" hiddenColumns="1">
      <pane xSplit="10" ySplit="7" topLeftCell="K8" activePane="bottomRight" state="frozen"/>
      <selection pane="bottomRight" activeCell="D24" sqref="D24"/>
      <pageMargins left="0.7" right="0.7" top="0.75" bottom="0.75" header="0.3" footer="0.3"/>
      <pageSetup paperSize="9" orientation="portrait" r:id="rId2"/>
      <autoFilter ref="A7:AJ99"/>
    </customSheetView>
  </customSheetViews>
  <dataValidations disablePrompts="1" count="1">
    <dataValidation type="list" allowBlank="1" showInputMessage="1" showErrorMessage="1" sqref="A7:A98">
      <formula1>#REF!</formula1>
    </dataValidation>
  </dataValidations>
  <pageMargins left="0.7" right="0.7" top="0.75" bottom="0.75" header="0.3" footer="0.3"/>
  <pageSetup paperSize="9"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32"/>
  <sheetViews>
    <sheetView tabSelected="1" zoomScale="70" zoomScaleNormal="70" workbookViewId="0">
      <selection activeCell="P22" sqref="P22"/>
    </sheetView>
  </sheetViews>
  <sheetFormatPr baseColWidth="10" defaultRowHeight="14.4" x14ac:dyDescent="0.3"/>
  <cols>
    <col min="1" max="1" width="24.109375" bestFit="1" customWidth="1"/>
    <col min="2" max="2" width="26.44140625" bestFit="1" customWidth="1"/>
    <col min="3" max="6" width="2.77734375" customWidth="1"/>
    <col min="7" max="7" width="28.6640625" bestFit="1" customWidth="1"/>
    <col min="8" max="8" width="26.77734375" customWidth="1"/>
    <col min="9" max="9" width="24.88671875" bestFit="1" customWidth="1"/>
    <col min="10" max="10" width="27.88671875" bestFit="1" customWidth="1"/>
    <col min="11" max="11" width="14.109375" bestFit="1" customWidth="1"/>
    <col min="12" max="15" width="2.77734375" customWidth="1"/>
    <col min="16" max="16" width="29.33203125" customWidth="1"/>
    <col min="17" max="17" width="26.77734375" customWidth="1"/>
    <col min="18" max="18" width="21.88671875" customWidth="1"/>
    <col min="19" max="19" width="17.5546875" customWidth="1"/>
    <col min="20" max="20" width="14.44140625" customWidth="1"/>
    <col min="21" max="21" width="16.33203125" customWidth="1"/>
    <col min="22" max="22" width="14.109375" bestFit="1" customWidth="1"/>
    <col min="23" max="26" width="2.77734375" customWidth="1"/>
    <col min="27" max="27" width="26.44140625" customWidth="1"/>
    <col min="28" max="28" width="26.77734375" customWidth="1"/>
    <col min="29" max="29" width="14.109375" customWidth="1"/>
    <col min="30" max="33" width="2.77734375" customWidth="1"/>
  </cols>
  <sheetData>
    <row r="1" spans="1:29" x14ac:dyDescent="0.3">
      <c r="A1" s="44" t="s">
        <v>192</v>
      </c>
      <c r="B1" s="44"/>
      <c r="G1" s="45"/>
      <c r="H1" s="46"/>
      <c r="I1" s="46"/>
      <c r="J1" s="46"/>
      <c r="K1" s="46"/>
      <c r="L1" s="46"/>
      <c r="M1" s="46"/>
      <c r="N1" s="46"/>
      <c r="O1" s="46"/>
      <c r="P1" s="45"/>
      <c r="Q1" s="45"/>
      <c r="R1" s="45"/>
      <c r="S1" s="45"/>
      <c r="T1" s="45"/>
      <c r="U1" s="45"/>
      <c r="V1" s="45"/>
      <c r="W1" s="46"/>
      <c r="X1" s="46"/>
      <c r="Y1" s="46"/>
      <c r="Z1" s="46"/>
      <c r="AA1" s="45"/>
      <c r="AB1" s="46"/>
      <c r="AC1" s="46"/>
    </row>
    <row r="2" spans="1:29" x14ac:dyDescent="0.3">
      <c r="G2" s="46"/>
      <c r="H2" s="46"/>
      <c r="I2" s="46"/>
      <c r="J2" s="46"/>
      <c r="K2" s="46"/>
      <c r="L2" s="46"/>
      <c r="M2" s="46"/>
      <c r="N2" s="46"/>
      <c r="O2" s="46"/>
      <c r="P2" s="46"/>
      <c r="Q2" s="46"/>
      <c r="R2" s="46"/>
      <c r="S2" s="46"/>
      <c r="T2" s="46"/>
      <c r="U2" s="46"/>
      <c r="V2" s="46"/>
      <c r="W2" s="46"/>
      <c r="X2" s="46"/>
      <c r="Y2" s="46"/>
      <c r="Z2" s="46"/>
      <c r="AA2" s="46"/>
      <c r="AB2" s="46"/>
      <c r="AC2" s="46"/>
    </row>
    <row r="3" spans="1:29" x14ac:dyDescent="0.3">
      <c r="A3" s="19" t="s">
        <v>176</v>
      </c>
      <c r="B3" s="7" t="s">
        <v>177</v>
      </c>
      <c r="G3" s="46"/>
      <c r="H3" s="46"/>
      <c r="I3" s="46"/>
      <c r="J3" s="46"/>
      <c r="K3" s="46"/>
      <c r="L3" s="47"/>
      <c r="M3" s="47"/>
      <c r="N3" s="46"/>
      <c r="O3" s="46"/>
      <c r="P3" s="46"/>
      <c r="Q3" s="46"/>
      <c r="R3" s="46"/>
      <c r="S3" s="46"/>
      <c r="T3" s="46"/>
      <c r="U3" s="46"/>
      <c r="V3" s="46"/>
      <c r="W3" s="46"/>
      <c r="X3" s="46"/>
      <c r="Y3" s="46"/>
      <c r="Z3" s="46"/>
      <c r="AA3" s="46"/>
      <c r="AB3" s="46"/>
      <c r="AC3" s="46"/>
    </row>
    <row r="4" spans="1:29" x14ac:dyDescent="0.3">
      <c r="A4" s="32">
        <v>43378</v>
      </c>
      <c r="B4" s="20">
        <v>1</v>
      </c>
      <c r="G4" s="46"/>
      <c r="H4" s="47"/>
      <c r="I4" s="47"/>
      <c r="J4" s="47"/>
      <c r="K4" s="47"/>
      <c r="L4" s="48"/>
      <c r="M4" s="48"/>
      <c r="N4" s="46"/>
      <c r="O4" s="46"/>
      <c r="P4" s="46"/>
      <c r="Q4" s="47"/>
      <c r="R4" s="47"/>
      <c r="S4" s="47"/>
      <c r="T4" s="47"/>
      <c r="U4" s="47"/>
      <c r="V4" s="47"/>
      <c r="W4" s="46"/>
      <c r="X4" s="46"/>
      <c r="Y4" s="46"/>
      <c r="Z4" s="46"/>
      <c r="AA4" s="46"/>
      <c r="AB4" s="47"/>
      <c r="AC4" s="47"/>
    </row>
    <row r="5" spans="1:29" x14ac:dyDescent="0.3">
      <c r="A5" s="32">
        <v>43472</v>
      </c>
      <c r="B5" s="20">
        <v>7</v>
      </c>
      <c r="G5" s="49"/>
      <c r="H5" s="50"/>
      <c r="I5" s="50"/>
      <c r="J5" s="50"/>
      <c r="K5" s="50"/>
      <c r="L5" s="48"/>
      <c r="M5" s="48"/>
      <c r="N5" s="46"/>
      <c r="O5" s="46"/>
      <c r="P5" s="49"/>
      <c r="Q5" s="50"/>
      <c r="R5" s="50"/>
      <c r="S5" s="50"/>
      <c r="T5" s="50"/>
      <c r="U5" s="50"/>
      <c r="V5" s="50"/>
      <c r="W5" s="46"/>
      <c r="X5" s="46"/>
      <c r="Y5" s="46"/>
      <c r="Z5" s="46"/>
      <c r="AA5" s="49"/>
      <c r="AB5" s="50"/>
      <c r="AC5" s="50"/>
    </row>
    <row r="6" spans="1:29" x14ac:dyDescent="0.3">
      <c r="A6" s="32">
        <v>43487</v>
      </c>
      <c r="B6" s="20">
        <v>5</v>
      </c>
      <c r="G6" s="49"/>
      <c r="H6" s="50"/>
      <c r="I6" s="50"/>
      <c r="J6" s="50"/>
      <c r="K6" s="50"/>
      <c r="L6" s="48"/>
      <c r="M6" s="48"/>
      <c r="N6" s="46"/>
      <c r="O6" s="46"/>
      <c r="P6" s="51"/>
      <c r="Q6" s="50"/>
      <c r="R6" s="50"/>
      <c r="S6" s="50"/>
      <c r="T6" s="50"/>
      <c r="U6" s="50"/>
      <c r="V6" s="50"/>
      <c r="W6" s="46"/>
      <c r="X6" s="46"/>
      <c r="Y6" s="46"/>
      <c r="Z6" s="46"/>
      <c r="AA6" s="51"/>
      <c r="AB6" s="50"/>
      <c r="AC6" s="50"/>
    </row>
    <row r="7" spans="1:29" x14ac:dyDescent="0.3">
      <c r="A7" s="32">
        <v>43500</v>
      </c>
      <c r="B7" s="20">
        <v>1</v>
      </c>
      <c r="G7" s="49"/>
      <c r="H7" s="50"/>
      <c r="I7" s="50"/>
      <c r="J7" s="50"/>
      <c r="K7" s="50"/>
      <c r="L7" s="48"/>
      <c r="M7" s="48"/>
      <c r="N7" s="46"/>
      <c r="O7" s="46"/>
      <c r="P7" s="51"/>
      <c r="Q7" s="50"/>
      <c r="R7" s="50"/>
      <c r="S7" s="50"/>
      <c r="T7" s="50"/>
      <c r="U7" s="50"/>
      <c r="V7" s="50"/>
      <c r="W7" s="46"/>
      <c r="X7" s="46"/>
      <c r="Y7" s="46"/>
      <c r="Z7" s="46"/>
      <c r="AA7" s="49"/>
      <c r="AB7" s="50"/>
      <c r="AC7" s="50"/>
    </row>
    <row r="8" spans="1:29" x14ac:dyDescent="0.3">
      <c r="A8" s="32">
        <v>43503</v>
      </c>
      <c r="B8" s="20">
        <v>2</v>
      </c>
      <c r="G8" s="51"/>
      <c r="H8" s="50"/>
      <c r="I8" s="50"/>
      <c r="J8" s="50"/>
      <c r="K8" s="50"/>
      <c r="L8" s="48"/>
      <c r="M8" s="48"/>
      <c r="N8" s="46"/>
      <c r="O8" s="46"/>
      <c r="P8" s="51"/>
      <c r="Q8" s="50"/>
      <c r="R8" s="50"/>
      <c r="S8" s="50"/>
      <c r="T8" s="50"/>
      <c r="U8" s="50"/>
      <c r="V8" s="50"/>
      <c r="W8" s="46"/>
      <c r="X8" s="46"/>
      <c r="Y8" s="46"/>
      <c r="Z8" s="46"/>
      <c r="AA8" s="46"/>
      <c r="AB8" s="46"/>
      <c r="AC8" s="46"/>
    </row>
    <row r="9" spans="1:29" x14ac:dyDescent="0.3">
      <c r="A9" s="32">
        <v>43504</v>
      </c>
      <c r="B9" s="20">
        <v>9</v>
      </c>
      <c r="G9" s="51"/>
      <c r="H9" s="50"/>
      <c r="I9" s="50"/>
      <c r="J9" s="50"/>
      <c r="K9" s="50"/>
      <c r="L9" s="48"/>
      <c r="M9" s="48"/>
      <c r="N9" s="46"/>
      <c r="O9" s="46"/>
      <c r="P9" s="49"/>
      <c r="Q9" s="50"/>
      <c r="R9" s="50"/>
      <c r="S9" s="50"/>
      <c r="T9" s="50"/>
      <c r="U9" s="50"/>
      <c r="V9" s="50"/>
      <c r="W9" s="46"/>
      <c r="X9" s="46"/>
      <c r="Y9" s="46"/>
      <c r="Z9" s="46"/>
      <c r="AA9" s="46"/>
      <c r="AB9" s="46"/>
      <c r="AC9" s="46"/>
    </row>
    <row r="10" spans="1:29" x14ac:dyDescent="0.3">
      <c r="A10" s="32">
        <v>43507</v>
      </c>
      <c r="B10" s="20">
        <v>15</v>
      </c>
      <c r="G10" s="49"/>
      <c r="H10" s="50"/>
      <c r="I10" s="50"/>
      <c r="J10" s="50"/>
      <c r="K10" s="50"/>
      <c r="L10" s="48"/>
      <c r="M10" s="48"/>
      <c r="N10" s="46"/>
      <c r="O10" s="46"/>
      <c r="P10" s="51"/>
      <c r="Q10" s="50"/>
      <c r="R10" s="50"/>
      <c r="S10" s="50"/>
      <c r="T10" s="50"/>
      <c r="U10" s="50"/>
      <c r="V10" s="50"/>
      <c r="W10" s="46"/>
      <c r="X10" s="46"/>
      <c r="Y10" s="46"/>
      <c r="Z10" s="46"/>
      <c r="AA10" s="46"/>
      <c r="AB10" s="46"/>
      <c r="AC10" s="46"/>
    </row>
    <row r="11" spans="1:29" x14ac:dyDescent="0.3">
      <c r="A11" s="32">
        <v>43509</v>
      </c>
      <c r="B11" s="20">
        <v>4</v>
      </c>
      <c r="G11" s="51"/>
      <c r="H11" s="50"/>
      <c r="I11" s="50"/>
      <c r="J11" s="50"/>
      <c r="K11" s="50"/>
      <c r="L11" s="48"/>
      <c r="M11" s="48"/>
      <c r="N11" s="46"/>
      <c r="O11" s="46"/>
      <c r="P11" s="49"/>
      <c r="Q11" s="50"/>
      <c r="R11" s="50"/>
      <c r="S11" s="50"/>
      <c r="T11" s="50"/>
      <c r="U11" s="50"/>
      <c r="V11" s="50"/>
      <c r="W11" s="46"/>
      <c r="X11" s="46"/>
      <c r="Y11" s="46"/>
      <c r="Z11" s="46"/>
      <c r="AA11" s="46"/>
      <c r="AB11" s="46"/>
      <c r="AC11" s="46"/>
    </row>
    <row r="12" spans="1:29" x14ac:dyDescent="0.3">
      <c r="A12" s="32">
        <v>43510</v>
      </c>
      <c r="B12" s="20">
        <v>3</v>
      </c>
      <c r="G12" s="51"/>
      <c r="H12" s="50"/>
      <c r="I12" s="50"/>
      <c r="J12" s="50"/>
      <c r="K12" s="50"/>
      <c r="L12" s="48"/>
      <c r="M12" s="48"/>
      <c r="N12" s="46"/>
      <c r="O12" s="46"/>
      <c r="P12" s="51"/>
      <c r="Q12" s="50"/>
      <c r="R12" s="50"/>
      <c r="S12" s="50"/>
      <c r="T12" s="50"/>
      <c r="U12" s="50"/>
      <c r="V12" s="50"/>
      <c r="W12" s="46"/>
      <c r="X12" s="46"/>
      <c r="Y12" s="46"/>
      <c r="Z12" s="46"/>
      <c r="AA12" s="46"/>
      <c r="AB12" s="46"/>
      <c r="AC12" s="46"/>
    </row>
    <row r="13" spans="1:29" x14ac:dyDescent="0.3">
      <c r="A13" s="32">
        <v>43514</v>
      </c>
      <c r="B13" s="20">
        <v>2</v>
      </c>
      <c r="G13" s="49"/>
      <c r="H13" s="50"/>
      <c r="I13" s="50"/>
      <c r="J13" s="50"/>
      <c r="K13" s="50"/>
      <c r="L13" s="48"/>
      <c r="M13" s="48"/>
      <c r="N13" s="46"/>
      <c r="O13" s="46"/>
      <c r="P13" s="49"/>
      <c r="Q13" s="50"/>
      <c r="R13" s="50"/>
      <c r="S13" s="50"/>
      <c r="T13" s="50"/>
      <c r="U13" s="50"/>
      <c r="V13" s="50"/>
      <c r="W13" s="46"/>
      <c r="X13" s="46"/>
      <c r="Y13" s="46"/>
      <c r="Z13" s="46"/>
      <c r="AA13" s="46"/>
      <c r="AB13" s="46"/>
      <c r="AC13" s="46"/>
    </row>
    <row r="14" spans="1:29" x14ac:dyDescent="0.3">
      <c r="A14" s="32">
        <v>43523</v>
      </c>
      <c r="B14" s="20">
        <v>1</v>
      </c>
      <c r="L14" s="31"/>
      <c r="M14" s="31"/>
    </row>
    <row r="15" spans="1:29" x14ac:dyDescent="0.3">
      <c r="A15" s="32">
        <v>43525</v>
      </c>
      <c r="B15" s="20">
        <v>1</v>
      </c>
      <c r="L15" s="31"/>
      <c r="M15" s="31"/>
    </row>
    <row r="16" spans="1:29" x14ac:dyDescent="0.3">
      <c r="A16" s="1" t="s">
        <v>164</v>
      </c>
      <c r="B16" s="20">
        <v>51</v>
      </c>
    </row>
    <row r="19" spans="7:28" x14ac:dyDescent="0.3">
      <c r="AB19" s="7"/>
    </row>
    <row r="20" spans="7:28" x14ac:dyDescent="0.3">
      <c r="AA20" s="32"/>
      <c r="AB20" s="31"/>
    </row>
    <row r="21" spans="7:28" x14ac:dyDescent="0.3">
      <c r="AA21" s="32"/>
      <c r="AB21" s="31"/>
    </row>
    <row r="22" spans="7:28" x14ac:dyDescent="0.3">
      <c r="AA22" s="32"/>
      <c r="AB22" s="31"/>
    </row>
    <row r="23" spans="7:28" x14ac:dyDescent="0.3">
      <c r="AA23" s="32"/>
      <c r="AB23" s="31"/>
    </row>
    <row r="24" spans="7:28" x14ac:dyDescent="0.3">
      <c r="AA24" s="32"/>
      <c r="AB24" s="31"/>
    </row>
    <row r="25" spans="7:28" x14ac:dyDescent="0.3">
      <c r="AA25" s="32"/>
      <c r="AB25" s="31"/>
    </row>
    <row r="26" spans="7:28" x14ac:dyDescent="0.3">
      <c r="H26" s="7"/>
      <c r="I26" s="7"/>
      <c r="J26" s="7"/>
      <c r="AA26" s="32"/>
      <c r="AB26" s="31"/>
    </row>
    <row r="27" spans="7:28" x14ac:dyDescent="0.3">
      <c r="G27" s="1"/>
      <c r="H27" s="20"/>
      <c r="I27" s="20"/>
      <c r="J27" s="20"/>
      <c r="AA27" s="32"/>
      <c r="AB27" s="31"/>
    </row>
    <row r="28" spans="7:28" x14ac:dyDescent="0.3">
      <c r="G28" s="1"/>
      <c r="H28" s="20"/>
      <c r="I28" s="20"/>
      <c r="J28" s="20"/>
      <c r="AA28" s="32"/>
      <c r="AB28" s="31"/>
    </row>
    <row r="29" spans="7:28" x14ac:dyDescent="0.3">
      <c r="G29" s="1"/>
      <c r="H29" s="20"/>
      <c r="I29" s="20"/>
      <c r="J29" s="20"/>
      <c r="AA29" s="32"/>
      <c r="AB29" s="31"/>
    </row>
    <row r="30" spans="7:28" x14ac:dyDescent="0.3">
      <c r="G30" s="1"/>
      <c r="H30" s="20"/>
      <c r="I30" s="20"/>
      <c r="J30" s="20"/>
      <c r="AA30" s="1"/>
      <c r="AB30" s="31"/>
    </row>
    <row r="31" spans="7:28" x14ac:dyDescent="0.3">
      <c r="G31" s="1"/>
      <c r="H31" s="20"/>
      <c r="I31" s="20"/>
      <c r="J31" s="20"/>
    </row>
    <row r="32" spans="7:28" x14ac:dyDescent="0.3">
      <c r="G32" s="1"/>
      <c r="H32" s="20"/>
      <c r="I32" s="20"/>
      <c r="J32" s="20"/>
    </row>
  </sheetData>
  <customSheetViews>
    <customSheetView guid="{4502BBC2-A3CE-4613-8F30-6E767AF8CD35}" scale="70" topLeftCell="A4">
      <selection activeCell="O15" sqref="O15"/>
      <pageMargins left="0.7" right="0.7" top="0.75" bottom="0.75" header="0.3" footer="0.3"/>
    </customSheetView>
    <customSheetView guid="{84612991-E8AD-481E-8D21-86990B5CF9FF}" scale="70" topLeftCell="A4">
      <selection activeCell="O15" sqref="O15"/>
      <pageMargins left="0.7" right="0.7" top="0.75" bottom="0.75" header="0.3" footer="0.3"/>
    </customSheetView>
  </customSheetView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4" tint="0.79998168889431442"/>
  </sheetPr>
  <dimension ref="A1:Y100"/>
  <sheetViews>
    <sheetView zoomScale="85" zoomScaleNormal="85" workbookViewId="0">
      <selection sqref="A1:A1048576"/>
    </sheetView>
  </sheetViews>
  <sheetFormatPr baseColWidth="10" defaultRowHeight="14.4" x14ac:dyDescent="0.3"/>
  <cols>
    <col min="1" max="1" width="20.21875" style="5" customWidth="1"/>
    <col min="2" max="2" width="11" bestFit="1" customWidth="1"/>
    <col min="3" max="3" width="30.88671875" bestFit="1" customWidth="1"/>
    <col min="4" max="4" width="33.6640625" bestFit="1" customWidth="1"/>
    <col min="5" max="5" width="13.109375" bestFit="1" customWidth="1"/>
    <col min="6" max="6" width="19.109375" bestFit="1" customWidth="1"/>
    <col min="7" max="7" width="11.77734375" style="3" bestFit="1" customWidth="1"/>
    <col min="8" max="8" width="13.33203125" style="3" bestFit="1" customWidth="1"/>
    <col min="9" max="9" width="14.44140625" style="3" customWidth="1"/>
    <col min="10" max="10" width="9.44140625" customWidth="1"/>
    <col min="11" max="11" width="25.77734375" bestFit="1" customWidth="1"/>
    <col min="12" max="12" width="48.44140625" bestFit="1" customWidth="1"/>
    <col min="13" max="13" width="17.77734375" bestFit="1" customWidth="1"/>
    <col min="14" max="14" width="11.33203125" bestFit="1" customWidth="1"/>
    <col min="15" max="15" width="18.44140625" style="3" bestFit="1" customWidth="1"/>
    <col min="16" max="16" width="22.21875" style="3" bestFit="1" customWidth="1"/>
    <col min="17" max="17" width="26.109375" style="3" bestFit="1" customWidth="1"/>
    <col min="18" max="18" width="29.88671875" style="3" bestFit="1" customWidth="1"/>
    <col min="19" max="19" width="22.21875" style="3" bestFit="1" customWidth="1"/>
    <col min="20" max="20" width="25.88671875" style="3" bestFit="1" customWidth="1"/>
    <col min="21" max="21" width="19.5546875" style="3" bestFit="1" customWidth="1"/>
    <col min="22" max="22" width="23.33203125" style="3" bestFit="1" customWidth="1"/>
    <col min="23" max="23" width="19" bestFit="1" customWidth="1"/>
    <col min="24" max="24" width="46.33203125" bestFit="1" customWidth="1"/>
    <col min="25" max="25" width="26" bestFit="1" customWidth="1"/>
  </cols>
  <sheetData>
    <row r="1" spans="1:25" x14ac:dyDescent="0.3">
      <c r="A1" s="5" t="s">
        <v>99</v>
      </c>
      <c r="B1" t="s">
        <v>53</v>
      </c>
      <c r="C1" t="s">
        <v>54</v>
      </c>
      <c r="D1" t="s">
        <v>55</v>
      </c>
      <c r="E1" t="s">
        <v>56</v>
      </c>
      <c r="F1" s="4" t="s">
        <v>57</v>
      </c>
      <c r="G1" s="3" t="s">
        <v>58</v>
      </c>
      <c r="H1" s="3" t="s">
        <v>59</v>
      </c>
      <c r="I1" s="3" t="s">
        <v>60</v>
      </c>
      <c r="J1" t="s">
        <v>61</v>
      </c>
      <c r="K1" t="s">
        <v>62</v>
      </c>
      <c r="L1" t="s">
        <v>63</v>
      </c>
      <c r="M1" t="s">
        <v>64</v>
      </c>
      <c r="N1" t="s">
        <v>65</v>
      </c>
      <c r="O1" s="3" t="s">
        <v>66</v>
      </c>
      <c r="P1" s="33" t="s">
        <v>67</v>
      </c>
      <c r="Q1" s="3" t="s">
        <v>68</v>
      </c>
      <c r="R1" s="3" t="s">
        <v>69</v>
      </c>
      <c r="S1" s="3" t="s">
        <v>70</v>
      </c>
      <c r="T1" s="3" t="s">
        <v>71</v>
      </c>
      <c r="U1" s="3" t="s">
        <v>72</v>
      </c>
      <c r="V1" s="3" t="s">
        <v>73</v>
      </c>
      <c r="W1" s="4" t="s">
        <v>74</v>
      </c>
      <c r="X1" t="s">
        <v>75</v>
      </c>
      <c r="Y1" t="s">
        <v>76</v>
      </c>
    </row>
    <row r="2" spans="1:25" x14ac:dyDescent="0.3">
      <c r="A2" s="5" t="str">
        <f t="shared" ref="A2:A65" si="0">F2</f>
        <v>SEQ-025-18-0027</v>
      </c>
      <c r="B2">
        <v>51436</v>
      </c>
      <c r="C2" t="s">
        <v>98</v>
      </c>
      <c r="D2" t="s">
        <v>88</v>
      </c>
      <c r="E2" t="s">
        <v>78</v>
      </c>
      <c r="F2" t="s">
        <v>102</v>
      </c>
      <c r="G2" s="3">
        <v>43377</v>
      </c>
      <c r="H2" s="3">
        <v>43378</v>
      </c>
      <c r="I2" s="3">
        <v>43437</v>
      </c>
      <c r="J2" t="s">
        <v>28</v>
      </c>
      <c r="K2" t="s">
        <v>79</v>
      </c>
      <c r="L2" t="s">
        <v>136</v>
      </c>
      <c r="M2" t="s">
        <v>83</v>
      </c>
      <c r="N2" t="s">
        <v>80</v>
      </c>
      <c r="O2" s="3">
        <v>43392</v>
      </c>
      <c r="P2" s="3">
        <v>43416</v>
      </c>
      <c r="S2" s="3">
        <v>43421</v>
      </c>
      <c r="U2" s="3">
        <v>43428</v>
      </c>
      <c r="W2" t="s">
        <v>93</v>
      </c>
      <c r="X2" t="s">
        <v>81</v>
      </c>
    </row>
    <row r="3" spans="1:25" x14ac:dyDescent="0.3">
      <c r="A3" s="5" t="str">
        <f t="shared" si="0"/>
        <v>SEM-002-18-0046</v>
      </c>
      <c r="B3">
        <v>53372</v>
      </c>
      <c r="C3" t="s">
        <v>89</v>
      </c>
      <c r="D3" t="s">
        <v>11</v>
      </c>
      <c r="E3" t="s">
        <v>78</v>
      </c>
      <c r="F3" t="s">
        <v>167</v>
      </c>
      <c r="G3" s="3">
        <v>43447</v>
      </c>
      <c r="H3" s="3">
        <v>43472</v>
      </c>
      <c r="I3" s="3">
        <v>43507</v>
      </c>
      <c r="J3" t="s">
        <v>29</v>
      </c>
      <c r="K3" t="s">
        <v>79</v>
      </c>
      <c r="L3" t="s">
        <v>168</v>
      </c>
      <c r="M3" t="s">
        <v>83</v>
      </c>
      <c r="N3" t="s">
        <v>80</v>
      </c>
      <c r="O3" s="3">
        <v>43484</v>
      </c>
      <c r="S3" s="3">
        <v>43512</v>
      </c>
      <c r="U3" s="3">
        <v>43519</v>
      </c>
      <c r="W3" t="s">
        <v>93</v>
      </c>
      <c r="X3" t="s">
        <v>81</v>
      </c>
    </row>
    <row r="4" spans="1:25" x14ac:dyDescent="0.3">
      <c r="A4" s="5" t="str">
        <f t="shared" si="0"/>
        <v>SEM-863-18-0003</v>
      </c>
      <c r="B4">
        <v>53326</v>
      </c>
      <c r="C4" t="s">
        <v>89</v>
      </c>
      <c r="D4" t="s">
        <v>90</v>
      </c>
      <c r="E4" t="s">
        <v>78</v>
      </c>
      <c r="F4" t="s">
        <v>181</v>
      </c>
      <c r="G4" s="3">
        <v>43447</v>
      </c>
      <c r="H4" s="3">
        <v>43472</v>
      </c>
      <c r="I4" s="3">
        <v>43507</v>
      </c>
      <c r="J4" t="s">
        <v>29</v>
      </c>
      <c r="K4" t="s">
        <v>79</v>
      </c>
      <c r="L4" t="s">
        <v>182</v>
      </c>
      <c r="M4" t="s">
        <v>83</v>
      </c>
      <c r="N4" t="s">
        <v>80</v>
      </c>
      <c r="O4" s="3">
        <v>43537</v>
      </c>
      <c r="S4" s="3">
        <v>43565</v>
      </c>
      <c r="U4" s="3">
        <v>43572</v>
      </c>
      <c r="W4" t="s">
        <v>93</v>
      </c>
      <c r="X4" t="s">
        <v>81</v>
      </c>
    </row>
    <row r="5" spans="1:25" x14ac:dyDescent="0.3">
      <c r="A5" s="5" t="str">
        <f t="shared" si="0"/>
        <v>SEM-002-18-0049</v>
      </c>
      <c r="B5">
        <v>53361</v>
      </c>
      <c r="C5" t="s">
        <v>89</v>
      </c>
      <c r="D5" t="s">
        <v>11</v>
      </c>
      <c r="E5" t="s">
        <v>78</v>
      </c>
      <c r="F5" t="s">
        <v>186</v>
      </c>
      <c r="G5" s="3">
        <v>43447</v>
      </c>
      <c r="H5" s="3">
        <v>43472</v>
      </c>
      <c r="I5" s="3">
        <v>43507</v>
      </c>
      <c r="J5" t="s">
        <v>29</v>
      </c>
      <c r="K5" t="s">
        <v>79</v>
      </c>
      <c r="L5" t="s">
        <v>187</v>
      </c>
      <c r="M5" t="s">
        <v>83</v>
      </c>
      <c r="N5" t="s">
        <v>80</v>
      </c>
      <c r="O5" s="3">
        <v>43484</v>
      </c>
      <c r="S5" s="3">
        <v>43512</v>
      </c>
      <c r="U5" s="3">
        <v>43519</v>
      </c>
      <c r="W5" t="s">
        <v>93</v>
      </c>
      <c r="X5" t="s">
        <v>81</v>
      </c>
    </row>
    <row r="6" spans="1:25" x14ac:dyDescent="0.3">
      <c r="A6" s="5" t="str">
        <f t="shared" si="0"/>
        <v>SEM-004-18-0022</v>
      </c>
      <c r="B6">
        <v>54049</v>
      </c>
      <c r="C6" t="s">
        <v>89</v>
      </c>
      <c r="D6" t="s">
        <v>2</v>
      </c>
      <c r="E6" t="s">
        <v>78</v>
      </c>
      <c r="F6" t="s">
        <v>21</v>
      </c>
      <c r="G6" s="3">
        <v>43475</v>
      </c>
      <c r="H6" s="3">
        <v>43487</v>
      </c>
      <c r="I6" s="3">
        <v>43535</v>
      </c>
      <c r="J6" t="s">
        <v>28</v>
      </c>
      <c r="K6" t="s">
        <v>82</v>
      </c>
      <c r="L6" t="s">
        <v>94</v>
      </c>
      <c r="M6" t="s">
        <v>83</v>
      </c>
      <c r="N6" t="s">
        <v>92</v>
      </c>
      <c r="O6" s="3">
        <v>43501</v>
      </c>
      <c r="P6" s="3">
        <v>43516</v>
      </c>
      <c r="S6" s="3">
        <v>43529</v>
      </c>
      <c r="U6" s="3">
        <v>43536</v>
      </c>
      <c r="W6" t="s">
        <v>93</v>
      </c>
      <c r="X6" t="s">
        <v>81</v>
      </c>
    </row>
    <row r="7" spans="1:25" x14ac:dyDescent="0.3">
      <c r="A7" s="5" t="str">
        <f t="shared" si="0"/>
        <v>SEM-234-19-0004</v>
      </c>
      <c r="B7">
        <v>54103</v>
      </c>
      <c r="C7" t="s">
        <v>89</v>
      </c>
      <c r="D7" t="s">
        <v>8</v>
      </c>
      <c r="E7" t="s">
        <v>78</v>
      </c>
      <c r="F7" t="s">
        <v>18</v>
      </c>
      <c r="G7" s="3">
        <v>43476</v>
      </c>
      <c r="H7" s="3">
        <v>43487</v>
      </c>
      <c r="I7" s="3">
        <v>43536</v>
      </c>
      <c r="J7" t="s">
        <v>29</v>
      </c>
      <c r="K7" t="s">
        <v>79</v>
      </c>
      <c r="L7" t="s">
        <v>9</v>
      </c>
      <c r="M7" t="s">
        <v>83</v>
      </c>
      <c r="N7" t="s">
        <v>92</v>
      </c>
      <c r="O7" s="3">
        <v>43501</v>
      </c>
      <c r="P7" s="3">
        <v>43503</v>
      </c>
      <c r="S7" s="3">
        <v>43529</v>
      </c>
      <c r="U7" s="3">
        <v>43536</v>
      </c>
      <c r="W7" t="s">
        <v>93</v>
      </c>
      <c r="X7" t="s">
        <v>81</v>
      </c>
    </row>
    <row r="8" spans="1:25" x14ac:dyDescent="0.3">
      <c r="A8" s="5" t="str">
        <f t="shared" si="0"/>
        <v>SEM-004-19-0002</v>
      </c>
      <c r="B8">
        <v>54205</v>
      </c>
      <c r="C8" t="s">
        <v>89</v>
      </c>
      <c r="D8" t="s">
        <v>2</v>
      </c>
      <c r="E8" t="s">
        <v>78</v>
      </c>
      <c r="F8" t="s">
        <v>1</v>
      </c>
      <c r="G8" s="3">
        <v>43483</v>
      </c>
      <c r="H8" s="3">
        <v>43487</v>
      </c>
      <c r="I8" s="3">
        <v>43564</v>
      </c>
      <c r="J8" t="s">
        <v>28</v>
      </c>
      <c r="K8" t="s">
        <v>82</v>
      </c>
      <c r="L8" t="s">
        <v>3</v>
      </c>
      <c r="M8" t="s">
        <v>83</v>
      </c>
      <c r="N8" t="s">
        <v>84</v>
      </c>
      <c r="O8" s="3">
        <v>43501</v>
      </c>
      <c r="P8" s="3">
        <v>43522</v>
      </c>
      <c r="S8" s="3">
        <v>43529</v>
      </c>
      <c r="U8" s="3">
        <v>43536</v>
      </c>
      <c r="W8" t="s">
        <v>93</v>
      </c>
      <c r="X8" t="s">
        <v>81</v>
      </c>
    </row>
    <row r="9" spans="1:25" x14ac:dyDescent="0.3">
      <c r="A9" s="5" t="str">
        <f t="shared" si="0"/>
        <v>SEM-004-19-0004</v>
      </c>
      <c r="B9">
        <v>54451</v>
      </c>
      <c r="C9" t="s">
        <v>89</v>
      </c>
      <c r="D9" t="s">
        <v>2</v>
      </c>
      <c r="E9" t="s">
        <v>78</v>
      </c>
      <c r="F9" t="s">
        <v>91</v>
      </c>
      <c r="G9" s="3">
        <v>43487</v>
      </c>
      <c r="H9" s="3">
        <v>43500</v>
      </c>
      <c r="I9" s="3">
        <v>43568</v>
      </c>
      <c r="J9" t="s">
        <v>28</v>
      </c>
      <c r="K9" t="s">
        <v>82</v>
      </c>
      <c r="L9" t="s">
        <v>4</v>
      </c>
      <c r="M9" t="s">
        <v>83</v>
      </c>
      <c r="N9" t="s">
        <v>84</v>
      </c>
      <c r="O9" s="3">
        <v>43505</v>
      </c>
      <c r="P9" s="3">
        <v>43522</v>
      </c>
      <c r="S9" s="3">
        <v>43519</v>
      </c>
      <c r="U9" s="3">
        <v>43526</v>
      </c>
      <c r="W9" t="s">
        <v>93</v>
      </c>
      <c r="X9" t="s">
        <v>81</v>
      </c>
    </row>
    <row r="10" spans="1:25" x14ac:dyDescent="0.3">
      <c r="A10" s="5" t="str">
        <f t="shared" si="0"/>
        <v>SEM-029-19-0001</v>
      </c>
      <c r="B10">
        <v>54590</v>
      </c>
      <c r="C10" t="s">
        <v>89</v>
      </c>
      <c r="D10" t="s">
        <v>77</v>
      </c>
      <c r="E10" t="s">
        <v>78</v>
      </c>
      <c r="F10" t="s">
        <v>171</v>
      </c>
      <c r="G10" s="3">
        <v>43500</v>
      </c>
      <c r="H10" s="3">
        <v>43514</v>
      </c>
      <c r="I10" s="3">
        <v>43560</v>
      </c>
      <c r="J10" t="s">
        <v>28</v>
      </c>
      <c r="K10" t="s">
        <v>82</v>
      </c>
      <c r="L10" t="s">
        <v>172</v>
      </c>
      <c r="M10" t="s">
        <v>83</v>
      </c>
      <c r="N10" t="s">
        <v>84</v>
      </c>
      <c r="O10" s="3">
        <v>43526</v>
      </c>
      <c r="S10" s="3">
        <v>43554</v>
      </c>
      <c r="U10" s="3">
        <v>43561</v>
      </c>
      <c r="W10" t="s">
        <v>93</v>
      </c>
      <c r="X10" t="s">
        <v>81</v>
      </c>
    </row>
    <row r="11" spans="1:25" x14ac:dyDescent="0.3">
      <c r="A11" s="5" t="str">
        <f t="shared" si="0"/>
        <v>SEM-018-19-0005</v>
      </c>
      <c r="B11">
        <v>54582</v>
      </c>
      <c r="C11" t="s">
        <v>89</v>
      </c>
      <c r="D11" t="s">
        <v>85</v>
      </c>
      <c r="E11" t="s">
        <v>78</v>
      </c>
      <c r="F11" t="s">
        <v>107</v>
      </c>
      <c r="G11" s="3">
        <v>43500</v>
      </c>
      <c r="H11" s="3">
        <v>43514</v>
      </c>
      <c r="I11" s="3">
        <v>43560</v>
      </c>
      <c r="J11" t="s">
        <v>28</v>
      </c>
      <c r="K11" t="s">
        <v>79</v>
      </c>
      <c r="L11" t="s">
        <v>108</v>
      </c>
      <c r="M11" t="s">
        <v>83</v>
      </c>
      <c r="N11" t="s">
        <v>84</v>
      </c>
      <c r="O11" s="3">
        <v>43528</v>
      </c>
      <c r="S11" s="3">
        <v>43529</v>
      </c>
      <c r="U11" s="3">
        <v>43549</v>
      </c>
      <c r="W11" t="s">
        <v>93</v>
      </c>
      <c r="X11" t="s">
        <v>81</v>
      </c>
    </row>
    <row r="12" spans="1:25" x14ac:dyDescent="0.3">
      <c r="A12" s="5" t="str">
        <f t="shared" si="0"/>
        <v>SEQ-234-19-0045</v>
      </c>
      <c r="B12">
        <v>54631</v>
      </c>
      <c r="C12" t="s">
        <v>98</v>
      </c>
      <c r="D12" t="s">
        <v>8</v>
      </c>
      <c r="E12" t="s">
        <v>78</v>
      </c>
      <c r="F12" t="s">
        <v>40</v>
      </c>
      <c r="G12" s="3">
        <v>43501</v>
      </c>
      <c r="H12" s="3">
        <v>43504</v>
      </c>
      <c r="I12" s="3">
        <v>43561</v>
      </c>
      <c r="J12" t="s">
        <v>29</v>
      </c>
      <c r="K12" t="s">
        <v>79</v>
      </c>
      <c r="L12" t="s">
        <v>137</v>
      </c>
      <c r="M12" t="s">
        <v>83</v>
      </c>
      <c r="N12" t="s">
        <v>84</v>
      </c>
      <c r="O12" s="3">
        <v>43518</v>
      </c>
      <c r="P12" s="3">
        <v>43525</v>
      </c>
      <c r="S12" s="3">
        <v>43546</v>
      </c>
      <c r="U12" s="3">
        <v>43553</v>
      </c>
      <c r="W12" t="s">
        <v>93</v>
      </c>
      <c r="X12" t="s">
        <v>81</v>
      </c>
    </row>
    <row r="13" spans="1:25" x14ac:dyDescent="0.3">
      <c r="A13" s="5" t="str">
        <f t="shared" si="0"/>
        <v>SEQ-234-19-0046</v>
      </c>
      <c r="B13">
        <v>54630</v>
      </c>
      <c r="C13" t="s">
        <v>98</v>
      </c>
      <c r="D13" t="s">
        <v>8</v>
      </c>
      <c r="E13" t="s">
        <v>78</v>
      </c>
      <c r="F13" t="s">
        <v>41</v>
      </c>
      <c r="G13" s="3">
        <v>43501</v>
      </c>
      <c r="H13" s="3">
        <v>43507</v>
      </c>
      <c r="I13" s="3">
        <v>43561</v>
      </c>
      <c r="J13" t="s">
        <v>28</v>
      </c>
      <c r="K13" t="s">
        <v>79</v>
      </c>
      <c r="L13" t="s">
        <v>148</v>
      </c>
      <c r="M13" t="s">
        <v>83</v>
      </c>
      <c r="N13" t="s">
        <v>84</v>
      </c>
      <c r="O13" s="3">
        <v>43519</v>
      </c>
      <c r="P13" s="3">
        <v>43525</v>
      </c>
      <c r="S13" s="3">
        <v>43547</v>
      </c>
      <c r="U13" s="3">
        <v>43554</v>
      </c>
      <c r="W13" t="s">
        <v>93</v>
      </c>
      <c r="X13" t="s">
        <v>81</v>
      </c>
    </row>
    <row r="14" spans="1:25" x14ac:dyDescent="0.3">
      <c r="A14" s="5" t="str">
        <f t="shared" si="0"/>
        <v>SEQ-234-19-0044</v>
      </c>
      <c r="B14">
        <v>54632</v>
      </c>
      <c r="C14" t="s">
        <v>98</v>
      </c>
      <c r="D14" t="s">
        <v>8</v>
      </c>
      <c r="E14" t="s">
        <v>78</v>
      </c>
      <c r="F14" t="s">
        <v>39</v>
      </c>
      <c r="G14" s="3">
        <v>43501</v>
      </c>
      <c r="H14" s="3">
        <v>43507</v>
      </c>
      <c r="I14" s="3">
        <v>43561</v>
      </c>
      <c r="J14" t="s">
        <v>29</v>
      </c>
      <c r="K14" t="s">
        <v>79</v>
      </c>
      <c r="L14" t="s">
        <v>138</v>
      </c>
      <c r="M14" t="s">
        <v>83</v>
      </c>
      <c r="N14" t="s">
        <v>84</v>
      </c>
      <c r="O14" s="3">
        <v>43519</v>
      </c>
      <c r="P14" s="3">
        <v>43522</v>
      </c>
      <c r="S14" s="3">
        <v>43547</v>
      </c>
      <c r="U14" s="3">
        <v>43554</v>
      </c>
      <c r="W14" t="s">
        <v>93</v>
      </c>
      <c r="X14" t="s">
        <v>81</v>
      </c>
    </row>
    <row r="15" spans="1:25" x14ac:dyDescent="0.3">
      <c r="A15" s="5" t="str">
        <f t="shared" si="0"/>
        <v>SEQ-234-19-0043</v>
      </c>
      <c r="B15">
        <v>54633</v>
      </c>
      <c r="C15" t="s">
        <v>98</v>
      </c>
      <c r="D15" t="s">
        <v>8</v>
      </c>
      <c r="E15" t="s">
        <v>78</v>
      </c>
      <c r="F15" t="s">
        <v>38</v>
      </c>
      <c r="G15" s="3">
        <v>43501</v>
      </c>
      <c r="H15" s="3">
        <v>43504</v>
      </c>
      <c r="I15" s="3">
        <v>43561</v>
      </c>
      <c r="J15" t="s">
        <v>28</v>
      </c>
      <c r="K15" t="s">
        <v>79</v>
      </c>
      <c r="L15" t="s">
        <v>139</v>
      </c>
      <c r="M15" t="s">
        <v>83</v>
      </c>
      <c r="N15" t="s">
        <v>84</v>
      </c>
      <c r="O15" s="3">
        <v>43518</v>
      </c>
      <c r="P15" s="3">
        <v>43523</v>
      </c>
      <c r="S15" s="3">
        <v>43546</v>
      </c>
      <c r="U15" s="3">
        <v>43553</v>
      </c>
      <c r="W15" t="s">
        <v>93</v>
      </c>
      <c r="X15" t="s">
        <v>81</v>
      </c>
    </row>
    <row r="16" spans="1:25" x14ac:dyDescent="0.3">
      <c r="A16" s="5" t="str">
        <f t="shared" si="0"/>
        <v>SEQ-234-19-0042</v>
      </c>
      <c r="B16">
        <v>54634</v>
      </c>
      <c r="C16" t="s">
        <v>98</v>
      </c>
      <c r="D16" t="s">
        <v>8</v>
      </c>
      <c r="E16" t="s">
        <v>78</v>
      </c>
      <c r="F16" t="s">
        <v>37</v>
      </c>
      <c r="G16" s="3">
        <v>43501</v>
      </c>
      <c r="H16" s="3">
        <v>43504</v>
      </c>
      <c r="I16" s="3">
        <v>43561</v>
      </c>
      <c r="J16" t="s">
        <v>28</v>
      </c>
      <c r="K16" t="s">
        <v>79</v>
      </c>
      <c r="L16" t="s">
        <v>140</v>
      </c>
      <c r="M16" t="s">
        <v>83</v>
      </c>
      <c r="N16" t="s">
        <v>84</v>
      </c>
      <c r="O16" s="3">
        <v>43518</v>
      </c>
      <c r="P16" s="3">
        <v>43522</v>
      </c>
      <c r="S16" s="3">
        <v>43546</v>
      </c>
      <c r="U16" s="3">
        <v>43553</v>
      </c>
      <c r="W16" t="s">
        <v>93</v>
      </c>
      <c r="X16" t="s">
        <v>81</v>
      </c>
    </row>
    <row r="17" spans="1:24" x14ac:dyDescent="0.3">
      <c r="A17" s="5" t="str">
        <f t="shared" si="0"/>
        <v>SEQ-234-19-0041</v>
      </c>
      <c r="B17">
        <v>54635</v>
      </c>
      <c r="C17" t="s">
        <v>98</v>
      </c>
      <c r="D17" t="s">
        <v>8</v>
      </c>
      <c r="E17" t="s">
        <v>78</v>
      </c>
      <c r="F17" t="s">
        <v>36</v>
      </c>
      <c r="G17" s="3">
        <v>43501</v>
      </c>
      <c r="H17" s="3">
        <v>43504</v>
      </c>
      <c r="I17" s="3">
        <v>43561</v>
      </c>
      <c r="J17" t="s">
        <v>28</v>
      </c>
      <c r="K17" t="s">
        <v>79</v>
      </c>
      <c r="L17" t="s">
        <v>141</v>
      </c>
      <c r="M17" t="s">
        <v>83</v>
      </c>
      <c r="N17" t="s">
        <v>84</v>
      </c>
      <c r="O17" s="3">
        <v>43518</v>
      </c>
      <c r="P17" s="3">
        <v>43521</v>
      </c>
      <c r="S17" s="3">
        <v>43546</v>
      </c>
      <c r="U17" s="3">
        <v>43553</v>
      </c>
      <c r="W17" t="s">
        <v>93</v>
      </c>
      <c r="X17" t="s">
        <v>81</v>
      </c>
    </row>
    <row r="18" spans="1:24" x14ac:dyDescent="0.3">
      <c r="A18" s="5" t="str">
        <f t="shared" si="0"/>
        <v>SEQ-234-19-0040</v>
      </c>
      <c r="B18">
        <v>54636</v>
      </c>
      <c r="C18" t="s">
        <v>98</v>
      </c>
      <c r="D18" t="s">
        <v>8</v>
      </c>
      <c r="E18" t="s">
        <v>78</v>
      </c>
      <c r="F18" t="s">
        <v>35</v>
      </c>
      <c r="G18" s="3">
        <v>43501</v>
      </c>
      <c r="H18" s="3">
        <v>43504</v>
      </c>
      <c r="I18" s="3">
        <v>43561</v>
      </c>
      <c r="J18" t="s">
        <v>29</v>
      </c>
      <c r="K18" t="s">
        <v>79</v>
      </c>
      <c r="L18" t="s">
        <v>142</v>
      </c>
      <c r="M18" t="s">
        <v>83</v>
      </c>
      <c r="N18" t="s">
        <v>84</v>
      </c>
      <c r="O18" s="3">
        <v>43518</v>
      </c>
      <c r="P18" s="3">
        <v>43524</v>
      </c>
      <c r="S18" s="3">
        <v>43546</v>
      </c>
      <c r="U18" s="3">
        <v>43553</v>
      </c>
      <c r="W18" t="s">
        <v>93</v>
      </c>
      <c r="X18" t="s">
        <v>81</v>
      </c>
    </row>
    <row r="19" spans="1:24" x14ac:dyDescent="0.3">
      <c r="A19" s="5" t="str">
        <f t="shared" si="0"/>
        <v>SEQ-234-19-0039</v>
      </c>
      <c r="B19">
        <v>54637</v>
      </c>
      <c r="C19" t="s">
        <v>98</v>
      </c>
      <c r="D19" t="s">
        <v>8</v>
      </c>
      <c r="E19" t="s">
        <v>78</v>
      </c>
      <c r="F19" t="s">
        <v>34</v>
      </c>
      <c r="G19" s="3">
        <v>43501</v>
      </c>
      <c r="H19" s="3">
        <v>43504</v>
      </c>
      <c r="I19" s="3">
        <v>43561</v>
      </c>
      <c r="J19" t="s">
        <v>29</v>
      </c>
      <c r="K19" t="s">
        <v>79</v>
      </c>
      <c r="L19" t="s">
        <v>143</v>
      </c>
      <c r="M19" t="s">
        <v>83</v>
      </c>
      <c r="N19" t="s">
        <v>84</v>
      </c>
      <c r="O19" s="3">
        <v>43518</v>
      </c>
      <c r="P19" s="3">
        <v>43523</v>
      </c>
      <c r="S19" s="3">
        <v>43546</v>
      </c>
      <c r="U19" s="3">
        <v>43553</v>
      </c>
      <c r="W19" t="s">
        <v>93</v>
      </c>
      <c r="X19" t="s">
        <v>81</v>
      </c>
    </row>
    <row r="20" spans="1:24" x14ac:dyDescent="0.3">
      <c r="A20" s="5" t="str">
        <f t="shared" si="0"/>
        <v>SEQ-234-19-0038</v>
      </c>
      <c r="B20">
        <v>54638</v>
      </c>
      <c r="C20" t="s">
        <v>98</v>
      </c>
      <c r="D20" t="s">
        <v>8</v>
      </c>
      <c r="E20" t="s">
        <v>78</v>
      </c>
      <c r="F20" t="s">
        <v>33</v>
      </c>
      <c r="G20" s="3">
        <v>43501</v>
      </c>
      <c r="H20" s="3">
        <v>43507</v>
      </c>
      <c r="I20" s="3">
        <v>43561</v>
      </c>
      <c r="J20" t="s">
        <v>29</v>
      </c>
      <c r="K20" t="s">
        <v>79</v>
      </c>
      <c r="L20" t="s">
        <v>144</v>
      </c>
      <c r="M20" t="s">
        <v>83</v>
      </c>
      <c r="N20" t="s">
        <v>84</v>
      </c>
      <c r="O20" s="3">
        <v>43519</v>
      </c>
      <c r="P20" s="3">
        <v>43524</v>
      </c>
      <c r="S20" s="3">
        <v>43547</v>
      </c>
      <c r="U20" s="3">
        <v>43554</v>
      </c>
      <c r="W20" t="s">
        <v>93</v>
      </c>
      <c r="X20" t="s">
        <v>81</v>
      </c>
    </row>
    <row r="21" spans="1:24" x14ac:dyDescent="0.3">
      <c r="A21" s="5" t="str">
        <f t="shared" si="0"/>
        <v>SEQ-234-19-0037</v>
      </c>
      <c r="B21">
        <v>54639</v>
      </c>
      <c r="C21" t="s">
        <v>98</v>
      </c>
      <c r="D21" t="s">
        <v>8</v>
      </c>
      <c r="E21" t="s">
        <v>78</v>
      </c>
      <c r="F21" t="s">
        <v>32</v>
      </c>
      <c r="G21" s="3">
        <v>43501</v>
      </c>
      <c r="H21" s="3">
        <v>43507</v>
      </c>
      <c r="I21" s="3">
        <v>43561</v>
      </c>
      <c r="J21" t="s">
        <v>29</v>
      </c>
      <c r="K21" t="s">
        <v>79</v>
      </c>
      <c r="L21" t="s">
        <v>145</v>
      </c>
      <c r="M21" t="s">
        <v>83</v>
      </c>
      <c r="N21" t="s">
        <v>84</v>
      </c>
      <c r="O21" s="3">
        <v>43519</v>
      </c>
      <c r="P21" s="3">
        <v>43524</v>
      </c>
      <c r="S21" s="3">
        <v>43547</v>
      </c>
      <c r="U21" s="3">
        <v>43554</v>
      </c>
      <c r="W21" t="s">
        <v>93</v>
      </c>
      <c r="X21" t="s">
        <v>81</v>
      </c>
    </row>
    <row r="22" spans="1:24" x14ac:dyDescent="0.3">
      <c r="A22" s="5" t="str">
        <f t="shared" si="0"/>
        <v>SEQ-234-19-0036</v>
      </c>
      <c r="B22">
        <v>54640</v>
      </c>
      <c r="C22" t="s">
        <v>98</v>
      </c>
      <c r="D22" t="s">
        <v>8</v>
      </c>
      <c r="E22" t="s">
        <v>78</v>
      </c>
      <c r="F22" t="s">
        <v>31</v>
      </c>
      <c r="G22" s="3">
        <v>43501</v>
      </c>
      <c r="H22" s="3">
        <v>43507</v>
      </c>
      <c r="I22" s="3">
        <v>43561</v>
      </c>
      <c r="J22" t="s">
        <v>28</v>
      </c>
      <c r="K22" t="s">
        <v>79</v>
      </c>
      <c r="L22" t="s">
        <v>146</v>
      </c>
      <c r="M22" t="s">
        <v>83</v>
      </c>
      <c r="N22" t="s">
        <v>84</v>
      </c>
      <c r="O22" s="3">
        <v>43519</v>
      </c>
      <c r="P22" s="3">
        <v>43522</v>
      </c>
      <c r="S22" s="3">
        <v>43547</v>
      </c>
      <c r="U22" s="3">
        <v>43554</v>
      </c>
      <c r="W22" t="s">
        <v>93</v>
      </c>
      <c r="X22" t="s">
        <v>81</v>
      </c>
    </row>
    <row r="23" spans="1:24" x14ac:dyDescent="0.3">
      <c r="A23" s="5" t="str">
        <f t="shared" si="0"/>
        <v>SEQ-234-19-0035</v>
      </c>
      <c r="B23">
        <v>54641</v>
      </c>
      <c r="C23" t="s">
        <v>98</v>
      </c>
      <c r="D23" t="s">
        <v>8</v>
      </c>
      <c r="E23" t="s">
        <v>78</v>
      </c>
      <c r="F23" t="s">
        <v>30</v>
      </c>
      <c r="G23" s="3">
        <v>43501</v>
      </c>
      <c r="H23" s="3">
        <v>43507</v>
      </c>
      <c r="I23" s="3">
        <v>43561</v>
      </c>
      <c r="J23" t="s">
        <v>28</v>
      </c>
      <c r="K23" t="s">
        <v>79</v>
      </c>
      <c r="L23" t="s">
        <v>147</v>
      </c>
      <c r="M23" t="s">
        <v>83</v>
      </c>
      <c r="N23" t="s">
        <v>84</v>
      </c>
      <c r="O23" s="3">
        <v>43519</v>
      </c>
      <c r="P23" s="3">
        <v>43523</v>
      </c>
      <c r="S23" s="3">
        <v>43547</v>
      </c>
      <c r="U23" s="3">
        <v>43554</v>
      </c>
      <c r="W23" t="s">
        <v>93</v>
      </c>
      <c r="X23" t="s">
        <v>81</v>
      </c>
    </row>
    <row r="24" spans="1:24" x14ac:dyDescent="0.3">
      <c r="A24" s="5" t="str">
        <f t="shared" si="0"/>
        <v>SEQ-234-19-0047</v>
      </c>
      <c r="B24">
        <v>54629</v>
      </c>
      <c r="C24" t="s">
        <v>98</v>
      </c>
      <c r="D24" t="s">
        <v>8</v>
      </c>
      <c r="E24" t="s">
        <v>78</v>
      </c>
      <c r="F24" t="s">
        <v>42</v>
      </c>
      <c r="G24" s="3">
        <v>43501</v>
      </c>
      <c r="H24" s="3">
        <v>43507</v>
      </c>
      <c r="I24" s="3">
        <v>43561</v>
      </c>
      <c r="J24" t="s">
        <v>29</v>
      </c>
      <c r="K24" t="s">
        <v>79</v>
      </c>
      <c r="L24" t="s">
        <v>149</v>
      </c>
      <c r="M24" t="s">
        <v>83</v>
      </c>
      <c r="N24" t="s">
        <v>84</v>
      </c>
      <c r="O24" s="3">
        <v>43519</v>
      </c>
      <c r="P24" s="3">
        <v>43523</v>
      </c>
      <c r="S24" s="3">
        <v>43547</v>
      </c>
      <c r="U24" s="3">
        <v>43554</v>
      </c>
      <c r="W24" t="s">
        <v>93</v>
      </c>
      <c r="X24" t="s">
        <v>81</v>
      </c>
    </row>
    <row r="25" spans="1:24" x14ac:dyDescent="0.3">
      <c r="A25" s="5" t="str">
        <f t="shared" si="0"/>
        <v>SEQ-234-19-0048</v>
      </c>
      <c r="B25">
        <v>54628</v>
      </c>
      <c r="C25" t="s">
        <v>98</v>
      </c>
      <c r="D25" t="s">
        <v>8</v>
      </c>
      <c r="E25" t="s">
        <v>78</v>
      </c>
      <c r="F25" t="s">
        <v>43</v>
      </c>
      <c r="G25" s="3">
        <v>43501</v>
      </c>
      <c r="H25" s="3">
        <v>43507</v>
      </c>
      <c r="I25" s="3">
        <v>43561</v>
      </c>
      <c r="J25" t="s">
        <v>29</v>
      </c>
      <c r="K25" t="s">
        <v>79</v>
      </c>
      <c r="L25" t="s">
        <v>150</v>
      </c>
      <c r="M25" t="s">
        <v>83</v>
      </c>
      <c r="N25" t="s">
        <v>84</v>
      </c>
      <c r="O25" s="3">
        <v>43519</v>
      </c>
      <c r="P25" s="3">
        <v>43536</v>
      </c>
      <c r="S25" s="3">
        <v>43547</v>
      </c>
      <c r="U25" s="3">
        <v>43554</v>
      </c>
      <c r="W25" t="s">
        <v>93</v>
      </c>
      <c r="X25" t="s">
        <v>81</v>
      </c>
    </row>
    <row r="26" spans="1:24" x14ac:dyDescent="0.3">
      <c r="A26" s="5" t="str">
        <f t="shared" si="0"/>
        <v>SEQ-234-19-0057</v>
      </c>
      <c r="B26">
        <v>54603</v>
      </c>
      <c r="C26" t="s">
        <v>98</v>
      </c>
      <c r="D26" t="s">
        <v>8</v>
      </c>
      <c r="E26" t="s">
        <v>78</v>
      </c>
      <c r="F26" t="s">
        <v>52</v>
      </c>
      <c r="G26" s="3">
        <v>43501</v>
      </c>
      <c r="H26" s="3">
        <v>43504</v>
      </c>
      <c r="I26" s="3">
        <v>43561</v>
      </c>
      <c r="J26" t="s">
        <v>29</v>
      </c>
      <c r="K26" t="s">
        <v>79</v>
      </c>
      <c r="L26" t="s">
        <v>151</v>
      </c>
      <c r="M26" t="s">
        <v>83</v>
      </c>
      <c r="N26" t="s">
        <v>84</v>
      </c>
      <c r="O26" s="3">
        <v>43518</v>
      </c>
      <c r="P26" s="3">
        <v>43539</v>
      </c>
      <c r="S26" s="3">
        <v>43546</v>
      </c>
      <c r="U26" s="3">
        <v>43553</v>
      </c>
      <c r="W26" t="s">
        <v>93</v>
      </c>
      <c r="X26" t="s">
        <v>81</v>
      </c>
    </row>
    <row r="27" spans="1:24" x14ac:dyDescent="0.3">
      <c r="A27" s="5" t="str">
        <f t="shared" si="0"/>
        <v>SEQ-234-19-0056</v>
      </c>
      <c r="B27">
        <v>54604</v>
      </c>
      <c r="C27" t="s">
        <v>98</v>
      </c>
      <c r="D27" t="s">
        <v>8</v>
      </c>
      <c r="E27" t="s">
        <v>78</v>
      </c>
      <c r="F27" t="s">
        <v>51</v>
      </c>
      <c r="G27" s="3">
        <v>43501</v>
      </c>
      <c r="H27" s="3">
        <v>43507</v>
      </c>
      <c r="I27" s="3">
        <v>43561</v>
      </c>
      <c r="J27" t="s">
        <v>29</v>
      </c>
      <c r="K27" t="s">
        <v>79</v>
      </c>
      <c r="L27" t="s">
        <v>152</v>
      </c>
      <c r="M27" t="s">
        <v>83</v>
      </c>
      <c r="N27" t="s">
        <v>84</v>
      </c>
      <c r="O27" s="3">
        <v>43519</v>
      </c>
      <c r="P27" s="3">
        <v>43538</v>
      </c>
      <c r="S27" s="3">
        <v>43547</v>
      </c>
      <c r="U27" s="3">
        <v>43554</v>
      </c>
      <c r="W27" t="s">
        <v>93</v>
      </c>
      <c r="X27" t="s">
        <v>81</v>
      </c>
    </row>
    <row r="28" spans="1:24" x14ac:dyDescent="0.3">
      <c r="A28" s="5" t="str">
        <f t="shared" si="0"/>
        <v>SEQ-234-19-0055</v>
      </c>
      <c r="B28">
        <v>54605</v>
      </c>
      <c r="C28" t="s">
        <v>98</v>
      </c>
      <c r="D28" t="s">
        <v>8</v>
      </c>
      <c r="E28" t="s">
        <v>78</v>
      </c>
      <c r="F28" t="s">
        <v>50</v>
      </c>
      <c r="G28" s="3">
        <v>43501</v>
      </c>
      <c r="H28" s="3">
        <v>43507</v>
      </c>
      <c r="I28" s="3">
        <v>43561</v>
      </c>
      <c r="J28" t="s">
        <v>28</v>
      </c>
      <c r="K28" t="s">
        <v>79</v>
      </c>
      <c r="L28" t="s">
        <v>153</v>
      </c>
      <c r="M28" t="s">
        <v>83</v>
      </c>
      <c r="N28" t="s">
        <v>84</v>
      </c>
      <c r="O28" s="3">
        <v>43519</v>
      </c>
      <c r="P28" s="3">
        <v>43538</v>
      </c>
      <c r="S28" s="3">
        <v>43547</v>
      </c>
      <c r="U28" s="3">
        <v>43554</v>
      </c>
      <c r="W28" t="s">
        <v>93</v>
      </c>
      <c r="X28" t="s">
        <v>81</v>
      </c>
    </row>
    <row r="29" spans="1:24" x14ac:dyDescent="0.3">
      <c r="A29" s="5" t="str">
        <f t="shared" si="0"/>
        <v>SEQ-234-19-0054</v>
      </c>
      <c r="B29">
        <v>54606</v>
      </c>
      <c r="C29" t="s">
        <v>98</v>
      </c>
      <c r="D29" t="s">
        <v>8</v>
      </c>
      <c r="E29" t="s">
        <v>78</v>
      </c>
      <c r="F29" t="s">
        <v>49</v>
      </c>
      <c r="G29" s="3">
        <v>43501</v>
      </c>
      <c r="H29" s="3">
        <v>43507</v>
      </c>
      <c r="I29" s="3">
        <v>43561</v>
      </c>
      <c r="J29" t="s">
        <v>29</v>
      </c>
      <c r="K29" t="s">
        <v>79</v>
      </c>
      <c r="L29" t="s">
        <v>154</v>
      </c>
      <c r="M29" t="s">
        <v>83</v>
      </c>
      <c r="N29" t="s">
        <v>84</v>
      </c>
      <c r="O29" s="3">
        <v>43519</v>
      </c>
      <c r="S29" s="3">
        <v>43547</v>
      </c>
      <c r="U29" s="3">
        <v>43554</v>
      </c>
      <c r="W29" t="s">
        <v>93</v>
      </c>
      <c r="X29" t="s">
        <v>81</v>
      </c>
    </row>
    <row r="30" spans="1:24" x14ac:dyDescent="0.3">
      <c r="A30" s="5" t="str">
        <f t="shared" si="0"/>
        <v>SEQ-234-19-0053</v>
      </c>
      <c r="B30">
        <v>54607</v>
      </c>
      <c r="C30" t="s">
        <v>98</v>
      </c>
      <c r="D30" t="s">
        <v>8</v>
      </c>
      <c r="E30" t="s">
        <v>78</v>
      </c>
      <c r="F30" t="s">
        <v>48</v>
      </c>
      <c r="G30" s="3">
        <v>43501</v>
      </c>
      <c r="H30" s="3">
        <v>43507</v>
      </c>
      <c r="I30" s="3">
        <v>43561</v>
      </c>
      <c r="J30" t="s">
        <v>29</v>
      </c>
      <c r="K30" t="s">
        <v>79</v>
      </c>
      <c r="L30" t="s">
        <v>155</v>
      </c>
      <c r="M30" t="s">
        <v>83</v>
      </c>
      <c r="N30" t="s">
        <v>84</v>
      </c>
      <c r="O30" s="3">
        <v>43519</v>
      </c>
      <c r="S30" s="3">
        <v>43547</v>
      </c>
      <c r="U30" s="3">
        <v>43554</v>
      </c>
      <c r="W30" t="s">
        <v>93</v>
      </c>
      <c r="X30" t="s">
        <v>81</v>
      </c>
    </row>
    <row r="31" spans="1:24" x14ac:dyDescent="0.3">
      <c r="A31" s="5" t="str">
        <f t="shared" si="0"/>
        <v>SEQ-234-19-0052</v>
      </c>
      <c r="B31">
        <v>54624</v>
      </c>
      <c r="C31" t="s">
        <v>98</v>
      </c>
      <c r="D31" t="s">
        <v>8</v>
      </c>
      <c r="E31" t="s">
        <v>78</v>
      </c>
      <c r="F31" t="s">
        <v>47</v>
      </c>
      <c r="G31" s="3">
        <v>43501</v>
      </c>
      <c r="H31" s="3">
        <v>43504</v>
      </c>
      <c r="I31" s="3">
        <v>43561</v>
      </c>
      <c r="J31" t="s">
        <v>29</v>
      </c>
      <c r="K31" t="s">
        <v>79</v>
      </c>
      <c r="L31" t="s">
        <v>156</v>
      </c>
      <c r="M31" t="s">
        <v>83</v>
      </c>
      <c r="N31" t="s">
        <v>84</v>
      </c>
      <c r="O31" s="3">
        <v>43518</v>
      </c>
      <c r="S31" s="3">
        <v>43546</v>
      </c>
      <c r="U31" s="3">
        <v>43553</v>
      </c>
      <c r="W31" t="s">
        <v>93</v>
      </c>
      <c r="X31" t="s">
        <v>81</v>
      </c>
    </row>
    <row r="32" spans="1:24" x14ac:dyDescent="0.3">
      <c r="A32" s="5" t="str">
        <f t="shared" si="0"/>
        <v>SEQ-234-19-0051</v>
      </c>
      <c r="B32">
        <v>54625</v>
      </c>
      <c r="C32" t="s">
        <v>98</v>
      </c>
      <c r="D32" t="s">
        <v>8</v>
      </c>
      <c r="E32" t="s">
        <v>78</v>
      </c>
      <c r="F32" t="s">
        <v>46</v>
      </c>
      <c r="G32" s="3">
        <v>43501</v>
      </c>
      <c r="H32" s="3">
        <v>43507</v>
      </c>
      <c r="I32" s="3">
        <v>43561</v>
      </c>
      <c r="J32" t="s">
        <v>29</v>
      </c>
      <c r="K32" t="s">
        <v>79</v>
      </c>
      <c r="L32" t="s">
        <v>157</v>
      </c>
      <c r="M32" t="s">
        <v>83</v>
      </c>
      <c r="N32" t="s">
        <v>84</v>
      </c>
      <c r="O32" s="3">
        <v>43519</v>
      </c>
      <c r="S32" s="3">
        <v>43547</v>
      </c>
      <c r="U32" s="3">
        <v>43554</v>
      </c>
      <c r="W32" t="s">
        <v>93</v>
      </c>
      <c r="X32" t="s">
        <v>81</v>
      </c>
    </row>
    <row r="33" spans="1:25" x14ac:dyDescent="0.3">
      <c r="A33" s="5" t="str">
        <f t="shared" si="0"/>
        <v>SEQ-234-19-0050</v>
      </c>
      <c r="B33">
        <v>54626</v>
      </c>
      <c r="C33" t="s">
        <v>98</v>
      </c>
      <c r="D33" t="s">
        <v>8</v>
      </c>
      <c r="E33" t="s">
        <v>78</v>
      </c>
      <c r="F33" t="s">
        <v>45</v>
      </c>
      <c r="G33" s="3">
        <v>43501</v>
      </c>
      <c r="H33" s="3">
        <v>43507</v>
      </c>
      <c r="I33" s="3">
        <v>43561</v>
      </c>
      <c r="J33" t="s">
        <v>29</v>
      </c>
      <c r="K33" t="s">
        <v>79</v>
      </c>
      <c r="L33" t="s">
        <v>158</v>
      </c>
      <c r="M33" t="s">
        <v>83</v>
      </c>
      <c r="N33" t="s">
        <v>84</v>
      </c>
      <c r="O33" s="3">
        <v>43519</v>
      </c>
      <c r="P33" s="3">
        <v>43537</v>
      </c>
      <c r="S33" s="3">
        <v>43547</v>
      </c>
      <c r="U33" s="3">
        <v>43554</v>
      </c>
      <c r="W33" t="s">
        <v>93</v>
      </c>
      <c r="X33" t="s">
        <v>81</v>
      </c>
    </row>
    <row r="34" spans="1:25" x14ac:dyDescent="0.3">
      <c r="A34" s="5" t="str">
        <f t="shared" si="0"/>
        <v>SEQ-234-19-0049</v>
      </c>
      <c r="B34">
        <v>54627</v>
      </c>
      <c r="C34" t="s">
        <v>98</v>
      </c>
      <c r="D34" t="s">
        <v>8</v>
      </c>
      <c r="E34" t="s">
        <v>78</v>
      </c>
      <c r="F34" t="s">
        <v>44</v>
      </c>
      <c r="G34" s="3">
        <v>43501</v>
      </c>
      <c r="H34" s="3">
        <v>43504</v>
      </c>
      <c r="I34" s="3">
        <v>43561</v>
      </c>
      <c r="J34" t="s">
        <v>29</v>
      </c>
      <c r="K34" t="s">
        <v>79</v>
      </c>
      <c r="L34" t="s">
        <v>159</v>
      </c>
      <c r="M34" t="s">
        <v>83</v>
      </c>
      <c r="N34" t="s">
        <v>84</v>
      </c>
      <c r="O34" s="3">
        <v>43518</v>
      </c>
      <c r="P34" s="3">
        <v>43536</v>
      </c>
      <c r="S34" s="3">
        <v>43546</v>
      </c>
      <c r="U34" s="3">
        <v>43553</v>
      </c>
      <c r="W34" t="s">
        <v>93</v>
      </c>
      <c r="X34" t="s">
        <v>81</v>
      </c>
    </row>
    <row r="35" spans="1:25" x14ac:dyDescent="0.3">
      <c r="A35" s="5" t="str">
        <f t="shared" si="0"/>
        <v>EES-822-19-0001</v>
      </c>
      <c r="B35">
        <v>54683</v>
      </c>
      <c r="C35" t="s">
        <v>95</v>
      </c>
      <c r="D35" t="s">
        <v>24</v>
      </c>
      <c r="E35" t="s">
        <v>78</v>
      </c>
      <c r="F35" t="s">
        <v>96</v>
      </c>
      <c r="G35" s="3">
        <v>43503</v>
      </c>
      <c r="H35" s="3">
        <v>43503</v>
      </c>
      <c r="I35" s="3">
        <v>43563</v>
      </c>
      <c r="J35" t="s">
        <v>29</v>
      </c>
      <c r="K35" t="s">
        <v>79</v>
      </c>
      <c r="L35" t="s">
        <v>22</v>
      </c>
      <c r="M35" t="s">
        <v>83</v>
      </c>
      <c r="N35" t="s">
        <v>84</v>
      </c>
      <c r="O35" s="3">
        <v>43517</v>
      </c>
      <c r="P35" s="3">
        <v>43510</v>
      </c>
      <c r="S35" s="3">
        <v>43545</v>
      </c>
      <c r="U35" s="3">
        <v>43552</v>
      </c>
      <c r="W35" t="s">
        <v>93</v>
      </c>
      <c r="X35" t="s">
        <v>81</v>
      </c>
    </row>
    <row r="36" spans="1:25" x14ac:dyDescent="0.3">
      <c r="A36" s="5" t="str">
        <f t="shared" si="0"/>
        <v>SEQ-234-19-0058</v>
      </c>
      <c r="B36">
        <v>54788</v>
      </c>
      <c r="C36" t="s">
        <v>98</v>
      </c>
      <c r="D36" t="s">
        <v>8</v>
      </c>
      <c r="E36" t="s">
        <v>78</v>
      </c>
      <c r="F36" t="s">
        <v>122</v>
      </c>
      <c r="G36" s="3">
        <v>43507</v>
      </c>
      <c r="H36" s="3">
        <v>43509</v>
      </c>
      <c r="I36" s="3">
        <v>43567</v>
      </c>
      <c r="J36" t="s">
        <v>29</v>
      </c>
      <c r="K36" t="s">
        <v>79</v>
      </c>
      <c r="L36" t="s">
        <v>160</v>
      </c>
      <c r="M36" t="s">
        <v>83</v>
      </c>
      <c r="N36" t="s">
        <v>84</v>
      </c>
      <c r="O36" s="3">
        <v>43523</v>
      </c>
      <c r="S36" s="3">
        <v>43551</v>
      </c>
      <c r="U36" s="3">
        <v>43558</v>
      </c>
      <c r="W36" t="s">
        <v>93</v>
      </c>
      <c r="X36" t="s">
        <v>81</v>
      </c>
    </row>
    <row r="37" spans="1:25" x14ac:dyDescent="0.3">
      <c r="A37" s="5" t="str">
        <f t="shared" si="0"/>
        <v>SEQ-234-19-0059</v>
      </c>
      <c r="B37">
        <v>54787</v>
      </c>
      <c r="C37" t="s">
        <v>98</v>
      </c>
      <c r="D37" t="s">
        <v>8</v>
      </c>
      <c r="E37" t="s">
        <v>78</v>
      </c>
      <c r="F37" t="s">
        <v>123</v>
      </c>
      <c r="G37" s="3">
        <v>43507</v>
      </c>
      <c r="H37" s="3">
        <v>43509</v>
      </c>
      <c r="I37" s="3">
        <v>43567</v>
      </c>
      <c r="J37" t="s">
        <v>29</v>
      </c>
      <c r="K37" t="s">
        <v>79</v>
      </c>
      <c r="L37" t="s">
        <v>161</v>
      </c>
      <c r="M37" t="s">
        <v>83</v>
      </c>
      <c r="N37" t="s">
        <v>84</v>
      </c>
      <c r="O37" s="3">
        <v>43523</v>
      </c>
      <c r="S37" s="3">
        <v>43551</v>
      </c>
      <c r="U37" s="3">
        <v>43558</v>
      </c>
      <c r="W37" t="s">
        <v>93</v>
      </c>
      <c r="X37" t="s">
        <v>81</v>
      </c>
    </row>
    <row r="38" spans="1:25" x14ac:dyDescent="0.3">
      <c r="A38" s="5" t="str">
        <f t="shared" si="0"/>
        <v>SEQ-234-19-0060</v>
      </c>
      <c r="B38">
        <v>54786</v>
      </c>
      <c r="C38" t="s">
        <v>98</v>
      </c>
      <c r="D38" t="s">
        <v>8</v>
      </c>
      <c r="E38" t="s">
        <v>78</v>
      </c>
      <c r="F38" t="s">
        <v>124</v>
      </c>
      <c r="G38" s="3">
        <v>43507</v>
      </c>
      <c r="H38" s="3">
        <v>43509</v>
      </c>
      <c r="I38" s="3">
        <v>43567</v>
      </c>
      <c r="J38" t="s">
        <v>28</v>
      </c>
      <c r="K38" t="s">
        <v>79</v>
      </c>
      <c r="L38" t="s">
        <v>162</v>
      </c>
      <c r="M38" t="s">
        <v>83</v>
      </c>
      <c r="N38" t="s">
        <v>84</v>
      </c>
      <c r="O38" s="3">
        <v>43523</v>
      </c>
      <c r="P38" s="3">
        <v>43537</v>
      </c>
      <c r="S38" s="3">
        <v>43551</v>
      </c>
      <c r="U38" s="3">
        <v>43558</v>
      </c>
      <c r="W38" t="s">
        <v>93</v>
      </c>
      <c r="X38" t="s">
        <v>81</v>
      </c>
    </row>
    <row r="39" spans="1:25" x14ac:dyDescent="0.3">
      <c r="A39" s="5" t="str">
        <f t="shared" si="0"/>
        <v>EES-004-19-0001</v>
      </c>
      <c r="B39">
        <v>54713</v>
      </c>
      <c r="C39" t="s">
        <v>95</v>
      </c>
      <c r="D39" t="s">
        <v>2</v>
      </c>
      <c r="E39" t="s">
        <v>78</v>
      </c>
      <c r="F39" t="s">
        <v>23</v>
      </c>
      <c r="G39" s="3">
        <v>43507</v>
      </c>
      <c r="H39" s="3">
        <v>43507</v>
      </c>
      <c r="I39" s="3">
        <v>43567</v>
      </c>
      <c r="J39" t="s">
        <v>28</v>
      </c>
      <c r="K39" t="s">
        <v>82</v>
      </c>
      <c r="L39" t="s">
        <v>97</v>
      </c>
      <c r="M39" t="s">
        <v>83</v>
      </c>
      <c r="N39" t="s">
        <v>84</v>
      </c>
      <c r="O39" s="3">
        <v>43519</v>
      </c>
      <c r="P39" s="3">
        <v>43510</v>
      </c>
      <c r="S39" s="3">
        <v>43547</v>
      </c>
      <c r="U39" s="3">
        <v>43554</v>
      </c>
      <c r="W39" t="s">
        <v>93</v>
      </c>
      <c r="X39" t="s">
        <v>81</v>
      </c>
    </row>
    <row r="40" spans="1:25" x14ac:dyDescent="0.3">
      <c r="A40" s="5" t="str">
        <f t="shared" si="0"/>
        <v>SEQ-234-19-0061</v>
      </c>
      <c r="B40">
        <v>54785</v>
      </c>
      <c r="C40" t="s">
        <v>98</v>
      </c>
      <c r="D40" t="s">
        <v>8</v>
      </c>
      <c r="E40" t="s">
        <v>78</v>
      </c>
      <c r="F40" t="s">
        <v>183</v>
      </c>
      <c r="G40" s="3">
        <v>43508</v>
      </c>
      <c r="H40" s="3">
        <v>43509</v>
      </c>
      <c r="I40" s="3">
        <v>43568</v>
      </c>
      <c r="J40" t="s">
        <v>28</v>
      </c>
      <c r="K40" t="s">
        <v>79</v>
      </c>
      <c r="L40" t="s">
        <v>184</v>
      </c>
      <c r="M40" t="s">
        <v>83</v>
      </c>
      <c r="N40" t="s">
        <v>84</v>
      </c>
      <c r="O40" s="3">
        <v>43516</v>
      </c>
      <c r="P40" s="3">
        <v>43522</v>
      </c>
      <c r="S40" s="3">
        <v>43530</v>
      </c>
      <c r="U40" s="3">
        <v>43537</v>
      </c>
      <c r="W40" t="s">
        <v>93</v>
      </c>
      <c r="X40" t="s">
        <v>81</v>
      </c>
    </row>
    <row r="41" spans="1:25" x14ac:dyDescent="0.3">
      <c r="A41" s="5" t="str">
        <f t="shared" si="0"/>
        <v>EES-365-19-0001</v>
      </c>
      <c r="B41" s="21">
        <v>54798</v>
      </c>
      <c r="C41" t="s">
        <v>95</v>
      </c>
      <c r="D41" t="s">
        <v>163</v>
      </c>
      <c r="E41" t="s">
        <v>78</v>
      </c>
      <c r="F41" t="s">
        <v>100</v>
      </c>
      <c r="G41" s="3">
        <v>43508</v>
      </c>
      <c r="H41" s="3">
        <v>43510</v>
      </c>
      <c r="I41" s="3">
        <v>43568</v>
      </c>
      <c r="J41" t="s">
        <v>29</v>
      </c>
      <c r="K41" t="s">
        <v>79</v>
      </c>
      <c r="L41" t="s">
        <v>103</v>
      </c>
      <c r="M41" t="s">
        <v>83</v>
      </c>
      <c r="N41" t="s">
        <v>84</v>
      </c>
      <c r="O41" s="3">
        <v>43524</v>
      </c>
      <c r="P41" s="3">
        <v>43515</v>
      </c>
      <c r="S41" s="3">
        <v>43552</v>
      </c>
      <c r="U41" s="3">
        <v>43559</v>
      </c>
      <c r="W41" t="s">
        <v>93</v>
      </c>
      <c r="X41" t="s">
        <v>81</v>
      </c>
    </row>
    <row r="42" spans="1:25" x14ac:dyDescent="0.3">
      <c r="A42" s="5" t="str">
        <f t="shared" si="0"/>
        <v>SEQ-365-19-0002</v>
      </c>
      <c r="B42">
        <v>54797</v>
      </c>
      <c r="C42" t="s">
        <v>98</v>
      </c>
      <c r="D42" t="s">
        <v>163</v>
      </c>
      <c r="E42" t="s">
        <v>78</v>
      </c>
      <c r="F42" t="s">
        <v>101</v>
      </c>
      <c r="G42" s="3">
        <v>43508</v>
      </c>
      <c r="H42" s="3">
        <v>43510</v>
      </c>
      <c r="I42" s="3">
        <v>43568</v>
      </c>
      <c r="J42" t="s">
        <v>29</v>
      </c>
      <c r="K42" t="s">
        <v>79</v>
      </c>
      <c r="L42" t="s">
        <v>104</v>
      </c>
      <c r="M42" t="s">
        <v>83</v>
      </c>
      <c r="N42" t="s">
        <v>84</v>
      </c>
      <c r="O42" s="3">
        <v>43524</v>
      </c>
      <c r="P42" s="3">
        <v>43515</v>
      </c>
      <c r="S42" s="3">
        <v>43552</v>
      </c>
      <c r="U42" s="3">
        <v>43559</v>
      </c>
      <c r="W42" t="s">
        <v>93</v>
      </c>
      <c r="X42" t="s">
        <v>81</v>
      </c>
    </row>
    <row r="43" spans="1:25" x14ac:dyDescent="0.3">
      <c r="A43" s="5" t="str">
        <f t="shared" si="0"/>
        <v>SEQ-806-19-0005</v>
      </c>
      <c r="B43">
        <v>55143</v>
      </c>
      <c r="C43" t="s">
        <v>98</v>
      </c>
      <c r="D43" t="s">
        <v>179</v>
      </c>
      <c r="E43" t="s">
        <v>78</v>
      </c>
      <c r="F43" t="s">
        <v>178</v>
      </c>
      <c r="G43" s="3">
        <v>43522</v>
      </c>
      <c r="H43" s="3">
        <v>43523</v>
      </c>
      <c r="I43" s="3">
        <v>43582</v>
      </c>
      <c r="J43" t="s">
        <v>29</v>
      </c>
      <c r="K43" t="s">
        <v>79</v>
      </c>
      <c r="L43" t="s">
        <v>180</v>
      </c>
      <c r="M43" t="s">
        <v>83</v>
      </c>
      <c r="N43" t="s">
        <v>84</v>
      </c>
      <c r="O43" s="3">
        <v>43537</v>
      </c>
      <c r="S43" s="3">
        <v>43565</v>
      </c>
      <c r="U43" s="3">
        <v>43572</v>
      </c>
      <c r="W43" t="s">
        <v>93</v>
      </c>
      <c r="X43" t="s">
        <v>81</v>
      </c>
    </row>
    <row r="44" spans="1:25" x14ac:dyDescent="0.3">
      <c r="A44" s="5" t="str">
        <f t="shared" si="0"/>
        <v>SEM-075-19-0013</v>
      </c>
      <c r="B44">
        <v>55163</v>
      </c>
      <c r="C44" t="s">
        <v>89</v>
      </c>
      <c r="D44" t="s">
        <v>26</v>
      </c>
      <c r="E44" t="s">
        <v>78</v>
      </c>
      <c r="F44" t="s">
        <v>190</v>
      </c>
      <c r="G44" s="3">
        <v>43523</v>
      </c>
      <c r="H44" s="3">
        <v>43525</v>
      </c>
      <c r="I44" s="3">
        <v>43583</v>
      </c>
      <c r="J44" t="s">
        <v>29</v>
      </c>
      <c r="K44" t="s">
        <v>79</v>
      </c>
      <c r="L44" t="s">
        <v>191</v>
      </c>
      <c r="M44" t="s">
        <v>83</v>
      </c>
      <c r="N44" t="s">
        <v>84</v>
      </c>
      <c r="O44" s="3">
        <v>43539</v>
      </c>
      <c r="S44" s="3">
        <v>43567</v>
      </c>
      <c r="U44" s="3">
        <v>43574</v>
      </c>
      <c r="W44" t="s">
        <v>93</v>
      </c>
      <c r="X44" t="s">
        <v>81</v>
      </c>
    </row>
    <row r="45" spans="1:25" x14ac:dyDescent="0.3">
      <c r="A45" s="5" t="str">
        <f t="shared" si="0"/>
        <v>EES-075-19-0001</v>
      </c>
      <c r="B45">
        <v>54670</v>
      </c>
      <c r="C45" t="s">
        <v>95</v>
      </c>
      <c r="D45" t="s">
        <v>26</v>
      </c>
      <c r="E45" t="s">
        <v>78</v>
      </c>
      <c r="F45" t="s">
        <v>25</v>
      </c>
      <c r="G45" s="3">
        <v>43552</v>
      </c>
      <c r="H45" s="3">
        <v>43503</v>
      </c>
      <c r="I45" s="3">
        <v>43612</v>
      </c>
      <c r="J45" t="s">
        <v>28</v>
      </c>
      <c r="K45" t="s">
        <v>82</v>
      </c>
      <c r="L45" t="s">
        <v>27</v>
      </c>
      <c r="M45" t="s">
        <v>83</v>
      </c>
      <c r="N45" t="s">
        <v>84</v>
      </c>
      <c r="O45" s="3">
        <v>43517</v>
      </c>
      <c r="P45" s="3">
        <v>43510</v>
      </c>
      <c r="S45" s="3">
        <v>43545</v>
      </c>
      <c r="U45" s="3">
        <v>43552</v>
      </c>
      <c r="W45" t="s">
        <v>93</v>
      </c>
      <c r="X45" t="s">
        <v>81</v>
      </c>
    </row>
    <row r="46" spans="1:25" x14ac:dyDescent="0.3">
      <c r="A46" s="5" t="str">
        <f t="shared" si="0"/>
        <v>SEM-002-18-0050</v>
      </c>
      <c r="B46" s="21">
        <v>53512</v>
      </c>
      <c r="C46" t="s">
        <v>89</v>
      </c>
      <c r="D46" t="s">
        <v>11</v>
      </c>
      <c r="E46" t="s">
        <v>78</v>
      </c>
      <c r="F46" t="s">
        <v>169</v>
      </c>
      <c r="G46" s="3">
        <v>43452</v>
      </c>
      <c r="H46" s="3">
        <v>43472</v>
      </c>
      <c r="I46" s="3">
        <v>43512</v>
      </c>
      <c r="J46" t="s">
        <v>29</v>
      </c>
      <c r="K46" t="s">
        <v>79</v>
      </c>
      <c r="L46" t="s">
        <v>170</v>
      </c>
      <c r="M46" t="s">
        <v>83</v>
      </c>
      <c r="N46" t="s">
        <v>80</v>
      </c>
      <c r="O46" s="3">
        <v>43533</v>
      </c>
      <c r="S46" s="3">
        <v>43561</v>
      </c>
      <c r="U46" s="3">
        <v>43568</v>
      </c>
      <c r="W46" t="s">
        <v>185</v>
      </c>
      <c r="X46" t="s">
        <v>81</v>
      </c>
    </row>
    <row r="47" spans="1:25" x14ac:dyDescent="0.3">
      <c r="A47" s="5" t="str">
        <f t="shared" si="0"/>
        <v>SEM-002-19-0001</v>
      </c>
      <c r="B47" s="21">
        <v>53925</v>
      </c>
      <c r="C47" t="s">
        <v>89</v>
      </c>
      <c r="D47" t="s">
        <v>11</v>
      </c>
      <c r="E47" t="s">
        <v>78</v>
      </c>
      <c r="F47" t="s">
        <v>15</v>
      </c>
      <c r="G47" s="3">
        <v>43469</v>
      </c>
      <c r="H47" s="3">
        <v>43472</v>
      </c>
      <c r="I47" s="3">
        <v>43529</v>
      </c>
      <c r="J47" t="s">
        <v>29</v>
      </c>
      <c r="K47" t="s">
        <v>79</v>
      </c>
      <c r="L47" t="s">
        <v>14</v>
      </c>
      <c r="M47" t="s">
        <v>83</v>
      </c>
      <c r="N47" t="s">
        <v>86</v>
      </c>
      <c r="O47" s="3">
        <v>43484</v>
      </c>
      <c r="S47" s="3">
        <v>43512</v>
      </c>
      <c r="U47" s="3">
        <v>43519</v>
      </c>
      <c r="W47" t="s">
        <v>185</v>
      </c>
      <c r="X47" t="s">
        <v>81</v>
      </c>
    </row>
    <row r="48" spans="1:25" x14ac:dyDescent="0.3">
      <c r="A48" s="5" t="str">
        <f t="shared" si="0"/>
        <v>SEM-863-19-0001</v>
      </c>
      <c r="B48" s="21">
        <v>54398</v>
      </c>
      <c r="C48" t="s">
        <v>89</v>
      </c>
      <c r="D48" t="s">
        <v>90</v>
      </c>
      <c r="E48" t="s">
        <v>78</v>
      </c>
      <c r="F48" t="s">
        <v>106</v>
      </c>
      <c r="G48" s="3">
        <v>43493</v>
      </c>
      <c r="H48" s="3">
        <v>43510</v>
      </c>
      <c r="I48" s="3">
        <v>43553</v>
      </c>
      <c r="J48" t="s">
        <v>28</v>
      </c>
      <c r="K48" t="s">
        <v>82</v>
      </c>
      <c r="L48" t="s">
        <v>105</v>
      </c>
      <c r="M48" t="s">
        <v>188</v>
      </c>
      <c r="N48" t="s">
        <v>84</v>
      </c>
      <c r="O48" s="3">
        <v>43524</v>
      </c>
      <c r="P48" s="3">
        <v>43524</v>
      </c>
      <c r="S48" s="3">
        <v>43552</v>
      </c>
      <c r="T48" s="3">
        <v>43524</v>
      </c>
      <c r="U48" s="3">
        <v>43559</v>
      </c>
      <c r="V48" s="3">
        <v>43525</v>
      </c>
      <c r="W48" t="s">
        <v>185</v>
      </c>
      <c r="X48" t="s">
        <v>81</v>
      </c>
      <c r="Y48" t="s">
        <v>189</v>
      </c>
    </row>
    <row r="49" spans="1:24" x14ac:dyDescent="0.3">
      <c r="A49" s="5" t="str">
        <f t="shared" si="0"/>
        <v>SEM-128-18-0003</v>
      </c>
      <c r="B49" s="21">
        <v>53835</v>
      </c>
      <c r="C49" t="s">
        <v>89</v>
      </c>
      <c r="D49" t="s">
        <v>12</v>
      </c>
      <c r="E49" t="s">
        <v>78</v>
      </c>
      <c r="F49" t="s">
        <v>16</v>
      </c>
      <c r="G49" s="3">
        <v>43465</v>
      </c>
      <c r="H49" s="3">
        <v>43472</v>
      </c>
      <c r="J49" t="s">
        <v>28</v>
      </c>
      <c r="K49" t="s">
        <v>79</v>
      </c>
      <c r="L49" t="s">
        <v>13</v>
      </c>
      <c r="M49" t="s">
        <v>83</v>
      </c>
      <c r="N49" t="s">
        <v>86</v>
      </c>
      <c r="O49" s="3">
        <v>43484</v>
      </c>
      <c r="S49" s="3">
        <v>43512</v>
      </c>
      <c r="U49" s="3">
        <v>43519</v>
      </c>
      <c r="W49" t="s">
        <v>87</v>
      </c>
      <c r="X49" t="s">
        <v>81</v>
      </c>
    </row>
    <row r="50" spans="1:24" x14ac:dyDescent="0.3">
      <c r="A50" s="5" t="str">
        <f t="shared" si="0"/>
        <v>SEM-002-18-0054</v>
      </c>
      <c r="B50">
        <v>53870</v>
      </c>
      <c r="C50" t="s">
        <v>89</v>
      </c>
      <c r="D50" t="s">
        <v>11</v>
      </c>
      <c r="E50" t="s">
        <v>78</v>
      </c>
      <c r="F50" t="s">
        <v>17</v>
      </c>
      <c r="G50" s="3">
        <v>43465</v>
      </c>
      <c r="H50" s="3">
        <v>43472</v>
      </c>
      <c r="J50" t="s">
        <v>29</v>
      </c>
      <c r="K50" t="s">
        <v>79</v>
      </c>
      <c r="L50" t="s">
        <v>10</v>
      </c>
      <c r="M50" t="s">
        <v>83</v>
      </c>
      <c r="N50" t="s">
        <v>86</v>
      </c>
      <c r="O50" s="3">
        <v>43484</v>
      </c>
      <c r="P50" s="3">
        <v>43503</v>
      </c>
      <c r="S50" s="3">
        <v>43512</v>
      </c>
      <c r="U50" s="3">
        <v>43519</v>
      </c>
      <c r="W50" t="s">
        <v>87</v>
      </c>
      <c r="X50" t="s">
        <v>81</v>
      </c>
    </row>
    <row r="51" spans="1:24" x14ac:dyDescent="0.3">
      <c r="A51" s="5" t="str">
        <f t="shared" si="0"/>
        <v>SEM-768-19-0002</v>
      </c>
      <c r="B51">
        <v>54050</v>
      </c>
      <c r="C51" t="s">
        <v>89</v>
      </c>
      <c r="D51" t="s">
        <v>6</v>
      </c>
      <c r="E51" t="s">
        <v>78</v>
      </c>
      <c r="F51" t="s">
        <v>19</v>
      </c>
      <c r="G51" s="3">
        <v>43475</v>
      </c>
      <c r="H51" s="3">
        <v>43487</v>
      </c>
      <c r="J51" t="s">
        <v>28</v>
      </c>
      <c r="K51" t="s">
        <v>79</v>
      </c>
      <c r="L51" t="s">
        <v>7</v>
      </c>
      <c r="M51" t="s">
        <v>83</v>
      </c>
      <c r="N51" t="s">
        <v>86</v>
      </c>
      <c r="O51" s="3">
        <v>43501</v>
      </c>
      <c r="P51" s="3">
        <v>43500</v>
      </c>
      <c r="S51" s="3">
        <v>43529</v>
      </c>
      <c r="U51" s="3">
        <v>43536</v>
      </c>
      <c r="W51" t="s">
        <v>87</v>
      </c>
      <c r="X51" t="s">
        <v>81</v>
      </c>
    </row>
    <row r="52" spans="1:24" x14ac:dyDescent="0.3">
      <c r="A52" s="5" t="str">
        <f t="shared" si="0"/>
        <v>SEM-004-19-0001</v>
      </c>
      <c r="B52">
        <v>54204</v>
      </c>
      <c r="C52" t="s">
        <v>89</v>
      </c>
      <c r="D52" t="s">
        <v>2</v>
      </c>
      <c r="E52" t="s">
        <v>78</v>
      </c>
      <c r="F52" t="s">
        <v>20</v>
      </c>
      <c r="G52" s="3">
        <v>43483</v>
      </c>
      <c r="H52" s="3">
        <v>43487</v>
      </c>
      <c r="J52" t="s">
        <v>28</v>
      </c>
      <c r="K52" t="s">
        <v>82</v>
      </c>
      <c r="L52" t="s">
        <v>5</v>
      </c>
      <c r="M52" t="s">
        <v>83</v>
      </c>
      <c r="N52" t="s">
        <v>86</v>
      </c>
      <c r="O52" s="3">
        <v>43501</v>
      </c>
      <c r="S52" s="3">
        <v>43529</v>
      </c>
      <c r="U52" s="3">
        <v>43536</v>
      </c>
      <c r="W52" t="s">
        <v>87</v>
      </c>
      <c r="X52" t="s">
        <v>81</v>
      </c>
    </row>
    <row r="53" spans="1:24" x14ac:dyDescent="0.3">
      <c r="A53" s="5">
        <f t="shared" si="0"/>
        <v>0</v>
      </c>
    </row>
    <row r="54" spans="1:24" x14ac:dyDescent="0.3">
      <c r="A54" s="5">
        <f t="shared" si="0"/>
        <v>0</v>
      </c>
    </row>
    <row r="55" spans="1:24" x14ac:dyDescent="0.3">
      <c r="A55" s="5">
        <f t="shared" si="0"/>
        <v>0</v>
      </c>
    </row>
    <row r="56" spans="1:24" x14ac:dyDescent="0.3">
      <c r="A56" s="5">
        <f t="shared" si="0"/>
        <v>0</v>
      </c>
    </row>
    <row r="57" spans="1:24" x14ac:dyDescent="0.3">
      <c r="A57" s="5">
        <f t="shared" si="0"/>
        <v>0</v>
      </c>
    </row>
    <row r="58" spans="1:24" x14ac:dyDescent="0.3">
      <c r="A58" s="5">
        <f t="shared" si="0"/>
        <v>0</v>
      </c>
    </row>
    <row r="59" spans="1:24" x14ac:dyDescent="0.3">
      <c r="A59" s="5">
        <f t="shared" si="0"/>
        <v>0</v>
      </c>
    </row>
    <row r="60" spans="1:24" x14ac:dyDescent="0.3">
      <c r="A60" s="5">
        <f t="shared" si="0"/>
        <v>0</v>
      </c>
    </row>
    <row r="61" spans="1:24" x14ac:dyDescent="0.3">
      <c r="A61" s="5">
        <f t="shared" si="0"/>
        <v>0</v>
      </c>
    </row>
    <row r="62" spans="1:24" x14ac:dyDescent="0.3">
      <c r="A62" s="5">
        <f t="shared" si="0"/>
        <v>0</v>
      </c>
    </row>
    <row r="63" spans="1:24" x14ac:dyDescent="0.3">
      <c r="A63" s="5">
        <f t="shared" si="0"/>
        <v>0</v>
      </c>
    </row>
    <row r="64" spans="1:24" x14ac:dyDescent="0.3">
      <c r="A64" s="5">
        <f t="shared" si="0"/>
        <v>0</v>
      </c>
    </row>
    <row r="65" spans="1:1" x14ac:dyDescent="0.3">
      <c r="A65" s="5">
        <f t="shared" si="0"/>
        <v>0</v>
      </c>
    </row>
    <row r="66" spans="1:1" x14ac:dyDescent="0.3">
      <c r="A66" s="5">
        <f t="shared" ref="A66:A100" si="1">F66</f>
        <v>0</v>
      </c>
    </row>
    <row r="67" spans="1:1" x14ac:dyDescent="0.3">
      <c r="A67" s="5">
        <f t="shared" si="1"/>
        <v>0</v>
      </c>
    </row>
    <row r="68" spans="1:1" x14ac:dyDescent="0.3">
      <c r="A68" s="5">
        <f t="shared" si="1"/>
        <v>0</v>
      </c>
    </row>
    <row r="69" spans="1:1" x14ac:dyDescent="0.3">
      <c r="A69" s="5">
        <f t="shared" si="1"/>
        <v>0</v>
      </c>
    </row>
    <row r="70" spans="1:1" x14ac:dyDescent="0.3">
      <c r="A70" s="5">
        <f t="shared" si="1"/>
        <v>0</v>
      </c>
    </row>
    <row r="71" spans="1:1" x14ac:dyDescent="0.3">
      <c r="A71" s="5">
        <f t="shared" si="1"/>
        <v>0</v>
      </c>
    </row>
    <row r="72" spans="1:1" x14ac:dyDescent="0.3">
      <c r="A72" s="5">
        <f t="shared" si="1"/>
        <v>0</v>
      </c>
    </row>
    <row r="73" spans="1:1" x14ac:dyDescent="0.3">
      <c r="A73" s="5">
        <f t="shared" si="1"/>
        <v>0</v>
      </c>
    </row>
    <row r="74" spans="1:1" x14ac:dyDescent="0.3">
      <c r="A74" s="5">
        <f t="shared" si="1"/>
        <v>0</v>
      </c>
    </row>
    <row r="75" spans="1:1" x14ac:dyDescent="0.3">
      <c r="A75" s="5">
        <f t="shared" si="1"/>
        <v>0</v>
      </c>
    </row>
    <row r="76" spans="1:1" x14ac:dyDescent="0.3">
      <c r="A76" s="5">
        <f t="shared" si="1"/>
        <v>0</v>
      </c>
    </row>
    <row r="77" spans="1:1" x14ac:dyDescent="0.3">
      <c r="A77" s="5">
        <f t="shared" si="1"/>
        <v>0</v>
      </c>
    </row>
    <row r="78" spans="1:1" x14ac:dyDescent="0.3">
      <c r="A78" s="5">
        <f t="shared" si="1"/>
        <v>0</v>
      </c>
    </row>
    <row r="79" spans="1:1" x14ac:dyDescent="0.3">
      <c r="A79" s="5">
        <f t="shared" si="1"/>
        <v>0</v>
      </c>
    </row>
    <row r="80" spans="1:1" x14ac:dyDescent="0.3">
      <c r="A80" s="5">
        <f t="shared" si="1"/>
        <v>0</v>
      </c>
    </row>
    <row r="81" spans="1:1" x14ac:dyDescent="0.3">
      <c r="A81" s="5">
        <f t="shared" si="1"/>
        <v>0</v>
      </c>
    </row>
    <row r="82" spans="1:1" x14ac:dyDescent="0.3">
      <c r="A82" s="5">
        <f t="shared" si="1"/>
        <v>0</v>
      </c>
    </row>
    <row r="83" spans="1:1" x14ac:dyDescent="0.3">
      <c r="A83" s="5">
        <f t="shared" si="1"/>
        <v>0</v>
      </c>
    </row>
    <row r="84" spans="1:1" x14ac:dyDescent="0.3">
      <c r="A84" s="5">
        <f t="shared" si="1"/>
        <v>0</v>
      </c>
    </row>
    <row r="85" spans="1:1" x14ac:dyDescent="0.3">
      <c r="A85" s="5">
        <f t="shared" si="1"/>
        <v>0</v>
      </c>
    </row>
    <row r="86" spans="1:1" x14ac:dyDescent="0.3">
      <c r="A86" s="5">
        <f t="shared" si="1"/>
        <v>0</v>
      </c>
    </row>
    <row r="87" spans="1:1" x14ac:dyDescent="0.3">
      <c r="A87" s="5">
        <f t="shared" si="1"/>
        <v>0</v>
      </c>
    </row>
    <row r="88" spans="1:1" x14ac:dyDescent="0.3">
      <c r="A88" s="5">
        <f t="shared" si="1"/>
        <v>0</v>
      </c>
    </row>
    <row r="89" spans="1:1" x14ac:dyDescent="0.3">
      <c r="A89" s="5">
        <f t="shared" si="1"/>
        <v>0</v>
      </c>
    </row>
    <row r="90" spans="1:1" x14ac:dyDescent="0.3">
      <c r="A90" s="5">
        <f t="shared" si="1"/>
        <v>0</v>
      </c>
    </row>
    <row r="91" spans="1:1" x14ac:dyDescent="0.3">
      <c r="A91" s="5">
        <f t="shared" si="1"/>
        <v>0</v>
      </c>
    </row>
    <row r="92" spans="1:1" x14ac:dyDescent="0.3">
      <c r="A92" s="5">
        <f t="shared" si="1"/>
        <v>0</v>
      </c>
    </row>
    <row r="93" spans="1:1" x14ac:dyDescent="0.3">
      <c r="A93" s="5">
        <f t="shared" si="1"/>
        <v>0</v>
      </c>
    </row>
    <row r="94" spans="1:1" x14ac:dyDescent="0.3">
      <c r="A94" s="5">
        <f t="shared" si="1"/>
        <v>0</v>
      </c>
    </row>
    <row r="95" spans="1:1" x14ac:dyDescent="0.3">
      <c r="A95" s="5">
        <f t="shared" si="1"/>
        <v>0</v>
      </c>
    </row>
    <row r="96" spans="1:1" x14ac:dyDescent="0.3">
      <c r="A96" s="5">
        <f t="shared" si="1"/>
        <v>0</v>
      </c>
    </row>
    <row r="97" spans="1:1" x14ac:dyDescent="0.3">
      <c r="A97" s="5">
        <f t="shared" si="1"/>
        <v>0</v>
      </c>
    </row>
    <row r="98" spans="1:1" x14ac:dyDescent="0.3">
      <c r="A98" s="5">
        <f t="shared" si="1"/>
        <v>0</v>
      </c>
    </row>
    <row r="99" spans="1:1" x14ac:dyDescent="0.3">
      <c r="A99" s="5">
        <f t="shared" si="1"/>
        <v>0</v>
      </c>
    </row>
    <row r="100" spans="1:1" x14ac:dyDescent="0.3">
      <c r="A100" s="5">
        <f t="shared" si="1"/>
        <v>0</v>
      </c>
    </row>
  </sheetData>
  <autoFilter ref="A1:Y100"/>
  <customSheetViews>
    <customSheetView guid="{4502BBC2-A3CE-4613-8F30-6E767AF8CD35}" scale="85" filter="1" showAutoFilter="1">
      <selection activeCell="D44" sqref="D44"/>
      <pageMargins left="0.7" right="0.7" top="0.75" bottom="0.75" header="0.3" footer="0.3"/>
      <pageSetup paperSize="9" orientation="portrait" r:id="rId1"/>
      <autoFilter ref="A1:Z100">
        <filterColumn colId="5">
          <filters>
            <filter val="SEM-075-19-0013"/>
          </filters>
        </filterColumn>
      </autoFilter>
    </customSheetView>
    <customSheetView guid="{84612991-E8AD-481E-8D21-86990B5CF9FF}" scale="55" showAutoFilter="1">
      <selection activeCell="F40" sqref="F40"/>
      <pageMargins left="0.7" right="0.7" top="0.75" bottom="0.75" header="0.3" footer="0.3"/>
      <pageSetup paperSize="9" orientation="portrait" r:id="rId2"/>
      <autoFilter ref="A1:Z100"/>
    </customSheetView>
  </customSheetViews>
  <pageMargins left="0.7" right="0.7" top="0.75" bottom="0.75" header="0.3" footer="0.3"/>
  <pageSetup paperSize="9" orientation="portrait"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BASE</vt:lpstr>
      <vt:lpstr>STAT</vt:lpstr>
      <vt:lpstr>exportGLOBAL</vt:lpstr>
    </vt:vector>
  </TitlesOfParts>
  <Company>Microsoft Corporation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ALI BELKACEM.EXT Matthias [EIFFAGE ENERGIE]</dc:creator>
  <cp:lastModifiedBy>METIER Vincent [EIFFAGE ENERGIE]</cp:lastModifiedBy>
  <dcterms:created xsi:type="dcterms:W3CDTF">2019-02-05T10:07:30Z</dcterms:created>
  <dcterms:modified xsi:type="dcterms:W3CDTF">2019-03-04T15:55:19Z</dcterms:modified>
</cp:coreProperties>
</file>