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HL\Documents\"/>
    </mc:Choice>
  </mc:AlternateContent>
  <bookViews>
    <workbookView xWindow="0" yWindow="0" windowWidth="23040" windowHeight="8895"/>
  </bookViews>
  <sheets>
    <sheet name="Feuil1" sheetId="1" r:id="rId1"/>
  </sheets>
  <externalReferences>
    <externalReference r:id="rId2"/>
  </externalReferences>
  <definedNames>
    <definedName name="TxLimite">[1]Base!$O$7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2" i="1"/>
  <c r="H13" i="1"/>
  <c r="H14" i="1"/>
  <c r="H15" i="1"/>
  <c r="H16" i="1"/>
  <c r="H17" i="1"/>
  <c r="H18" i="1"/>
  <c r="H19" i="1"/>
  <c r="H10" i="1"/>
  <c r="D11" i="1" l="1"/>
  <c r="D10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<sst xmlns="http://schemas.openxmlformats.org/spreadsheetml/2006/main" count="14" uniqueCount="11">
  <si>
    <t>Budget</t>
  </si>
  <si>
    <t>Dep réel</t>
  </si>
  <si>
    <t>% atteinte</t>
  </si>
  <si>
    <t xml:space="preserve">Vert </t>
  </si>
  <si>
    <t>rouge</t>
  </si>
  <si>
    <t/>
  </si>
  <si>
    <t>Axe</t>
  </si>
  <si>
    <t>%</t>
  </si>
  <si>
    <t>Base de données</t>
  </si>
  <si>
    <t>Ce que j'ai fait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</si>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</sst>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,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 tint="0.499984740745262"/>
      <name val="Verdan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Verdana"/>
      <family val="2"/>
    </font>
    <font>
      <sz val="11"/>
      <name val="Calibri"/>
      <family val="2"/>
      <scheme val="minor"/>
    </font>
    <font>
      <sz val="8"/>
      <color theme="1"/>
      <name val="Verdana"/>
      <family val="2"/>
    </font>
    <font>
      <b/>
      <sz val="8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9" fontId="0" fillId="0" borderId="12" xfId="1" applyFont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3" fontId="5" fillId="0" borderId="12" xfId="0" applyNumberFormat="1" applyFont="1" applyBorder="1" applyAlignment="1">
      <alignment horizontal="center" vertical="center"/>
    </xf>
    <xf numFmtId="3" fontId="6" fillId="0" borderId="12" xfId="0" applyNumberFormat="1" applyFont="1" applyBorder="1" applyAlignment="1">
      <alignment horizontal="center" vertical="center"/>
    </xf>
    <xf numFmtId="164" fontId="2" fillId="0" borderId="0" xfId="2" applyNumberFormat="1" applyFont="1" applyAlignment="1">
      <alignment vertical="center"/>
    </xf>
    <xf numFmtId="0" fontId="7" fillId="0" borderId="0" xfId="2"/>
    <xf numFmtId="164" fontId="2" fillId="0" borderId="0" xfId="2" applyNumberFormat="1" applyFont="1" applyAlignment="1">
      <alignment vertical="center"/>
    </xf>
    <xf numFmtId="164" fontId="2" fillId="0" borderId="0" xfId="2" applyNumberFormat="1" applyFont="1" applyAlignment="1">
      <alignment horizontal="left" vertical="center"/>
    </xf>
    <xf numFmtId="9" fontId="2" fillId="0" borderId="0" xfId="3" applyFont="1" applyAlignment="1">
      <alignment horizontal="left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2" fillId="0" borderId="0" xfId="0" applyNumberFormat="1" applyFont="1" applyBorder="1" applyAlignment="1">
      <alignment vertical="center"/>
    </xf>
    <xf numFmtId="9" fontId="0" fillId="0" borderId="5" xfId="1" applyFont="1" applyBorder="1" applyAlignment="1">
      <alignment horizontal="center"/>
    </xf>
    <xf numFmtId="0" fontId="7" fillId="0" borderId="4" xfId="2" applyBorder="1"/>
    <xf numFmtId="164" fontId="2" fillId="0" borderId="4" xfId="2" applyNumberFormat="1" applyFont="1" applyBorder="1" applyAlignment="1">
      <alignment vertical="center"/>
    </xf>
    <xf numFmtId="164" fontId="2" fillId="0" borderId="6" xfId="2" applyNumberFormat="1" applyFont="1" applyBorder="1" applyAlignment="1">
      <alignment vertical="center"/>
    </xf>
    <xf numFmtId="0" fontId="0" fillId="0" borderId="13" xfId="0" applyBorder="1" applyAlignment="1">
      <alignment horizontal="center" vertical="center"/>
    </xf>
    <xf numFmtId="9" fontId="0" fillId="0" borderId="14" xfId="1" applyFont="1" applyBorder="1" applyAlignment="1">
      <alignment horizontal="center"/>
    </xf>
    <xf numFmtId="0" fontId="0" fillId="0" borderId="15" xfId="0" applyBorder="1" applyAlignment="1">
      <alignment horizontal="center" vertical="center"/>
    </xf>
    <xf numFmtId="3" fontId="5" fillId="0" borderId="16" xfId="0" applyNumberFormat="1" applyFont="1" applyBorder="1" applyAlignment="1">
      <alignment horizontal="center" vertical="center"/>
    </xf>
    <xf numFmtId="3" fontId="6" fillId="0" borderId="16" xfId="0" applyNumberFormat="1" applyFont="1" applyBorder="1" applyAlignment="1">
      <alignment horizontal="center" vertical="center"/>
    </xf>
    <xf numFmtId="3" fontId="0" fillId="0" borderId="16" xfId="0" applyNumberFormat="1" applyBorder="1" applyAlignment="1">
      <alignment horizontal="center"/>
    </xf>
    <xf numFmtId="9" fontId="0" fillId="0" borderId="16" xfId="1" applyFont="1" applyBorder="1" applyAlignment="1">
      <alignment horizontal="center"/>
    </xf>
    <xf numFmtId="9" fontId="0" fillId="0" borderId="17" xfId="1" applyFont="1" applyBorder="1" applyAlignment="1">
      <alignment horizontal="center"/>
    </xf>
    <xf numFmtId="0" fontId="0" fillId="0" borderId="18" xfId="0" applyBorder="1" applyAlignment="1">
      <alignment horizontal="center" vertical="center"/>
    </xf>
    <xf numFmtId="3" fontId="5" fillId="0" borderId="19" xfId="0" applyNumberFormat="1" applyFont="1" applyBorder="1" applyAlignment="1">
      <alignment horizontal="center" vertical="center"/>
    </xf>
    <xf numFmtId="3" fontId="6" fillId="0" borderId="19" xfId="0" applyNumberFormat="1" applyFont="1" applyBorder="1" applyAlignment="1">
      <alignment horizontal="center" vertical="center"/>
    </xf>
    <xf numFmtId="3" fontId="0" fillId="0" borderId="19" xfId="0" applyNumberFormat="1" applyBorder="1" applyAlignment="1">
      <alignment horizontal="center"/>
    </xf>
    <xf numFmtId="9" fontId="0" fillId="0" borderId="19" xfId="1" applyFont="1" applyBorder="1" applyAlignment="1">
      <alignment horizontal="center"/>
    </xf>
    <xf numFmtId="9" fontId="0" fillId="0" borderId="20" xfId="1" applyFont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164" fontId="8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</cellXfs>
  <cellStyles count="4">
    <cellStyle name="Normal" xfId="0" builtinId="0"/>
    <cellStyle name="Normal 2" xfId="2"/>
    <cellStyle name="Pourcentage" xfId="1" builtinId="5"/>
    <cellStyle name="Pourcentage 2" xfId="3"/>
  </cellStyles>
  <dxfs count="1">
    <dxf>
      <font>
        <color rgb="FFC00000"/>
      </font>
    </dxf>
  </dxfs>
  <tableStyles count="0" defaultTableStyle="TableStyleMedium2" defaultPivotStyle="PivotStyleLight16"/>
  <colors>
    <mruColors>
      <color rgb="FFFFF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087451439243131E-2"/>
          <c:y val="2.3148385506404266E-2"/>
          <c:w val="0.95191268812917373"/>
          <c:h val="0.9722222222222222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Feuil1!$E$9</c:f>
              <c:strCache>
                <c:ptCount val="1"/>
                <c:pt idx="0">
                  <c:v>rouge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invertIfNegative val="0"/>
          <c:cat>
            <c:numRef>
              <c:f>Feuil1!$C$10:$C$19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Feuil1!$E$10:$E$19</c:f>
              <c:numCache>
                <c:formatCode>#,##0</c:formatCode>
                <c:ptCount val="10"/>
                <c:pt idx="0">
                  <c:v>116506000</c:v>
                </c:pt>
                <c:pt idx="1">
                  <c:v>0</c:v>
                </c:pt>
                <c:pt idx="2">
                  <c:v>20523000</c:v>
                </c:pt>
                <c:pt idx="3">
                  <c:v>20416000</c:v>
                </c:pt>
                <c:pt idx="4">
                  <c:v>20065000</c:v>
                </c:pt>
                <c:pt idx="6">
                  <c:v>0</c:v>
                </c:pt>
                <c:pt idx="7">
                  <c:v>17099000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Feuil1!$D$9</c:f>
              <c:strCache>
                <c:ptCount val="1"/>
                <c:pt idx="0">
                  <c:v>Vert 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</c:spPr>
          <c:invertIfNegative val="0"/>
          <c:cat>
            <c:numRef>
              <c:f>Feuil1!$C$10:$C$19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Feuil1!$D$10:$D$19</c:f>
              <c:numCache>
                <c:formatCode>#,##0</c:formatCode>
                <c:ptCount val="10"/>
                <c:pt idx="0">
                  <c:v>0</c:v>
                </c:pt>
                <c:pt idx="1">
                  <c:v>21248000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18077000</c:v>
                </c:pt>
                <c:pt idx="6">
                  <c:v>17436000</c:v>
                </c:pt>
                <c:pt idx="7">
                  <c:v>0</c:v>
                </c:pt>
                <c:pt idx="8">
                  <c:v>16824000</c:v>
                </c:pt>
                <c:pt idx="9">
                  <c:v>16742000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214408280"/>
        <c:axId val="255183640"/>
      </c:barChart>
      <c:scatterChart>
        <c:scatterStyle val="lineMarker"/>
        <c:varyColors val="0"/>
        <c:ser>
          <c:idx val="2"/>
          <c:order val="2"/>
          <c:tx>
            <c:strRef>
              <c:f>Feuil1!$G$9</c:f>
              <c:strCache>
                <c:ptCount val="1"/>
                <c:pt idx="0">
                  <c:v>Budget</c:v>
                </c:pt>
              </c:strCache>
            </c:strRef>
          </c:tx>
          <c:spPr>
            <a:ln w="19050">
              <a:noFill/>
            </a:ln>
          </c:spPr>
          <c:marker>
            <c:symbol val="none"/>
          </c:marker>
          <c:errBars>
            <c:errDir val="y"/>
            <c:errBarType val="both"/>
            <c:errValType val="fixedVal"/>
            <c:noEndCap val="1"/>
            <c:val val="0.45"/>
            <c:spPr>
              <a:ln w="25400">
                <a:solidFill>
                  <a:schemeClr val="tx2"/>
                </a:solidFill>
              </a:ln>
            </c:spPr>
          </c:errBars>
          <c:xVal>
            <c:numRef>
              <c:f>Feuil1!$G$10:$G$19</c:f>
              <c:numCache>
                <c:formatCode>#,##0</c:formatCode>
                <c:ptCount val="10"/>
                <c:pt idx="0">
                  <c:v>12988000.4057971</c:v>
                </c:pt>
                <c:pt idx="1">
                  <c:v>24422000.988505699</c:v>
                </c:pt>
                <c:pt idx="2">
                  <c:v>18161000.946902599</c:v>
                </c:pt>
                <c:pt idx="3">
                  <c:v>14377000.4647887</c:v>
                </c:pt>
                <c:pt idx="4">
                  <c:v>14130000.2816901</c:v>
                </c:pt>
                <c:pt idx="5">
                  <c:v>22596000.25</c:v>
                </c:pt>
                <c:pt idx="6">
                  <c:v>21795000</c:v>
                </c:pt>
                <c:pt idx="7">
                  <c:v>13901000.6260162</c:v>
                </c:pt>
                <c:pt idx="8">
                  <c:v>21296000.202531599</c:v>
                </c:pt>
                <c:pt idx="9">
                  <c:v>24620000.588235199</c:v>
                </c:pt>
              </c:numCache>
            </c:numRef>
          </c:xVal>
          <c:yVal>
            <c:numRef>
              <c:f>Feuil1!$C$10:$C$19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5181680"/>
        <c:axId val="255184032"/>
      </c:scatterChart>
      <c:catAx>
        <c:axId val="214408280"/>
        <c:scaling>
          <c:orientation val="maxMin"/>
        </c:scaling>
        <c:delete val="1"/>
        <c:axPos val="l"/>
        <c:numFmt formatCode="General" sourceLinked="1"/>
        <c:majorTickMark val="out"/>
        <c:minorTickMark val="none"/>
        <c:tickLblPos val="nextTo"/>
        <c:crossAx val="255183640"/>
        <c:crosses val="autoZero"/>
        <c:auto val="1"/>
        <c:lblAlgn val="ctr"/>
        <c:lblOffset val="100"/>
        <c:noMultiLvlLbl val="0"/>
      </c:catAx>
      <c:valAx>
        <c:axId val="255183640"/>
        <c:scaling>
          <c:orientation val="minMax"/>
        </c:scaling>
        <c:delete val="1"/>
        <c:axPos val="t"/>
        <c:numFmt formatCode="#,##0" sourceLinked="1"/>
        <c:majorTickMark val="out"/>
        <c:minorTickMark val="none"/>
        <c:tickLblPos val="nextTo"/>
        <c:crossAx val="214408280"/>
        <c:crosses val="autoZero"/>
        <c:crossBetween val="between"/>
      </c:valAx>
      <c:valAx>
        <c:axId val="255184032"/>
        <c:scaling>
          <c:orientation val="maxMin"/>
          <c:max val="10"/>
          <c:min val="0"/>
        </c:scaling>
        <c:delete val="1"/>
        <c:axPos val="r"/>
        <c:numFmt formatCode="General" sourceLinked="1"/>
        <c:majorTickMark val="out"/>
        <c:minorTickMark val="none"/>
        <c:tickLblPos val="nextTo"/>
        <c:crossAx val="255181680"/>
        <c:crosses val="max"/>
        <c:crossBetween val="midCat"/>
      </c:valAx>
      <c:valAx>
        <c:axId val="255181680"/>
        <c:scaling>
          <c:orientation val="minMax"/>
        </c:scaling>
        <c:delete val="1"/>
        <c:axPos val="t"/>
        <c:numFmt formatCode="#,##0" sourceLinked="1"/>
        <c:majorTickMark val="out"/>
        <c:minorTickMark val="none"/>
        <c:tickLblPos val="nextTo"/>
        <c:crossAx val="255184032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087451439243131E-2"/>
          <c:y val="2.3148385506404266E-2"/>
          <c:w val="0.95191268812917373"/>
          <c:h val="0.9722222222222222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[1]Rapport!$S$18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2"/>
              </a:solidFill>
            </a:ln>
          </c:spPr>
          <c:invertIfNegative val="0"/>
          <c:cat>
            <c:strRef>
              <c:f>[1]Rapport!$S$27:$S$28</c:f>
              <c:strCache>
                <c:ptCount val="2"/>
              </c:strCache>
            </c:strRef>
          </c:cat>
          <c:val>
            <c:numRef>
              <c:f>[1]Rapport!$S$19:$S$28</c:f>
              <c:numCache>
                <c:formatCode>General</c:formatCode>
                <c:ptCount val="10"/>
                <c:pt idx="0">
                  <c:v>116505700</c:v>
                </c:pt>
                <c:pt idx="1">
                  <c:v>0</c:v>
                </c:pt>
                <c:pt idx="2">
                  <c:v>20522700</c:v>
                </c:pt>
                <c:pt idx="3">
                  <c:v>20416300</c:v>
                </c:pt>
                <c:pt idx="4">
                  <c:v>20065100</c:v>
                </c:pt>
                <c:pt idx="5">
                  <c:v>0</c:v>
                </c:pt>
                <c:pt idx="6">
                  <c:v>0</c:v>
                </c:pt>
                <c:pt idx="7">
                  <c:v>17099200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[1]Rapport!$T$18</c:f>
              <c:strCache>
                <c:ptCount val="1"/>
                <c:pt idx="0">
                  <c:v>Normal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>
                  <a:lumMod val="40000"/>
                  <a:lumOff val="60000"/>
                </a:schemeClr>
              </a:solidFill>
            </a:ln>
          </c:spPr>
          <c:invertIfNegative val="0"/>
          <c:val>
            <c:numRef>
              <c:f>[1]Rapport!$T$19:$T$28</c:f>
              <c:numCache>
                <c:formatCode>General</c:formatCode>
                <c:ptCount val="10"/>
                <c:pt idx="0">
                  <c:v>0</c:v>
                </c:pt>
                <c:pt idx="1">
                  <c:v>21247600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18077300</c:v>
                </c:pt>
                <c:pt idx="6">
                  <c:v>17435900</c:v>
                </c:pt>
                <c:pt idx="7">
                  <c:v>0</c:v>
                </c:pt>
                <c:pt idx="8">
                  <c:v>16824000</c:v>
                </c:pt>
                <c:pt idx="9">
                  <c:v>16742200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311353944"/>
        <c:axId val="311354336"/>
      </c:barChart>
      <c:scatterChart>
        <c:scatterStyle val="lineMarker"/>
        <c:varyColors val="0"/>
        <c:ser>
          <c:idx val="2"/>
          <c:order val="2"/>
          <c:tx>
            <c:strRef>
              <c:f>[1]Rapport!$R$18</c:f>
              <c:strCache>
                <c:ptCount val="1"/>
                <c:pt idx="0">
                  <c:v>Budget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y"/>
            <c:errBarType val="both"/>
            <c:errValType val="fixedVal"/>
            <c:noEndCap val="1"/>
            <c:val val="0.45"/>
            <c:spPr>
              <a:ln w="25400">
                <a:solidFill>
                  <a:schemeClr val="tx2"/>
                </a:solidFill>
              </a:ln>
            </c:spPr>
          </c:errBars>
          <c:xVal>
            <c:numRef>
              <c:f>[1]Rapport!$R$19:$R$28</c:f>
              <c:numCache>
                <c:formatCode>General</c:formatCode>
                <c:ptCount val="10"/>
                <c:pt idx="0">
                  <c:v>12992000</c:v>
                </c:pt>
                <c:pt idx="1">
                  <c:v>24351000</c:v>
                </c:pt>
                <c:pt idx="2">
                  <c:v>18204000</c:v>
                </c:pt>
                <c:pt idx="3">
                  <c:v>14361000</c:v>
                </c:pt>
                <c:pt idx="4">
                  <c:v>14173000</c:v>
                </c:pt>
                <c:pt idx="5">
                  <c:v>22517000</c:v>
                </c:pt>
                <c:pt idx="6">
                  <c:v>21919000</c:v>
                </c:pt>
                <c:pt idx="7">
                  <c:v>13943000</c:v>
                </c:pt>
                <c:pt idx="8">
                  <c:v>21380000</c:v>
                </c:pt>
                <c:pt idx="9">
                  <c:v>24465000</c:v>
                </c:pt>
              </c:numCache>
            </c:numRef>
          </c:xVal>
          <c:yVal>
            <c:numRef>
              <c:f>[1]Rapport!$Q$19:$Q$28</c:f>
              <c:numCache>
                <c:formatCode>General</c:formatCode>
                <c:ptCount val="10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350024"/>
        <c:axId val="311355512"/>
      </c:scatterChart>
      <c:catAx>
        <c:axId val="311353944"/>
        <c:scaling>
          <c:orientation val="maxMin"/>
        </c:scaling>
        <c:delete val="1"/>
        <c:axPos val="l"/>
        <c:numFmt formatCode="General" sourceLinked="1"/>
        <c:majorTickMark val="out"/>
        <c:minorTickMark val="none"/>
        <c:tickLblPos val="nextTo"/>
        <c:crossAx val="311354336"/>
        <c:crosses val="autoZero"/>
        <c:auto val="1"/>
        <c:lblAlgn val="ctr"/>
        <c:lblOffset val="100"/>
        <c:noMultiLvlLbl val="0"/>
      </c:catAx>
      <c:valAx>
        <c:axId val="311354336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311353944"/>
        <c:crosses val="autoZero"/>
        <c:crossBetween val="between"/>
      </c:valAx>
      <c:valAx>
        <c:axId val="311355512"/>
        <c:scaling>
          <c:orientation val="maxMin"/>
          <c:max val="10"/>
          <c:min val="0"/>
        </c:scaling>
        <c:delete val="1"/>
        <c:axPos val="r"/>
        <c:numFmt formatCode="General" sourceLinked="1"/>
        <c:majorTickMark val="out"/>
        <c:minorTickMark val="none"/>
        <c:tickLblPos val="nextTo"/>
        <c:crossAx val="311350024"/>
        <c:crosses val="max"/>
        <c:crossBetween val="midCat"/>
      </c:valAx>
      <c:valAx>
        <c:axId val="311350024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311355512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653761</xdr:colOff>
      <xdr:row>7</xdr:row>
      <xdr:rowOff>127288</xdr:rowOff>
    </xdr:from>
    <xdr:to>
      <xdr:col>15</xdr:col>
      <xdr:colOff>200025</xdr:colOff>
      <xdr:row>20</xdr:row>
      <xdr:rowOff>104775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866774</xdr:colOff>
      <xdr:row>7</xdr:row>
      <xdr:rowOff>95250</xdr:rowOff>
    </xdr:from>
    <xdr:to>
      <xdr:col>21</xdr:col>
      <xdr:colOff>133349</xdr:colOff>
      <xdr:row>20</xdr:row>
      <xdr:rowOff>161925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.%20PROJET/model%20suivi%20budg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udget"/>
      <sheetName val="Recap"/>
      <sheetName val="tcd"/>
      <sheetName val="Rapport"/>
      <sheetName val="A propos de"/>
    </sheetNames>
    <sheetDataSet>
      <sheetData sheetId="0">
        <row r="7">
          <cell r="O7">
            <v>0.9</v>
          </cell>
        </row>
      </sheetData>
      <sheetData sheetId="1"/>
      <sheetData sheetId="2"/>
      <sheetData sheetId="3"/>
      <sheetData sheetId="4">
        <row r="18">
          <cell r="R18" t="str">
            <v>Budget</v>
          </cell>
          <cell r="S18" t="str">
            <v>Rouge</v>
          </cell>
          <cell r="T18" t="str">
            <v>Normal</v>
          </cell>
        </row>
        <row r="19">
          <cell r="Q19">
            <v>0.5</v>
          </cell>
          <cell r="R19">
            <v>12992000</v>
          </cell>
          <cell r="S19">
            <v>116505700</v>
          </cell>
          <cell r="T19" t="str">
            <v/>
          </cell>
        </row>
        <row r="20">
          <cell r="Q20">
            <v>1.5</v>
          </cell>
          <cell r="R20">
            <v>24351000</v>
          </cell>
          <cell r="S20" t="str">
            <v/>
          </cell>
          <cell r="T20">
            <v>21247600</v>
          </cell>
        </row>
        <row r="21">
          <cell r="Q21">
            <v>2.5</v>
          </cell>
          <cell r="R21">
            <v>18204000</v>
          </cell>
          <cell r="S21">
            <v>20522700</v>
          </cell>
          <cell r="T21" t="str">
            <v/>
          </cell>
        </row>
        <row r="22">
          <cell r="Q22">
            <v>3.5</v>
          </cell>
          <cell r="R22">
            <v>14361000</v>
          </cell>
          <cell r="S22">
            <v>20416300</v>
          </cell>
          <cell r="T22" t="str">
            <v/>
          </cell>
        </row>
        <row r="23">
          <cell r="Q23">
            <v>4.5</v>
          </cell>
          <cell r="R23">
            <v>14173000</v>
          </cell>
          <cell r="S23">
            <v>20065100</v>
          </cell>
          <cell r="T23" t="str">
            <v/>
          </cell>
        </row>
        <row r="24">
          <cell r="Q24">
            <v>5.5</v>
          </cell>
          <cell r="R24">
            <v>22517000</v>
          </cell>
          <cell r="S24" t="str">
            <v/>
          </cell>
          <cell r="T24">
            <v>18077300</v>
          </cell>
        </row>
        <row r="25">
          <cell r="Q25">
            <v>6.5</v>
          </cell>
          <cell r="R25">
            <v>21919000</v>
          </cell>
          <cell r="S25" t="str">
            <v/>
          </cell>
          <cell r="T25">
            <v>17435900</v>
          </cell>
        </row>
        <row r="26">
          <cell r="Q26">
            <v>7.5</v>
          </cell>
          <cell r="R26">
            <v>13943000</v>
          </cell>
          <cell r="S26">
            <v>17099200</v>
          </cell>
          <cell r="T26" t="str">
            <v/>
          </cell>
        </row>
        <row r="27">
          <cell r="Q27">
            <v>8.5</v>
          </cell>
          <cell r="R27">
            <v>21380000</v>
          </cell>
          <cell r="S27" t="str">
            <v/>
          </cell>
          <cell r="T27">
            <v>16824000</v>
          </cell>
        </row>
        <row r="28">
          <cell r="Q28">
            <v>9.5</v>
          </cell>
          <cell r="R28">
            <v>24465000</v>
          </cell>
          <cell r="S28" t="str">
            <v/>
          </cell>
          <cell r="T28">
            <v>16742200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V42"/>
  <sheetViews>
    <sheetView showGridLines="0" tabSelected="1" zoomScaleNormal="100" workbookViewId="0">
      <selection activeCell="F4" sqref="F4"/>
    </sheetView>
  </sheetViews>
  <sheetFormatPr baseColWidth="10" defaultRowHeight="15" x14ac:dyDescent="0.25"/>
  <cols>
    <col min="1" max="1" width="4.42578125" customWidth="1"/>
    <col min="2" max="2" width="5" customWidth="1"/>
    <col min="3" max="9" width="13.140625" customWidth="1"/>
    <col min="10" max="10" width="5" customWidth="1"/>
    <col min="11" max="11" width="6.42578125" customWidth="1"/>
    <col min="12" max="12" width="4.85546875" customWidth="1"/>
    <col min="13" max="15" width="13.140625" customWidth="1"/>
    <col min="16" max="16" width="5" customWidth="1"/>
    <col min="17" max="17" width="6.42578125" customWidth="1"/>
    <col min="18" max="18" width="4.85546875" customWidth="1"/>
    <col min="22" max="22" width="4.85546875" customWidth="1"/>
    <col min="24" max="24" width="4" customWidth="1"/>
    <col min="25" max="25" width="6.7109375" customWidth="1"/>
    <col min="31" max="31" width="7.7109375" customWidth="1"/>
  </cols>
  <sheetData>
    <row r="5" spans="2:22" ht="15.75" thickBot="1" x14ac:dyDescent="0.3"/>
    <row r="6" spans="2:22" ht="15.75" thickBot="1" x14ac:dyDescent="0.3">
      <c r="B6" s="1"/>
      <c r="C6" s="2"/>
      <c r="D6" s="2"/>
      <c r="E6" s="2"/>
      <c r="F6" s="2"/>
      <c r="G6" s="2"/>
      <c r="H6" s="2"/>
      <c r="I6" s="2"/>
      <c r="J6" s="3"/>
      <c r="L6" s="1"/>
      <c r="M6" s="2"/>
      <c r="N6" s="2"/>
      <c r="O6" s="2"/>
      <c r="P6" s="3"/>
      <c r="Q6" s="6"/>
      <c r="R6" s="1"/>
      <c r="S6" s="2"/>
      <c r="T6" s="2"/>
      <c r="U6" s="2"/>
      <c r="V6" s="3"/>
    </row>
    <row r="7" spans="2:22" ht="15.75" thickBot="1" x14ac:dyDescent="0.3">
      <c r="B7" s="4"/>
      <c r="C7" s="19" t="s">
        <v>8</v>
      </c>
      <c r="D7" s="20"/>
      <c r="E7" s="20"/>
      <c r="F7" s="20"/>
      <c r="G7" s="20"/>
      <c r="H7" s="20"/>
      <c r="I7" s="21"/>
      <c r="J7" s="24"/>
      <c r="L7" s="4"/>
      <c r="M7" s="19" t="s">
        <v>9</v>
      </c>
      <c r="N7" s="20"/>
      <c r="O7" s="21"/>
      <c r="P7" s="23"/>
      <c r="Q7" s="22"/>
      <c r="R7" s="4"/>
      <c r="S7" s="19" t="s">
        <v>10</v>
      </c>
      <c r="T7" s="20"/>
      <c r="U7" s="21"/>
      <c r="V7" s="5"/>
    </row>
    <row r="8" spans="2:22" ht="15.75" thickBot="1" x14ac:dyDescent="0.3">
      <c r="B8" s="4"/>
      <c r="C8" s="6"/>
      <c r="D8" s="25"/>
      <c r="E8" s="6"/>
      <c r="F8" s="6"/>
      <c r="G8" s="6"/>
      <c r="H8" s="6"/>
      <c r="I8" s="6"/>
      <c r="J8" s="5"/>
      <c r="L8" s="4"/>
      <c r="M8" s="6"/>
      <c r="N8" s="6"/>
      <c r="O8" s="6"/>
      <c r="P8" s="5"/>
      <c r="Q8" s="6"/>
      <c r="R8" s="27"/>
      <c r="S8" s="6"/>
      <c r="T8" s="6"/>
      <c r="U8" s="6"/>
      <c r="V8" s="5"/>
    </row>
    <row r="9" spans="2:22" ht="15.75" thickBot="1" x14ac:dyDescent="0.3">
      <c r="B9" s="4"/>
      <c r="C9" s="44" t="s">
        <v>6</v>
      </c>
      <c r="D9" s="45" t="s">
        <v>3</v>
      </c>
      <c r="E9" s="46" t="s">
        <v>4</v>
      </c>
      <c r="F9" s="46" t="s">
        <v>1</v>
      </c>
      <c r="G9" s="46" t="s">
        <v>0</v>
      </c>
      <c r="H9" s="46" t="s">
        <v>7</v>
      </c>
      <c r="I9" s="47" t="s">
        <v>2</v>
      </c>
      <c r="J9" s="23"/>
      <c r="L9" s="4"/>
      <c r="M9" s="6"/>
      <c r="N9" s="6"/>
      <c r="O9" s="6"/>
      <c r="P9" s="5"/>
      <c r="Q9" s="6"/>
      <c r="R9" s="27"/>
      <c r="S9" s="6"/>
      <c r="T9" s="6"/>
      <c r="U9" s="6"/>
      <c r="V9" s="5"/>
    </row>
    <row r="10" spans="2:22" x14ac:dyDescent="0.25">
      <c r="B10" s="4"/>
      <c r="C10" s="38">
        <v>1</v>
      </c>
      <c r="D10" s="39" t="str">
        <f>IF(F10&lt;G10,F10,"")</f>
        <v/>
      </c>
      <c r="E10" s="40">
        <v>116506000</v>
      </c>
      <c r="F10" s="41">
        <v>116506000</v>
      </c>
      <c r="G10" s="41">
        <v>12988000.4057971</v>
      </c>
      <c r="H10" s="42">
        <f>G10/F10</f>
        <v>0.1114792406038925</v>
      </c>
      <c r="I10" s="43">
        <v>8.9700000000000006</v>
      </c>
      <c r="J10" s="26"/>
      <c r="L10" s="4"/>
      <c r="M10" s="6"/>
      <c r="N10" s="6"/>
      <c r="O10" s="6"/>
      <c r="P10" s="5"/>
      <c r="Q10" s="6"/>
      <c r="R10" s="27"/>
      <c r="S10" s="6"/>
      <c r="T10" s="6"/>
      <c r="U10" s="6"/>
      <c r="V10" s="5"/>
    </row>
    <row r="11" spans="2:22" x14ac:dyDescent="0.25">
      <c r="B11" s="4"/>
      <c r="C11" s="30">
        <v>2</v>
      </c>
      <c r="D11" s="12">
        <f>IF(F11&lt;G11,F11,"")</f>
        <v>21248000</v>
      </c>
      <c r="E11" s="13" t="s">
        <v>5</v>
      </c>
      <c r="F11" s="11">
        <v>21248000</v>
      </c>
      <c r="G11" s="11">
        <v>24422000.988505699</v>
      </c>
      <c r="H11" s="10">
        <f>G11/F11</f>
        <v>1.1493788115825347</v>
      </c>
      <c r="I11" s="31">
        <v>0.87</v>
      </c>
      <c r="J11" s="26"/>
      <c r="L11" s="4"/>
      <c r="M11" s="6"/>
      <c r="N11" s="6"/>
      <c r="O11" s="6"/>
      <c r="P11" s="5"/>
      <c r="Q11" s="6"/>
      <c r="R11" s="28"/>
      <c r="S11" s="6"/>
      <c r="T11" s="6"/>
      <c r="U11" s="6"/>
      <c r="V11" s="5"/>
    </row>
    <row r="12" spans="2:22" x14ac:dyDescent="0.25">
      <c r="B12" s="4"/>
      <c r="C12" s="30">
        <v>3</v>
      </c>
      <c r="D12" s="12" t="str">
        <f>IF(F12&lt;G12,F12,"")</f>
        <v/>
      </c>
      <c r="E12" s="13">
        <v>20523000</v>
      </c>
      <c r="F12" s="11">
        <v>20523000</v>
      </c>
      <c r="G12" s="11">
        <v>18161000.946902599</v>
      </c>
      <c r="H12" s="10">
        <f>G12/F12</f>
        <v>0.88490965974285429</v>
      </c>
      <c r="I12" s="31">
        <v>1.1299999999999999</v>
      </c>
      <c r="J12" s="26"/>
      <c r="L12" s="4"/>
      <c r="M12" s="6"/>
      <c r="N12" s="6"/>
      <c r="O12" s="6"/>
      <c r="P12" s="5"/>
      <c r="Q12" s="6"/>
      <c r="R12" s="28"/>
      <c r="S12" s="6"/>
      <c r="T12" s="6"/>
      <c r="U12" s="6"/>
      <c r="V12" s="5"/>
    </row>
    <row r="13" spans="2:22" x14ac:dyDescent="0.25">
      <c r="B13" s="4"/>
      <c r="C13" s="30">
        <v>4</v>
      </c>
      <c r="D13" s="12" t="str">
        <f>IF(F13&lt;G13,F13,"")</f>
        <v/>
      </c>
      <c r="E13" s="13">
        <v>20416000</v>
      </c>
      <c r="F13" s="11">
        <v>20416000</v>
      </c>
      <c r="G13" s="11">
        <v>14377000.4647887</v>
      </c>
      <c r="H13" s="10">
        <f>G13/F13</f>
        <v>0.70420260897280074</v>
      </c>
      <c r="I13" s="31">
        <v>1.42</v>
      </c>
      <c r="J13" s="26"/>
      <c r="L13" s="4"/>
      <c r="M13" s="6"/>
      <c r="N13" s="6"/>
      <c r="O13" s="6"/>
      <c r="P13" s="5"/>
      <c r="Q13" s="6"/>
      <c r="R13" s="28"/>
      <c r="S13" s="6"/>
      <c r="T13" s="6"/>
      <c r="U13" s="6"/>
      <c r="V13" s="5"/>
    </row>
    <row r="14" spans="2:22" x14ac:dyDescent="0.25">
      <c r="B14" s="4"/>
      <c r="C14" s="30">
        <v>5</v>
      </c>
      <c r="D14" s="12" t="str">
        <f>IF(F14&lt;G14,F14,"")</f>
        <v/>
      </c>
      <c r="E14" s="13">
        <v>20065000</v>
      </c>
      <c r="F14" s="11">
        <v>20065000</v>
      </c>
      <c r="G14" s="11">
        <v>14130000.2816901</v>
      </c>
      <c r="H14" s="10">
        <f>G14/F14</f>
        <v>0.70421132727087465</v>
      </c>
      <c r="I14" s="31">
        <v>1.42</v>
      </c>
      <c r="J14" s="26"/>
      <c r="L14" s="4"/>
      <c r="M14" s="6"/>
      <c r="N14" s="6"/>
      <c r="O14" s="6"/>
      <c r="P14" s="5"/>
      <c r="Q14" s="6"/>
      <c r="R14" s="28"/>
      <c r="S14" s="6"/>
      <c r="T14" s="6"/>
      <c r="U14" s="6"/>
      <c r="V14" s="5"/>
    </row>
    <row r="15" spans="2:22" x14ac:dyDescent="0.25">
      <c r="B15" s="4"/>
      <c r="C15" s="30">
        <v>6</v>
      </c>
      <c r="D15" s="12">
        <f>IF(F15&lt;G15,F15,"")</f>
        <v>18077000</v>
      </c>
      <c r="E15" s="13"/>
      <c r="F15" s="11">
        <v>18077000</v>
      </c>
      <c r="G15" s="11">
        <v>22596000.25</v>
      </c>
      <c r="H15" s="10">
        <f>G15/F15</f>
        <v>1.2499861841013442</v>
      </c>
      <c r="I15" s="31">
        <v>0.8</v>
      </c>
      <c r="J15" s="26"/>
      <c r="L15" s="4"/>
      <c r="M15" s="6"/>
      <c r="N15" s="6"/>
      <c r="O15" s="6"/>
      <c r="P15" s="5"/>
      <c r="Q15" s="6"/>
      <c r="R15" s="28"/>
      <c r="S15" s="6"/>
      <c r="T15" s="6"/>
      <c r="U15" s="6"/>
      <c r="V15" s="5"/>
    </row>
    <row r="16" spans="2:22" x14ac:dyDescent="0.25">
      <c r="B16" s="4"/>
      <c r="C16" s="30">
        <v>7</v>
      </c>
      <c r="D16" s="12">
        <f>IF(F16&lt;G16,F16,"")</f>
        <v>17436000</v>
      </c>
      <c r="E16" s="13" t="s">
        <v>5</v>
      </c>
      <c r="F16" s="11">
        <v>17436000</v>
      </c>
      <c r="G16" s="11">
        <v>21795000</v>
      </c>
      <c r="H16" s="10">
        <f>G16/F16</f>
        <v>1.25</v>
      </c>
      <c r="I16" s="31">
        <v>0.8</v>
      </c>
      <c r="J16" s="26"/>
      <c r="L16" s="4"/>
      <c r="M16" s="6"/>
      <c r="N16" s="6"/>
      <c r="O16" s="6"/>
      <c r="P16" s="5"/>
      <c r="Q16" s="6"/>
      <c r="R16" s="28"/>
      <c r="S16" s="6"/>
      <c r="T16" s="6"/>
      <c r="U16" s="6"/>
      <c r="V16" s="5"/>
    </row>
    <row r="17" spans="2:22" x14ac:dyDescent="0.25">
      <c r="B17" s="4"/>
      <c r="C17" s="30">
        <v>8</v>
      </c>
      <c r="D17" s="12" t="str">
        <f>IF(F17&lt;G17,F17,"")</f>
        <v/>
      </c>
      <c r="E17" s="13">
        <v>17099000</v>
      </c>
      <c r="F17" s="11">
        <v>17099000</v>
      </c>
      <c r="G17" s="11">
        <v>13901000.6260162</v>
      </c>
      <c r="H17" s="10">
        <f>G17/F17</f>
        <v>0.8129715554135446</v>
      </c>
      <c r="I17" s="31">
        <v>1.23</v>
      </c>
      <c r="J17" s="26"/>
      <c r="L17" s="4"/>
      <c r="M17" s="6"/>
      <c r="N17" s="6"/>
      <c r="O17" s="6"/>
      <c r="P17" s="5"/>
      <c r="Q17" s="6"/>
      <c r="R17" s="28"/>
      <c r="S17" s="6"/>
      <c r="T17" s="6"/>
      <c r="U17" s="6"/>
      <c r="V17" s="5"/>
    </row>
    <row r="18" spans="2:22" x14ac:dyDescent="0.25">
      <c r="B18" s="4"/>
      <c r="C18" s="30">
        <v>9</v>
      </c>
      <c r="D18" s="12">
        <f>IF(F18&lt;G18,F18,"")</f>
        <v>16824000</v>
      </c>
      <c r="E18" s="13" t="s">
        <v>5</v>
      </c>
      <c r="F18" s="11">
        <v>16824000</v>
      </c>
      <c r="G18" s="11">
        <v>21296000.202531599</v>
      </c>
      <c r="H18" s="10">
        <f>G18/F18</f>
        <v>1.2658107585907987</v>
      </c>
      <c r="I18" s="31">
        <v>0.79</v>
      </c>
      <c r="J18" s="26"/>
      <c r="L18" s="4"/>
      <c r="M18" s="6"/>
      <c r="N18" s="6"/>
      <c r="O18" s="6"/>
      <c r="P18" s="5"/>
      <c r="Q18" s="6"/>
      <c r="R18" s="28"/>
      <c r="S18" s="6"/>
      <c r="T18" s="6"/>
      <c r="U18" s="6"/>
      <c r="V18" s="5"/>
    </row>
    <row r="19" spans="2:22" ht="15.75" thickBot="1" x14ac:dyDescent="0.3">
      <c r="B19" s="4"/>
      <c r="C19" s="32">
        <v>10</v>
      </c>
      <c r="D19" s="33">
        <f>IF(F19&lt;G19,F19,"")</f>
        <v>16742000</v>
      </c>
      <c r="E19" s="34" t="s">
        <v>5</v>
      </c>
      <c r="F19" s="35">
        <v>16742000</v>
      </c>
      <c r="G19" s="35">
        <v>24620000.588235199</v>
      </c>
      <c r="H19" s="36">
        <f>G19/F19</f>
        <v>1.4705531351233545</v>
      </c>
      <c r="I19" s="37">
        <v>0.68</v>
      </c>
      <c r="J19" s="26"/>
      <c r="L19" s="4"/>
      <c r="M19" s="6"/>
      <c r="N19" s="6"/>
      <c r="O19" s="6"/>
      <c r="P19" s="5"/>
      <c r="Q19" s="6"/>
      <c r="R19" s="28"/>
      <c r="S19" s="6"/>
      <c r="T19" s="6"/>
      <c r="U19" s="6"/>
      <c r="V19" s="5"/>
    </row>
    <row r="20" spans="2:22" x14ac:dyDescent="0.25">
      <c r="B20" s="4"/>
      <c r="C20" s="6"/>
      <c r="D20" s="6"/>
      <c r="E20" s="6"/>
      <c r="F20" s="6"/>
      <c r="G20" s="6"/>
      <c r="H20" s="6"/>
      <c r="I20" s="6"/>
      <c r="J20" s="5"/>
      <c r="L20" s="4"/>
      <c r="M20" s="6"/>
      <c r="N20" s="6"/>
      <c r="O20" s="6"/>
      <c r="P20" s="5"/>
      <c r="Q20" s="6"/>
      <c r="R20" s="28"/>
      <c r="S20" s="6"/>
      <c r="T20" s="6"/>
      <c r="U20" s="6"/>
      <c r="V20" s="5"/>
    </row>
    <row r="21" spans="2:22" x14ac:dyDescent="0.25">
      <c r="B21" s="4"/>
      <c r="C21" s="6"/>
      <c r="D21" s="6"/>
      <c r="E21" s="6"/>
      <c r="F21" s="6"/>
      <c r="G21" s="6"/>
      <c r="H21" s="6"/>
      <c r="I21" s="6"/>
      <c r="J21" s="5"/>
      <c r="L21" s="4"/>
      <c r="M21" s="6"/>
      <c r="N21" s="6"/>
      <c r="O21" s="6"/>
      <c r="P21" s="5"/>
      <c r="Q21" s="6"/>
      <c r="R21" s="28"/>
      <c r="S21" s="6"/>
      <c r="T21" s="6"/>
      <c r="U21" s="6"/>
      <c r="V21" s="5"/>
    </row>
    <row r="22" spans="2:22" ht="15.75" thickBot="1" x14ac:dyDescent="0.3">
      <c r="B22" s="7"/>
      <c r="C22" s="8"/>
      <c r="D22" s="8"/>
      <c r="E22" s="8"/>
      <c r="F22" s="8"/>
      <c r="G22" s="8"/>
      <c r="H22" s="8"/>
      <c r="I22" s="8"/>
      <c r="J22" s="9"/>
      <c r="L22" s="7"/>
      <c r="M22" s="8"/>
      <c r="N22" s="8"/>
      <c r="O22" s="8"/>
      <c r="P22" s="9"/>
      <c r="Q22" s="6"/>
      <c r="R22" s="29"/>
      <c r="S22" s="8"/>
      <c r="T22" s="8"/>
      <c r="U22" s="8"/>
      <c r="V22" s="9"/>
    </row>
    <row r="25" spans="2:22" x14ac:dyDescent="0.25">
      <c r="F25" s="15"/>
    </row>
    <row r="26" spans="2:22" x14ac:dyDescent="0.25">
      <c r="F26" s="16"/>
    </row>
    <row r="27" spans="2:22" x14ac:dyDescent="0.25">
      <c r="E27" s="15"/>
      <c r="F27" s="15"/>
      <c r="G27" s="15"/>
    </row>
    <row r="28" spans="2:22" x14ac:dyDescent="0.25">
      <c r="E28" s="16"/>
      <c r="F28" s="16"/>
      <c r="G28" s="16"/>
    </row>
    <row r="29" spans="2:22" x14ac:dyDescent="0.25">
      <c r="E29" s="16"/>
      <c r="F29" s="17"/>
      <c r="G29" s="18"/>
    </row>
    <row r="30" spans="2:22" x14ac:dyDescent="0.25">
      <c r="E30" s="16"/>
      <c r="F30" s="17"/>
      <c r="G30" s="18"/>
    </row>
    <row r="31" spans="2:22" x14ac:dyDescent="0.25">
      <c r="E31" s="16"/>
      <c r="F31" s="17"/>
      <c r="G31" s="18"/>
    </row>
    <row r="32" spans="2:22" x14ac:dyDescent="0.25">
      <c r="E32" s="16"/>
      <c r="F32" s="17"/>
      <c r="G32" s="18"/>
    </row>
    <row r="33" spans="5:7" x14ac:dyDescent="0.25">
      <c r="E33" s="16"/>
      <c r="F33" s="17"/>
      <c r="G33" s="18"/>
    </row>
    <row r="34" spans="5:7" x14ac:dyDescent="0.25">
      <c r="E34" s="16"/>
      <c r="F34" s="17"/>
      <c r="G34" s="18"/>
    </row>
    <row r="35" spans="5:7" x14ac:dyDescent="0.25">
      <c r="E35" s="16"/>
      <c r="F35" s="17"/>
      <c r="G35" s="18"/>
    </row>
    <row r="36" spans="5:7" x14ac:dyDescent="0.25">
      <c r="E36" s="16"/>
      <c r="F36" s="17"/>
      <c r="G36" s="18"/>
    </row>
    <row r="37" spans="5:7" x14ac:dyDescent="0.25">
      <c r="E37" s="16"/>
      <c r="F37" s="17"/>
      <c r="G37" s="18"/>
    </row>
    <row r="38" spans="5:7" x14ac:dyDescent="0.25">
      <c r="E38" s="16"/>
      <c r="F38" s="17"/>
      <c r="G38" s="18"/>
    </row>
    <row r="39" spans="5:7" x14ac:dyDescent="0.25">
      <c r="F39" s="14"/>
    </row>
    <row r="40" spans="5:7" x14ac:dyDescent="0.25">
      <c r="F40" s="14"/>
    </row>
    <row r="41" spans="5:7" x14ac:dyDescent="0.25">
      <c r="F41" s="14"/>
    </row>
    <row r="42" spans="5:7" x14ac:dyDescent="0.25">
      <c r="F42" s="14"/>
    </row>
  </sheetData>
  <mergeCells count="3">
    <mergeCell ref="C7:I7"/>
    <mergeCell ref="M7:O7"/>
    <mergeCell ref="S7:U7"/>
  </mergeCells>
  <conditionalFormatting sqref="D8:D19">
    <cfRule type="expression" dxfId="0" priority="1">
      <formula>$AL8&gt;=TxLimite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STAHL</dc:creator>
  <cp:lastModifiedBy>ANTOINE STAHL</cp:lastModifiedBy>
  <dcterms:created xsi:type="dcterms:W3CDTF">2019-02-27T09:41:37Z</dcterms:created>
  <dcterms:modified xsi:type="dcterms:W3CDTF">2019-02-28T09:09:54Z</dcterms:modified>
</cp:coreProperties>
</file>