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60" windowWidth="19875" windowHeight="7710"/>
  </bookViews>
  <sheets>
    <sheet name="Feuil1" sheetId="1" r:id="rId1"/>
    <sheet name="Données BO" sheetId="5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F5" i="1" l="1"/>
  <c r="M21" i="5" l="1"/>
  <c r="L21" i="5"/>
  <c r="K21" i="5"/>
  <c r="J21" i="5"/>
  <c r="I21" i="5"/>
  <c r="H21" i="5"/>
  <c r="G21" i="5"/>
  <c r="F21" i="5"/>
  <c r="E21" i="5"/>
  <c r="D21" i="5"/>
  <c r="C21" i="5"/>
  <c r="B21" i="5"/>
  <c r="M20" i="5"/>
  <c r="L20" i="5"/>
  <c r="K20" i="5"/>
  <c r="J20" i="5"/>
  <c r="I20" i="5"/>
  <c r="H20" i="5"/>
  <c r="G20" i="5"/>
  <c r="F20" i="5"/>
  <c r="E20" i="5"/>
  <c r="D20" i="5"/>
  <c r="C20" i="5"/>
  <c r="B20" i="5"/>
  <c r="M19" i="5"/>
  <c r="L19" i="5"/>
  <c r="K19" i="5"/>
  <c r="J19" i="5"/>
  <c r="I19" i="5"/>
  <c r="H19" i="5"/>
  <c r="G19" i="5"/>
  <c r="F19" i="5"/>
  <c r="E19" i="5"/>
  <c r="D19" i="5"/>
  <c r="C19" i="5"/>
  <c r="B19" i="5"/>
  <c r="M18" i="5"/>
  <c r="L18" i="5"/>
  <c r="K18" i="5"/>
  <c r="J18" i="5"/>
  <c r="I18" i="5"/>
  <c r="H18" i="5"/>
  <c r="G18" i="5"/>
  <c r="F18" i="5"/>
  <c r="E18" i="5"/>
  <c r="D18" i="5"/>
  <c r="C18" i="5"/>
  <c r="B18" i="5"/>
  <c r="M17" i="5"/>
  <c r="L17" i="5"/>
  <c r="K17" i="5"/>
  <c r="J17" i="5"/>
  <c r="I17" i="5"/>
  <c r="H17" i="5"/>
  <c r="G17" i="5"/>
  <c r="F17" i="5"/>
  <c r="E17" i="5"/>
  <c r="D17" i="5"/>
  <c r="C17" i="5"/>
  <c r="B17" i="5"/>
  <c r="M16" i="5"/>
  <c r="L16" i="5"/>
  <c r="K16" i="5"/>
  <c r="J16" i="5"/>
  <c r="I16" i="5"/>
  <c r="H16" i="5"/>
  <c r="G16" i="5"/>
  <c r="F16" i="5"/>
  <c r="E16" i="5"/>
  <c r="D16" i="5"/>
  <c r="C16" i="5"/>
  <c r="B16" i="5"/>
  <c r="M15" i="5"/>
  <c r="L15" i="5"/>
  <c r="K15" i="5"/>
  <c r="J15" i="5"/>
  <c r="I15" i="5"/>
  <c r="H15" i="5"/>
  <c r="G15" i="5"/>
  <c r="F15" i="5"/>
  <c r="E15" i="5"/>
  <c r="D15" i="5"/>
  <c r="C15" i="5"/>
  <c r="B15" i="5"/>
  <c r="M14" i="5"/>
  <c r="L14" i="5"/>
  <c r="K14" i="5"/>
  <c r="J14" i="5"/>
  <c r="I14" i="5"/>
  <c r="H14" i="5"/>
  <c r="G14" i="5"/>
  <c r="F14" i="5"/>
  <c r="E14" i="5"/>
  <c r="D14" i="5"/>
  <c r="C14" i="5"/>
  <c r="B14" i="5"/>
  <c r="M13" i="5"/>
  <c r="L13" i="5"/>
  <c r="K13" i="5"/>
  <c r="J13" i="5"/>
  <c r="I13" i="5"/>
  <c r="H13" i="5"/>
  <c r="G13" i="5"/>
  <c r="F13" i="5"/>
  <c r="E13" i="5"/>
  <c r="D13" i="5"/>
  <c r="C13" i="5"/>
  <c r="B13" i="5"/>
  <c r="M12" i="5"/>
  <c r="L12" i="5"/>
  <c r="K12" i="5"/>
  <c r="J12" i="5"/>
  <c r="I12" i="5"/>
  <c r="H12" i="5"/>
  <c r="G12" i="5"/>
  <c r="F12" i="5"/>
  <c r="E12" i="5"/>
  <c r="D12" i="5"/>
  <c r="C12" i="5"/>
  <c r="B12" i="5"/>
  <c r="M11" i="5"/>
  <c r="L11" i="5"/>
  <c r="K11" i="5"/>
  <c r="J11" i="5"/>
  <c r="I11" i="5"/>
  <c r="H11" i="5"/>
  <c r="G11" i="5"/>
  <c r="F11" i="5"/>
  <c r="E11" i="5"/>
  <c r="D11" i="5"/>
  <c r="C11" i="5"/>
  <c r="B11" i="5"/>
  <c r="M10" i="5"/>
  <c r="L10" i="5"/>
  <c r="K10" i="5"/>
  <c r="J10" i="5"/>
  <c r="I10" i="5"/>
  <c r="H10" i="5"/>
  <c r="G10" i="5"/>
  <c r="F10" i="5"/>
  <c r="E10" i="5"/>
  <c r="D10" i="5"/>
  <c r="C10" i="5"/>
  <c r="B10" i="5"/>
  <c r="M9" i="5"/>
  <c r="L9" i="5"/>
  <c r="K9" i="5"/>
  <c r="J9" i="5"/>
  <c r="I9" i="5"/>
  <c r="H9" i="5"/>
  <c r="G9" i="5"/>
  <c r="F9" i="5"/>
  <c r="E9" i="5"/>
  <c r="D9" i="5"/>
  <c r="C9" i="5"/>
  <c r="B9" i="5"/>
  <c r="M8" i="5"/>
  <c r="L8" i="5"/>
  <c r="K8" i="5"/>
  <c r="J8" i="5"/>
  <c r="I8" i="5"/>
  <c r="H8" i="5"/>
  <c r="G8" i="5"/>
  <c r="F8" i="5"/>
  <c r="E8" i="5"/>
  <c r="D8" i="5"/>
  <c r="C8" i="5"/>
  <c r="B8" i="5"/>
  <c r="M7" i="5"/>
  <c r="L7" i="5"/>
  <c r="K7" i="5"/>
  <c r="J7" i="5"/>
  <c r="I7" i="5"/>
  <c r="H7" i="5"/>
  <c r="G7" i="5"/>
  <c r="F7" i="5"/>
  <c r="E7" i="5"/>
  <c r="D7" i="5"/>
  <c r="C7" i="5"/>
  <c r="B7" i="5"/>
  <c r="M6" i="5"/>
  <c r="L6" i="5"/>
  <c r="K6" i="5"/>
  <c r="J6" i="5"/>
  <c r="I6" i="5"/>
  <c r="H6" i="5"/>
  <c r="G6" i="5"/>
  <c r="F6" i="5"/>
  <c r="E6" i="5"/>
  <c r="D6" i="5"/>
  <c r="C6" i="5"/>
  <c r="B6" i="5"/>
  <c r="M5" i="5"/>
  <c r="L5" i="5"/>
  <c r="K5" i="5"/>
  <c r="J5" i="5"/>
  <c r="I5" i="5"/>
  <c r="H5" i="5"/>
  <c r="G5" i="5"/>
  <c r="F5" i="5"/>
  <c r="E5" i="5"/>
  <c r="D5" i="5"/>
  <c r="C5" i="5"/>
  <c r="B5" i="5"/>
  <c r="M4" i="5"/>
  <c r="L4" i="5"/>
  <c r="K4" i="5"/>
  <c r="J4" i="5"/>
  <c r="I4" i="5"/>
  <c r="H4" i="5"/>
  <c r="G4" i="5"/>
  <c r="F4" i="5"/>
  <c r="E4" i="5"/>
  <c r="D4" i="5"/>
  <c r="C4" i="5"/>
  <c r="B4" i="5"/>
  <c r="M3" i="5"/>
  <c r="L3" i="5"/>
  <c r="K3" i="5"/>
  <c r="J3" i="5"/>
  <c r="I3" i="5"/>
  <c r="H3" i="5"/>
  <c r="G3" i="5"/>
  <c r="F3" i="5"/>
  <c r="E3" i="5"/>
  <c r="D3" i="5"/>
  <c r="C3" i="5"/>
  <c r="B3" i="5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C37" i="1"/>
  <c r="B2" i="1" s="1"/>
</calcChain>
</file>

<file path=xl/sharedStrings.xml><?xml version="1.0" encoding="utf-8"?>
<sst xmlns="http://schemas.openxmlformats.org/spreadsheetml/2006/main" count="146" uniqueCount="84">
  <si>
    <t>Grille One</t>
  </si>
  <si>
    <t>Nb de lignes élig</t>
  </si>
  <si>
    <t>Remise totale sur forfaits</t>
  </si>
  <si>
    <t xml:space="preserve">% remise </t>
  </si>
  <si>
    <t>Numéro de ligne?</t>
  </si>
  <si>
    <t>Forfait</t>
  </si>
  <si>
    <t>Grille</t>
  </si>
  <si>
    <t>Eco-avantage</t>
  </si>
  <si>
    <t>Ligne 1</t>
  </si>
  <si>
    <t>0660426329 </t>
  </si>
  <si>
    <t>GRILLE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</si>
  <si>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</si>
  <si>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</si>
  <si>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</si>
  <si>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</si>
  <si>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</si>
  <si>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</si>
  <si>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</si>
  <si>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</si>
  <si>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</si>
  <si>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</si>
  <si>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</si>
  <si>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</si>
  <si>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</si>
  <si>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</si>
  <si>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</si>
  <si>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</si>
  <si>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</si>
  <si>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</si>
  <si>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</si>
  <si>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</si>
  <si>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</si>
  <si>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</si>
  <si>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</si>
  <si>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</si>
  <si>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</si>
  <si>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</si>
  <si>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</si>
  <si>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</si>
  <si>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</si>
  <si>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nb lignes vides</t>
  </si>
  <si>
    <t>RM</t>
  </si>
  <si>
    <t>GAMME</t>
  </si>
  <si>
    <t>FORFAITS / OPTIONS</t>
  </si>
  <si>
    <t>GRILLE 2</t>
  </si>
  <si>
    <t>GRILLE 3</t>
  </si>
  <si>
    <t>GRILLE 4</t>
  </si>
  <si>
    <t>GRILLE 5</t>
  </si>
  <si>
    <t>GRILLE 6</t>
  </si>
  <si>
    <t xml:space="preserve">TELEPHONIE MOBILE
</t>
  </si>
  <si>
    <t xml:space="preserve">Option DATA MOBILE   </t>
  </si>
  <si>
    <t xml:space="preserve">CONNECTIVITE MOBILE </t>
  </si>
  <si>
    <t>ROAMING VOIX / DATA</t>
  </si>
  <si>
    <t>ECO</t>
  </si>
  <si>
    <t>Tarif spéciale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</si>
  <si>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</si>
  <si>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</si>
  <si>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</si>
  <si>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</si>
  <si>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</si>
  <si>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</si>
  <si>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</si>
  <si>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</si>
  <si>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</si>
  <si>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</si>
  <si>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</si>
  <si>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</si>
  <si>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</si>
  <si>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</si>
  <si>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</si>
  <si>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</si>
  <si>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</si>
  <si>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</si>
  <si>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</si>
  <si>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A</t>
  </si>
  <si>
    <t>B</t>
  </si>
  <si>
    <t>C</t>
  </si>
  <si>
    <t>D</t>
  </si>
  <si>
    <t>E</t>
  </si>
  <si>
    <t>F</t>
  </si>
  <si>
    <t>G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</si>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</sst>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545454"/>
      <name val="Arial"/>
      <family val="2"/>
    </font>
    <font>
      <i/>
      <sz val="11"/>
      <color theme="1"/>
      <name val="Calibri"/>
      <family val="2"/>
      <scheme val="minor"/>
    </font>
    <font>
      <sz val="11"/>
      <color rgb="FF303030"/>
      <name val="Verdana"/>
      <family val="2"/>
    </font>
    <font>
      <b/>
      <sz val="8"/>
      <name val="SFR"/>
    </font>
    <font>
      <sz val="7"/>
      <color rgb="FF000000"/>
      <name val="SFR"/>
    </font>
    <font>
      <b/>
      <sz val="8"/>
      <color rgb="FF000000"/>
      <name val="SF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9" fontId="6" fillId="2" borderId="0" xfId="2" applyFont="1" applyFill="1" applyAlignment="1">
      <alignment horizontal="center" vertical="center"/>
    </xf>
    <xf numFmtId="9" fontId="3" fillId="2" borderId="0" xfId="2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164" fontId="1" fillId="7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" xfId="0" applyBorder="1"/>
    <xf numFmtId="0" fontId="10" fillId="2" borderId="1" xfId="0" applyFont="1" applyFill="1" applyBorder="1" applyAlignment="1">
      <alignment horizontal="center" vertical="center" readingOrder="1"/>
    </xf>
    <xf numFmtId="9" fontId="0" fillId="0" borderId="1" xfId="2" applyFont="1" applyBorder="1" applyAlignment="1">
      <alignment horizontal="center" vertical="center"/>
    </xf>
    <xf numFmtId="9" fontId="0" fillId="0" borderId="1" xfId="2" applyFont="1" applyBorder="1" applyAlignment="1">
      <alignment horizontal="center"/>
    </xf>
    <xf numFmtId="0" fontId="11" fillId="0" borderId="1" xfId="0" applyFont="1" applyBorder="1" applyAlignment="1">
      <alignment horizontal="left" vertical="center" readingOrder="1"/>
    </xf>
    <xf numFmtId="0" fontId="12" fillId="0" borderId="1" xfId="0" applyFont="1" applyBorder="1" applyAlignment="1">
      <alignment horizontal="center" vertical="center" readingOrder="1"/>
    </xf>
    <xf numFmtId="44" fontId="0" fillId="0" borderId="1" xfId="1" applyFont="1" applyBorder="1"/>
    <xf numFmtId="0" fontId="10" fillId="3" borderId="1" xfId="0" applyFont="1" applyFill="1" applyBorder="1" applyAlignment="1">
      <alignment horizontal="center" vertical="center" readingOrder="1"/>
    </xf>
    <xf numFmtId="0" fontId="10" fillId="6" borderId="1" xfId="0" applyFont="1" applyFill="1" applyBorder="1" applyAlignment="1">
      <alignment horizontal="center" vertical="center" readingOrder="1"/>
    </xf>
    <xf numFmtId="0" fontId="10" fillId="8" borderId="1" xfId="0" applyFont="1" applyFill="1" applyBorder="1" applyAlignment="1">
      <alignment horizontal="center" vertical="center" readingOrder="1"/>
    </xf>
    <xf numFmtId="0" fontId="0" fillId="3" borderId="0" xfId="0" applyFill="1"/>
    <xf numFmtId="9" fontId="0" fillId="0" borderId="4" xfId="2" applyFont="1" applyBorder="1" applyAlignment="1">
      <alignment horizontal="center" vertical="center"/>
    </xf>
    <xf numFmtId="9" fontId="0" fillId="0" borderId="3" xfId="2" applyFon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9" fontId="0" fillId="0" borderId="1" xfId="2" applyFont="1" applyBorder="1" applyAlignment="1">
      <alignment horizontal="center"/>
    </xf>
    <xf numFmtId="0" fontId="12" fillId="0" borderId="1" xfId="0" applyFont="1" applyBorder="1" applyAlignment="1">
      <alignment horizontal="center" vertical="center" readingOrder="1"/>
    </xf>
    <xf numFmtId="0" fontId="11" fillId="0" borderId="4" xfId="0" applyFont="1" applyBorder="1" applyAlignment="1">
      <alignment horizontal="center" vertical="center" wrapText="1" readingOrder="1"/>
    </xf>
    <xf numFmtId="0" fontId="11" fillId="0" borderId="3" xfId="0" applyFont="1" applyBorder="1" applyAlignment="1">
      <alignment horizontal="center" vertical="center" wrapText="1" readingOrder="1"/>
    </xf>
    <xf numFmtId="0" fontId="10" fillId="0" borderId="1" xfId="0" applyFont="1" applyBorder="1" applyAlignment="1">
      <alignment horizontal="center" vertical="center" wrapText="1" readingOrder="1"/>
    </xf>
    <xf numFmtId="0" fontId="10" fillId="2" borderId="2" xfId="0" applyFont="1" applyFill="1" applyBorder="1" applyAlignment="1">
      <alignment horizontal="center" vertical="center" readingOrder="1"/>
    </xf>
    <xf numFmtId="0" fontId="10" fillId="2" borderId="5" xfId="0" applyFont="1" applyFill="1" applyBorder="1" applyAlignment="1">
      <alignment horizontal="center" vertical="center" readingOrder="1"/>
    </xf>
    <xf numFmtId="0" fontId="10" fillId="2" borderId="2" xfId="0" applyFont="1" applyFill="1" applyBorder="1" applyAlignment="1">
      <alignment horizontal="center" vertical="center" wrapText="1" readingOrder="1"/>
    </xf>
    <xf numFmtId="0" fontId="10" fillId="2" borderId="5" xfId="0" applyFont="1" applyFill="1" applyBorder="1" applyAlignment="1">
      <alignment horizontal="center" vertical="center" wrapText="1" readingOrder="1"/>
    </xf>
    <xf numFmtId="0" fontId="10" fillId="2" borderId="6" xfId="0" applyFont="1" applyFill="1" applyBorder="1" applyAlignment="1">
      <alignment horizontal="center" vertical="center" readingOrder="1"/>
    </xf>
    <xf numFmtId="0" fontId="10" fillId="2" borderId="7" xfId="0" applyFont="1" applyFill="1" applyBorder="1" applyAlignment="1">
      <alignment horizontal="center" vertical="center" readingOrder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00741O/Module%20excel%20Propale%20TLV_DAE%20globale_Connectivit&#233;%20mobile%202602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lation"/>
      <sheetName val="Texte à copier coller"/>
      <sheetName val="Données BO"/>
      <sheetName val="Feuil1"/>
    </sheetNames>
    <sheetDataSet>
      <sheetData sheetId="0" refreshError="1"/>
      <sheetData sheetId="1" refreshError="1"/>
      <sheetData sheetId="2">
        <row r="1">
          <cell r="D1" t="str">
            <v>Offre</v>
          </cell>
          <cell r="E1" t="str">
            <v>Tarif</v>
          </cell>
          <cell r="F1" t="str">
            <v>delta eco</v>
          </cell>
        </row>
        <row r="2">
          <cell r="D2" t="str">
            <v>Initial-12 mois-oui</v>
          </cell>
          <cell r="E2">
            <v>9</v>
          </cell>
          <cell r="F2">
            <v>2</v>
          </cell>
        </row>
        <row r="3">
          <cell r="D3" t="str">
            <v>Initial-24 mois-oui</v>
          </cell>
          <cell r="E3">
            <v>8</v>
          </cell>
          <cell r="F3">
            <v>2</v>
          </cell>
        </row>
        <row r="4">
          <cell r="D4" t="str">
            <v>Initial-36 mois-oui</v>
          </cell>
          <cell r="E4">
            <v>7</v>
          </cell>
          <cell r="F4">
            <v>2</v>
          </cell>
        </row>
        <row r="5">
          <cell r="D5" t="str">
            <v>Initial-12 mois-non</v>
          </cell>
          <cell r="E5">
            <v>11</v>
          </cell>
          <cell r="F5">
            <v>0</v>
          </cell>
        </row>
        <row r="6">
          <cell r="D6" t="str">
            <v>Initial-24 mois-non</v>
          </cell>
          <cell r="E6">
            <v>10</v>
          </cell>
          <cell r="F6">
            <v>0</v>
          </cell>
        </row>
        <row r="7">
          <cell r="D7" t="str">
            <v>Initial-36 mois-non</v>
          </cell>
          <cell r="E7">
            <v>9</v>
          </cell>
          <cell r="F7">
            <v>0</v>
          </cell>
        </row>
        <row r="14">
          <cell r="D14" t="str">
            <v>Access-12 mois-oui</v>
          </cell>
          <cell r="E14">
            <v>20</v>
          </cell>
          <cell r="F14">
            <v>4</v>
          </cell>
        </row>
        <row r="15">
          <cell r="D15" t="str">
            <v>Access-24 mois-oui</v>
          </cell>
          <cell r="E15">
            <v>18</v>
          </cell>
          <cell r="F15">
            <v>4</v>
          </cell>
        </row>
        <row r="16">
          <cell r="D16" t="str">
            <v>Access-36 mois-oui</v>
          </cell>
          <cell r="E16">
            <v>16</v>
          </cell>
          <cell r="F16">
            <v>4</v>
          </cell>
        </row>
        <row r="17">
          <cell r="D17" t="str">
            <v>Access-12 mois-non</v>
          </cell>
          <cell r="E17">
            <v>24</v>
          </cell>
          <cell r="F17">
            <v>0</v>
          </cell>
        </row>
        <row r="18">
          <cell r="D18" t="str">
            <v>Access-24 mois-non</v>
          </cell>
          <cell r="E18">
            <v>22</v>
          </cell>
          <cell r="F18">
            <v>0</v>
          </cell>
        </row>
        <row r="19">
          <cell r="D19" t="str">
            <v>Access-36 mois-non</v>
          </cell>
          <cell r="E19">
            <v>20</v>
          </cell>
          <cell r="F19">
            <v>0</v>
          </cell>
        </row>
        <row r="20">
          <cell r="D20" t="str">
            <v>Performance-12 mois-oui</v>
          </cell>
          <cell r="E20">
            <v>33</v>
          </cell>
          <cell r="F20">
            <v>6</v>
          </cell>
        </row>
        <row r="21">
          <cell r="D21" t="str">
            <v>Performance-24 mois-oui</v>
          </cell>
          <cell r="E21">
            <v>29</v>
          </cell>
          <cell r="F21">
            <v>6</v>
          </cell>
        </row>
        <row r="22">
          <cell r="D22" t="str">
            <v>Performance-36 mois-oui</v>
          </cell>
          <cell r="E22">
            <v>27</v>
          </cell>
          <cell r="F22">
            <v>6</v>
          </cell>
        </row>
        <row r="23">
          <cell r="D23" t="str">
            <v>Performance-12 mois-non</v>
          </cell>
          <cell r="E23">
            <v>39</v>
          </cell>
          <cell r="F23">
            <v>0</v>
          </cell>
        </row>
        <row r="24">
          <cell r="D24" t="str">
            <v>Performance-24 mois-non</v>
          </cell>
          <cell r="E24">
            <v>35</v>
          </cell>
          <cell r="F24">
            <v>0</v>
          </cell>
        </row>
        <row r="25">
          <cell r="D25" t="str">
            <v>Performance-36 mois-non</v>
          </cell>
          <cell r="E25">
            <v>33</v>
          </cell>
          <cell r="F25">
            <v>0</v>
          </cell>
        </row>
        <row r="26">
          <cell r="D26" t="str">
            <v>Premium-12 mois-oui</v>
          </cell>
          <cell r="E26">
            <v>45</v>
          </cell>
          <cell r="F26">
            <v>10</v>
          </cell>
        </row>
        <row r="27">
          <cell r="D27" t="str">
            <v>Premium-24 mois-oui</v>
          </cell>
          <cell r="E27">
            <v>40</v>
          </cell>
          <cell r="F27">
            <v>10</v>
          </cell>
        </row>
        <row r="28">
          <cell r="D28" t="str">
            <v>Premium-36 mois-oui</v>
          </cell>
          <cell r="E28">
            <v>37</v>
          </cell>
          <cell r="F28">
            <v>10</v>
          </cell>
        </row>
        <row r="29">
          <cell r="D29" t="str">
            <v>Premium-12 mois-non</v>
          </cell>
          <cell r="E29">
            <v>55</v>
          </cell>
          <cell r="F29">
            <v>0</v>
          </cell>
        </row>
        <row r="30">
          <cell r="D30" t="str">
            <v>Premium-24 mois-non</v>
          </cell>
          <cell r="E30">
            <v>50</v>
          </cell>
          <cell r="F30">
            <v>0</v>
          </cell>
        </row>
        <row r="31">
          <cell r="D31" t="str">
            <v>Premium-36 mois-non</v>
          </cell>
          <cell r="E31">
            <v>47</v>
          </cell>
          <cell r="F31">
            <v>0</v>
          </cell>
        </row>
        <row r="32">
          <cell r="D32" t="str">
            <v>Traveller-12 mois-oui</v>
          </cell>
          <cell r="E32">
            <v>133</v>
          </cell>
          <cell r="F32">
            <v>10</v>
          </cell>
        </row>
        <row r="33">
          <cell r="D33" t="str">
            <v>Traveller-24 mois-oui</v>
          </cell>
          <cell r="E33">
            <v>119</v>
          </cell>
          <cell r="F33">
            <v>10</v>
          </cell>
        </row>
        <row r="34">
          <cell r="D34" t="str">
            <v>Traveller-36 mois-oui</v>
          </cell>
          <cell r="E34">
            <v>112</v>
          </cell>
          <cell r="F34">
            <v>10</v>
          </cell>
        </row>
        <row r="35">
          <cell r="D35" t="str">
            <v>Traveller-12 mois-non</v>
          </cell>
          <cell r="E35">
            <v>143</v>
          </cell>
          <cell r="F35">
            <v>0</v>
          </cell>
        </row>
        <row r="36">
          <cell r="D36" t="str">
            <v>Traveller-24 mois-non</v>
          </cell>
          <cell r="E36">
            <v>129</v>
          </cell>
          <cell r="F36">
            <v>0</v>
          </cell>
        </row>
        <row r="37">
          <cell r="D37" t="str">
            <v>Traveller-36 mois-non</v>
          </cell>
          <cell r="E37">
            <v>122</v>
          </cell>
          <cell r="F37">
            <v>0</v>
          </cell>
        </row>
        <row r="38">
          <cell r="D38" t="str">
            <v>Essentiel 500 Ko pour clé/carte sim-24 mois-oui</v>
          </cell>
          <cell r="E38">
            <v>3.5</v>
          </cell>
          <cell r="F38">
            <v>0</v>
          </cell>
        </row>
        <row r="39">
          <cell r="D39" t="str">
            <v>Essentiel 500 Ko pour clé/carte sim-36 mois-oui</v>
          </cell>
          <cell r="E39">
            <v>3</v>
          </cell>
          <cell r="F39">
            <v>0</v>
          </cell>
        </row>
        <row r="40">
          <cell r="D40" t="str">
            <v>Essentiel 500 Ko pour clé/carte sim-48 mois-oui</v>
          </cell>
          <cell r="E40">
            <v>2.5</v>
          </cell>
          <cell r="F40">
            <v>0</v>
          </cell>
        </row>
        <row r="41">
          <cell r="D41" t="str">
            <v>Essentiel 500 Ko pour clé/carte sim-Sans Engt-oui</v>
          </cell>
          <cell r="E41">
            <v>5</v>
          </cell>
          <cell r="F41">
            <v>0</v>
          </cell>
        </row>
        <row r="42">
          <cell r="D42" t="str">
            <v>Essentiel 500 Ko pour clé/carte sim-24 mois-non</v>
          </cell>
          <cell r="E42">
            <v>3.5</v>
          </cell>
          <cell r="F42">
            <v>0</v>
          </cell>
        </row>
        <row r="43">
          <cell r="D43" t="str">
            <v>Essentiel 500 Ko pour clé/carte sim-36 mois-non</v>
          </cell>
          <cell r="E43">
            <v>3</v>
          </cell>
          <cell r="F43">
            <v>0</v>
          </cell>
        </row>
        <row r="44">
          <cell r="D44" t="str">
            <v>Essentiel 500 Ko pour clé/carte sim-48 mois-non</v>
          </cell>
          <cell r="E44">
            <v>2.5</v>
          </cell>
          <cell r="F44">
            <v>0</v>
          </cell>
        </row>
        <row r="45">
          <cell r="D45" t="str">
            <v>Essentiel 500 Ko pour clé/carte sim-Sans Engt-non</v>
          </cell>
          <cell r="E45">
            <v>5</v>
          </cell>
          <cell r="F45">
            <v>0</v>
          </cell>
        </row>
        <row r="46">
          <cell r="D46" t="str">
            <v>Essentiel 500 Ko pour tablette/routeur-24 mois-oui</v>
          </cell>
          <cell r="E46">
            <v>9.5</v>
          </cell>
          <cell r="F46">
            <v>0</v>
          </cell>
        </row>
        <row r="47">
          <cell r="D47" t="str">
            <v>Essentiel 500 Ko pour tablette/routeur-36 mois-oui</v>
          </cell>
          <cell r="E47">
            <v>9</v>
          </cell>
          <cell r="F47">
            <v>0</v>
          </cell>
        </row>
        <row r="48">
          <cell r="D48" t="str">
            <v>Essentiel 500 Ko pour tablette/routeur-48 mois-oui</v>
          </cell>
          <cell r="E48">
            <v>8.5</v>
          </cell>
          <cell r="F48">
            <v>0</v>
          </cell>
        </row>
        <row r="50">
          <cell r="D50" t="str">
            <v>Essentiel 500 Ko pour tablette/routeur-24 mois-non</v>
          </cell>
          <cell r="E50">
            <v>9.5</v>
          </cell>
          <cell r="F50">
            <v>0</v>
          </cell>
        </row>
        <row r="51">
          <cell r="D51" t="str">
            <v>Essentiel 500 Ko pour tablette/routeur-36 mois-non</v>
          </cell>
          <cell r="E51">
            <v>9</v>
          </cell>
          <cell r="F51">
            <v>0</v>
          </cell>
        </row>
        <row r="52">
          <cell r="D52" t="str">
            <v>Essentiel 500 Ko pour tablette/routeur-48 mois-non</v>
          </cell>
          <cell r="E52">
            <v>8.5</v>
          </cell>
          <cell r="F52">
            <v>0</v>
          </cell>
        </row>
        <row r="54">
          <cell r="D54" t="str">
            <v>Essentiel 5 Mo pour clé/carte sim-24 mois-oui</v>
          </cell>
          <cell r="E54">
            <v>5</v>
          </cell>
          <cell r="F54">
            <v>0</v>
          </cell>
        </row>
        <row r="55">
          <cell r="D55" t="str">
            <v>Essentiel 5 Mo pour clé/carte sim-36 mois-oui</v>
          </cell>
          <cell r="E55">
            <v>4.5</v>
          </cell>
          <cell r="F55">
            <v>0</v>
          </cell>
        </row>
        <row r="56">
          <cell r="D56" t="str">
            <v>Essentiel 5 Mo pour clé/carte sim-48 mois-oui</v>
          </cell>
          <cell r="E56">
            <v>4</v>
          </cell>
          <cell r="F56">
            <v>0</v>
          </cell>
        </row>
        <row r="57">
          <cell r="D57" t="str">
            <v>Essentiel 5 Mo pour clé/carte sim-Sans Engt-oui</v>
          </cell>
          <cell r="E57">
            <v>7</v>
          </cell>
          <cell r="F57">
            <v>0</v>
          </cell>
        </row>
        <row r="58">
          <cell r="D58" t="str">
            <v>Essentiel 5 Mo pour clé/carte sim-24 mois-non</v>
          </cell>
          <cell r="E58">
            <v>5</v>
          </cell>
          <cell r="F58">
            <v>0</v>
          </cell>
        </row>
        <row r="59">
          <cell r="D59" t="str">
            <v>Essentiel 5 Mo pour clé/carte sim-36 mois-non</v>
          </cell>
          <cell r="E59">
            <v>4.5</v>
          </cell>
          <cell r="F59">
            <v>0</v>
          </cell>
        </row>
        <row r="60">
          <cell r="D60" t="str">
            <v>Essentiel 5 Mo pour clé/carte sim-48 mois-non</v>
          </cell>
          <cell r="E60">
            <v>4</v>
          </cell>
          <cell r="F60">
            <v>0</v>
          </cell>
        </row>
        <row r="61">
          <cell r="D61" t="str">
            <v>Essentiel 5 Mo pour clé/carte sim-Sans Engt-non</v>
          </cell>
          <cell r="E61">
            <v>7</v>
          </cell>
          <cell r="F61">
            <v>0</v>
          </cell>
        </row>
        <row r="62">
          <cell r="D62" t="str">
            <v>Essentiel 5 Mo pour tablette/routeur-24 mois-oui</v>
          </cell>
          <cell r="E62">
            <v>11</v>
          </cell>
          <cell r="F62">
            <v>0</v>
          </cell>
        </row>
        <row r="63">
          <cell r="D63" t="str">
            <v>Essentiel 5 Mo pour tablette/routeur-36 mois-oui</v>
          </cell>
          <cell r="E63">
            <v>10.5</v>
          </cell>
          <cell r="F63">
            <v>0</v>
          </cell>
        </row>
        <row r="64">
          <cell r="D64" t="str">
            <v>Essentiel 5 Mo pour tablette/routeur-48 mois-oui</v>
          </cell>
          <cell r="E64">
            <v>10</v>
          </cell>
          <cell r="F64">
            <v>0</v>
          </cell>
        </row>
        <row r="66">
          <cell r="D66" t="str">
            <v>Essentiel 5 Mo pour tablette/routeur-24 mois-non</v>
          </cell>
          <cell r="E66">
            <v>11</v>
          </cell>
          <cell r="F66">
            <v>0</v>
          </cell>
        </row>
        <row r="67">
          <cell r="D67" t="str">
            <v>Essentiel 5 Mo pour tablette/routeur-36 mois-non</v>
          </cell>
          <cell r="E67">
            <v>10.5</v>
          </cell>
          <cell r="F67">
            <v>0</v>
          </cell>
        </row>
        <row r="68">
          <cell r="D68" t="str">
            <v>Essentiel 5 Mo pour tablette/routeur-48 mois-non</v>
          </cell>
          <cell r="E68">
            <v>10</v>
          </cell>
          <cell r="F68">
            <v>0</v>
          </cell>
        </row>
        <row r="70">
          <cell r="D70" t="str">
            <v>Essentiel 100 Mo pour clé/carte sim-24 mois-oui</v>
          </cell>
          <cell r="E70">
            <v>9</v>
          </cell>
          <cell r="F70">
            <v>0</v>
          </cell>
        </row>
        <row r="71">
          <cell r="D71" t="str">
            <v>Essentiel 100 Mo pour clé/carte sim-36 mois-oui</v>
          </cell>
          <cell r="E71">
            <v>8</v>
          </cell>
          <cell r="F71">
            <v>0</v>
          </cell>
        </row>
        <row r="72">
          <cell r="D72" t="str">
            <v>Essentiel 100 Mo pour clé/carte sim-48 mois-oui</v>
          </cell>
          <cell r="E72">
            <v>7.5</v>
          </cell>
          <cell r="F72">
            <v>0</v>
          </cell>
        </row>
        <row r="73">
          <cell r="D73" t="str">
            <v>Essentiel 100 Mo pour clé/carte sim-Sans Engt-oui</v>
          </cell>
          <cell r="E73">
            <v>12</v>
          </cell>
          <cell r="F73">
            <v>0</v>
          </cell>
        </row>
        <row r="74">
          <cell r="D74" t="str">
            <v>Essentiel 100 Mo pour clé/carte sim-24 mois-non</v>
          </cell>
          <cell r="E74">
            <v>9</v>
          </cell>
          <cell r="F74">
            <v>0</v>
          </cell>
        </row>
        <row r="75">
          <cell r="D75" t="str">
            <v>Essentiel 100 Mo pour clé/carte sim-36 mois-non</v>
          </cell>
          <cell r="E75">
            <v>8</v>
          </cell>
          <cell r="F75">
            <v>0</v>
          </cell>
        </row>
        <row r="76">
          <cell r="D76" t="str">
            <v>Essentiel 100 Mo pour clé/carte sim-48 mois-non</v>
          </cell>
          <cell r="E76">
            <v>7.5</v>
          </cell>
          <cell r="F76">
            <v>0</v>
          </cell>
        </row>
        <row r="77">
          <cell r="D77" t="str">
            <v>Essentiel 100 Mo pour clé/carte sim-Sans Engt-non</v>
          </cell>
          <cell r="E77">
            <v>12</v>
          </cell>
          <cell r="F77">
            <v>0</v>
          </cell>
        </row>
        <row r="78">
          <cell r="D78" t="str">
            <v>Essentiel 100 Mo pour tablette/routeur-24 mois-oui</v>
          </cell>
          <cell r="E78">
            <v>15</v>
          </cell>
          <cell r="F78">
            <v>0</v>
          </cell>
        </row>
        <row r="79">
          <cell r="D79" t="str">
            <v>Essentiel 100 Mo pour tablette/routeur-36 mois-oui</v>
          </cell>
          <cell r="E79">
            <v>14</v>
          </cell>
          <cell r="F79">
            <v>0</v>
          </cell>
        </row>
        <row r="80">
          <cell r="D80" t="str">
            <v>Essentiel 100 Mo pour tablette/routeur-48 mois-oui</v>
          </cell>
          <cell r="E80">
            <v>13.5</v>
          </cell>
          <cell r="F80">
            <v>0</v>
          </cell>
        </row>
        <row r="82">
          <cell r="D82" t="str">
            <v>Essentiel 100 Mo pour tablette/routeur-24 mois-non</v>
          </cell>
          <cell r="E82">
            <v>15</v>
          </cell>
          <cell r="F82">
            <v>0</v>
          </cell>
        </row>
        <row r="83">
          <cell r="D83" t="str">
            <v>Essentiel 100 Mo pour tablette/routeur-36 mois-non</v>
          </cell>
          <cell r="E83">
            <v>14</v>
          </cell>
          <cell r="F83">
            <v>0</v>
          </cell>
        </row>
        <row r="84">
          <cell r="D84" t="str">
            <v>Essentiel 100 Mo pour tablette/routeur-48 mois-non</v>
          </cell>
          <cell r="E84">
            <v>13.5</v>
          </cell>
          <cell r="F84">
            <v>0</v>
          </cell>
        </row>
        <row r="86">
          <cell r="D86" t="str">
            <v>Essentiel 1 Go pour clé/carte sim-24 mois-oui</v>
          </cell>
          <cell r="E86">
            <v>18</v>
          </cell>
          <cell r="F86">
            <v>0</v>
          </cell>
        </row>
        <row r="87">
          <cell r="D87" t="str">
            <v>Essentiel 1 Go pour clé/carte sim-36 mois-oui</v>
          </cell>
          <cell r="E87">
            <v>17</v>
          </cell>
          <cell r="F87">
            <v>0</v>
          </cell>
        </row>
        <row r="88">
          <cell r="D88" t="str">
            <v>Essentiel 1 Go pour clé/carte sim-48 mois-oui</v>
          </cell>
          <cell r="E88">
            <v>16</v>
          </cell>
          <cell r="F88">
            <v>0</v>
          </cell>
        </row>
        <row r="89">
          <cell r="D89" t="str">
            <v>Essentiel 1 Go pour clé/carte sim-Sans Engt-oui</v>
          </cell>
          <cell r="E89">
            <v>24</v>
          </cell>
          <cell r="F89">
            <v>0</v>
          </cell>
        </row>
        <row r="90">
          <cell r="D90" t="str">
            <v>Essentiel 1 Go pour clé/carte sim-24 mois-non</v>
          </cell>
          <cell r="E90">
            <v>18</v>
          </cell>
          <cell r="F90">
            <v>0</v>
          </cell>
        </row>
        <row r="91">
          <cell r="D91" t="str">
            <v>Essentiel 1 Go pour clé/carte sim-36 mois-non</v>
          </cell>
          <cell r="E91">
            <v>17</v>
          </cell>
          <cell r="F91">
            <v>0</v>
          </cell>
        </row>
        <row r="92">
          <cell r="D92" t="str">
            <v>Essentiel 1 Go pour clé/carte sim-48 mois-non</v>
          </cell>
          <cell r="E92">
            <v>16</v>
          </cell>
          <cell r="F92">
            <v>0</v>
          </cell>
        </row>
        <row r="93">
          <cell r="D93" t="str">
            <v>Essentiel 1 Go pour clé/carte sim-Sans Engt-non</v>
          </cell>
          <cell r="E93">
            <v>24</v>
          </cell>
          <cell r="F93">
            <v>0</v>
          </cell>
        </row>
        <row r="94">
          <cell r="D94" t="str">
            <v>Essentiel 1 Go pour tablette/routeur-24 mois-oui</v>
          </cell>
          <cell r="E94">
            <v>24</v>
          </cell>
          <cell r="F94">
            <v>0</v>
          </cell>
        </row>
        <row r="95">
          <cell r="D95" t="str">
            <v>Essentiel 1 Go pour tablette/routeur-36 mois-oui</v>
          </cell>
          <cell r="E95">
            <v>23</v>
          </cell>
          <cell r="F95">
            <v>0</v>
          </cell>
        </row>
        <row r="96">
          <cell r="D96" t="str">
            <v>Essentiel 1 Go pour tablette/routeur-48 mois-oui</v>
          </cell>
          <cell r="E96">
            <v>22</v>
          </cell>
          <cell r="F96">
            <v>0</v>
          </cell>
        </row>
        <row r="98">
          <cell r="D98" t="str">
            <v>Essentiel 1 Go pour tablette/routeur-24 mois-non</v>
          </cell>
          <cell r="E98">
            <v>24</v>
          </cell>
          <cell r="F98">
            <v>0</v>
          </cell>
        </row>
        <row r="99">
          <cell r="D99" t="str">
            <v>Essentiel 1 Go pour tablette/routeur-36 mois-non</v>
          </cell>
          <cell r="E99">
            <v>23</v>
          </cell>
          <cell r="F99">
            <v>0</v>
          </cell>
        </row>
        <row r="100">
          <cell r="D100" t="str">
            <v>Essentiel 1 Go pour tablette/routeur-48 mois-non</v>
          </cell>
          <cell r="E100">
            <v>22</v>
          </cell>
          <cell r="F100">
            <v>0</v>
          </cell>
        </row>
        <row r="102">
          <cell r="D102" t="str">
            <v>Intense 20 Go pour clé/carte sim-24 mois-oui</v>
          </cell>
          <cell r="E102">
            <v>23</v>
          </cell>
          <cell r="F102">
            <v>0</v>
          </cell>
        </row>
        <row r="103">
          <cell r="D103" t="str">
            <v>Intense 20 Go pour clé/carte sim-36 mois-oui</v>
          </cell>
          <cell r="E103">
            <v>22</v>
          </cell>
          <cell r="F103">
            <v>0</v>
          </cell>
        </row>
        <row r="104">
          <cell r="D104" t="str">
            <v>Intense 20 Go pour clé/carte sim-48 mois-oui</v>
          </cell>
          <cell r="E104">
            <v>20</v>
          </cell>
          <cell r="F104">
            <v>0</v>
          </cell>
        </row>
        <row r="105">
          <cell r="D105" t="str">
            <v>Intense 20 Go pour clé/carte sim-Sans Engt-oui</v>
          </cell>
          <cell r="E105">
            <v>32</v>
          </cell>
          <cell r="F105">
            <v>0</v>
          </cell>
        </row>
        <row r="106">
          <cell r="D106" t="str">
            <v>Intense 20 Go pour clé/carte sim-24 mois-non</v>
          </cell>
          <cell r="E106">
            <v>23</v>
          </cell>
          <cell r="F106">
            <v>0</v>
          </cell>
        </row>
        <row r="107">
          <cell r="D107" t="str">
            <v>Intense 20 Go pour clé/carte sim-36 mois-non</v>
          </cell>
          <cell r="E107">
            <v>22</v>
          </cell>
          <cell r="F107">
            <v>0</v>
          </cell>
        </row>
        <row r="108">
          <cell r="D108" t="str">
            <v>Intense 20 Go pour clé/carte sim-48 mois-non</v>
          </cell>
          <cell r="E108">
            <v>20</v>
          </cell>
          <cell r="F108">
            <v>0</v>
          </cell>
        </row>
        <row r="109">
          <cell r="D109" t="str">
            <v>Intense 20 Go pour clé/carte sim-Sans Engt-non</v>
          </cell>
          <cell r="E109">
            <v>32</v>
          </cell>
          <cell r="F109">
            <v>0</v>
          </cell>
        </row>
        <row r="110">
          <cell r="D110" t="str">
            <v>Intense 20 Go pour tablette/routeur-24 mois-oui</v>
          </cell>
          <cell r="E110">
            <v>29</v>
          </cell>
          <cell r="F110">
            <v>0</v>
          </cell>
        </row>
        <row r="111">
          <cell r="D111" t="str">
            <v>Intense 20 Go pour tablette/routeur-36 mois-oui</v>
          </cell>
          <cell r="E111">
            <v>28</v>
          </cell>
          <cell r="F111">
            <v>0</v>
          </cell>
        </row>
        <row r="112">
          <cell r="D112" t="str">
            <v>Intense 20 Go pour tablette/routeur-48 mois-oui</v>
          </cell>
          <cell r="E112">
            <v>26</v>
          </cell>
          <cell r="F112">
            <v>0</v>
          </cell>
        </row>
        <row r="114">
          <cell r="D114" t="str">
            <v>Intense 20 Go pour tablette/routeur-24 mois-non</v>
          </cell>
          <cell r="E114">
            <v>29</v>
          </cell>
          <cell r="F114">
            <v>0</v>
          </cell>
        </row>
        <row r="115">
          <cell r="D115" t="str">
            <v>Intense 20 Go pour tablette/routeur-36 mois-non</v>
          </cell>
          <cell r="E115">
            <v>28</v>
          </cell>
          <cell r="F115">
            <v>0</v>
          </cell>
        </row>
        <row r="116">
          <cell r="D116" t="str">
            <v>Intense 20 Go pour tablette/routeur-48 mois-non</v>
          </cell>
          <cell r="E116">
            <v>26</v>
          </cell>
          <cell r="F116">
            <v>0</v>
          </cell>
        </row>
        <row r="118">
          <cell r="D118" t="str">
            <v>Intense 50 Go pour clé/carte sim-24 mois-oui</v>
          </cell>
          <cell r="E118">
            <v>35</v>
          </cell>
          <cell r="F118">
            <v>0</v>
          </cell>
        </row>
        <row r="119">
          <cell r="D119" t="str">
            <v>Intense 50 Go pour clé/carte sim-36 mois-oui</v>
          </cell>
          <cell r="E119">
            <v>33</v>
          </cell>
          <cell r="F119">
            <v>0</v>
          </cell>
        </row>
        <row r="120">
          <cell r="D120" t="str">
            <v>Intense 50 Go pour clé/carte sim-48 mois-oui</v>
          </cell>
          <cell r="E120">
            <v>30</v>
          </cell>
          <cell r="F120">
            <v>0</v>
          </cell>
        </row>
        <row r="122">
          <cell r="D122" t="str">
            <v>Intense 50 Go pour clé/carte sim-24 mois-non</v>
          </cell>
          <cell r="E122">
            <v>35</v>
          </cell>
          <cell r="F122">
            <v>0</v>
          </cell>
        </row>
        <row r="123">
          <cell r="D123" t="str">
            <v>Intense 50 Go pour clé/carte sim-36 mois-non</v>
          </cell>
          <cell r="E123">
            <v>33</v>
          </cell>
          <cell r="F123">
            <v>0</v>
          </cell>
        </row>
        <row r="124">
          <cell r="D124" t="str">
            <v>Intense 50 Go pour clé/carte sim-48 mois-non</v>
          </cell>
          <cell r="E124">
            <v>30</v>
          </cell>
          <cell r="F124">
            <v>0</v>
          </cell>
        </row>
        <row r="125">
          <cell r="D125" t="str">
            <v>Intense 50 Go pour clé/carte sim-Sans Engt-non</v>
          </cell>
          <cell r="E125">
            <v>50</v>
          </cell>
          <cell r="F125">
            <v>0</v>
          </cell>
        </row>
        <row r="126">
          <cell r="D126" t="str">
            <v>Intense 50 Go pour tablette/routeur-24 mois-oui</v>
          </cell>
          <cell r="E126">
            <v>41</v>
          </cell>
          <cell r="F126">
            <v>0</v>
          </cell>
        </row>
        <row r="127">
          <cell r="D127" t="str">
            <v>Intense 50 Go pour tablette/routeur-36 mois-oui</v>
          </cell>
          <cell r="E127">
            <v>39</v>
          </cell>
          <cell r="F127">
            <v>0</v>
          </cell>
        </row>
        <row r="128">
          <cell r="D128" t="str">
            <v>Intense 50 Go pour tablette/routeur-48 mois-oui</v>
          </cell>
          <cell r="E128">
            <v>36</v>
          </cell>
          <cell r="F128">
            <v>0</v>
          </cell>
        </row>
        <row r="130">
          <cell r="D130" t="str">
            <v>Intense 50 Go pour tablette/routeur-24 mois-non</v>
          </cell>
          <cell r="E130">
            <v>41</v>
          </cell>
          <cell r="F130">
            <v>0</v>
          </cell>
        </row>
        <row r="131">
          <cell r="D131" t="str">
            <v>Intense 50 Go pour tablette/routeur-36 mois-non</v>
          </cell>
          <cell r="E131">
            <v>39</v>
          </cell>
          <cell r="F131">
            <v>0</v>
          </cell>
        </row>
        <row r="132">
          <cell r="D132" t="str">
            <v>Intense 50 Go pour tablette/routeur-48 mois-non</v>
          </cell>
          <cell r="E132">
            <v>36</v>
          </cell>
          <cell r="F132">
            <v>0</v>
          </cell>
        </row>
        <row r="134">
          <cell r="D134" t="str">
            <v>Intense Illimité pour clé/carte sim-24 mois-oui</v>
          </cell>
          <cell r="E134">
            <v>99</v>
          </cell>
          <cell r="F134">
            <v>0</v>
          </cell>
        </row>
        <row r="135">
          <cell r="D135" t="str">
            <v>Intense Illimité pour clé/carte sim-36 mois-oui</v>
          </cell>
          <cell r="E135">
            <v>94</v>
          </cell>
          <cell r="F135">
            <v>0</v>
          </cell>
        </row>
        <row r="136">
          <cell r="D136" t="str">
            <v>Intense Illimité pour clé/carte sim-48 mois-oui</v>
          </cell>
          <cell r="E136">
            <v>88</v>
          </cell>
          <cell r="F136">
            <v>0</v>
          </cell>
        </row>
        <row r="137">
          <cell r="D137" t="str">
            <v>Intense Illimité pour clé/carte sim-Sans Engt-oui</v>
          </cell>
          <cell r="E137">
            <v>132</v>
          </cell>
          <cell r="F137">
            <v>0</v>
          </cell>
        </row>
        <row r="138">
          <cell r="D138" t="str">
            <v>Intense Illimité pour clé/carte sim-24 mois-non</v>
          </cell>
          <cell r="E138">
            <v>99</v>
          </cell>
          <cell r="F138">
            <v>0</v>
          </cell>
        </row>
        <row r="139">
          <cell r="D139" t="str">
            <v>Intense Illimité pour clé/carte sim-36 mois-non</v>
          </cell>
          <cell r="E139">
            <v>94</v>
          </cell>
          <cell r="F139">
            <v>0</v>
          </cell>
        </row>
        <row r="140">
          <cell r="D140" t="str">
            <v>Intense Illimité pour clé/carte sim-48 mois-non</v>
          </cell>
          <cell r="E140">
            <v>88</v>
          </cell>
          <cell r="F140">
            <v>0</v>
          </cell>
        </row>
        <row r="141">
          <cell r="D141" t="str">
            <v>Intense Illimité pour clé/carte sim-Sans Engt-non</v>
          </cell>
          <cell r="E141">
            <v>132</v>
          </cell>
          <cell r="F141">
            <v>0</v>
          </cell>
        </row>
        <row r="142">
          <cell r="D142" t="str">
            <v>Intense Illimité pour tablette/routeur-24 mois-oui</v>
          </cell>
          <cell r="E142">
            <v>105</v>
          </cell>
          <cell r="F142">
            <v>0</v>
          </cell>
        </row>
        <row r="143">
          <cell r="D143" t="str">
            <v>Intense Illimité pour tablette/routeur-36 mois-oui</v>
          </cell>
          <cell r="E143">
            <v>100</v>
          </cell>
          <cell r="F143">
            <v>0</v>
          </cell>
        </row>
        <row r="144">
          <cell r="D144" t="str">
            <v>Intense Illimité pour tablette/routeur-48 mois-oui</v>
          </cell>
          <cell r="E144">
            <v>94</v>
          </cell>
          <cell r="F144">
            <v>0</v>
          </cell>
        </row>
        <row r="146">
          <cell r="D146" t="str">
            <v>Intense Illimité pour tablette/routeur-24 mois-non</v>
          </cell>
          <cell r="E146">
            <v>105</v>
          </cell>
          <cell r="F146">
            <v>0</v>
          </cell>
        </row>
        <row r="147">
          <cell r="D147" t="str">
            <v>Intense Illimité pour tablette/routeur-36 mois-non</v>
          </cell>
          <cell r="E147">
            <v>100</v>
          </cell>
          <cell r="F147">
            <v>0</v>
          </cell>
        </row>
        <row r="148">
          <cell r="D148" t="str">
            <v>Intense Illimité pour tablette/routeur-48 mois-non</v>
          </cell>
          <cell r="E148">
            <v>94</v>
          </cell>
          <cell r="F148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1"/>
  <sheetViews>
    <sheetView tabSelected="1" zoomScale="80" zoomScaleNormal="80" workbookViewId="0">
      <selection activeCell="F5" sqref="F5"/>
    </sheetView>
  </sheetViews>
  <sheetFormatPr baseColWidth="10" defaultRowHeight="15" x14ac:dyDescent="0.25"/>
  <cols>
    <col min="1" max="1" width="19.85546875" style="4" bestFit="1" customWidth="1"/>
    <col min="2" max="2" width="26.5703125" style="4" customWidth="1"/>
    <col min="3" max="3" width="49.5703125" style="4" customWidth="1"/>
    <col min="5" max="5" width="15.42578125" style="4" customWidth="1"/>
    <col min="6" max="6" width="29.5703125" style="4" bestFit="1" customWidth="1"/>
  </cols>
  <sheetData>
    <row r="1" spans="1:6" ht="15.75" x14ac:dyDescent="0.25">
      <c r="A1" s="1" t="s">
        <v>0</v>
      </c>
      <c r="B1" s="2"/>
      <c r="C1" s="3"/>
      <c r="E1" s="5"/>
      <c r="F1" s="5"/>
    </row>
    <row r="2" spans="1:6" ht="15.75" x14ac:dyDescent="0.25">
      <c r="A2" s="6" t="s">
        <v>1</v>
      </c>
      <c r="B2" s="6">
        <f>30-C37</f>
        <v>1</v>
      </c>
      <c r="C2" s="3"/>
      <c r="E2" s="5"/>
      <c r="F2" s="7" t="s">
        <v>2</v>
      </c>
    </row>
    <row r="3" spans="1:6" ht="15.75" x14ac:dyDescent="0.25">
      <c r="A3" s="6" t="s">
        <v>3</v>
      </c>
      <c r="B3" s="8">
        <v>0.05</v>
      </c>
      <c r="C3" s="6"/>
      <c r="E3" s="5"/>
      <c r="F3" s="5"/>
    </row>
    <row r="4" spans="1:6" ht="15.75" x14ac:dyDescent="0.25">
      <c r="A4" s="5"/>
      <c r="B4" s="9" t="s">
        <v>4</v>
      </c>
      <c r="C4" s="10" t="s">
        <v>5</v>
      </c>
      <c r="D4" s="10" t="s">
        <v>6</v>
      </c>
      <c r="E4" s="10" t="s">
        <v>7</v>
      </c>
      <c r="F4" s="11" t="s">
        <v>54</v>
      </c>
    </row>
    <row r="5" spans="1:6" x14ac:dyDescent="0.25">
      <c r="A5" s="12" t="s">
        <v>8</v>
      </c>
      <c r="B5" s="13" t="s">
        <v>9</v>
      </c>
      <c r="C5" s="4" t="s">
        <v>57</v>
      </c>
      <c r="D5" s="4" t="s">
        <v>10</v>
      </c>
      <c r="E5" s="4" t="s">
        <v>41</v>
      </c>
      <c r="F5" s="14" t="e">
        <f>VLOOKUP(CONCATENATE($C5,"-",$D5,"-",$E5),'Données BO'!$B:$C,1,0)</f>
        <v>#N/A</v>
      </c>
    </row>
    <row r="6" spans="1:6" x14ac:dyDescent="0.25">
      <c r="A6" s="12" t="s">
        <v>11</v>
      </c>
      <c r="B6" s="13"/>
      <c r="F6" s="14"/>
    </row>
    <row r="7" spans="1:6" x14ac:dyDescent="0.25">
      <c r="A7" s="12" t="s">
        <v>12</v>
      </c>
      <c r="B7" s="13"/>
      <c r="F7" s="14" t="e">
        <f>VLOOKUP(CONCATENATE($C7,"-",#REF!,"-",#REF!),'[1]Données BO'!$D:$F,2,FALSE)</f>
        <v>#REF!</v>
      </c>
    </row>
    <row r="8" spans="1:6" x14ac:dyDescent="0.25">
      <c r="A8" s="12" t="s">
        <v>13</v>
      </c>
      <c r="B8" s="13"/>
      <c r="F8" s="14" t="e">
        <f>VLOOKUP(CONCATENATE($C8,"-",#REF!,"-",#REF!),'[1]Données BO'!$D:$F,2,FALSE)</f>
        <v>#REF!</v>
      </c>
    </row>
    <row r="9" spans="1:6" x14ac:dyDescent="0.25">
      <c r="A9" s="12" t="s">
        <v>14</v>
      </c>
      <c r="B9" s="13"/>
      <c r="F9" s="14" t="e">
        <f>VLOOKUP(CONCATENATE($C9,"-",#REF!,"-",#REF!),'[1]Données BO'!$D:$F,2,FALSE)</f>
        <v>#REF!</v>
      </c>
    </row>
    <row r="10" spans="1:6" x14ac:dyDescent="0.25">
      <c r="A10" s="12" t="s">
        <v>15</v>
      </c>
      <c r="B10" s="13"/>
      <c r="F10" s="14" t="e">
        <f>VLOOKUP(CONCATENATE($C10,"-",#REF!,"-",#REF!),'[1]Données BO'!$D:$F,2,FALSE)</f>
        <v>#REF!</v>
      </c>
    </row>
    <row r="11" spans="1:6" x14ac:dyDescent="0.25">
      <c r="A11" s="12" t="s">
        <v>16</v>
      </c>
      <c r="B11" s="13"/>
      <c r="F11" s="14" t="e">
        <f>VLOOKUP(CONCATENATE($C11,"-",#REF!,"-",#REF!),'[1]Données BO'!$D:$F,2,FALSE)</f>
        <v>#REF!</v>
      </c>
    </row>
    <row r="12" spans="1:6" x14ac:dyDescent="0.25">
      <c r="A12" s="12" t="s">
        <v>17</v>
      </c>
      <c r="B12" s="13"/>
      <c r="F12" s="14" t="e">
        <f>VLOOKUP(CONCATENATE($C12,"-",#REF!,"-",#REF!),'[1]Données BO'!$D:$F,2,FALSE)</f>
        <v>#REF!</v>
      </c>
    </row>
    <row r="13" spans="1:6" x14ac:dyDescent="0.25">
      <c r="A13" s="12" t="s">
        <v>18</v>
      </c>
      <c r="B13" s="15"/>
      <c r="F13" s="14" t="e">
        <f>VLOOKUP(CONCATENATE($C13,"-",#REF!,"-",#REF!),'[1]Données BO'!$D:$F,2,FALSE)</f>
        <v>#REF!</v>
      </c>
    </row>
    <row r="14" spans="1:6" x14ac:dyDescent="0.25">
      <c r="A14" s="12" t="s">
        <v>19</v>
      </c>
      <c r="B14" s="15"/>
      <c r="F14" s="14" t="e">
        <f>VLOOKUP(CONCATENATE($C14,"-",#REF!,"-",#REF!),'[1]Données BO'!$D:$F,2,FALSE)</f>
        <v>#REF!</v>
      </c>
    </row>
    <row r="15" spans="1:6" x14ac:dyDescent="0.25">
      <c r="A15" s="12" t="s">
        <v>20</v>
      </c>
      <c r="B15" s="15"/>
      <c r="F15" s="14" t="e">
        <f>VLOOKUP(CONCATENATE($C15,"-",#REF!,"-",#REF!),'[1]Données BO'!$D:$F,2,FALSE)</f>
        <v>#REF!</v>
      </c>
    </row>
    <row r="16" spans="1:6" x14ac:dyDescent="0.25">
      <c r="A16" s="12" t="s">
        <v>21</v>
      </c>
      <c r="B16" s="15"/>
      <c r="F16" s="14" t="e">
        <f>VLOOKUP(CONCATENATE($C16,"-",#REF!,"-",#REF!),'[1]Données BO'!$D:$F,2,FALSE)</f>
        <v>#REF!</v>
      </c>
    </row>
    <row r="17" spans="1:6" x14ac:dyDescent="0.25">
      <c r="A17" s="12" t="s">
        <v>22</v>
      </c>
      <c r="B17" s="15"/>
      <c r="F17" s="14" t="e">
        <f>VLOOKUP(CONCATENATE($C17,"-",#REF!,"-",#REF!),'[1]Données BO'!$D:$F,2,FALSE)</f>
        <v>#REF!</v>
      </c>
    </row>
    <row r="18" spans="1:6" x14ac:dyDescent="0.25">
      <c r="A18" s="12" t="s">
        <v>23</v>
      </c>
      <c r="B18" s="15"/>
      <c r="F18" s="14" t="e">
        <f>VLOOKUP(CONCATENATE($C18,"-",#REF!,"-",#REF!),'[1]Données BO'!$D:$F,2,FALSE)</f>
        <v>#REF!</v>
      </c>
    </row>
    <row r="19" spans="1:6" x14ac:dyDescent="0.25">
      <c r="A19" s="12" t="s">
        <v>24</v>
      </c>
      <c r="B19" s="15"/>
      <c r="F19" s="14" t="e">
        <f>VLOOKUP(CONCATENATE($C19,"-",#REF!,"-",#REF!),'[1]Données BO'!$D:$F,2,FALSE)</f>
        <v>#REF!</v>
      </c>
    </row>
    <row r="20" spans="1:6" x14ac:dyDescent="0.25">
      <c r="A20" s="12" t="s">
        <v>25</v>
      </c>
      <c r="B20" s="15"/>
      <c r="F20" s="14" t="e">
        <f>VLOOKUP(CONCATENATE($C20,"-",#REF!,"-",#REF!),'[1]Données BO'!$D:$F,2,FALSE)</f>
        <v>#REF!</v>
      </c>
    </row>
    <row r="21" spans="1:6" x14ac:dyDescent="0.25">
      <c r="A21" s="12" t="s">
        <v>26</v>
      </c>
      <c r="B21" s="15"/>
      <c r="F21" s="14" t="e">
        <f>VLOOKUP(CONCATENATE($C21,"-",#REF!,"-",#REF!),'[1]Données BO'!$D:$F,2,FALSE)</f>
        <v>#REF!</v>
      </c>
    </row>
    <row r="22" spans="1:6" x14ac:dyDescent="0.25">
      <c r="A22" s="12" t="s">
        <v>27</v>
      </c>
      <c r="B22" s="15"/>
      <c r="F22" s="14" t="e">
        <f>VLOOKUP(CONCATENATE($C22,"-",#REF!,"-",#REF!),'[1]Données BO'!$D:$F,2,FALSE)</f>
        <v>#REF!</v>
      </c>
    </row>
    <row r="23" spans="1:6" x14ac:dyDescent="0.25">
      <c r="A23" s="12" t="s">
        <v>28</v>
      </c>
      <c r="B23" s="15"/>
      <c r="F23" s="14" t="e">
        <f>VLOOKUP(CONCATENATE($C23,"-",#REF!,"-",#REF!),'[1]Données BO'!$D:$F,2,FALSE)</f>
        <v>#REF!</v>
      </c>
    </row>
    <row r="24" spans="1:6" x14ac:dyDescent="0.25">
      <c r="A24" s="12" t="s">
        <v>29</v>
      </c>
      <c r="B24" s="15"/>
      <c r="F24" s="14" t="e">
        <f>VLOOKUP(CONCATENATE($C24,"-",#REF!,"-",#REF!),'[1]Données BO'!$D:$F,2,FALSE)</f>
        <v>#REF!</v>
      </c>
    </row>
    <row r="25" spans="1:6" x14ac:dyDescent="0.25">
      <c r="A25" s="12" t="s">
        <v>30</v>
      </c>
      <c r="B25" s="15"/>
      <c r="F25" s="14" t="e">
        <f>VLOOKUP(CONCATENATE($C25,"-",#REF!,"-",#REF!),'[1]Données BO'!$D:$F,2,FALSE)</f>
        <v>#REF!</v>
      </c>
    </row>
    <row r="26" spans="1:6" x14ac:dyDescent="0.25">
      <c r="A26" s="12" t="s">
        <v>31</v>
      </c>
      <c r="B26" s="15"/>
      <c r="F26" s="14" t="e">
        <f>VLOOKUP(CONCATENATE($C26,"-",#REF!,"-",#REF!),'[1]Données BO'!$D:$F,2,FALSE)</f>
        <v>#REF!</v>
      </c>
    </row>
    <row r="27" spans="1:6" x14ac:dyDescent="0.25">
      <c r="A27" s="12" t="s">
        <v>32</v>
      </c>
      <c r="B27" s="15"/>
      <c r="F27" s="14" t="e">
        <f>VLOOKUP(CONCATENATE($C27,"-",#REF!,"-",#REF!),'[1]Données BO'!$D:$F,2,FALSE)</f>
        <v>#REF!</v>
      </c>
    </row>
    <row r="28" spans="1:6" x14ac:dyDescent="0.25">
      <c r="A28" s="12" t="s">
        <v>33</v>
      </c>
      <c r="B28" s="15"/>
      <c r="F28" s="14" t="e">
        <f>VLOOKUP(CONCATENATE($C28,"-",#REF!,"-",#REF!),'[1]Données BO'!$D:$F,2,FALSE)</f>
        <v>#REF!</v>
      </c>
    </row>
    <row r="29" spans="1:6" x14ac:dyDescent="0.25">
      <c r="A29" s="12" t="s">
        <v>34</v>
      </c>
      <c r="B29" s="15"/>
      <c r="F29" s="14" t="e">
        <f>VLOOKUP(CONCATENATE($C29,"-",#REF!,"-",#REF!),'[1]Données BO'!$D:$F,2,FALSE)</f>
        <v>#REF!</v>
      </c>
    </row>
    <row r="30" spans="1:6" x14ac:dyDescent="0.25">
      <c r="A30" s="12" t="s">
        <v>35</v>
      </c>
      <c r="B30" s="15"/>
      <c r="F30" s="14" t="e">
        <f>VLOOKUP(CONCATENATE($C30,"-",#REF!,"-",#REF!),'[1]Données BO'!$D:$F,2,FALSE)</f>
        <v>#REF!</v>
      </c>
    </row>
    <row r="31" spans="1:6" x14ac:dyDescent="0.25">
      <c r="A31" s="12" t="s">
        <v>36</v>
      </c>
      <c r="B31" s="15"/>
      <c r="F31" s="14" t="e">
        <f>VLOOKUP(CONCATENATE($C31,"-",#REF!,"-",#REF!),'[1]Données BO'!$D:$F,2,FALSE)</f>
        <v>#REF!</v>
      </c>
    </row>
    <row r="32" spans="1:6" x14ac:dyDescent="0.25">
      <c r="A32" s="12" t="s">
        <v>37</v>
      </c>
      <c r="B32" s="15"/>
      <c r="F32" s="14" t="e">
        <f>VLOOKUP(CONCATENATE($C32,"-",#REF!,"-",#REF!),'[1]Données BO'!$D:$F,2,FALSE)</f>
        <v>#REF!</v>
      </c>
    </row>
    <row r="33" spans="1:6" x14ac:dyDescent="0.25">
      <c r="A33" s="12" t="s">
        <v>38</v>
      </c>
      <c r="B33" s="15"/>
      <c r="F33" s="14" t="e">
        <f>VLOOKUP(CONCATENATE($C33,"-",#REF!,"-",#REF!),'[1]Données BO'!$D:$F,2,FALSE)</f>
        <v>#REF!</v>
      </c>
    </row>
    <row r="34" spans="1:6" x14ac:dyDescent="0.25">
      <c r="A34" s="12" t="s">
        <v>39</v>
      </c>
      <c r="B34" s="15"/>
      <c r="F34" s="14" t="e">
        <f>VLOOKUP(CONCATENATE($C34,"-",#REF!,"-",#REF!),'[1]Données BO'!$D:$F,2,FALSE)</f>
        <v>#REF!</v>
      </c>
    </row>
    <row r="37" spans="1:6" x14ac:dyDescent="0.25">
      <c r="A37" s="16" t="s">
        <v>40</v>
      </c>
      <c r="B37" s="16"/>
      <c r="C37" s="16">
        <f>COUNTBLANK(C5:C34)</f>
        <v>29</v>
      </c>
    </row>
    <row r="38" spans="1:6" x14ac:dyDescent="0.25">
      <c r="A38" s="17"/>
      <c r="B38" s="17"/>
      <c r="C38" s="17"/>
    </row>
    <row r="39" spans="1:6" x14ac:dyDescent="0.25">
      <c r="A39" s="17"/>
      <c r="B39" s="17"/>
      <c r="C39" s="17"/>
    </row>
    <row r="41" spans="1:6" x14ac:dyDescent="0.25">
      <c r="E41" s="18"/>
    </row>
  </sheetData>
  <protectedRanges>
    <protectedRange sqref="B5:C34" name="Plage1_1"/>
    <protectedRange sqref="E5:E34" name="Plage2_1_1"/>
  </protectedRanges>
  <dataValidations count="2">
    <dataValidation type="textLength" allowBlank="1" showInputMessage="1" showErrorMessage="1" sqref="A5:A34">
      <formula1>7</formula1>
      <formula2>8</formula2>
    </dataValidation>
    <dataValidation type="textLength" allowBlank="1" showInputMessage="1" showErrorMessage="1" prompt="Rentrez le numéro de la ligne ou indiquez obligatoirement &quot;Nouveau numéro&quot;_x000a_ " sqref="B13:B34">
      <formula1>10</formula1>
      <formula2>14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'Données BO'!$B$2:$C$2</xm:f>
          </x14:formula1>
          <xm:sqref>E5</xm:sqref>
        </x14:dataValidation>
        <x14:dataValidation type="list" allowBlank="1" showInputMessage="1" showErrorMessage="1">
          <x14:formula1>
            <xm:f>'[1]Données BO'!#REF!</xm:f>
          </x14:formula1>
          <xm:sqref>E6:E34</xm:sqref>
        </x14:dataValidation>
        <x14:dataValidation type="list" allowBlank="1" showInputMessage="1" showErrorMessage="1">
          <x14:formula1>
            <xm:f>'Données BO'!$A$3:$A$21</xm:f>
          </x14:formula1>
          <xm:sqref>C5</xm:sqref>
        </x14:dataValidation>
        <x14:dataValidation type="list" allowBlank="1" showInputMessage="1" showErrorMessage="1">
          <x14:formula1>
            <xm:f>'[1]Données BO'!#REF!</xm:f>
          </x14:formula1>
          <xm:sqref>C6:C34</xm:sqref>
        </x14:dataValidation>
        <x14:dataValidation type="list" allowBlank="1" showInputMessage="1" showErrorMessage="1">
          <x14:formula1>
            <xm:f>'Données BO'!$B$1:$M$1</xm:f>
          </x14:formula1>
          <xm:sqref>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opLeftCell="A10" zoomScale="64" zoomScaleNormal="64" workbookViewId="0">
      <selection activeCell="K37" sqref="K37"/>
    </sheetView>
  </sheetViews>
  <sheetFormatPr baseColWidth="10" defaultRowHeight="15" x14ac:dyDescent="0.25"/>
  <cols>
    <col min="1" max="1" width="36" customWidth="1"/>
    <col min="2" max="2" width="18.42578125" customWidth="1"/>
    <col min="3" max="3" width="18.5703125" customWidth="1"/>
    <col min="4" max="4" width="14.28515625" customWidth="1"/>
    <col min="5" max="5" width="17.42578125" customWidth="1"/>
    <col min="6" max="6" width="16.42578125" customWidth="1"/>
    <col min="7" max="8" width="14.7109375" customWidth="1"/>
    <col min="9" max="9" width="12.5703125" customWidth="1"/>
    <col min="10" max="10" width="15.5703125" customWidth="1"/>
    <col min="11" max="11" width="16.5703125" customWidth="1"/>
    <col min="12" max="12" width="16.85546875" customWidth="1"/>
    <col min="13" max="13" width="14.42578125" customWidth="1"/>
    <col min="15" max="15" width="40.85546875" customWidth="1"/>
    <col min="16" max="16" width="17.28515625" customWidth="1"/>
    <col min="17" max="17" width="14.85546875" customWidth="1"/>
  </cols>
  <sheetData>
    <row r="1" spans="1:15" ht="16.5" thickTop="1" thickBot="1" x14ac:dyDescent="0.3">
      <c r="A1" s="20" t="s">
        <v>5</v>
      </c>
      <c r="B1" s="38" t="s">
        <v>10</v>
      </c>
      <c r="C1" s="39"/>
      <c r="D1" s="38" t="s">
        <v>44</v>
      </c>
      <c r="E1" s="39"/>
      <c r="F1" s="38" t="s">
        <v>45</v>
      </c>
      <c r="G1" s="39"/>
      <c r="H1" s="38" t="s">
        <v>46</v>
      </c>
      <c r="I1" s="39"/>
      <c r="J1" s="40" t="s">
        <v>47</v>
      </c>
      <c r="K1" s="41"/>
      <c r="L1" s="42" t="s">
        <v>48</v>
      </c>
      <c r="M1" s="43"/>
    </row>
    <row r="2" spans="1:15" s="29" customFormat="1" ht="16.5" thickTop="1" thickBot="1" x14ac:dyDescent="0.3">
      <c r="A2" s="26"/>
      <c r="B2" s="27" t="s">
        <v>53</v>
      </c>
      <c r="C2" s="28" t="s">
        <v>41</v>
      </c>
      <c r="D2" s="27" t="s">
        <v>53</v>
      </c>
      <c r="E2" s="28" t="s">
        <v>41</v>
      </c>
      <c r="F2" s="27" t="s">
        <v>53</v>
      </c>
      <c r="G2" s="28" t="s">
        <v>41</v>
      </c>
      <c r="H2" s="27" t="s">
        <v>53</v>
      </c>
      <c r="I2" s="28" t="s">
        <v>41</v>
      </c>
      <c r="J2" s="27" t="s">
        <v>53</v>
      </c>
      <c r="K2" s="28" t="s">
        <v>41</v>
      </c>
      <c r="L2" s="27" t="s">
        <v>53</v>
      </c>
      <c r="M2" s="28" t="s">
        <v>41</v>
      </c>
    </row>
    <row r="3" spans="1:15" ht="16.5" thickTop="1" thickBot="1" x14ac:dyDescent="0.3">
      <c r="A3" t="s">
        <v>55</v>
      </c>
      <c r="B3" s="25">
        <f>P24-(P24*C26)</f>
        <v>5.2</v>
      </c>
      <c r="C3" s="25">
        <f>Q24-(Q24*C26)</f>
        <v>6.5</v>
      </c>
      <c r="D3" s="25">
        <f>P24-(P24*$D$26)</f>
        <v>4.8</v>
      </c>
      <c r="E3" s="25">
        <f>Q24-(Q24*$D$26)</f>
        <v>6</v>
      </c>
      <c r="F3" s="25">
        <f>P24-(P24*$E$26)</f>
        <v>4.4000000000000004</v>
      </c>
      <c r="G3" s="25">
        <f>Q24-(Q24*$E$26)</f>
        <v>5.5</v>
      </c>
      <c r="H3" s="25">
        <f>P24-(P24*$F$26)</f>
        <v>4</v>
      </c>
      <c r="I3" s="25">
        <f>Q24-(Q24*$F$26)</f>
        <v>5</v>
      </c>
      <c r="J3" s="25">
        <f>P24-(P24*$G$26)</f>
        <v>3.5999999999999996</v>
      </c>
      <c r="K3" s="25">
        <f>Q24-(Q24*$G$26)</f>
        <v>4.5</v>
      </c>
      <c r="L3" s="25">
        <f>P24-(P24*$H$26)</f>
        <v>3.2</v>
      </c>
      <c r="M3" s="25">
        <f>Q24-(Q24*$H$26)</f>
        <v>4</v>
      </c>
      <c r="O3" t="s">
        <v>55</v>
      </c>
    </row>
    <row r="4" spans="1:15" ht="16.5" thickTop="1" thickBot="1" x14ac:dyDescent="0.3">
      <c r="A4" t="s">
        <v>56</v>
      </c>
      <c r="B4" s="25">
        <f>P25-(P25*C27)</f>
        <v>11.7</v>
      </c>
      <c r="C4" s="25">
        <f>Q25-(Q25*C27)</f>
        <v>14.3</v>
      </c>
      <c r="D4" s="25">
        <f>P25-(P25*$D$26)</f>
        <v>10.8</v>
      </c>
      <c r="E4" s="25">
        <f>Q25-(Q25*$D$26)</f>
        <v>13.2</v>
      </c>
      <c r="F4" s="25">
        <f>P25-(P25*$E$26)</f>
        <v>9.9</v>
      </c>
      <c r="G4" s="25">
        <f>Q25-(Q25*$E$26)</f>
        <v>12.1</v>
      </c>
      <c r="H4" s="25">
        <f>P25-(P25*$F$26)</f>
        <v>9</v>
      </c>
      <c r="I4" s="25">
        <f>Q25-(Q25*$F$26)</f>
        <v>11</v>
      </c>
      <c r="J4" s="25">
        <f>P25-(P25*$G$26)</f>
        <v>8.1</v>
      </c>
      <c r="K4" s="25">
        <f>Q25-(Q25*$G$26)</f>
        <v>9.8999999999999986</v>
      </c>
      <c r="L4" s="25">
        <f>P25-(P25*$H$26)</f>
        <v>7.2000000000000011</v>
      </c>
      <c r="M4" s="25">
        <f>Q25-(Q25*$H$26)</f>
        <v>8.8000000000000007</v>
      </c>
      <c r="O4" t="s">
        <v>56</v>
      </c>
    </row>
    <row r="5" spans="1:15" ht="16.5" thickTop="1" thickBot="1" x14ac:dyDescent="0.3">
      <c r="A5" t="s">
        <v>57</v>
      </c>
      <c r="B5" s="25">
        <f>P26-(P26*C28)</f>
        <v>21.75</v>
      </c>
      <c r="C5" s="25">
        <f>Q26-(Q26*C28)</f>
        <v>26.25</v>
      </c>
      <c r="D5" s="25">
        <f>P26-(P26*$D$28)</f>
        <v>20.3</v>
      </c>
      <c r="E5" s="25">
        <f>Q26-(Q26*$D$28)</f>
        <v>24.5</v>
      </c>
      <c r="F5" s="25">
        <f>P26-(P26*$E$28)</f>
        <v>18.850000000000001</v>
      </c>
      <c r="G5" s="25">
        <f>Q26-(Q26*$E$28)</f>
        <v>22.75</v>
      </c>
      <c r="H5" s="25">
        <f>P26-(P26*$F$28)</f>
        <v>17.399999999999999</v>
      </c>
      <c r="I5" s="25">
        <f>Q26-(Q26*$F$28)</f>
        <v>21</v>
      </c>
      <c r="J5" s="25">
        <f>P26-(P26*$G$28)</f>
        <v>15.95</v>
      </c>
      <c r="K5" s="25">
        <f>Q26-(Q26*$G$28)</f>
        <v>19.25</v>
      </c>
      <c r="L5" s="25">
        <f>P26-(P26*$H$28)</f>
        <v>14.5</v>
      </c>
      <c r="M5" s="25">
        <f>Q26-(Q26*$H$28)</f>
        <v>17.5</v>
      </c>
      <c r="O5" t="s">
        <v>57</v>
      </c>
    </row>
    <row r="6" spans="1:15" ht="16.5" thickTop="1" thickBot="1" x14ac:dyDescent="0.3">
      <c r="A6" t="s">
        <v>58</v>
      </c>
      <c r="B6" s="25">
        <f>P27-(P27*C28)</f>
        <v>30</v>
      </c>
      <c r="C6" s="25">
        <f>Q27-(Q27*C28)</f>
        <v>37.5</v>
      </c>
      <c r="D6" s="25">
        <f>P27-(P27*$D$28)</f>
        <v>28</v>
      </c>
      <c r="E6" s="25">
        <f>Q27-(Q27*$D$28)</f>
        <v>35</v>
      </c>
      <c r="F6" s="25">
        <f>P27-(P27*$E$28)</f>
        <v>26</v>
      </c>
      <c r="G6" s="25">
        <f>Q27-(Q27*$E$28)</f>
        <v>32.5</v>
      </c>
      <c r="H6" s="25">
        <f>P27-(P27*$F$28)</f>
        <v>24</v>
      </c>
      <c r="I6" s="25">
        <f>Q27-(Q27*$F$28)</f>
        <v>30</v>
      </c>
      <c r="J6" s="25">
        <f>P27-(P27*$G$28)</f>
        <v>22</v>
      </c>
      <c r="K6" s="25">
        <f>Q27-(Q27*$G$28)</f>
        <v>27.5</v>
      </c>
      <c r="L6" s="25">
        <f>P27-(P27*$H$28)</f>
        <v>20</v>
      </c>
      <c r="M6" s="25">
        <f>Q27-(Q27*$H$28)</f>
        <v>25</v>
      </c>
      <c r="O6" t="s">
        <v>58</v>
      </c>
    </row>
    <row r="7" spans="1:15" ht="16.5" thickTop="1" thickBot="1" x14ac:dyDescent="0.3">
      <c r="A7" t="s">
        <v>59</v>
      </c>
      <c r="B7" s="25">
        <f>P28-(P28*C30)</f>
        <v>101.15</v>
      </c>
      <c r="C7" s="25">
        <f>Q28-(Q28*D30)</f>
        <v>109.65</v>
      </c>
      <c r="D7" s="25">
        <f>P28-(P28*D30)</f>
        <v>101.15</v>
      </c>
      <c r="E7" s="25">
        <f>Q28-(Q28*E30)</f>
        <v>109.65</v>
      </c>
      <c r="F7" s="25">
        <f>P28-(P28*E30)</f>
        <v>101.15</v>
      </c>
      <c r="G7" s="25">
        <f>Q28-(Q28*F30)</f>
        <v>109.65</v>
      </c>
      <c r="H7" s="25">
        <f>P28-(P28*F30)</f>
        <v>101.15</v>
      </c>
      <c r="I7" s="25">
        <f>Q28-(Q28*F30)</f>
        <v>109.65</v>
      </c>
      <c r="J7" s="25">
        <f>P28-(P28*G30)</f>
        <v>95.2</v>
      </c>
      <c r="K7" s="25">
        <f>Q28-(Q28*H30)</f>
        <v>103.2</v>
      </c>
      <c r="L7" s="25">
        <f>P28-(P28*H30)</f>
        <v>95.2</v>
      </c>
      <c r="M7" s="25">
        <f>Q28-(Q28*I30)</f>
        <v>129</v>
      </c>
      <c r="O7" t="s">
        <v>59</v>
      </c>
    </row>
    <row r="8" spans="1:15" ht="16.5" thickTop="1" thickBot="1" x14ac:dyDescent="0.3">
      <c r="A8" t="s">
        <v>60</v>
      </c>
      <c r="B8" s="25">
        <f t="shared" ref="B8:C15" si="0">P29-(P29*$C$35)</f>
        <v>2.4500000000000002</v>
      </c>
      <c r="C8" s="25">
        <f t="shared" si="0"/>
        <v>2.4500000000000002</v>
      </c>
      <c r="D8" s="25">
        <f t="shared" ref="D8:E15" si="1">P29-(P29*$D$35)</f>
        <v>2.38</v>
      </c>
      <c r="E8" s="25">
        <f t="shared" si="1"/>
        <v>2.38</v>
      </c>
      <c r="F8" s="25">
        <f t="shared" ref="F8:G15" si="2">P29-(P29*$E$35)</f>
        <v>2.3099999999999996</v>
      </c>
      <c r="G8" s="25">
        <f t="shared" si="2"/>
        <v>2.3099999999999996</v>
      </c>
      <c r="H8" s="25">
        <f t="shared" ref="H8:I15" si="3">P29-(P29*$F$35)</f>
        <v>2.2400000000000002</v>
      </c>
      <c r="I8" s="25">
        <f t="shared" si="3"/>
        <v>2.2400000000000002</v>
      </c>
      <c r="J8" s="25">
        <f t="shared" ref="J8:K15" si="4">P29-(P29*$G$35)</f>
        <v>2.17</v>
      </c>
      <c r="K8" s="25">
        <f t="shared" si="4"/>
        <v>2.17</v>
      </c>
      <c r="L8" s="25">
        <f t="shared" ref="L8:M15" si="5">P29-(P29*$H$35)</f>
        <v>2.0999999999999996</v>
      </c>
      <c r="M8" s="25">
        <f t="shared" si="5"/>
        <v>2.0999999999999996</v>
      </c>
      <c r="O8" t="s">
        <v>60</v>
      </c>
    </row>
    <row r="9" spans="1:15" ht="16.5" thickTop="1" thickBot="1" x14ac:dyDescent="0.3">
      <c r="A9" t="s">
        <v>61</v>
      </c>
      <c r="B9" s="25">
        <f t="shared" si="0"/>
        <v>6.65</v>
      </c>
      <c r="C9" s="25">
        <f t="shared" si="0"/>
        <v>6.65</v>
      </c>
      <c r="D9" s="25">
        <f t="shared" si="1"/>
        <v>6.46</v>
      </c>
      <c r="E9" s="25">
        <f t="shared" si="1"/>
        <v>6.46</v>
      </c>
      <c r="F9" s="25">
        <f t="shared" si="2"/>
        <v>6.27</v>
      </c>
      <c r="G9" s="25">
        <f t="shared" si="2"/>
        <v>6.27</v>
      </c>
      <c r="H9" s="25">
        <f t="shared" si="3"/>
        <v>6.08</v>
      </c>
      <c r="I9" s="25">
        <f t="shared" si="3"/>
        <v>6.08</v>
      </c>
      <c r="J9" s="25">
        <f t="shared" si="4"/>
        <v>5.8900000000000006</v>
      </c>
      <c r="K9" s="25">
        <f t="shared" si="4"/>
        <v>5.8900000000000006</v>
      </c>
      <c r="L9" s="25">
        <f t="shared" si="5"/>
        <v>5.6999999999999993</v>
      </c>
      <c r="M9" s="25">
        <f t="shared" si="5"/>
        <v>5.6999999999999993</v>
      </c>
      <c r="O9" t="s">
        <v>61</v>
      </c>
    </row>
    <row r="10" spans="1:15" ht="16.5" thickTop="1" thickBot="1" x14ac:dyDescent="0.3">
      <c r="A10" t="s">
        <v>62</v>
      </c>
      <c r="B10" s="25">
        <f t="shared" si="0"/>
        <v>3.5</v>
      </c>
      <c r="C10" s="25">
        <f t="shared" si="0"/>
        <v>3.5</v>
      </c>
      <c r="D10" s="25">
        <f t="shared" si="1"/>
        <v>3.4</v>
      </c>
      <c r="E10" s="25">
        <f t="shared" si="1"/>
        <v>3.4</v>
      </c>
      <c r="F10" s="25">
        <f t="shared" si="2"/>
        <v>3.3</v>
      </c>
      <c r="G10" s="25">
        <f t="shared" si="2"/>
        <v>3.3</v>
      </c>
      <c r="H10" s="25">
        <f t="shared" si="3"/>
        <v>3.2</v>
      </c>
      <c r="I10" s="25">
        <f t="shared" si="3"/>
        <v>3.2</v>
      </c>
      <c r="J10" s="25">
        <f t="shared" si="4"/>
        <v>3.1</v>
      </c>
      <c r="K10" s="25">
        <f t="shared" si="4"/>
        <v>3.1</v>
      </c>
      <c r="L10" s="25">
        <f t="shared" si="5"/>
        <v>3</v>
      </c>
      <c r="M10" s="25">
        <f t="shared" si="5"/>
        <v>3</v>
      </c>
      <c r="O10" t="s">
        <v>62</v>
      </c>
    </row>
    <row r="11" spans="1:15" ht="16.5" thickTop="1" thickBot="1" x14ac:dyDescent="0.3">
      <c r="A11" t="s">
        <v>63</v>
      </c>
      <c r="B11" s="25">
        <f t="shared" si="0"/>
        <v>7.7</v>
      </c>
      <c r="C11" s="25">
        <f t="shared" si="0"/>
        <v>7.7</v>
      </c>
      <c r="D11" s="25">
        <f t="shared" si="1"/>
        <v>7.48</v>
      </c>
      <c r="E11" s="25">
        <f t="shared" si="1"/>
        <v>7.48</v>
      </c>
      <c r="F11" s="25">
        <f t="shared" si="2"/>
        <v>7.26</v>
      </c>
      <c r="G11" s="25">
        <f t="shared" si="2"/>
        <v>7.26</v>
      </c>
      <c r="H11" s="25">
        <f t="shared" si="3"/>
        <v>7.04</v>
      </c>
      <c r="I11" s="25">
        <f t="shared" si="3"/>
        <v>7.04</v>
      </c>
      <c r="J11" s="25">
        <f t="shared" si="4"/>
        <v>6.82</v>
      </c>
      <c r="K11" s="25">
        <f t="shared" si="4"/>
        <v>6.82</v>
      </c>
      <c r="L11" s="25">
        <f t="shared" si="5"/>
        <v>6.6</v>
      </c>
      <c r="M11" s="25">
        <f t="shared" si="5"/>
        <v>6.6</v>
      </c>
      <c r="O11" t="s">
        <v>63</v>
      </c>
    </row>
    <row r="12" spans="1:15" ht="16.5" thickTop="1" thickBot="1" x14ac:dyDescent="0.3">
      <c r="A12" t="s">
        <v>64</v>
      </c>
      <c r="B12" s="25">
        <f t="shared" si="0"/>
        <v>6.3000000000000007</v>
      </c>
      <c r="C12" s="25">
        <f t="shared" si="0"/>
        <v>6.3000000000000007</v>
      </c>
      <c r="D12" s="25">
        <f t="shared" si="1"/>
        <v>6.12</v>
      </c>
      <c r="E12" s="25">
        <f t="shared" si="1"/>
        <v>6.12</v>
      </c>
      <c r="F12" s="25">
        <f t="shared" si="2"/>
        <v>5.9399999999999995</v>
      </c>
      <c r="G12" s="25">
        <f t="shared" si="2"/>
        <v>5.9399999999999995</v>
      </c>
      <c r="H12" s="25">
        <f t="shared" si="3"/>
        <v>5.76</v>
      </c>
      <c r="I12" s="25">
        <f t="shared" si="3"/>
        <v>5.76</v>
      </c>
      <c r="J12" s="25">
        <f t="shared" si="4"/>
        <v>5.58</v>
      </c>
      <c r="K12" s="25">
        <f t="shared" si="4"/>
        <v>5.58</v>
      </c>
      <c r="L12" s="25">
        <f t="shared" si="5"/>
        <v>5.4</v>
      </c>
      <c r="M12" s="25">
        <f t="shared" si="5"/>
        <v>5.4</v>
      </c>
      <c r="O12" t="s">
        <v>64</v>
      </c>
    </row>
    <row r="13" spans="1:15" ht="16.5" thickTop="1" thickBot="1" x14ac:dyDescent="0.3">
      <c r="A13" t="s">
        <v>65</v>
      </c>
      <c r="B13" s="25">
        <f t="shared" si="0"/>
        <v>10.5</v>
      </c>
      <c r="C13" s="25">
        <f t="shared" si="0"/>
        <v>10.5</v>
      </c>
      <c r="D13" s="25">
        <f t="shared" si="1"/>
        <v>10.199999999999999</v>
      </c>
      <c r="E13" s="25">
        <f t="shared" si="1"/>
        <v>10.199999999999999</v>
      </c>
      <c r="F13" s="25">
        <f t="shared" si="2"/>
        <v>9.8999999999999986</v>
      </c>
      <c r="G13" s="25">
        <f t="shared" si="2"/>
        <v>9.8999999999999986</v>
      </c>
      <c r="H13" s="25">
        <f t="shared" si="3"/>
        <v>9.6000000000000014</v>
      </c>
      <c r="I13" s="25">
        <f t="shared" si="3"/>
        <v>9.6000000000000014</v>
      </c>
      <c r="J13" s="25">
        <f t="shared" si="4"/>
        <v>9.3000000000000007</v>
      </c>
      <c r="K13" s="25">
        <f t="shared" si="4"/>
        <v>9.3000000000000007</v>
      </c>
      <c r="L13" s="25">
        <f t="shared" si="5"/>
        <v>9</v>
      </c>
      <c r="M13" s="25">
        <f t="shared" si="5"/>
        <v>9</v>
      </c>
      <c r="O13" t="s">
        <v>65</v>
      </c>
    </row>
    <row r="14" spans="1:15" ht="16.5" thickTop="1" thickBot="1" x14ac:dyDescent="0.3">
      <c r="A14" t="s">
        <v>66</v>
      </c>
      <c r="B14" s="25">
        <f t="shared" si="0"/>
        <v>12.600000000000001</v>
      </c>
      <c r="C14" s="25">
        <f t="shared" si="0"/>
        <v>12.600000000000001</v>
      </c>
      <c r="D14" s="25">
        <f t="shared" si="1"/>
        <v>12.24</v>
      </c>
      <c r="E14" s="25">
        <f t="shared" si="1"/>
        <v>12.24</v>
      </c>
      <c r="F14" s="25">
        <f t="shared" si="2"/>
        <v>11.879999999999999</v>
      </c>
      <c r="G14" s="25">
        <f t="shared" si="2"/>
        <v>11.879999999999999</v>
      </c>
      <c r="H14" s="25">
        <f t="shared" si="3"/>
        <v>11.52</v>
      </c>
      <c r="I14" s="25">
        <f t="shared" si="3"/>
        <v>11.52</v>
      </c>
      <c r="J14" s="25">
        <f t="shared" si="4"/>
        <v>11.16</v>
      </c>
      <c r="K14" s="25">
        <f t="shared" si="4"/>
        <v>11.16</v>
      </c>
      <c r="L14" s="25">
        <f t="shared" si="5"/>
        <v>10.8</v>
      </c>
      <c r="M14" s="25">
        <f t="shared" si="5"/>
        <v>10.8</v>
      </c>
      <c r="O14" t="s">
        <v>66</v>
      </c>
    </row>
    <row r="15" spans="1:15" ht="16.5" thickTop="1" thickBot="1" x14ac:dyDescent="0.3">
      <c r="A15" t="s">
        <v>67</v>
      </c>
      <c r="B15" s="25">
        <f t="shared" si="0"/>
        <v>16.8</v>
      </c>
      <c r="C15" s="25">
        <f t="shared" si="0"/>
        <v>16.8</v>
      </c>
      <c r="D15" s="25">
        <f t="shared" si="1"/>
        <v>16.32</v>
      </c>
      <c r="E15" s="25">
        <f t="shared" si="1"/>
        <v>16.32</v>
      </c>
      <c r="F15" s="25">
        <f t="shared" si="2"/>
        <v>15.84</v>
      </c>
      <c r="G15" s="25">
        <f t="shared" si="2"/>
        <v>15.84</v>
      </c>
      <c r="H15" s="25">
        <f t="shared" si="3"/>
        <v>15.36</v>
      </c>
      <c r="I15" s="25">
        <f t="shared" si="3"/>
        <v>15.36</v>
      </c>
      <c r="J15" s="25">
        <f t="shared" si="4"/>
        <v>14.879999999999999</v>
      </c>
      <c r="K15" s="25">
        <f t="shared" si="4"/>
        <v>14.879999999999999</v>
      </c>
      <c r="L15" s="25">
        <f t="shared" si="5"/>
        <v>14.399999999999999</v>
      </c>
      <c r="M15" s="25">
        <f t="shared" si="5"/>
        <v>14.399999999999999</v>
      </c>
      <c r="O15" t="s">
        <v>67</v>
      </c>
    </row>
    <row r="16" spans="1:15" ht="16.5" thickTop="1" thickBot="1" x14ac:dyDescent="0.3">
      <c r="A16" t="s">
        <v>68</v>
      </c>
      <c r="B16" s="25">
        <f t="shared" ref="B16:C21" si="6">P37-(P37*$C$36)</f>
        <v>17.25</v>
      </c>
      <c r="C16" s="25">
        <f t="shared" si="6"/>
        <v>17.25</v>
      </c>
      <c r="D16" s="25">
        <f t="shared" ref="D16:E21" si="7">P37-(P37*$D$36)</f>
        <v>16.100000000000001</v>
      </c>
      <c r="E16" s="25">
        <f t="shared" si="7"/>
        <v>16.100000000000001</v>
      </c>
      <c r="F16" s="25">
        <f t="shared" ref="F16:G21" si="8">P37-(P37*$E$36)</f>
        <v>14.950000000000001</v>
      </c>
      <c r="G16" s="25">
        <f t="shared" si="8"/>
        <v>14.950000000000001</v>
      </c>
      <c r="H16" s="25">
        <f t="shared" ref="H16:I21" si="9">P37-(P37*$F$36)</f>
        <v>13.799999999999999</v>
      </c>
      <c r="I16" s="25">
        <f t="shared" si="9"/>
        <v>13.799999999999999</v>
      </c>
      <c r="J16" s="25">
        <f t="shared" ref="J16:K21" si="10">P37-(P37*$G$36)</f>
        <v>12.65</v>
      </c>
      <c r="K16" s="25">
        <f t="shared" si="10"/>
        <v>12.65</v>
      </c>
      <c r="L16" s="25">
        <f t="shared" ref="L16:M21" si="11">P37-(P37*$H$36)</f>
        <v>11.5</v>
      </c>
      <c r="M16" s="25">
        <f t="shared" si="11"/>
        <v>11.5</v>
      </c>
      <c r="O16" t="s">
        <v>68</v>
      </c>
    </row>
    <row r="17" spans="1:17" ht="16.5" thickTop="1" thickBot="1" x14ac:dyDescent="0.3">
      <c r="A17" t="s">
        <v>69</v>
      </c>
      <c r="B17" s="25">
        <f t="shared" si="6"/>
        <v>21.75</v>
      </c>
      <c r="C17" s="25">
        <f t="shared" si="6"/>
        <v>21.75</v>
      </c>
      <c r="D17" s="25">
        <f t="shared" si="7"/>
        <v>20.3</v>
      </c>
      <c r="E17" s="25">
        <f t="shared" si="7"/>
        <v>20.3</v>
      </c>
      <c r="F17" s="25">
        <f t="shared" si="8"/>
        <v>18.850000000000001</v>
      </c>
      <c r="G17" s="25">
        <f t="shared" si="8"/>
        <v>18.850000000000001</v>
      </c>
      <c r="H17" s="25">
        <f t="shared" si="9"/>
        <v>17.399999999999999</v>
      </c>
      <c r="I17" s="25">
        <f t="shared" si="9"/>
        <v>17.399999999999999</v>
      </c>
      <c r="J17" s="25">
        <f t="shared" si="10"/>
        <v>15.95</v>
      </c>
      <c r="K17" s="25">
        <f t="shared" si="10"/>
        <v>15.95</v>
      </c>
      <c r="L17" s="25">
        <f t="shared" si="11"/>
        <v>14.5</v>
      </c>
      <c r="M17" s="25">
        <f t="shared" si="11"/>
        <v>14.5</v>
      </c>
      <c r="O17" t="s">
        <v>69</v>
      </c>
    </row>
    <row r="18" spans="1:17" ht="16.5" thickTop="1" thickBot="1" x14ac:dyDescent="0.3">
      <c r="A18" t="s">
        <v>70</v>
      </c>
      <c r="B18" s="25">
        <f t="shared" si="6"/>
        <v>26.25</v>
      </c>
      <c r="C18" s="25">
        <f t="shared" si="6"/>
        <v>26.25</v>
      </c>
      <c r="D18" s="25">
        <f t="shared" si="7"/>
        <v>24.5</v>
      </c>
      <c r="E18" s="25">
        <f t="shared" si="7"/>
        <v>24.5</v>
      </c>
      <c r="F18" s="25">
        <f t="shared" si="8"/>
        <v>22.75</v>
      </c>
      <c r="G18" s="25">
        <f t="shared" si="8"/>
        <v>22.75</v>
      </c>
      <c r="H18" s="25">
        <f t="shared" si="9"/>
        <v>21</v>
      </c>
      <c r="I18" s="25">
        <f t="shared" si="9"/>
        <v>21</v>
      </c>
      <c r="J18" s="25">
        <f t="shared" si="10"/>
        <v>19.25</v>
      </c>
      <c r="K18" s="25">
        <f t="shared" si="10"/>
        <v>19.25</v>
      </c>
      <c r="L18" s="25">
        <f t="shared" si="11"/>
        <v>17.5</v>
      </c>
      <c r="M18" s="25">
        <f t="shared" si="11"/>
        <v>17.5</v>
      </c>
      <c r="O18" t="s">
        <v>70</v>
      </c>
    </row>
    <row r="19" spans="1:17" ht="16.5" thickTop="1" thickBot="1" x14ac:dyDescent="0.3">
      <c r="A19" t="s">
        <v>71</v>
      </c>
      <c r="B19" s="25">
        <f t="shared" si="6"/>
        <v>30.75</v>
      </c>
      <c r="C19" s="25">
        <f t="shared" si="6"/>
        <v>30.75</v>
      </c>
      <c r="D19" s="25">
        <f t="shared" si="7"/>
        <v>28.700000000000003</v>
      </c>
      <c r="E19" s="25">
        <f t="shared" si="7"/>
        <v>28.700000000000003</v>
      </c>
      <c r="F19" s="25">
        <f t="shared" si="8"/>
        <v>26.65</v>
      </c>
      <c r="G19" s="25">
        <f t="shared" si="8"/>
        <v>26.65</v>
      </c>
      <c r="H19" s="25">
        <f t="shared" si="9"/>
        <v>24.599999999999998</v>
      </c>
      <c r="I19" s="25">
        <f t="shared" si="9"/>
        <v>24.599999999999998</v>
      </c>
      <c r="J19" s="25">
        <f t="shared" si="10"/>
        <v>22.55</v>
      </c>
      <c r="K19" s="25">
        <f t="shared" si="10"/>
        <v>22.55</v>
      </c>
      <c r="L19" s="25">
        <f t="shared" si="11"/>
        <v>20.5</v>
      </c>
      <c r="M19" s="25">
        <f t="shared" si="11"/>
        <v>20.5</v>
      </c>
      <c r="O19" t="s">
        <v>71</v>
      </c>
    </row>
    <row r="20" spans="1:17" ht="16.5" thickTop="1" thickBot="1" x14ac:dyDescent="0.3">
      <c r="A20" t="s">
        <v>72</v>
      </c>
      <c r="B20" s="25">
        <f t="shared" si="6"/>
        <v>74.25</v>
      </c>
      <c r="C20" s="25">
        <f t="shared" si="6"/>
        <v>74.25</v>
      </c>
      <c r="D20" s="25">
        <f t="shared" si="7"/>
        <v>69.3</v>
      </c>
      <c r="E20" s="25">
        <f t="shared" si="7"/>
        <v>69.3</v>
      </c>
      <c r="F20" s="25">
        <f t="shared" si="8"/>
        <v>64.349999999999994</v>
      </c>
      <c r="G20" s="25">
        <f t="shared" si="8"/>
        <v>64.349999999999994</v>
      </c>
      <c r="H20" s="25">
        <f t="shared" si="9"/>
        <v>59.4</v>
      </c>
      <c r="I20" s="25">
        <f t="shared" si="9"/>
        <v>59.4</v>
      </c>
      <c r="J20" s="25">
        <f t="shared" si="10"/>
        <v>54.449999999999996</v>
      </c>
      <c r="K20" s="25">
        <f t="shared" si="10"/>
        <v>54.449999999999996</v>
      </c>
      <c r="L20" s="25">
        <f t="shared" si="11"/>
        <v>49.5</v>
      </c>
      <c r="M20" s="25">
        <f t="shared" si="11"/>
        <v>49.5</v>
      </c>
      <c r="O20" t="s">
        <v>72</v>
      </c>
    </row>
    <row r="21" spans="1:17" ht="16.5" thickTop="1" thickBot="1" x14ac:dyDescent="0.3">
      <c r="A21" t="s">
        <v>73</v>
      </c>
      <c r="B21" s="25">
        <f t="shared" si="6"/>
        <v>78.75</v>
      </c>
      <c r="C21" s="25">
        <f t="shared" si="6"/>
        <v>78.75</v>
      </c>
      <c r="D21" s="25">
        <f t="shared" si="7"/>
        <v>73.5</v>
      </c>
      <c r="E21" s="25">
        <f t="shared" si="7"/>
        <v>73.5</v>
      </c>
      <c r="F21" s="25">
        <f t="shared" si="8"/>
        <v>68.25</v>
      </c>
      <c r="G21" s="25">
        <f t="shared" si="8"/>
        <v>68.25</v>
      </c>
      <c r="H21" s="25">
        <f t="shared" si="9"/>
        <v>63</v>
      </c>
      <c r="I21" s="25">
        <f t="shared" si="9"/>
        <v>63</v>
      </c>
      <c r="J21" s="25">
        <f t="shared" si="10"/>
        <v>57.75</v>
      </c>
      <c r="K21" s="25">
        <f t="shared" si="10"/>
        <v>57.75</v>
      </c>
      <c r="L21" s="25">
        <f t="shared" si="11"/>
        <v>52.5</v>
      </c>
      <c r="M21" s="25">
        <f t="shared" si="11"/>
        <v>52.5</v>
      </c>
      <c r="O21" t="s">
        <v>73</v>
      </c>
    </row>
    <row r="22" spans="1:17" ht="16.5" thickTop="1" thickBot="1" x14ac:dyDescent="0.3"/>
    <row r="23" spans="1:17" ht="16.5" thickTop="1" thickBot="1" x14ac:dyDescent="0.3">
      <c r="O23" s="19"/>
      <c r="P23" s="26" t="s">
        <v>53</v>
      </c>
      <c r="Q23" s="26" t="s">
        <v>41</v>
      </c>
    </row>
    <row r="24" spans="1:17" ht="16.5" thickTop="1" thickBot="1" x14ac:dyDescent="0.3">
      <c r="O24" t="s">
        <v>55</v>
      </c>
      <c r="P24" s="19">
        <v>8</v>
      </c>
      <c r="Q24" s="19">
        <v>10</v>
      </c>
    </row>
    <row r="25" spans="1:17" ht="16.5" thickTop="1" thickBot="1" x14ac:dyDescent="0.3">
      <c r="A25" s="20" t="s">
        <v>42</v>
      </c>
      <c r="B25" s="20" t="s">
        <v>43</v>
      </c>
      <c r="C25" s="20" t="s">
        <v>10</v>
      </c>
      <c r="D25" s="20" t="s">
        <v>44</v>
      </c>
      <c r="E25" s="20" t="s">
        <v>45</v>
      </c>
      <c r="F25" s="20" t="s">
        <v>46</v>
      </c>
      <c r="G25" s="20" t="s">
        <v>47</v>
      </c>
      <c r="H25" s="20" t="s">
        <v>48</v>
      </c>
      <c r="O25" t="s">
        <v>56</v>
      </c>
      <c r="P25" s="19">
        <v>18</v>
      </c>
      <c r="Q25" s="19">
        <v>22</v>
      </c>
    </row>
    <row r="26" spans="1:17" ht="16.5" thickTop="1" thickBot="1" x14ac:dyDescent="0.3">
      <c r="A26" s="37" t="s">
        <v>49</v>
      </c>
      <c r="B26" s="19" t="s">
        <v>74</v>
      </c>
      <c r="C26" s="21">
        <v>0.35</v>
      </c>
      <c r="D26" s="21">
        <v>0.4</v>
      </c>
      <c r="E26" s="21">
        <v>0.45</v>
      </c>
      <c r="F26" s="21">
        <v>0.5</v>
      </c>
      <c r="G26" s="21">
        <v>0.55000000000000004</v>
      </c>
      <c r="H26" s="21">
        <v>0.6</v>
      </c>
      <c r="O26" t="s">
        <v>57</v>
      </c>
      <c r="P26" s="19">
        <v>29</v>
      </c>
      <c r="Q26" s="19">
        <v>35</v>
      </c>
    </row>
    <row r="27" spans="1:17" ht="16.5" thickTop="1" thickBot="1" x14ac:dyDescent="0.3">
      <c r="A27" s="37"/>
      <c r="B27" s="19" t="s">
        <v>75</v>
      </c>
      <c r="C27" s="21">
        <v>0.35</v>
      </c>
      <c r="D27" s="21">
        <v>0.4</v>
      </c>
      <c r="E27" s="21">
        <v>0.45</v>
      </c>
      <c r="F27" s="21">
        <v>0.5</v>
      </c>
      <c r="G27" s="21">
        <v>0.55000000000000004</v>
      </c>
      <c r="H27" s="21">
        <v>0.6</v>
      </c>
      <c r="O27" t="s">
        <v>58</v>
      </c>
      <c r="P27" s="19">
        <v>40</v>
      </c>
      <c r="Q27" s="19">
        <v>50</v>
      </c>
    </row>
    <row r="28" spans="1:17" ht="16.5" thickTop="1" thickBot="1" x14ac:dyDescent="0.3">
      <c r="A28" s="37"/>
      <c r="B28" s="19" t="s">
        <v>76</v>
      </c>
      <c r="C28" s="32">
        <v>0.25</v>
      </c>
      <c r="D28" s="32">
        <v>0.3</v>
      </c>
      <c r="E28" s="32">
        <v>0.35</v>
      </c>
      <c r="F28" s="32">
        <v>0.4</v>
      </c>
      <c r="G28" s="32">
        <v>0.45</v>
      </c>
      <c r="H28" s="32">
        <v>0.5</v>
      </c>
      <c r="O28" t="s">
        <v>59</v>
      </c>
      <c r="P28" s="19">
        <v>119</v>
      </c>
      <c r="Q28" s="19">
        <v>129</v>
      </c>
    </row>
    <row r="29" spans="1:17" ht="16.5" thickTop="1" thickBot="1" x14ac:dyDescent="0.3">
      <c r="A29" s="37"/>
      <c r="B29" s="19" t="s">
        <v>77</v>
      </c>
      <c r="C29" s="32"/>
      <c r="D29" s="32"/>
      <c r="E29" s="32"/>
      <c r="F29" s="32"/>
      <c r="G29" s="32"/>
      <c r="H29" s="32"/>
      <c r="O29" t="s">
        <v>60</v>
      </c>
      <c r="P29" s="19">
        <v>3.5</v>
      </c>
      <c r="Q29" s="19">
        <v>3.5</v>
      </c>
    </row>
    <row r="30" spans="1:17" ht="16.5" thickTop="1" thickBot="1" x14ac:dyDescent="0.3">
      <c r="A30" s="37"/>
      <c r="B30" s="19" t="s">
        <v>78</v>
      </c>
      <c r="C30" s="22">
        <v>0.15</v>
      </c>
      <c r="D30" s="22">
        <v>0.15</v>
      </c>
      <c r="E30" s="22">
        <v>0.15</v>
      </c>
      <c r="F30" s="22">
        <v>0.15</v>
      </c>
      <c r="G30" s="22">
        <v>0.2</v>
      </c>
      <c r="H30" s="22">
        <v>0.2</v>
      </c>
      <c r="O30" t="s">
        <v>61</v>
      </c>
      <c r="P30" s="19">
        <v>9.5</v>
      </c>
      <c r="Q30" s="19">
        <v>9.5</v>
      </c>
    </row>
    <row r="31" spans="1:17" ht="16.5" thickTop="1" thickBot="1" x14ac:dyDescent="0.3">
      <c r="A31" s="37"/>
      <c r="B31" s="23" t="s">
        <v>79</v>
      </c>
      <c r="C31" s="22">
        <v>0.35</v>
      </c>
      <c r="D31" s="22">
        <v>0.4</v>
      </c>
      <c r="E31" s="22">
        <v>0.45</v>
      </c>
      <c r="F31" s="22">
        <v>0.5</v>
      </c>
      <c r="G31" s="22">
        <v>0.55000000000000004</v>
      </c>
      <c r="H31" s="22">
        <v>0.6</v>
      </c>
      <c r="O31" t="s">
        <v>62</v>
      </c>
      <c r="P31" s="19">
        <v>5</v>
      </c>
      <c r="Q31" s="19">
        <v>5</v>
      </c>
    </row>
    <row r="32" spans="1:17" ht="16.5" thickTop="1" thickBot="1" x14ac:dyDescent="0.3">
      <c r="A32" s="37"/>
      <c r="B32" s="23" t="s">
        <v>80</v>
      </c>
      <c r="C32" s="22">
        <v>0.15</v>
      </c>
      <c r="D32" s="22">
        <v>0.2</v>
      </c>
      <c r="E32" s="22">
        <v>0.25</v>
      </c>
      <c r="F32" s="22">
        <v>0.3</v>
      </c>
      <c r="G32" s="22">
        <v>0.35</v>
      </c>
      <c r="H32" s="22">
        <v>0.4</v>
      </c>
      <c r="O32" t="s">
        <v>63</v>
      </c>
      <c r="P32" s="19">
        <v>11</v>
      </c>
      <c r="Q32" s="19">
        <v>11</v>
      </c>
    </row>
    <row r="33" spans="1:17" ht="16.5" thickTop="1" thickBot="1" x14ac:dyDescent="0.3">
      <c r="A33" s="37"/>
      <c r="B33" s="23" t="s">
        <v>62</v>
      </c>
      <c r="C33" s="33">
        <v>1</v>
      </c>
      <c r="D33" s="33"/>
      <c r="E33" s="33"/>
      <c r="F33" s="33"/>
      <c r="G33" s="33"/>
      <c r="H33" s="33"/>
      <c r="O33" t="s">
        <v>64</v>
      </c>
      <c r="P33" s="19">
        <v>9</v>
      </c>
      <c r="Q33" s="19">
        <v>9</v>
      </c>
    </row>
    <row r="34" spans="1:17" ht="16.5" thickTop="1" thickBot="1" x14ac:dyDescent="0.3">
      <c r="A34" s="24" t="s">
        <v>50</v>
      </c>
      <c r="B34" s="23" t="s">
        <v>63</v>
      </c>
      <c r="C34" s="22">
        <v>0.18</v>
      </c>
      <c r="D34" s="22">
        <v>0.21</v>
      </c>
      <c r="E34" s="22">
        <v>0.24</v>
      </c>
      <c r="F34" s="22">
        <v>0.27</v>
      </c>
      <c r="G34" s="22">
        <v>0.3</v>
      </c>
      <c r="H34" s="22">
        <v>0.35</v>
      </c>
      <c r="O34" t="s">
        <v>65</v>
      </c>
      <c r="P34" s="19">
        <v>15</v>
      </c>
      <c r="Q34" s="19">
        <v>15</v>
      </c>
    </row>
    <row r="35" spans="1:17" ht="16.5" thickTop="1" thickBot="1" x14ac:dyDescent="0.3">
      <c r="A35" s="34" t="s">
        <v>51</v>
      </c>
      <c r="B35" s="23" t="s">
        <v>81</v>
      </c>
      <c r="C35" s="22">
        <v>0.3</v>
      </c>
      <c r="D35" s="22">
        <v>0.32</v>
      </c>
      <c r="E35" s="22">
        <v>0.34</v>
      </c>
      <c r="F35" s="22">
        <v>0.36</v>
      </c>
      <c r="G35" s="22">
        <v>0.38</v>
      </c>
      <c r="H35" s="22">
        <v>0.4</v>
      </c>
      <c r="O35" t="s">
        <v>66</v>
      </c>
      <c r="P35" s="19">
        <v>18</v>
      </c>
      <c r="Q35" s="19">
        <v>18</v>
      </c>
    </row>
    <row r="36" spans="1:17" ht="16.5" thickTop="1" thickBot="1" x14ac:dyDescent="0.3">
      <c r="A36" s="34"/>
      <c r="B36" s="23" t="s">
        <v>82</v>
      </c>
      <c r="C36" s="22">
        <v>0.25</v>
      </c>
      <c r="D36" s="22">
        <v>0.3</v>
      </c>
      <c r="E36" s="22">
        <v>0.35</v>
      </c>
      <c r="F36" s="22">
        <v>0.4</v>
      </c>
      <c r="G36" s="22">
        <v>0.45</v>
      </c>
      <c r="H36" s="22">
        <v>0.5</v>
      </c>
      <c r="O36" t="s">
        <v>67</v>
      </c>
      <c r="P36" s="19">
        <v>24</v>
      </c>
      <c r="Q36" s="19">
        <v>24</v>
      </c>
    </row>
    <row r="37" spans="1:17" ht="16.5" thickTop="1" thickBot="1" x14ac:dyDescent="0.3">
      <c r="A37" s="34" t="s">
        <v>52</v>
      </c>
      <c r="B37" s="35" t="s">
        <v>83</v>
      </c>
      <c r="C37" s="30">
        <v>0.08</v>
      </c>
      <c r="D37" s="30">
        <v>0.11</v>
      </c>
      <c r="E37" s="30">
        <v>0.14000000000000001</v>
      </c>
      <c r="F37" s="30">
        <v>0.17</v>
      </c>
      <c r="G37" s="30">
        <v>0.2</v>
      </c>
      <c r="H37" s="30">
        <v>0.23</v>
      </c>
      <c r="O37" t="s">
        <v>68</v>
      </c>
      <c r="P37" s="19">
        <v>23</v>
      </c>
      <c r="Q37" s="19">
        <v>23</v>
      </c>
    </row>
    <row r="38" spans="1:17" ht="16.5" thickTop="1" thickBot="1" x14ac:dyDescent="0.3">
      <c r="A38" s="34"/>
      <c r="B38" s="36"/>
      <c r="C38" s="31"/>
      <c r="D38" s="31"/>
      <c r="E38" s="31"/>
      <c r="F38" s="31"/>
      <c r="G38" s="31"/>
      <c r="H38" s="31"/>
      <c r="O38" t="s">
        <v>69</v>
      </c>
      <c r="P38" s="19">
        <v>29</v>
      </c>
      <c r="Q38" s="19">
        <v>29</v>
      </c>
    </row>
    <row r="39" spans="1:17" ht="16.5" thickTop="1" thickBot="1" x14ac:dyDescent="0.3">
      <c r="O39" t="s">
        <v>70</v>
      </c>
      <c r="P39" s="19">
        <v>35</v>
      </c>
      <c r="Q39" s="19">
        <v>35</v>
      </c>
    </row>
    <row r="40" spans="1:17" ht="16.5" thickTop="1" thickBot="1" x14ac:dyDescent="0.3">
      <c r="O40" t="s">
        <v>71</v>
      </c>
      <c r="P40" s="19">
        <v>41</v>
      </c>
      <c r="Q40" s="19">
        <v>41</v>
      </c>
    </row>
    <row r="41" spans="1:17" ht="16.5" thickTop="1" thickBot="1" x14ac:dyDescent="0.3">
      <c r="O41" t="s">
        <v>72</v>
      </c>
      <c r="P41" s="19">
        <v>99</v>
      </c>
      <c r="Q41" s="19">
        <v>99</v>
      </c>
    </row>
    <row r="42" spans="1:17" ht="16.5" thickTop="1" thickBot="1" x14ac:dyDescent="0.3">
      <c r="O42" t="s">
        <v>73</v>
      </c>
      <c r="P42" s="19">
        <v>105</v>
      </c>
      <c r="Q42" s="19">
        <v>105</v>
      </c>
    </row>
    <row r="43" spans="1:17" ht="15.75" thickTop="1" x14ac:dyDescent="0.25"/>
  </sheetData>
  <mergeCells count="23">
    <mergeCell ref="J1:K1"/>
    <mergeCell ref="L1:M1"/>
    <mergeCell ref="G28:G29"/>
    <mergeCell ref="B1:C1"/>
    <mergeCell ref="D1:E1"/>
    <mergeCell ref="F1:G1"/>
    <mergeCell ref="H1:I1"/>
    <mergeCell ref="H37:H38"/>
    <mergeCell ref="H28:H29"/>
    <mergeCell ref="C33:H33"/>
    <mergeCell ref="A35:A36"/>
    <mergeCell ref="A37:A38"/>
    <mergeCell ref="B37:B38"/>
    <mergeCell ref="C37:C38"/>
    <mergeCell ref="D37:D38"/>
    <mergeCell ref="E37:E38"/>
    <mergeCell ref="F37:F38"/>
    <mergeCell ref="G37:G38"/>
    <mergeCell ref="A26:A33"/>
    <mergeCell ref="C28:C29"/>
    <mergeCell ref="D28:D29"/>
    <mergeCell ref="E28:E29"/>
    <mergeCell ref="F28:F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 BO</vt:lpstr>
    </vt:vector>
  </TitlesOfParts>
  <Company>intelcia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Fakhy Mohamed</dc:creator>
  <cp:lastModifiedBy>Fakhy Mohamed</cp:lastModifiedBy>
  <dcterms:created xsi:type="dcterms:W3CDTF">2019-02-21T09:02:12Z</dcterms:created>
  <dcterms:modified xsi:type="dcterms:W3CDTF">2019-02-22T11:08:05Z</dcterms:modified>
</cp:coreProperties>
</file>