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r08313\Desktop\"/>
    </mc:Choice>
  </mc:AlternateContent>
  <bookViews>
    <workbookView xWindow="0" yWindow="0" windowWidth="18804" windowHeight="6756"/>
  </bookViews>
  <sheets>
    <sheet name="GANTT" sheetId="2" r:id="rId1"/>
    <sheet name="Feuil1" sheetId="1" r:id="rId2"/>
  </sheets>
  <externalReferences>
    <externalReference r:id="rId3"/>
  </externalReferences>
  <definedNames>
    <definedName name="Date_de_début" localSheetId="0">OFFSET(GANTT!#REF!,0,0,COUNTA(GANTT!#REF!)-1)</definedName>
    <definedName name="Durée" localSheetId="0">OFFSET(GANTT!#REF!,0,0,COUNTA(GANTT!#REF!)-1)</definedName>
    <definedName name="_xlnm.Print_Titles" localSheetId="0">GANTT!$1:$3</definedName>
    <definedName name="Tâches" localSheetId="0">OFFSET(GANTT!#REF!,0,0,COUNTA(GANTT!#REF!)-1)</definedName>
    <definedName name="_xlnm.Print_Area" localSheetId="0">GANTT!$A$1:$L$228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" i="2" l="1"/>
  <c r="G287" i="2"/>
  <c r="G286" i="2"/>
  <c r="G285" i="2"/>
  <c r="G284" i="2"/>
  <c r="G283" i="2"/>
  <c r="G282" i="2"/>
  <c r="G281" i="2"/>
  <c r="G280" i="2"/>
  <c r="G279" i="2"/>
  <c r="G278" i="2"/>
  <c r="G277" i="2"/>
  <c r="G276" i="2"/>
  <c r="G275" i="2"/>
  <c r="G274" i="2"/>
  <c r="G273" i="2"/>
  <c r="G272" i="2"/>
  <c r="G271" i="2"/>
  <c r="G270" i="2"/>
  <c r="G269" i="2"/>
  <c r="G268" i="2"/>
  <c r="G267" i="2"/>
  <c r="G266" i="2"/>
  <c r="G265" i="2"/>
  <c r="G264" i="2"/>
  <c r="G263" i="2"/>
  <c r="G262" i="2"/>
  <c r="G261" i="2"/>
  <c r="G260" i="2"/>
  <c r="G259" i="2"/>
  <c r="G258" i="2"/>
  <c r="G257" i="2"/>
  <c r="G256" i="2"/>
  <c r="G255" i="2"/>
  <c r="G254" i="2"/>
  <c r="G253" i="2"/>
  <c r="G252" i="2"/>
  <c r="G251" i="2"/>
  <c r="G250" i="2"/>
  <c r="G249" i="2"/>
  <c r="G248" i="2"/>
  <c r="G247" i="2"/>
  <c r="G246" i="2"/>
  <c r="G245" i="2"/>
  <c r="G244" i="2"/>
  <c r="G243" i="2"/>
  <c r="G242" i="2"/>
  <c r="G241" i="2"/>
  <c r="G240" i="2"/>
  <c r="G239" i="2"/>
  <c r="G238" i="2"/>
  <c r="G236" i="2"/>
  <c r="G235" i="2"/>
  <c r="G234" i="2"/>
  <c r="G233" i="2"/>
  <c r="G232" i="2"/>
  <c r="G231" i="2"/>
  <c r="G230" i="2"/>
  <c r="G229" i="2"/>
  <c r="I227" i="2"/>
  <c r="H227" i="2"/>
  <c r="I226" i="2"/>
  <c r="H226" i="2"/>
  <c r="I225" i="2"/>
  <c r="H225" i="2"/>
  <c r="I224" i="2"/>
  <c r="H224" i="2"/>
  <c r="I223" i="2"/>
  <c r="H223" i="2"/>
  <c r="I222" i="2"/>
  <c r="H222" i="2"/>
  <c r="I221" i="2"/>
  <c r="H221" i="2"/>
  <c r="I220" i="2"/>
  <c r="H220" i="2"/>
  <c r="I219" i="2"/>
  <c r="H219" i="2"/>
  <c r="I218" i="2"/>
  <c r="H218" i="2"/>
  <c r="I217" i="2"/>
  <c r="H217" i="2"/>
  <c r="I216" i="2"/>
  <c r="H216" i="2"/>
  <c r="I215" i="2"/>
  <c r="H215" i="2"/>
  <c r="I214" i="2"/>
  <c r="H214" i="2"/>
  <c r="I213" i="2"/>
  <c r="H213" i="2"/>
  <c r="I212" i="2"/>
  <c r="H212" i="2"/>
  <c r="I211" i="2"/>
  <c r="H211" i="2"/>
  <c r="I210" i="2"/>
  <c r="H210" i="2"/>
  <c r="I209" i="2"/>
  <c r="H209" i="2"/>
  <c r="I208" i="2"/>
  <c r="H208" i="2"/>
  <c r="I207" i="2"/>
  <c r="H207" i="2"/>
  <c r="I206" i="2"/>
  <c r="H206" i="2"/>
  <c r="I205" i="2"/>
  <c r="H205" i="2"/>
  <c r="I204" i="2"/>
  <c r="H204" i="2"/>
  <c r="I203" i="2"/>
  <c r="H203" i="2"/>
  <c r="I202" i="2"/>
  <c r="H202" i="2"/>
  <c r="I201" i="2"/>
  <c r="H201" i="2"/>
  <c r="I200" i="2"/>
  <c r="H200" i="2"/>
  <c r="I199" i="2"/>
  <c r="H199" i="2"/>
  <c r="I198" i="2"/>
  <c r="H198" i="2"/>
  <c r="I197" i="2"/>
  <c r="H197" i="2"/>
  <c r="I196" i="2"/>
  <c r="H196" i="2"/>
  <c r="I195" i="2"/>
  <c r="H195" i="2"/>
  <c r="I194" i="2"/>
  <c r="H194" i="2"/>
  <c r="I193" i="2"/>
  <c r="H193" i="2"/>
  <c r="I192" i="2"/>
  <c r="H192" i="2"/>
  <c r="I191" i="2"/>
  <c r="H191" i="2"/>
  <c r="I190" i="2"/>
  <c r="H190" i="2"/>
  <c r="I189" i="2"/>
  <c r="H189" i="2"/>
  <c r="I188" i="2"/>
  <c r="H188" i="2"/>
  <c r="I187" i="2"/>
  <c r="H187" i="2"/>
  <c r="I186" i="2"/>
  <c r="H186" i="2"/>
  <c r="I185" i="2"/>
  <c r="H185" i="2"/>
  <c r="I184" i="2"/>
  <c r="H184" i="2"/>
  <c r="I183" i="2"/>
  <c r="H183" i="2"/>
  <c r="I182" i="2"/>
  <c r="H182" i="2"/>
  <c r="I181" i="2"/>
  <c r="H181" i="2"/>
  <c r="I180" i="2"/>
  <c r="H180" i="2"/>
  <c r="I179" i="2"/>
  <c r="H179" i="2"/>
  <c r="I178" i="2"/>
  <c r="H178" i="2"/>
  <c r="I177" i="2"/>
  <c r="H177" i="2"/>
  <c r="I176" i="2"/>
  <c r="H176" i="2"/>
  <c r="I175" i="2"/>
  <c r="H175" i="2"/>
  <c r="I174" i="2"/>
  <c r="H174" i="2"/>
  <c r="I173" i="2"/>
  <c r="H173" i="2"/>
  <c r="I172" i="2"/>
  <c r="H172" i="2"/>
  <c r="I171" i="2"/>
  <c r="H171" i="2"/>
  <c r="I170" i="2"/>
  <c r="H170" i="2"/>
  <c r="I169" i="2"/>
  <c r="H169" i="2"/>
  <c r="I168" i="2"/>
  <c r="H168" i="2"/>
  <c r="I167" i="2"/>
  <c r="H167" i="2"/>
  <c r="I166" i="2"/>
  <c r="H166" i="2"/>
  <c r="I165" i="2"/>
  <c r="H165" i="2"/>
  <c r="I164" i="2"/>
  <c r="H164" i="2"/>
  <c r="I163" i="2"/>
  <c r="H163" i="2"/>
  <c r="I162" i="2"/>
  <c r="H162" i="2"/>
  <c r="I161" i="2"/>
  <c r="H161" i="2"/>
  <c r="I160" i="2"/>
  <c r="H160" i="2"/>
  <c r="I159" i="2"/>
  <c r="H159" i="2"/>
  <c r="I158" i="2"/>
  <c r="H158" i="2"/>
  <c r="I157" i="2"/>
  <c r="H157" i="2"/>
  <c r="I156" i="2"/>
  <c r="H156" i="2"/>
  <c r="I155" i="2"/>
  <c r="H155" i="2"/>
  <c r="I154" i="2"/>
  <c r="H154" i="2"/>
  <c r="I153" i="2"/>
  <c r="H153" i="2"/>
  <c r="I152" i="2"/>
  <c r="H152" i="2"/>
  <c r="I151" i="2"/>
  <c r="H151" i="2"/>
  <c r="I150" i="2"/>
  <c r="H150" i="2"/>
  <c r="I149" i="2"/>
  <c r="H149" i="2"/>
  <c r="I148" i="2"/>
  <c r="H148" i="2"/>
  <c r="I147" i="2"/>
  <c r="H147" i="2"/>
  <c r="I146" i="2"/>
  <c r="H146" i="2"/>
  <c r="I145" i="2"/>
  <c r="H145" i="2"/>
  <c r="I144" i="2"/>
  <c r="H144" i="2"/>
  <c r="I143" i="2"/>
  <c r="H143" i="2"/>
  <c r="I142" i="2"/>
  <c r="H142" i="2"/>
  <c r="I141" i="2"/>
  <c r="H141" i="2"/>
  <c r="I140" i="2"/>
  <c r="H140" i="2"/>
  <c r="I139" i="2"/>
  <c r="H139" i="2"/>
  <c r="I138" i="2"/>
  <c r="H138" i="2"/>
  <c r="I137" i="2"/>
  <c r="H137" i="2"/>
  <c r="I136" i="2"/>
  <c r="H136" i="2"/>
  <c r="I135" i="2"/>
  <c r="H135" i="2"/>
  <c r="I134" i="2"/>
  <c r="H134" i="2"/>
  <c r="I133" i="2"/>
  <c r="H133" i="2"/>
  <c r="I132" i="2"/>
  <c r="H132" i="2"/>
  <c r="I131" i="2"/>
  <c r="H131" i="2"/>
  <c r="I130" i="2"/>
  <c r="H130" i="2"/>
  <c r="I129" i="2"/>
  <c r="H129" i="2"/>
  <c r="I128" i="2"/>
  <c r="H128" i="2"/>
  <c r="I127" i="2"/>
  <c r="H127" i="2"/>
  <c r="I126" i="2"/>
  <c r="H126" i="2"/>
  <c r="I125" i="2"/>
  <c r="H125" i="2"/>
  <c r="I124" i="2"/>
  <c r="H124" i="2"/>
  <c r="I123" i="2"/>
  <c r="H123" i="2"/>
  <c r="I122" i="2"/>
  <c r="H122" i="2"/>
  <c r="I121" i="2"/>
  <c r="H121" i="2"/>
  <c r="I120" i="2"/>
  <c r="H120" i="2"/>
  <c r="I119" i="2"/>
  <c r="H119" i="2"/>
  <c r="I118" i="2"/>
  <c r="H118" i="2"/>
  <c r="I117" i="2"/>
  <c r="H117" i="2"/>
  <c r="I116" i="2"/>
  <c r="H116" i="2"/>
  <c r="I115" i="2"/>
  <c r="H115" i="2"/>
  <c r="I114" i="2"/>
  <c r="H114" i="2"/>
  <c r="I113" i="2"/>
  <c r="H113" i="2"/>
  <c r="I112" i="2"/>
  <c r="H112" i="2"/>
  <c r="I111" i="2"/>
  <c r="H111" i="2"/>
  <c r="I110" i="2"/>
  <c r="H110" i="2"/>
  <c r="I109" i="2"/>
  <c r="H109" i="2"/>
  <c r="I108" i="2"/>
  <c r="H108" i="2"/>
  <c r="I107" i="2"/>
  <c r="H107" i="2"/>
  <c r="I106" i="2"/>
  <c r="H106" i="2"/>
  <c r="I105" i="2"/>
  <c r="H105" i="2"/>
  <c r="I104" i="2"/>
  <c r="H104" i="2"/>
  <c r="I103" i="2"/>
  <c r="H103" i="2"/>
  <c r="I102" i="2"/>
  <c r="H102" i="2"/>
  <c r="I101" i="2"/>
  <c r="H101" i="2"/>
  <c r="I100" i="2"/>
  <c r="H100" i="2"/>
  <c r="I99" i="2"/>
  <c r="H99" i="2"/>
  <c r="I98" i="2"/>
  <c r="H98" i="2"/>
  <c r="I97" i="2"/>
  <c r="H97" i="2"/>
  <c r="I96" i="2"/>
  <c r="H96" i="2"/>
  <c r="I95" i="2"/>
  <c r="H95" i="2"/>
  <c r="I94" i="2"/>
  <c r="H94" i="2"/>
  <c r="I93" i="2"/>
  <c r="H93" i="2"/>
  <c r="I92" i="2"/>
  <c r="H92" i="2"/>
  <c r="I91" i="2"/>
  <c r="H91" i="2"/>
  <c r="I90" i="2"/>
  <c r="H90" i="2"/>
  <c r="I89" i="2"/>
  <c r="H89" i="2"/>
  <c r="I88" i="2"/>
  <c r="H88" i="2"/>
  <c r="I87" i="2"/>
  <c r="H87" i="2"/>
  <c r="I86" i="2"/>
  <c r="H86" i="2"/>
  <c r="I85" i="2"/>
  <c r="H85" i="2"/>
  <c r="I84" i="2"/>
  <c r="H84" i="2"/>
  <c r="I83" i="2"/>
  <c r="H83" i="2"/>
  <c r="I82" i="2"/>
  <c r="H82" i="2"/>
  <c r="I81" i="2"/>
  <c r="H81" i="2"/>
  <c r="I80" i="2"/>
  <c r="H80" i="2"/>
  <c r="I79" i="2"/>
  <c r="H79" i="2"/>
  <c r="I78" i="2"/>
  <c r="H78" i="2"/>
  <c r="I77" i="2"/>
  <c r="H77" i="2"/>
  <c r="I76" i="2"/>
  <c r="H76" i="2"/>
  <c r="I75" i="2"/>
  <c r="H75" i="2"/>
  <c r="I74" i="2"/>
  <c r="H74" i="2"/>
  <c r="I73" i="2"/>
  <c r="H73" i="2"/>
  <c r="I72" i="2"/>
  <c r="H72" i="2"/>
  <c r="I71" i="2"/>
  <c r="H71" i="2"/>
  <c r="I70" i="2"/>
  <c r="H70" i="2"/>
  <c r="I69" i="2"/>
  <c r="H69" i="2"/>
  <c r="I68" i="2"/>
  <c r="H68" i="2"/>
  <c r="I67" i="2"/>
  <c r="H67" i="2"/>
  <c r="I66" i="2"/>
  <c r="H66" i="2"/>
  <c r="I65" i="2"/>
  <c r="H65" i="2"/>
  <c r="I64" i="2"/>
  <c r="H64" i="2"/>
  <c r="I63" i="2"/>
  <c r="H63" i="2"/>
  <c r="I62" i="2"/>
  <c r="H62" i="2"/>
  <c r="I61" i="2"/>
  <c r="H61" i="2"/>
  <c r="I60" i="2"/>
  <c r="H60" i="2"/>
  <c r="I59" i="2"/>
  <c r="H59" i="2"/>
  <c r="I58" i="2"/>
  <c r="H58" i="2"/>
  <c r="I57" i="2"/>
  <c r="H57" i="2"/>
  <c r="I56" i="2"/>
  <c r="H56" i="2"/>
  <c r="I55" i="2"/>
  <c r="H55" i="2"/>
  <c r="I54" i="2"/>
  <c r="H54" i="2"/>
  <c r="I53" i="2"/>
  <c r="H53" i="2"/>
  <c r="I52" i="2"/>
  <c r="H52" i="2"/>
  <c r="I51" i="2"/>
  <c r="H51" i="2"/>
  <c r="I50" i="2"/>
  <c r="H50" i="2"/>
  <c r="I49" i="2"/>
  <c r="H49" i="2"/>
  <c r="I48" i="2"/>
  <c r="H48" i="2"/>
  <c r="I47" i="2"/>
  <c r="H47" i="2"/>
  <c r="I46" i="2"/>
  <c r="H46" i="2"/>
  <c r="I45" i="2"/>
  <c r="H45" i="2"/>
  <c r="I44" i="2"/>
  <c r="H44" i="2"/>
  <c r="I43" i="2"/>
  <c r="H43" i="2"/>
  <c r="I42" i="2"/>
  <c r="H42" i="2"/>
  <c r="I41" i="2"/>
  <c r="H41" i="2"/>
  <c r="I40" i="2"/>
  <c r="H40" i="2"/>
  <c r="I39" i="2"/>
  <c r="H39" i="2"/>
  <c r="I38" i="2"/>
  <c r="H38" i="2"/>
  <c r="I37" i="2"/>
  <c r="H37" i="2"/>
  <c r="I36" i="2"/>
  <c r="H36" i="2"/>
  <c r="I35" i="2"/>
  <c r="H35" i="2"/>
  <c r="I34" i="2"/>
  <c r="H34" i="2"/>
  <c r="I33" i="2"/>
  <c r="H33" i="2"/>
  <c r="I32" i="2"/>
  <c r="H32" i="2"/>
  <c r="I31" i="2"/>
  <c r="H31" i="2"/>
  <c r="I30" i="2"/>
  <c r="H30" i="2"/>
  <c r="I29" i="2"/>
  <c r="H29" i="2"/>
  <c r="I28" i="2"/>
  <c r="H28" i="2"/>
  <c r="I27" i="2"/>
  <c r="H27" i="2"/>
  <c r="I26" i="2"/>
  <c r="H26" i="2"/>
  <c r="I25" i="2"/>
  <c r="H25" i="2"/>
  <c r="I24" i="2"/>
  <c r="H24" i="2"/>
  <c r="I23" i="2"/>
  <c r="H23" i="2"/>
  <c r="I22" i="2"/>
  <c r="H22" i="2"/>
  <c r="I21" i="2"/>
  <c r="H21" i="2"/>
  <c r="I20" i="2"/>
  <c r="H20" i="2"/>
  <c r="I19" i="2"/>
  <c r="H19" i="2"/>
  <c r="I18" i="2"/>
  <c r="H18" i="2"/>
  <c r="I17" i="2"/>
  <c r="H17" i="2"/>
  <c r="I16" i="2"/>
  <c r="H16" i="2"/>
  <c r="I15" i="2"/>
  <c r="H15" i="2"/>
  <c r="I14" i="2"/>
  <c r="H14" i="2"/>
  <c r="I13" i="2"/>
  <c r="H13" i="2"/>
  <c r="I12" i="2"/>
  <c r="H12" i="2"/>
  <c r="I11" i="2"/>
  <c r="H11" i="2"/>
  <c r="I10" i="2"/>
  <c r="H10" i="2"/>
  <c r="I9" i="2"/>
  <c r="H9" i="2"/>
  <c r="I8" i="2"/>
  <c r="H8" i="2"/>
  <c r="I7" i="2"/>
  <c r="H7" i="2"/>
  <c r="I6" i="2"/>
  <c r="H6" i="2"/>
  <c r="I5" i="2"/>
  <c r="I4" i="2"/>
  <c r="H4" i="2"/>
  <c r="G227" i="2" l="1"/>
  <c r="K227" i="2" s="1"/>
  <c r="G225" i="2"/>
  <c r="K225" i="2" s="1"/>
  <c r="G223" i="2"/>
  <c r="K223" i="2" s="1"/>
  <c r="G221" i="2"/>
  <c r="K221" i="2" s="1"/>
  <c r="G219" i="2"/>
  <c r="K219" i="2" s="1"/>
  <c r="G217" i="2"/>
  <c r="K217" i="2" s="1"/>
  <c r="G215" i="2"/>
  <c r="K215" i="2" s="1"/>
  <c r="G213" i="2"/>
  <c r="K213" i="2" s="1"/>
  <c r="G211" i="2"/>
  <c r="K211" i="2" s="1"/>
  <c r="G209" i="2"/>
  <c r="K209" i="2" s="1"/>
  <c r="G207" i="2"/>
  <c r="K207" i="2" s="1"/>
  <c r="G205" i="2"/>
  <c r="K205" i="2" s="1"/>
  <c r="G203" i="2"/>
  <c r="K203" i="2" s="1"/>
  <c r="G201" i="2"/>
  <c r="K201" i="2" s="1"/>
  <c r="F227" i="2"/>
  <c r="F225" i="2"/>
  <c r="F223" i="2"/>
  <c r="F221" i="2"/>
  <c r="F219" i="2"/>
  <c r="F217" i="2"/>
  <c r="F215" i="2"/>
  <c r="F213" i="2"/>
  <c r="F211" i="2"/>
  <c r="F209" i="2"/>
  <c r="F207" i="2"/>
  <c r="F205" i="2"/>
  <c r="F203" i="2"/>
  <c r="F201" i="2"/>
  <c r="G226" i="2"/>
  <c r="K226" i="2" s="1"/>
  <c r="G224" i="2"/>
  <c r="K224" i="2" s="1"/>
  <c r="G222" i="2"/>
  <c r="K222" i="2" s="1"/>
  <c r="G220" i="2"/>
  <c r="K220" i="2" s="1"/>
  <c r="G218" i="2"/>
  <c r="K218" i="2" s="1"/>
  <c r="G216" i="2"/>
  <c r="K216" i="2" s="1"/>
  <c r="G214" i="2"/>
  <c r="K214" i="2" s="1"/>
  <c r="G212" i="2"/>
  <c r="K212" i="2" s="1"/>
  <c r="G210" i="2"/>
  <c r="K210" i="2" s="1"/>
  <c r="G208" i="2"/>
  <c r="K208" i="2" s="1"/>
  <c r="G206" i="2"/>
  <c r="K206" i="2" s="1"/>
  <c r="G204" i="2"/>
  <c r="K204" i="2" s="1"/>
  <c r="G202" i="2"/>
  <c r="K202" i="2" s="1"/>
  <c r="G200" i="2"/>
  <c r="K200" i="2" s="1"/>
  <c r="G198" i="2"/>
  <c r="K198" i="2" s="1"/>
  <c r="G196" i="2"/>
  <c r="K196" i="2" s="1"/>
  <c r="F216" i="2"/>
  <c r="F200" i="2"/>
  <c r="F199" i="2"/>
  <c r="F193" i="2"/>
  <c r="F191" i="2"/>
  <c r="F189" i="2"/>
  <c r="F187" i="2"/>
  <c r="F185" i="2"/>
  <c r="F183" i="2"/>
  <c r="F181" i="2"/>
  <c r="F179" i="2"/>
  <c r="F177" i="2"/>
  <c r="F214" i="2"/>
  <c r="F212" i="2"/>
  <c r="F210" i="2"/>
  <c r="G195" i="2"/>
  <c r="K195" i="2" s="1"/>
  <c r="G194" i="2"/>
  <c r="K194" i="2" s="1"/>
  <c r="G192" i="2"/>
  <c r="K192" i="2" s="1"/>
  <c r="G190" i="2"/>
  <c r="K190" i="2" s="1"/>
  <c r="G188" i="2"/>
  <c r="K188" i="2" s="1"/>
  <c r="G186" i="2"/>
  <c r="K186" i="2" s="1"/>
  <c r="G184" i="2"/>
  <c r="K184" i="2" s="1"/>
  <c r="G182" i="2"/>
  <c r="K182" i="2" s="1"/>
  <c r="G180" i="2"/>
  <c r="K180" i="2" s="1"/>
  <c r="G178" i="2"/>
  <c r="K178" i="2" s="1"/>
  <c r="G176" i="2"/>
  <c r="K176" i="2" s="1"/>
  <c r="G174" i="2"/>
  <c r="K174" i="2" s="1"/>
  <c r="F224" i="2"/>
  <c r="F202" i="2"/>
  <c r="F197" i="2"/>
  <c r="G189" i="2"/>
  <c r="K189" i="2" s="1"/>
  <c r="F184" i="2"/>
  <c r="G183" i="2"/>
  <c r="K183" i="2" s="1"/>
  <c r="F178" i="2"/>
  <c r="F176" i="2"/>
  <c r="F175" i="2"/>
  <c r="F173" i="2"/>
  <c r="F171" i="2"/>
  <c r="F169" i="2"/>
  <c r="F167" i="2"/>
  <c r="F165" i="2"/>
  <c r="F163" i="2"/>
  <c r="F204" i="2"/>
  <c r="F196" i="2"/>
  <c r="F195" i="2"/>
  <c r="F194" i="2"/>
  <c r="G193" i="2"/>
  <c r="K193" i="2" s="1"/>
  <c r="F188" i="2"/>
  <c r="F182" i="2"/>
  <c r="G181" i="2"/>
  <c r="K181" i="2" s="1"/>
  <c r="G177" i="2"/>
  <c r="K177" i="2" s="1"/>
  <c r="G172" i="2"/>
  <c r="K172" i="2" s="1"/>
  <c r="G170" i="2"/>
  <c r="K170" i="2" s="1"/>
  <c r="G168" i="2"/>
  <c r="K168" i="2" s="1"/>
  <c r="G166" i="2"/>
  <c r="K166" i="2" s="1"/>
  <c r="G164" i="2"/>
  <c r="K164" i="2" s="1"/>
  <c r="G162" i="2"/>
  <c r="K162" i="2" s="1"/>
  <c r="G160" i="2"/>
  <c r="K160" i="2" s="1"/>
  <c r="F226" i="2"/>
  <c r="F222" i="2"/>
  <c r="F218" i="2"/>
  <c r="F206" i="2"/>
  <c r="G199" i="2"/>
  <c r="K199" i="2" s="1"/>
  <c r="F198" i="2"/>
  <c r="F192" i="2"/>
  <c r="G191" i="2"/>
  <c r="K191" i="2" s="1"/>
  <c r="G187" i="2"/>
  <c r="K187" i="2" s="1"/>
  <c r="F180" i="2"/>
  <c r="G197" i="2"/>
  <c r="K197" i="2" s="1"/>
  <c r="F190" i="2"/>
  <c r="G175" i="2"/>
  <c r="K175" i="2" s="1"/>
  <c r="F174" i="2"/>
  <c r="G173" i="2"/>
  <c r="K173" i="2" s="1"/>
  <c r="F168" i="2"/>
  <c r="F162" i="2"/>
  <c r="F158" i="2"/>
  <c r="F156" i="2"/>
  <c r="F154" i="2"/>
  <c r="F152" i="2"/>
  <c r="F150" i="2"/>
  <c r="F148" i="2"/>
  <c r="F146" i="2"/>
  <c r="F144" i="2"/>
  <c r="F142" i="2"/>
  <c r="F140" i="2"/>
  <c r="F138" i="2"/>
  <c r="F136" i="2"/>
  <c r="F134" i="2"/>
  <c r="F132" i="2"/>
  <c r="F130" i="2"/>
  <c r="F128" i="2"/>
  <c r="F126" i="2"/>
  <c r="F124" i="2"/>
  <c r="F122" i="2"/>
  <c r="F120" i="2"/>
  <c r="F118" i="2"/>
  <c r="F116" i="2"/>
  <c r="F114" i="2"/>
  <c r="F112" i="2"/>
  <c r="F110" i="2"/>
  <c r="F108" i="2"/>
  <c r="F186" i="2"/>
  <c r="F172" i="2"/>
  <c r="G171" i="2"/>
  <c r="K171" i="2" s="1"/>
  <c r="G167" i="2"/>
  <c r="K167" i="2" s="1"/>
  <c r="G159" i="2"/>
  <c r="K159" i="2" s="1"/>
  <c r="G157" i="2"/>
  <c r="K157" i="2" s="1"/>
  <c r="G155" i="2"/>
  <c r="K155" i="2" s="1"/>
  <c r="G153" i="2"/>
  <c r="K153" i="2" s="1"/>
  <c r="G151" i="2"/>
  <c r="K151" i="2" s="1"/>
  <c r="G149" i="2"/>
  <c r="K149" i="2" s="1"/>
  <c r="G147" i="2"/>
  <c r="K147" i="2" s="1"/>
  <c r="G145" i="2"/>
  <c r="K145" i="2" s="1"/>
  <c r="G143" i="2"/>
  <c r="K143" i="2" s="1"/>
  <c r="G141" i="2"/>
  <c r="K141" i="2" s="1"/>
  <c r="G139" i="2"/>
  <c r="K139" i="2" s="1"/>
  <c r="G137" i="2"/>
  <c r="K137" i="2" s="1"/>
  <c r="G135" i="2"/>
  <c r="K135" i="2" s="1"/>
  <c r="G133" i="2"/>
  <c r="K133" i="2" s="1"/>
  <c r="G131" i="2"/>
  <c r="K131" i="2" s="1"/>
  <c r="G129" i="2"/>
  <c r="K129" i="2" s="1"/>
  <c r="G127" i="2"/>
  <c r="K127" i="2" s="1"/>
  <c r="G125" i="2"/>
  <c r="K125" i="2" s="1"/>
  <c r="G123" i="2"/>
  <c r="K123" i="2" s="1"/>
  <c r="G121" i="2"/>
  <c r="K121" i="2" s="1"/>
  <c r="G119" i="2"/>
  <c r="K119" i="2" s="1"/>
  <c r="G117" i="2"/>
  <c r="K117" i="2" s="1"/>
  <c r="G115" i="2"/>
  <c r="K115" i="2" s="1"/>
  <c r="G113" i="2"/>
  <c r="K113" i="2" s="1"/>
  <c r="G111" i="2"/>
  <c r="K111" i="2" s="1"/>
  <c r="G109" i="2"/>
  <c r="K109" i="2" s="1"/>
  <c r="G107" i="2"/>
  <c r="K107" i="2" s="1"/>
  <c r="F220" i="2"/>
  <c r="G185" i="2"/>
  <c r="K185" i="2" s="1"/>
  <c r="F170" i="2"/>
  <c r="F166" i="2"/>
  <c r="G165" i="2"/>
  <c r="K165" i="2" s="1"/>
  <c r="G161" i="2"/>
  <c r="K161" i="2" s="1"/>
  <c r="F160" i="2"/>
  <c r="F159" i="2"/>
  <c r="F157" i="2"/>
  <c r="F155" i="2"/>
  <c r="F153" i="2"/>
  <c r="F151" i="2"/>
  <c r="F149" i="2"/>
  <c r="F147" i="2"/>
  <c r="F145" i="2"/>
  <c r="F143" i="2"/>
  <c r="F141" i="2"/>
  <c r="F139" i="2"/>
  <c r="F137" i="2"/>
  <c r="F135" i="2"/>
  <c r="F133" i="2"/>
  <c r="F131" i="2"/>
  <c r="F129" i="2"/>
  <c r="F127" i="2"/>
  <c r="F125" i="2"/>
  <c r="G154" i="2"/>
  <c r="K154" i="2" s="1"/>
  <c r="G152" i="2"/>
  <c r="K152" i="2" s="1"/>
  <c r="G150" i="2"/>
  <c r="K150" i="2" s="1"/>
  <c r="G128" i="2"/>
  <c r="K128" i="2" s="1"/>
  <c r="G122" i="2"/>
  <c r="K122" i="2" s="1"/>
  <c r="G116" i="2"/>
  <c r="K116" i="2" s="1"/>
  <c r="G112" i="2"/>
  <c r="K112" i="2" s="1"/>
  <c r="G108" i="2"/>
  <c r="K108" i="2" s="1"/>
  <c r="F106" i="2"/>
  <c r="F104" i="2"/>
  <c r="F102" i="2"/>
  <c r="F100" i="2"/>
  <c r="F98" i="2"/>
  <c r="F96" i="2"/>
  <c r="F94" i="2"/>
  <c r="F92" i="2"/>
  <c r="F90" i="2"/>
  <c r="F88" i="2"/>
  <c r="F86" i="2"/>
  <c r="F84" i="2"/>
  <c r="F82" i="2"/>
  <c r="F80" i="2"/>
  <c r="F78" i="2"/>
  <c r="F76" i="2"/>
  <c r="F74" i="2"/>
  <c r="F72" i="2"/>
  <c r="F70" i="2"/>
  <c r="F68" i="2"/>
  <c r="F66" i="2"/>
  <c r="F208" i="2"/>
  <c r="F164" i="2"/>
  <c r="G148" i="2"/>
  <c r="K148" i="2" s="1"/>
  <c r="G140" i="2"/>
  <c r="K140" i="2" s="1"/>
  <c r="G138" i="2"/>
  <c r="K138" i="2" s="1"/>
  <c r="G126" i="2"/>
  <c r="K126" i="2" s="1"/>
  <c r="F121" i="2"/>
  <c r="G120" i="2"/>
  <c r="K120" i="2" s="1"/>
  <c r="F115" i="2"/>
  <c r="F111" i="2"/>
  <c r="F107" i="2"/>
  <c r="G105" i="2"/>
  <c r="K105" i="2" s="1"/>
  <c r="G103" i="2"/>
  <c r="K103" i="2" s="1"/>
  <c r="G101" i="2"/>
  <c r="K101" i="2" s="1"/>
  <c r="G99" i="2"/>
  <c r="K99" i="2" s="1"/>
  <c r="G97" i="2"/>
  <c r="K97" i="2" s="1"/>
  <c r="G95" i="2"/>
  <c r="K95" i="2" s="1"/>
  <c r="G93" i="2"/>
  <c r="K93" i="2" s="1"/>
  <c r="G91" i="2"/>
  <c r="K91" i="2" s="1"/>
  <c r="G89" i="2"/>
  <c r="K89" i="2" s="1"/>
  <c r="G87" i="2"/>
  <c r="K87" i="2" s="1"/>
  <c r="G85" i="2"/>
  <c r="K85" i="2" s="1"/>
  <c r="G83" i="2"/>
  <c r="K83" i="2" s="1"/>
  <c r="G81" i="2"/>
  <c r="K81" i="2" s="1"/>
  <c r="G79" i="2"/>
  <c r="K79" i="2" s="1"/>
  <c r="G77" i="2"/>
  <c r="K77" i="2" s="1"/>
  <c r="G75" i="2"/>
  <c r="K75" i="2" s="1"/>
  <c r="G73" i="2"/>
  <c r="K73" i="2" s="1"/>
  <c r="G71" i="2"/>
  <c r="K71" i="2" s="1"/>
  <c r="G69" i="2"/>
  <c r="K69" i="2" s="1"/>
  <c r="G67" i="2"/>
  <c r="K67" i="2" s="1"/>
  <c r="G65" i="2"/>
  <c r="K65" i="2" s="1"/>
  <c r="G63" i="2"/>
  <c r="K63" i="2" s="1"/>
  <c r="G179" i="2"/>
  <c r="K179" i="2" s="1"/>
  <c r="G163" i="2"/>
  <c r="K163" i="2" s="1"/>
  <c r="F161" i="2"/>
  <c r="G158" i="2"/>
  <c r="K158" i="2" s="1"/>
  <c r="G146" i="2"/>
  <c r="K146" i="2" s="1"/>
  <c r="G144" i="2"/>
  <c r="K144" i="2" s="1"/>
  <c r="G142" i="2"/>
  <c r="K142" i="2" s="1"/>
  <c r="G136" i="2"/>
  <c r="K136" i="2" s="1"/>
  <c r="G124" i="2"/>
  <c r="K124" i="2" s="1"/>
  <c r="F119" i="2"/>
  <c r="G118" i="2"/>
  <c r="K118" i="2" s="1"/>
  <c r="G114" i="2"/>
  <c r="K114" i="2" s="1"/>
  <c r="G110" i="2"/>
  <c r="K110" i="2" s="1"/>
  <c r="F105" i="2"/>
  <c r="F103" i="2"/>
  <c r="F101" i="2"/>
  <c r="F99" i="2"/>
  <c r="F97" i="2"/>
  <c r="F95" i="2"/>
  <c r="F93" i="2"/>
  <c r="F91" i="2"/>
  <c r="F89" i="2"/>
  <c r="F87" i="2"/>
  <c r="F117" i="2"/>
  <c r="F113" i="2"/>
  <c r="F109" i="2"/>
  <c r="G106" i="2"/>
  <c r="K106" i="2" s="1"/>
  <c r="G104" i="2"/>
  <c r="K104" i="2" s="1"/>
  <c r="G102" i="2"/>
  <c r="K102" i="2" s="1"/>
  <c r="G96" i="2"/>
  <c r="K96" i="2" s="1"/>
  <c r="G84" i="2"/>
  <c r="K84" i="2" s="1"/>
  <c r="F79" i="2"/>
  <c r="G78" i="2"/>
  <c r="K78" i="2" s="1"/>
  <c r="G74" i="2"/>
  <c r="K74" i="2" s="1"/>
  <c r="G70" i="2"/>
  <c r="K70" i="2" s="1"/>
  <c r="G66" i="2"/>
  <c r="K66" i="2" s="1"/>
  <c r="F61" i="2"/>
  <c r="F59" i="2"/>
  <c r="F57" i="2"/>
  <c r="F55" i="2"/>
  <c r="F53" i="2"/>
  <c r="F51" i="2"/>
  <c r="F49" i="2"/>
  <c r="F47" i="2"/>
  <c r="F45" i="2"/>
  <c r="F43" i="2"/>
  <c r="F41" i="2"/>
  <c r="F39" i="2"/>
  <c r="F37" i="2"/>
  <c r="F35" i="2"/>
  <c r="F33" i="2"/>
  <c r="G134" i="2"/>
  <c r="K134" i="2" s="1"/>
  <c r="G94" i="2"/>
  <c r="K94" i="2" s="1"/>
  <c r="G92" i="2"/>
  <c r="K92" i="2" s="1"/>
  <c r="G90" i="2"/>
  <c r="K90" i="2" s="1"/>
  <c r="F83" i="2"/>
  <c r="F77" i="2"/>
  <c r="F73" i="2"/>
  <c r="F69" i="2"/>
  <c r="F65" i="2"/>
  <c r="G62" i="2"/>
  <c r="K62" i="2" s="1"/>
  <c r="G60" i="2"/>
  <c r="K60" i="2" s="1"/>
  <c r="G58" i="2"/>
  <c r="K58" i="2" s="1"/>
  <c r="G56" i="2"/>
  <c r="K56" i="2" s="1"/>
  <c r="G54" i="2"/>
  <c r="K54" i="2" s="1"/>
  <c r="G52" i="2"/>
  <c r="K52" i="2" s="1"/>
  <c r="G50" i="2"/>
  <c r="K50" i="2" s="1"/>
  <c r="G48" i="2"/>
  <c r="K48" i="2" s="1"/>
  <c r="G46" i="2"/>
  <c r="K46" i="2" s="1"/>
  <c r="G44" i="2"/>
  <c r="K44" i="2" s="1"/>
  <c r="G42" i="2"/>
  <c r="K42" i="2" s="1"/>
  <c r="G40" i="2"/>
  <c r="K40" i="2" s="1"/>
  <c r="G38" i="2"/>
  <c r="K38" i="2" s="1"/>
  <c r="G36" i="2"/>
  <c r="K36" i="2" s="1"/>
  <c r="G34" i="2"/>
  <c r="K34" i="2" s="1"/>
  <c r="G32" i="2"/>
  <c r="K32" i="2" s="1"/>
  <c r="G30" i="2"/>
  <c r="K30" i="2" s="1"/>
  <c r="G28" i="2"/>
  <c r="K28" i="2" s="1"/>
  <c r="G26" i="2"/>
  <c r="K26" i="2" s="1"/>
  <c r="G24" i="2"/>
  <c r="K24" i="2" s="1"/>
  <c r="G22" i="2"/>
  <c r="K22" i="2" s="1"/>
  <c r="G20" i="2"/>
  <c r="K20" i="2" s="1"/>
  <c r="G18" i="2"/>
  <c r="K18" i="2" s="1"/>
  <c r="G16" i="2"/>
  <c r="K16" i="2" s="1"/>
  <c r="G14" i="2"/>
  <c r="K14" i="2" s="1"/>
  <c r="G12" i="2"/>
  <c r="K12" i="2" s="1"/>
  <c r="G169" i="2"/>
  <c r="K169" i="2" s="1"/>
  <c r="G156" i="2"/>
  <c r="K156" i="2" s="1"/>
  <c r="G132" i="2"/>
  <c r="K132" i="2" s="1"/>
  <c r="G88" i="2"/>
  <c r="K88" i="2" s="1"/>
  <c r="G82" i="2"/>
  <c r="K82" i="2" s="1"/>
  <c r="G76" i="2"/>
  <c r="K76" i="2" s="1"/>
  <c r="G72" i="2"/>
  <c r="K72" i="2" s="1"/>
  <c r="G68" i="2"/>
  <c r="K68" i="2" s="1"/>
  <c r="G64" i="2"/>
  <c r="K64" i="2" s="1"/>
  <c r="F63" i="2"/>
  <c r="F62" i="2"/>
  <c r="F60" i="2"/>
  <c r="F58" i="2"/>
  <c r="F56" i="2"/>
  <c r="F54" i="2"/>
  <c r="F52" i="2"/>
  <c r="F50" i="2"/>
  <c r="F48" i="2"/>
  <c r="F46" i="2"/>
  <c r="F44" i="2"/>
  <c r="F42" i="2"/>
  <c r="F40" i="2"/>
  <c r="F38" i="2"/>
  <c r="F36" i="2"/>
  <c r="F34" i="2"/>
  <c r="F32" i="2"/>
  <c r="F30" i="2"/>
  <c r="F28" i="2"/>
  <c r="F26" i="2"/>
  <c r="F24" i="2"/>
  <c r="F22" i="2"/>
  <c r="F123" i="2"/>
  <c r="F75" i="2"/>
  <c r="F67" i="2"/>
  <c r="G55" i="2"/>
  <c r="K55" i="2" s="1"/>
  <c r="G53" i="2"/>
  <c r="K53" i="2" s="1"/>
  <c r="G51" i="2"/>
  <c r="K51" i="2" s="1"/>
  <c r="G31" i="2"/>
  <c r="K31" i="2" s="1"/>
  <c r="G27" i="2"/>
  <c r="K27" i="2" s="1"/>
  <c r="G23" i="2"/>
  <c r="K23" i="2" s="1"/>
  <c r="F20" i="2"/>
  <c r="F19" i="2"/>
  <c r="G13" i="2"/>
  <c r="K13" i="2" s="1"/>
  <c r="F12" i="2"/>
  <c r="F11" i="2"/>
  <c r="F9" i="2"/>
  <c r="F7" i="2"/>
  <c r="G6" i="2"/>
  <c r="K6" i="2" s="1"/>
  <c r="G5" i="2"/>
  <c r="K5" i="2" s="1"/>
  <c r="F8" i="2"/>
  <c r="G100" i="2"/>
  <c r="K100" i="2" s="1"/>
  <c r="G80" i="2"/>
  <c r="K80" i="2" s="1"/>
  <c r="F64" i="2"/>
  <c r="G59" i="2"/>
  <c r="K59" i="2" s="1"/>
  <c r="G57" i="2"/>
  <c r="K57" i="2" s="1"/>
  <c r="G35" i="2"/>
  <c r="K35" i="2" s="1"/>
  <c r="F18" i="2"/>
  <c r="G11" i="2"/>
  <c r="K11" i="2" s="1"/>
  <c r="G98" i="2"/>
  <c r="K98" i="2" s="1"/>
  <c r="G49" i="2"/>
  <c r="K49" i="2" s="1"/>
  <c r="F31" i="2"/>
  <c r="F27" i="2"/>
  <c r="F23" i="2"/>
  <c r="G15" i="2"/>
  <c r="K15" i="2" s="1"/>
  <c r="F14" i="2"/>
  <c r="F13" i="2"/>
  <c r="G10" i="2"/>
  <c r="K10" i="2" s="1"/>
  <c r="G8" i="2"/>
  <c r="K8" i="2" s="1"/>
  <c r="F6" i="2"/>
  <c r="F5" i="2"/>
  <c r="G4" i="2"/>
  <c r="K4" i="2" s="1"/>
  <c r="F71" i="2"/>
  <c r="F25" i="2"/>
  <c r="F21" i="2"/>
  <c r="F17" i="2"/>
  <c r="G9" i="2"/>
  <c r="K9" i="2" s="1"/>
  <c r="F4" i="2"/>
  <c r="G86" i="2"/>
  <c r="K86" i="2" s="1"/>
  <c r="F81" i="2"/>
  <c r="G47" i="2"/>
  <c r="K47" i="2" s="1"/>
  <c r="G45" i="2"/>
  <c r="K45" i="2" s="1"/>
  <c r="G43" i="2"/>
  <c r="K43" i="2" s="1"/>
  <c r="G41" i="2"/>
  <c r="K41" i="2" s="1"/>
  <c r="G39" i="2"/>
  <c r="K39" i="2" s="1"/>
  <c r="G37" i="2"/>
  <c r="K37" i="2" s="1"/>
  <c r="G29" i="2"/>
  <c r="K29" i="2" s="1"/>
  <c r="G25" i="2"/>
  <c r="K25" i="2" s="1"/>
  <c r="G21" i="2"/>
  <c r="K21" i="2" s="1"/>
  <c r="G17" i="2"/>
  <c r="K17" i="2" s="1"/>
  <c r="F16" i="2"/>
  <c r="F15" i="2"/>
  <c r="F10" i="2"/>
  <c r="G130" i="2"/>
  <c r="K130" i="2" s="1"/>
  <c r="F85" i="2"/>
  <c r="G61" i="2"/>
  <c r="K61" i="2" s="1"/>
  <c r="G33" i="2"/>
  <c r="K33" i="2" s="1"/>
  <c r="F29" i="2"/>
  <c r="G19" i="2"/>
  <c r="K19" i="2" s="1"/>
  <c r="G7" i="2"/>
  <c r="K7" i="2" s="1"/>
  <c r="J17" i="2" l="1"/>
  <c r="L17" i="2"/>
  <c r="J7" i="2"/>
  <c r="L7" i="2" s="1"/>
  <c r="J38" i="2"/>
  <c r="J62" i="2"/>
  <c r="J53" i="2"/>
  <c r="J99" i="2"/>
  <c r="J111" i="2"/>
  <c r="L111" i="2" s="1"/>
  <c r="J70" i="2"/>
  <c r="J94" i="2"/>
  <c r="L94" i="2" s="1"/>
  <c r="J143" i="2"/>
  <c r="J126" i="2"/>
  <c r="J150" i="2"/>
  <c r="J180" i="2"/>
  <c r="J222" i="2"/>
  <c r="J188" i="2"/>
  <c r="J184" i="2"/>
  <c r="J185" i="2"/>
  <c r="J201" i="2"/>
  <c r="J225" i="2"/>
  <c r="J85" i="2"/>
  <c r="J16" i="2"/>
  <c r="J21" i="2"/>
  <c r="L5" i="2"/>
  <c r="J13" i="2"/>
  <c r="J27" i="2"/>
  <c r="J8" i="2"/>
  <c r="J9" i="2"/>
  <c r="J19" i="2"/>
  <c r="L19" i="2" s="1"/>
  <c r="J67" i="2"/>
  <c r="J24" i="2"/>
  <c r="J32" i="2"/>
  <c r="J40" i="2"/>
  <c r="J48" i="2"/>
  <c r="J56" i="2"/>
  <c r="J63" i="2"/>
  <c r="J65" i="2"/>
  <c r="J83" i="2"/>
  <c r="J39" i="2"/>
  <c r="J47" i="2"/>
  <c r="J55" i="2"/>
  <c r="J79" i="2"/>
  <c r="J117" i="2"/>
  <c r="J93" i="2"/>
  <c r="J101" i="2"/>
  <c r="J115" i="2"/>
  <c r="J208" i="2"/>
  <c r="J72" i="2"/>
  <c r="J80" i="2"/>
  <c r="J88" i="2"/>
  <c r="J96" i="2"/>
  <c r="J104" i="2"/>
  <c r="J129" i="2"/>
  <c r="J137" i="2"/>
  <c r="J145" i="2"/>
  <c r="J153" i="2"/>
  <c r="J160" i="2"/>
  <c r="J170" i="2"/>
  <c r="J172" i="2"/>
  <c r="J112" i="2"/>
  <c r="J120" i="2"/>
  <c r="J128" i="2"/>
  <c r="J136" i="2"/>
  <c r="J144" i="2"/>
  <c r="J152" i="2"/>
  <c r="J162" i="2"/>
  <c r="J226" i="2"/>
  <c r="J204" i="2"/>
  <c r="J169" i="2"/>
  <c r="J176" i="2"/>
  <c r="J210" i="2"/>
  <c r="J179" i="2"/>
  <c r="J187" i="2"/>
  <c r="J199" i="2"/>
  <c r="J203" i="2"/>
  <c r="J211" i="2"/>
  <c r="J219" i="2"/>
  <c r="J227" i="2"/>
  <c r="J23" i="2"/>
  <c r="J22" i="2"/>
  <c r="J54" i="2"/>
  <c r="J37" i="2"/>
  <c r="J61" i="2"/>
  <c r="J113" i="2"/>
  <c r="J164" i="2"/>
  <c r="J86" i="2"/>
  <c r="J102" i="2"/>
  <c r="J127" i="2"/>
  <c r="J151" i="2"/>
  <c r="J110" i="2"/>
  <c r="J134" i="2"/>
  <c r="J158" i="2"/>
  <c r="J198" i="2"/>
  <c r="J167" i="2"/>
  <c r="J224" i="2"/>
  <c r="J217" i="2"/>
  <c r="J29" i="2"/>
  <c r="J4" i="2"/>
  <c r="J25" i="2"/>
  <c r="L6" i="2"/>
  <c r="J14" i="2"/>
  <c r="J31" i="2"/>
  <c r="J18" i="2"/>
  <c r="J64" i="2"/>
  <c r="J11" i="2"/>
  <c r="J20" i="2"/>
  <c r="J75" i="2"/>
  <c r="J26" i="2"/>
  <c r="J34" i="2"/>
  <c r="J42" i="2"/>
  <c r="J50" i="2"/>
  <c r="J58" i="2"/>
  <c r="J69" i="2"/>
  <c r="J33" i="2"/>
  <c r="J41" i="2"/>
  <c r="J49" i="2"/>
  <c r="J57" i="2"/>
  <c r="J87" i="2"/>
  <c r="J95" i="2"/>
  <c r="J103" i="2"/>
  <c r="J161" i="2"/>
  <c r="L161" i="2" s="1"/>
  <c r="J66" i="2"/>
  <c r="J74" i="2"/>
  <c r="J82" i="2"/>
  <c r="J90" i="2"/>
  <c r="J98" i="2"/>
  <c r="J106" i="2"/>
  <c r="J131" i="2"/>
  <c r="J139" i="2"/>
  <c r="J147" i="2"/>
  <c r="J155" i="2"/>
  <c r="J186" i="2"/>
  <c r="J114" i="2"/>
  <c r="J122" i="2"/>
  <c r="J130" i="2"/>
  <c r="J138" i="2"/>
  <c r="J146" i="2"/>
  <c r="J154" i="2"/>
  <c r="J168" i="2"/>
  <c r="J190" i="2"/>
  <c r="J206" i="2"/>
  <c r="J194" i="2"/>
  <c r="J163" i="2"/>
  <c r="J171" i="2"/>
  <c r="J178" i="2"/>
  <c r="J197" i="2"/>
  <c r="J212" i="2"/>
  <c r="J181" i="2"/>
  <c r="J189" i="2"/>
  <c r="J200" i="2"/>
  <c r="J205" i="2"/>
  <c r="J213" i="2"/>
  <c r="J221" i="2"/>
  <c r="J15" i="2"/>
  <c r="J81" i="2"/>
  <c r="J30" i="2"/>
  <c r="J46" i="2"/>
  <c r="J77" i="2"/>
  <c r="J45" i="2"/>
  <c r="J91" i="2"/>
  <c r="J78" i="2"/>
  <c r="J135" i="2"/>
  <c r="J159" i="2"/>
  <c r="J166" i="2"/>
  <c r="J118" i="2"/>
  <c r="J142" i="2"/>
  <c r="J174" i="2"/>
  <c r="J196" i="2"/>
  <c r="J175" i="2"/>
  <c r="J177" i="2"/>
  <c r="J193" i="2"/>
  <c r="J209" i="2"/>
  <c r="J10" i="2"/>
  <c r="J71" i="2"/>
  <c r="J12" i="2"/>
  <c r="J123" i="2"/>
  <c r="J28" i="2"/>
  <c r="J36" i="2"/>
  <c r="J44" i="2"/>
  <c r="J52" i="2"/>
  <c r="L52" i="2" s="1"/>
  <c r="J60" i="2"/>
  <c r="J73" i="2"/>
  <c r="J35" i="2"/>
  <c r="J43" i="2"/>
  <c r="J51" i="2"/>
  <c r="J59" i="2"/>
  <c r="J109" i="2"/>
  <c r="J89" i="2"/>
  <c r="J97" i="2"/>
  <c r="J105" i="2"/>
  <c r="J119" i="2"/>
  <c r="J107" i="2"/>
  <c r="J121" i="2"/>
  <c r="J68" i="2"/>
  <c r="J76" i="2"/>
  <c r="J84" i="2"/>
  <c r="J92" i="2"/>
  <c r="J100" i="2"/>
  <c r="J125" i="2"/>
  <c r="J133" i="2"/>
  <c r="J141" i="2"/>
  <c r="J149" i="2"/>
  <c r="J157" i="2"/>
  <c r="J220" i="2"/>
  <c r="J108" i="2"/>
  <c r="J116" i="2"/>
  <c r="J124" i="2"/>
  <c r="J132" i="2"/>
  <c r="L132" i="2" s="1"/>
  <c r="J140" i="2"/>
  <c r="J148" i="2"/>
  <c r="J156" i="2"/>
  <c r="J192" i="2"/>
  <c r="J218" i="2"/>
  <c r="J182" i="2"/>
  <c r="J195" i="2"/>
  <c r="J165" i="2"/>
  <c r="J173" i="2"/>
  <c r="J202" i="2"/>
  <c r="J214" i="2"/>
  <c r="J183" i="2"/>
  <c r="J191" i="2"/>
  <c r="J216" i="2"/>
  <c r="J207" i="2"/>
  <c r="J215" i="2"/>
  <c r="J223" i="2"/>
  <c r="L68" i="2" l="1"/>
  <c r="L82" i="2"/>
  <c r="L134" i="2"/>
  <c r="L206" i="2"/>
  <c r="L179" i="2"/>
  <c r="L193" i="2"/>
  <c r="L61" i="2"/>
  <c r="L162" i="2"/>
  <c r="L120" i="2"/>
  <c r="L153" i="2"/>
  <c r="L24" i="2"/>
  <c r="L16" i="2"/>
  <c r="L215" i="2"/>
  <c r="L192" i="2"/>
  <c r="L60" i="2"/>
  <c r="L10" i="2"/>
  <c r="L177" i="2"/>
  <c r="L45" i="2"/>
  <c r="L42" i="2"/>
  <c r="L22" i="2"/>
  <c r="L128" i="2"/>
  <c r="L160" i="2"/>
  <c r="L32" i="2"/>
  <c r="L188" i="2"/>
  <c r="L124" i="2"/>
  <c r="L97" i="2"/>
  <c r="L35" i="2"/>
  <c r="L209" i="2"/>
  <c r="L189" i="2"/>
  <c r="L138" i="2"/>
  <c r="L147" i="2"/>
  <c r="L87" i="2"/>
  <c r="L49" i="2"/>
  <c r="L224" i="2"/>
  <c r="L102" i="2"/>
  <c r="L152" i="2"/>
  <c r="L47" i="2"/>
  <c r="L63" i="2"/>
  <c r="L150" i="2"/>
  <c r="L25" i="2"/>
  <c r="L110" i="2"/>
  <c r="L218" i="2"/>
  <c r="L220" i="2"/>
  <c r="L141" i="2"/>
  <c r="L105" i="2"/>
  <c r="L43" i="2"/>
  <c r="L73" i="2"/>
  <c r="L36" i="2"/>
  <c r="L81" i="2"/>
  <c r="L171" i="2"/>
  <c r="L186" i="2"/>
  <c r="L155" i="2"/>
  <c r="L95" i="2"/>
  <c r="L41" i="2"/>
  <c r="L127" i="2"/>
  <c r="L204" i="2"/>
  <c r="L144" i="2"/>
  <c r="L72" i="2"/>
  <c r="L117" i="2"/>
  <c r="L55" i="2"/>
  <c r="L214" i="2"/>
  <c r="L165" i="2"/>
  <c r="L133" i="2"/>
  <c r="L92" i="2"/>
  <c r="L107" i="2"/>
  <c r="L51" i="2"/>
  <c r="L28" i="2"/>
  <c r="L175" i="2"/>
  <c r="L118" i="2"/>
  <c r="L91" i="2"/>
  <c r="L221" i="2"/>
  <c r="L205" i="2"/>
  <c r="L200" i="2"/>
  <c r="L168" i="2"/>
  <c r="L90" i="2"/>
  <c r="L34" i="2"/>
  <c r="L11" i="2"/>
  <c r="L31" i="2"/>
  <c r="L198" i="2"/>
  <c r="L113" i="2"/>
  <c r="L211" i="2"/>
  <c r="L203" i="2"/>
  <c r="L199" i="2"/>
  <c r="L176" i="2"/>
  <c r="L172" i="2"/>
  <c r="L137" i="2"/>
  <c r="L104" i="2"/>
  <c r="L93" i="2"/>
  <c r="L65" i="2"/>
  <c r="L48" i="2"/>
  <c r="L201" i="2"/>
  <c r="L143" i="2"/>
  <c r="L62" i="2"/>
  <c r="L38" i="2"/>
  <c r="L207" i="2"/>
  <c r="L183" i="2"/>
  <c r="L100" i="2"/>
  <c r="L12" i="2"/>
  <c r="L142" i="2"/>
  <c r="L159" i="2"/>
  <c r="L190" i="2"/>
  <c r="L18" i="2"/>
  <c r="L80" i="2"/>
  <c r="L225" i="2"/>
  <c r="L156" i="2"/>
  <c r="L195" i="2"/>
  <c r="L157" i="2"/>
  <c r="L125" i="2"/>
  <c r="L121" i="2"/>
  <c r="L77" i="2"/>
  <c r="L212" i="2"/>
  <c r="L163" i="2"/>
  <c r="L130" i="2"/>
  <c r="L131" i="2"/>
  <c r="L74" i="2"/>
  <c r="L103" i="2"/>
  <c r="L57" i="2"/>
  <c r="L26" i="2"/>
  <c r="L151" i="2"/>
  <c r="L86" i="2"/>
  <c r="L210" i="2"/>
  <c r="L145" i="2"/>
  <c r="L56" i="2"/>
  <c r="L8" i="2"/>
  <c r="L13" i="2"/>
  <c r="L21" i="2"/>
  <c r="L222" i="2"/>
  <c r="L170" i="2"/>
  <c r="L180" i="2"/>
  <c r="L191" i="2"/>
  <c r="L202" i="2"/>
  <c r="L140" i="2"/>
  <c r="L108" i="2"/>
  <c r="L76" i="2"/>
  <c r="L181" i="2"/>
  <c r="L178" i="2"/>
  <c r="L98" i="2"/>
  <c r="L66" i="2"/>
  <c r="L75" i="2"/>
  <c r="L20" i="2"/>
  <c r="L29" i="2"/>
  <c r="L158" i="2"/>
  <c r="L164" i="2"/>
  <c r="L23" i="2"/>
  <c r="L169" i="2"/>
  <c r="L40" i="2"/>
  <c r="L9" i="2"/>
  <c r="L27" i="2"/>
  <c r="L223" i="2"/>
  <c r="L109" i="2"/>
  <c r="L71" i="2"/>
  <c r="L174" i="2"/>
  <c r="L166" i="2"/>
  <c r="L216" i="2"/>
  <c r="L173" i="2"/>
  <c r="L182" i="2"/>
  <c r="L148" i="2"/>
  <c r="L116" i="2"/>
  <c r="L149" i="2"/>
  <c r="L84" i="2"/>
  <c r="L119" i="2"/>
  <c r="L89" i="2"/>
  <c r="L59" i="2"/>
  <c r="L44" i="2"/>
  <c r="L123" i="2"/>
  <c r="L196" i="2"/>
  <c r="L135" i="2"/>
  <c r="L78" i="2"/>
  <c r="L46" i="2"/>
  <c r="L30" i="2"/>
  <c r="L15" i="2"/>
  <c r="L213" i="2"/>
  <c r="L197" i="2"/>
  <c r="L194" i="2"/>
  <c r="L154" i="2"/>
  <c r="L146" i="2"/>
  <c r="L122" i="2"/>
  <c r="L114" i="2"/>
  <c r="L139" i="2"/>
  <c r="L106" i="2"/>
  <c r="L33" i="2"/>
  <c r="L69" i="2"/>
  <c r="L58" i="2"/>
  <c r="L50" i="2"/>
  <c r="L64" i="2"/>
  <c r="L14" i="2"/>
  <c r="L217" i="2"/>
  <c r="L167" i="2"/>
  <c r="L37" i="2"/>
  <c r="L54" i="2"/>
  <c r="L227" i="2"/>
  <c r="L219" i="2"/>
  <c r="L187" i="2"/>
  <c r="L226" i="2"/>
  <c r="L136" i="2"/>
  <c r="L112" i="2"/>
  <c r="L129" i="2"/>
  <c r="L96" i="2"/>
  <c r="L88" i="2"/>
  <c r="L208" i="2"/>
  <c r="L115" i="2"/>
  <c r="L101" i="2"/>
  <c r="L79" i="2"/>
  <c r="L39" i="2"/>
  <c r="L83" i="2"/>
  <c r="L67" i="2"/>
  <c r="L85" i="2"/>
  <c r="L185" i="2"/>
  <c r="L184" i="2"/>
  <c r="L126" i="2"/>
  <c r="L70" i="2"/>
  <c r="L99" i="2"/>
  <c r="L53" i="2"/>
</calcChain>
</file>

<file path=xl/sharedStrings.xml><?xml version="1.0" encoding="utf-8"?>
<sst xmlns="http://schemas.openxmlformats.org/spreadsheetml/2006/main" count="471" uniqueCount="68">
  <si>
    <t>Jalon</t>
  </si>
  <si>
    <t>Date de début</t>
  </si>
  <si>
    <t>N°</t>
  </si>
  <si>
    <t>Catégorie</t>
  </si>
  <si>
    <t>Planifié</t>
  </si>
  <si>
    <t>Réel</t>
  </si>
  <si>
    <t>Date de fin</t>
  </si>
  <si>
    <t>Durée</t>
  </si>
  <si>
    <t>S</t>
  </si>
  <si>
    <t>Année</t>
  </si>
  <si>
    <t>1.</t>
  </si>
  <si>
    <t>1.1</t>
  </si>
  <si>
    <t>Etape</t>
  </si>
  <si>
    <t>1.2</t>
  </si>
  <si>
    <t>1.3</t>
  </si>
  <si>
    <t>1.4</t>
  </si>
  <si>
    <t>1.5</t>
  </si>
  <si>
    <t>1.6</t>
  </si>
  <si>
    <t>1.7</t>
  </si>
  <si>
    <t>1.8</t>
  </si>
  <si>
    <t>1.9</t>
  </si>
  <si>
    <t>1.10</t>
  </si>
  <si>
    <t>1.11</t>
  </si>
  <si>
    <t>2.</t>
  </si>
  <si>
    <t>2.1</t>
  </si>
  <si>
    <t>2.2</t>
  </si>
  <si>
    <t>3.1</t>
  </si>
  <si>
    <t>3.2</t>
  </si>
  <si>
    <t>3.3</t>
  </si>
  <si>
    <t>3.4</t>
  </si>
  <si>
    <t>4.1</t>
  </si>
  <si>
    <t>4.2</t>
  </si>
  <si>
    <t>4.3</t>
  </si>
  <si>
    <t>4.4</t>
  </si>
  <si>
    <t>4.5</t>
  </si>
  <si>
    <t>4.6</t>
  </si>
  <si>
    <t>4.7</t>
  </si>
  <si>
    <t>4.8</t>
  </si>
  <si>
    <t>4.9</t>
  </si>
  <si>
    <t>4.10</t>
  </si>
  <si>
    <t>4.11</t>
  </si>
  <si>
    <t>4.12</t>
  </si>
  <si>
    <t>4.13</t>
  </si>
  <si>
    <t>4.14</t>
  </si>
  <si>
    <t>4.15</t>
  </si>
  <si>
    <t>4.16</t>
  </si>
  <si>
    <t>4.17</t>
  </si>
  <si>
    <t>4.18</t>
  </si>
  <si>
    <t>4.19</t>
  </si>
  <si>
    <t>5.</t>
  </si>
  <si>
    <t>5.1</t>
  </si>
  <si>
    <t>5.2</t>
  </si>
  <si>
    <t>5.3</t>
  </si>
  <si>
    <t>Conditions :</t>
  </si>
  <si>
    <t>Bleu</t>
  </si>
  <si>
    <t>SI date de début planifiée = date de début réelle</t>
  </si>
  <si>
    <t>ET date de fin planifiée = date de fin réelle</t>
  </si>
  <si>
    <t>Orange</t>
  </si>
  <si>
    <t>Si catégorie = jalon</t>
  </si>
  <si>
    <t>ET catégorie = Etape</t>
  </si>
  <si>
    <t>Vert</t>
  </si>
  <si>
    <t>SI catégorie = Etape</t>
  </si>
  <si>
    <t>ET soit date de début planifiée &gt; date de début réelle</t>
  </si>
  <si>
    <t>soit date de fin planifiée &gt; date de fin réelle</t>
  </si>
  <si>
    <t>Rouge</t>
  </si>
  <si>
    <t>Si catégorie = Etape</t>
  </si>
  <si>
    <t>ET soit date de début planifiée &lt; date de début réelle</t>
  </si>
  <si>
    <t>soit date de fin planifiée &lt; date de fin réelle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</si>
</sst>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26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medium">
        <color rgb="FFFFC000"/>
      </left>
      <right style="thin">
        <color rgb="FFFFE697"/>
      </right>
      <top style="medium">
        <color rgb="FFFFC000"/>
      </top>
      <bottom style="thin">
        <color rgb="FFFFE697"/>
      </bottom>
      <diagonal/>
    </border>
    <border>
      <left style="thin">
        <color rgb="FFFFE697"/>
      </left>
      <right style="thin">
        <color rgb="FFFFE697"/>
      </right>
      <top style="medium">
        <color rgb="FFFFC000"/>
      </top>
      <bottom style="thin">
        <color rgb="FFFFE697"/>
      </bottom>
      <diagonal/>
    </border>
    <border>
      <left style="thin">
        <color rgb="FFFFE697"/>
      </left>
      <right/>
      <top style="medium">
        <color rgb="FFFFC000"/>
      </top>
      <bottom style="thin">
        <color rgb="FFFFE697"/>
      </bottom>
      <diagonal/>
    </border>
    <border>
      <left style="thin">
        <color rgb="FFFFE697"/>
      </left>
      <right style="medium">
        <color rgb="FFFFC000"/>
      </right>
      <top style="medium">
        <color rgb="FFFFC000"/>
      </top>
      <bottom style="thin">
        <color rgb="FFFFE697"/>
      </bottom>
      <diagonal/>
    </border>
    <border>
      <left/>
      <right style="thin">
        <color rgb="FFFFE697"/>
      </right>
      <top style="medium">
        <color rgb="FFFFC000"/>
      </top>
      <bottom style="thin">
        <color rgb="FFFFE697"/>
      </bottom>
      <diagonal/>
    </border>
    <border>
      <left/>
      <right/>
      <top style="thin">
        <color rgb="FFFFE697"/>
      </top>
      <bottom style="thin">
        <color rgb="FFFFE697"/>
      </bottom>
      <diagonal/>
    </border>
    <border>
      <left style="medium">
        <color rgb="FFFFC000"/>
      </left>
      <right style="thin">
        <color rgb="FFFFE697"/>
      </right>
      <top style="thin">
        <color rgb="FFFFE697"/>
      </top>
      <bottom style="thin">
        <color rgb="FFFFE697"/>
      </bottom>
      <diagonal/>
    </border>
    <border>
      <left style="thin">
        <color rgb="FFFFE697"/>
      </left>
      <right style="thin">
        <color rgb="FFFFE697"/>
      </right>
      <top style="thin">
        <color rgb="FFFFE697"/>
      </top>
      <bottom style="thin">
        <color rgb="FFFFE697"/>
      </bottom>
      <diagonal/>
    </border>
    <border>
      <left style="thin">
        <color rgb="FFFFE697"/>
      </left>
      <right/>
      <top style="thin">
        <color rgb="FFFFE697"/>
      </top>
      <bottom style="thin">
        <color rgb="FFFFE697"/>
      </bottom>
      <diagonal/>
    </border>
    <border>
      <left style="thin">
        <color rgb="FFFFE697"/>
      </left>
      <right style="medium">
        <color rgb="FFFFC000"/>
      </right>
      <top style="thin">
        <color rgb="FFFFE697"/>
      </top>
      <bottom style="thin">
        <color rgb="FFFFE697"/>
      </bottom>
      <diagonal/>
    </border>
    <border>
      <left/>
      <right style="thin">
        <color rgb="FFFFE697"/>
      </right>
      <top style="thin">
        <color rgb="FFFFE697"/>
      </top>
      <bottom style="thin">
        <color rgb="FFFFE697"/>
      </bottom>
      <diagonal/>
    </border>
    <border>
      <left style="medium">
        <color rgb="FFFFC000"/>
      </left>
      <right style="thin">
        <color rgb="FFFFE697"/>
      </right>
      <top style="thin">
        <color rgb="FFFFE697"/>
      </top>
      <bottom style="medium">
        <color rgb="FFFFC000"/>
      </bottom>
      <diagonal/>
    </border>
    <border>
      <left style="thin">
        <color rgb="FFFFE697"/>
      </left>
      <right style="thin">
        <color rgb="FFFFE697"/>
      </right>
      <top style="thin">
        <color rgb="FFFFE697"/>
      </top>
      <bottom style="medium">
        <color rgb="FFFFC000"/>
      </bottom>
      <diagonal/>
    </border>
    <border>
      <left style="thin">
        <color rgb="FFFFE697"/>
      </left>
      <right/>
      <top style="thin">
        <color rgb="FFFFE697"/>
      </top>
      <bottom style="medium">
        <color rgb="FFFFC000"/>
      </bottom>
      <diagonal/>
    </border>
    <border>
      <left style="thin">
        <color rgb="FFFFE697"/>
      </left>
      <right style="medium">
        <color rgb="FFFFC000"/>
      </right>
      <top style="thin">
        <color rgb="FFFFE697"/>
      </top>
      <bottom style="medium">
        <color rgb="FFFFC000"/>
      </bottom>
      <diagonal/>
    </border>
    <border>
      <left/>
      <right style="thin">
        <color rgb="FFFFE697"/>
      </right>
      <top style="thin">
        <color rgb="FFFFE697"/>
      </top>
      <bottom style="medium">
        <color rgb="FFFFC000"/>
      </bottom>
      <diagonal/>
    </border>
    <border>
      <left style="thin">
        <color rgb="FFFFC000"/>
      </left>
      <right/>
      <top/>
      <bottom style="thin">
        <color rgb="FFFFC000"/>
      </bottom>
      <diagonal/>
    </border>
    <border>
      <left/>
      <right/>
      <top/>
      <bottom style="thin">
        <color rgb="FFFFC000"/>
      </bottom>
      <diagonal/>
    </border>
    <border>
      <left style="thin">
        <color rgb="FFFFC000"/>
      </left>
      <right style="thin">
        <color rgb="FFFFC000"/>
      </right>
      <top/>
      <bottom style="thin">
        <color rgb="FFFFC000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5">
    <xf numFmtId="0" fontId="0" fillId="0" borderId="0" xfId="0"/>
    <xf numFmtId="0" fontId="2" fillId="0" borderId="0" xfId="0" applyFont="1" applyProtection="1">
      <protection locked="0"/>
    </xf>
    <xf numFmtId="0" fontId="2" fillId="0" borderId="0" xfId="0" applyFont="1"/>
    <xf numFmtId="0" fontId="2" fillId="0" borderId="0" xfId="0" applyNumberFormat="1" applyFont="1" applyProtection="1"/>
    <xf numFmtId="9" fontId="2" fillId="0" borderId="0" xfId="1" applyFont="1" applyAlignment="1" applyProtection="1">
      <alignment horizontal="left"/>
    </xf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right" vertical="center" wrapText="1"/>
    </xf>
    <xf numFmtId="0" fontId="4" fillId="2" borderId="3" xfId="0" applyFont="1" applyFill="1" applyBorder="1" applyAlignment="1">
      <alignment horizontal="right" vertical="center" wrapText="1"/>
    </xf>
    <xf numFmtId="0" fontId="4" fillId="2" borderId="3" xfId="0" applyFont="1" applyFill="1" applyBorder="1" applyAlignment="1" applyProtection="1">
      <alignment vertical="center" wrapText="1"/>
    </xf>
    <xf numFmtId="0" fontId="4" fillId="2" borderId="4" xfId="0" applyFont="1" applyFill="1" applyBorder="1" applyAlignment="1" applyProtection="1">
      <alignment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left"/>
    </xf>
    <xf numFmtId="0" fontId="4" fillId="2" borderId="5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horizontal="center" vertical="center" wrapText="1"/>
    </xf>
    <xf numFmtId="0" fontId="4" fillId="2" borderId="2" xfId="0" applyFont="1" applyFill="1" applyBorder="1" applyAlignment="1" applyProtection="1">
      <alignment horizontal="center" vertical="center" wrapText="1"/>
    </xf>
    <xf numFmtId="0" fontId="4" fillId="2" borderId="4" xfId="0" applyFont="1" applyFill="1" applyBorder="1" applyAlignment="1" applyProtection="1">
      <alignment horizontal="center" vertical="center" wrapText="1"/>
    </xf>
    <xf numFmtId="0" fontId="4" fillId="2" borderId="6" xfId="0" applyFont="1" applyFill="1" applyBorder="1" applyAlignment="1">
      <alignment horizontal="center" vertical="center"/>
    </xf>
    <xf numFmtId="0" fontId="4" fillId="2" borderId="5" xfId="0" applyNumberFormat="1" applyFont="1" applyFill="1" applyBorder="1" applyAlignment="1">
      <alignment horizontal="center" vertical="center" wrapText="1"/>
    </xf>
    <xf numFmtId="0" fontId="4" fillId="2" borderId="6" xfId="0" applyFont="1" applyFill="1" applyBorder="1" applyAlignment="1" applyProtection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9" fontId="4" fillId="0" borderId="0" xfId="1" applyFont="1" applyFill="1" applyProtection="1"/>
    <xf numFmtId="0" fontId="5" fillId="4" borderId="7" xfId="0" applyFont="1" applyFill="1" applyBorder="1" applyAlignment="1" applyProtection="1">
      <alignment horizontal="left"/>
      <protection locked="0"/>
    </xf>
    <xf numFmtId="0" fontId="6" fillId="3" borderId="8" xfId="0" applyFont="1" applyFill="1" applyBorder="1" applyAlignment="1" applyProtection="1">
      <alignment horizontal="center" vertical="center"/>
      <protection locked="0"/>
    </xf>
    <xf numFmtId="0" fontId="6" fillId="3" borderId="7" xfId="0" applyFont="1" applyFill="1" applyBorder="1" applyAlignment="1" applyProtection="1">
      <alignment horizontal="center" vertical="center"/>
      <protection locked="0"/>
    </xf>
    <xf numFmtId="0" fontId="6" fillId="3" borderId="8" xfId="0" applyNumberFormat="1" applyFont="1" applyFill="1" applyBorder="1" applyAlignment="1" applyProtection="1">
      <alignment horizontal="center" vertical="center"/>
      <protection locked="0"/>
    </xf>
    <xf numFmtId="0" fontId="2" fillId="3" borderId="8" xfId="0" applyNumberFormat="1" applyFont="1" applyFill="1" applyBorder="1" applyAlignment="1" applyProtection="1">
      <alignment horizontal="center" vertical="center"/>
    </xf>
    <xf numFmtId="0" fontId="2" fillId="3" borderId="10" xfId="0" applyNumberFormat="1" applyFont="1" applyFill="1" applyBorder="1" applyAlignment="1" applyProtection="1">
      <alignment horizontal="center" vertical="center"/>
    </xf>
    <xf numFmtId="0" fontId="2" fillId="3" borderId="11" xfId="0" applyNumberFormat="1" applyFont="1" applyFill="1" applyBorder="1" applyAlignment="1" applyProtection="1">
      <alignment horizontal="center" vertical="center"/>
      <protection locked="0"/>
    </xf>
    <xf numFmtId="0" fontId="2" fillId="3" borderId="8" xfId="0" applyNumberFormat="1" applyFont="1" applyFill="1" applyBorder="1" applyAlignment="1" applyProtection="1">
      <alignment horizontal="center" vertical="center"/>
      <protection locked="0"/>
    </xf>
    <xf numFmtId="0" fontId="2" fillId="3" borderId="9" xfId="0" applyNumberFormat="1" applyFont="1" applyFill="1" applyBorder="1" applyAlignment="1" applyProtection="1">
      <alignment horizontal="center" vertical="center"/>
      <protection locked="0"/>
    </xf>
    <xf numFmtId="14" fontId="2" fillId="3" borderId="12" xfId="1" applyNumberFormat="1" applyFont="1" applyFill="1" applyBorder="1" applyProtection="1"/>
    <xf numFmtId="0" fontId="2" fillId="0" borderId="0" xfId="0" applyNumberFormat="1" applyFont="1"/>
    <xf numFmtId="0" fontId="6" fillId="3" borderId="13" xfId="0" applyFont="1" applyFill="1" applyBorder="1" applyAlignment="1" applyProtection="1">
      <alignment horizontal="left"/>
      <protection locked="0"/>
    </xf>
    <xf numFmtId="0" fontId="6" fillId="3" borderId="14" xfId="0" applyFont="1" applyFill="1" applyBorder="1" applyAlignment="1" applyProtection="1">
      <alignment horizontal="center" vertical="center"/>
      <protection locked="0"/>
    </xf>
    <xf numFmtId="0" fontId="6" fillId="3" borderId="13" xfId="0" applyFont="1" applyFill="1" applyBorder="1" applyAlignment="1" applyProtection="1">
      <alignment horizontal="center" vertical="center"/>
      <protection locked="0"/>
    </xf>
    <xf numFmtId="0" fontId="6" fillId="3" borderId="14" xfId="0" applyNumberFormat="1" applyFont="1" applyFill="1" applyBorder="1" applyAlignment="1" applyProtection="1">
      <alignment horizontal="center" vertical="center"/>
      <protection locked="0"/>
    </xf>
    <xf numFmtId="0" fontId="2" fillId="3" borderId="14" xfId="0" applyNumberFormat="1" applyFont="1" applyFill="1" applyBorder="1" applyAlignment="1" applyProtection="1">
      <alignment horizontal="center" vertical="center"/>
    </xf>
    <xf numFmtId="0" fontId="2" fillId="3" borderId="16" xfId="0" applyNumberFormat="1" applyFont="1" applyFill="1" applyBorder="1" applyAlignment="1" applyProtection="1">
      <alignment horizontal="center" vertical="center"/>
    </xf>
    <xf numFmtId="0" fontId="2" fillId="3" borderId="17" xfId="0" applyNumberFormat="1" applyFont="1" applyFill="1" applyBorder="1" applyAlignment="1" applyProtection="1">
      <alignment horizontal="center" vertical="center"/>
      <protection locked="0"/>
    </xf>
    <xf numFmtId="0" fontId="2" fillId="3" borderId="14" xfId="0" applyNumberFormat="1" applyFont="1" applyFill="1" applyBorder="1" applyAlignment="1" applyProtection="1">
      <alignment horizontal="center" vertical="center"/>
      <protection locked="0"/>
    </xf>
    <xf numFmtId="0" fontId="2" fillId="3" borderId="15" xfId="0" applyNumberFormat="1" applyFont="1" applyFill="1" applyBorder="1" applyAlignment="1" applyProtection="1">
      <alignment horizontal="center" vertical="center"/>
      <protection locked="0"/>
    </xf>
    <xf numFmtId="0" fontId="3" fillId="4" borderId="13" xfId="0" applyFont="1" applyFill="1" applyBorder="1" applyAlignment="1" applyProtection="1">
      <alignment horizontal="left"/>
      <protection locked="0"/>
    </xf>
    <xf numFmtId="0" fontId="2" fillId="3" borderId="13" xfId="0" applyFont="1" applyFill="1" applyBorder="1" applyAlignment="1" applyProtection="1">
      <alignment horizontal="left"/>
      <protection locked="0"/>
    </xf>
    <xf numFmtId="0" fontId="2" fillId="3" borderId="13" xfId="0" applyNumberFormat="1" applyFont="1" applyFill="1" applyBorder="1" applyAlignment="1" applyProtection="1">
      <alignment horizontal="center" vertical="center"/>
      <protection locked="0"/>
    </xf>
    <xf numFmtId="0" fontId="3" fillId="4" borderId="13" xfId="0" applyNumberFormat="1" applyFont="1" applyFill="1" applyBorder="1" applyAlignment="1" applyProtection="1">
      <alignment horizontal="left"/>
      <protection locked="0"/>
    </xf>
    <xf numFmtId="0" fontId="2" fillId="3" borderId="18" xfId="0" applyFont="1" applyFill="1" applyBorder="1" applyAlignment="1" applyProtection="1">
      <alignment horizontal="left"/>
      <protection locked="0"/>
    </xf>
    <xf numFmtId="0" fontId="6" fillId="3" borderId="19" xfId="0" applyFont="1" applyFill="1" applyBorder="1" applyAlignment="1" applyProtection="1">
      <alignment horizontal="center" vertical="center"/>
      <protection locked="0"/>
    </xf>
    <xf numFmtId="0" fontId="2" fillId="3" borderId="18" xfId="0" applyNumberFormat="1" applyFont="1" applyFill="1" applyBorder="1" applyAlignment="1" applyProtection="1">
      <alignment horizontal="center" vertical="center"/>
      <protection locked="0"/>
    </xf>
    <xf numFmtId="0" fontId="2" fillId="3" borderId="19" xfId="0" applyNumberFormat="1" applyFont="1" applyFill="1" applyBorder="1" applyAlignment="1" applyProtection="1">
      <alignment horizontal="center" vertical="center"/>
      <protection locked="0"/>
    </xf>
    <xf numFmtId="0" fontId="2" fillId="3" borderId="19" xfId="0" applyNumberFormat="1" applyFont="1" applyFill="1" applyBorder="1" applyAlignment="1" applyProtection="1">
      <alignment horizontal="center" vertical="center"/>
    </xf>
    <xf numFmtId="0" fontId="2" fillId="3" borderId="21" xfId="0" applyNumberFormat="1" applyFont="1" applyFill="1" applyBorder="1" applyAlignment="1" applyProtection="1">
      <alignment horizontal="center" vertical="center"/>
    </xf>
    <xf numFmtId="0" fontId="2" fillId="3" borderId="22" xfId="0" applyNumberFormat="1" applyFont="1" applyFill="1" applyBorder="1" applyAlignment="1" applyProtection="1">
      <alignment horizontal="center" vertical="center"/>
      <protection locked="0"/>
    </xf>
    <xf numFmtId="0" fontId="2" fillId="3" borderId="20" xfId="0" applyNumberFormat="1" applyFont="1" applyFill="1" applyBorder="1" applyAlignment="1" applyProtection="1">
      <alignment horizontal="center" vertical="center"/>
      <protection locked="0"/>
    </xf>
    <xf numFmtId="0" fontId="2" fillId="4" borderId="23" xfId="0" applyFont="1" applyFill="1" applyBorder="1" applyAlignment="1" applyProtection="1">
      <alignment horizontal="left" wrapText="1"/>
      <protection locked="0"/>
    </xf>
    <xf numFmtId="0" fontId="2" fillId="4" borderId="24" xfId="0" applyFont="1" applyFill="1" applyBorder="1" applyAlignment="1" applyProtection="1">
      <alignment horizontal="left" wrapText="1"/>
      <protection locked="0"/>
    </xf>
    <xf numFmtId="14" fontId="2" fillId="4" borderId="25" xfId="1" applyNumberFormat="1" applyFont="1" applyFill="1" applyBorder="1" applyProtection="1"/>
    <xf numFmtId="14" fontId="2" fillId="0" borderId="0" xfId="0" quotePrefix="1" applyNumberFormat="1" applyFont="1" applyFill="1" applyAlignment="1" applyProtection="1">
      <alignment horizontal="left"/>
    </xf>
    <xf numFmtId="14" fontId="2" fillId="0" borderId="0" xfId="0" quotePrefix="1" applyNumberFormat="1" applyFont="1" applyFill="1" applyAlignment="1">
      <alignment horizontal="left"/>
    </xf>
    <xf numFmtId="9" fontId="2" fillId="0" borderId="0" xfId="1" applyFont="1" applyProtection="1"/>
    <xf numFmtId="9" fontId="2" fillId="0" borderId="0" xfId="1" applyFont="1" applyBorder="1" applyAlignment="1">
      <alignment horizontal="left"/>
    </xf>
    <xf numFmtId="0" fontId="2" fillId="0" borderId="0" xfId="0" applyFont="1" applyAlignment="1" applyProtection="1">
      <alignment horizontal="left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croll" dx="16" fmlaLink="#REF!" horiz="1" inc="5" max="180" page="1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</xdr:row>
          <xdr:rowOff>22860</xdr:rowOff>
        </xdr:from>
        <xdr:to>
          <xdr:col>25</xdr:col>
          <xdr:colOff>659674</xdr:colOff>
          <xdr:row>2</xdr:row>
          <xdr:rowOff>182881</xdr:rowOff>
        </xdr:to>
        <xdr:sp macro="" textlink="">
          <xdr:nvSpPr>
            <xdr:cNvPr id="1025" name="Scroll Ba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Lock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de%20projet/suivi%20JLP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Analyse de risques"/>
      <sheetName val="GANTT"/>
      <sheetName val="Plan d'actions"/>
      <sheetName val="Compte rendu"/>
      <sheetName val="Suivi Démarrage"/>
      <sheetName val="Constitution dossier"/>
      <sheetName val="Processus"/>
      <sheetName val="Liste"/>
      <sheetName val="Table"/>
    </sheetNames>
    <sheetDataSet>
      <sheetData sheetId="0">
        <row r="2">
          <cell r="C2" t="str">
            <v>Test</v>
          </cell>
        </row>
      </sheetData>
      <sheetData sheetId="1" refreshError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3">
          <cell r="A3">
            <v>2015</v>
          </cell>
          <cell r="B3">
            <v>53</v>
          </cell>
        </row>
        <row r="4">
          <cell r="A4">
            <v>2016</v>
          </cell>
          <cell r="B4">
            <v>52</v>
          </cell>
        </row>
        <row r="5">
          <cell r="A5">
            <v>2017</v>
          </cell>
          <cell r="B5">
            <v>52</v>
          </cell>
        </row>
        <row r="6">
          <cell r="A6">
            <v>2018</v>
          </cell>
          <cell r="B6">
            <v>52</v>
          </cell>
        </row>
        <row r="7">
          <cell r="A7">
            <v>2019</v>
          </cell>
          <cell r="B7">
            <v>52</v>
          </cell>
        </row>
        <row r="8">
          <cell r="A8">
            <v>2020</v>
          </cell>
          <cell r="B8">
            <v>53</v>
          </cell>
        </row>
        <row r="9">
          <cell r="A9">
            <v>2021</v>
          </cell>
          <cell r="B9">
            <v>52</v>
          </cell>
        </row>
        <row r="10">
          <cell r="A10">
            <v>2022</v>
          </cell>
          <cell r="B10">
            <v>52</v>
          </cell>
        </row>
        <row r="11">
          <cell r="A11">
            <v>2023</v>
          </cell>
          <cell r="B11">
            <v>52</v>
          </cell>
        </row>
        <row r="12">
          <cell r="A12">
            <v>2024</v>
          </cell>
          <cell r="B12">
            <v>52</v>
          </cell>
        </row>
        <row r="13">
          <cell r="A13">
            <v>2025</v>
          </cell>
          <cell r="B13">
            <v>52</v>
          </cell>
        </row>
      </sheetData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BS287"/>
  <sheetViews>
    <sheetView showGridLines="0" tabSelected="1" zoomScale="70" zoomScaleNormal="70" zoomScaleSheetLayoutView="80" workbookViewId="0">
      <pane xSplit="1" ySplit="3" topLeftCell="B4" activePane="bottomRight" state="frozen"/>
      <selection pane="topRight" activeCell="C1" sqref="C1"/>
      <selection pane="bottomLeft" activeCell="A12" sqref="A12"/>
      <selection pane="bottomRight" activeCell="L5" sqref="L5"/>
    </sheetView>
  </sheetViews>
  <sheetFormatPr baseColWidth="10" defaultColWidth="11" defaultRowHeight="10.199999999999999" x14ac:dyDescent="0.2"/>
  <cols>
    <col min="1" max="1" width="5.6640625" style="14" customWidth="1"/>
    <col min="2" max="2" width="11.44140625" style="2" customWidth="1"/>
    <col min="3" max="3" width="6.77734375" style="2" customWidth="1"/>
    <col min="4" max="4" width="6.44140625" style="14" customWidth="1"/>
    <col min="5" max="5" width="6.21875" style="35" customWidth="1"/>
    <col min="6" max="6" width="5.109375" style="3" customWidth="1"/>
    <col min="7" max="7" width="6.44140625" style="64" customWidth="1"/>
    <col min="8" max="8" width="6.88671875" style="14" customWidth="1"/>
    <col min="9" max="9" width="6.44140625" style="14" customWidth="1"/>
    <col min="10" max="10" width="5.109375" style="14" customWidth="1"/>
    <col min="11" max="11" width="6.44140625" style="14" customWidth="1"/>
    <col min="12" max="12" width="9" style="62" customWidth="1"/>
    <col min="13" max="16384" width="11" style="2"/>
  </cols>
  <sheetData>
    <row r="1" spans="1:19" s="14" customFormat="1" ht="10.199999999999999" customHeight="1" x14ac:dyDescent="0.2">
      <c r="A1" s="5" t="s">
        <v>2</v>
      </c>
      <c r="B1" s="6" t="s">
        <v>3</v>
      </c>
      <c r="C1" s="7" t="s">
        <v>4</v>
      </c>
      <c r="D1" s="8"/>
      <c r="E1" s="8"/>
      <c r="F1" s="9"/>
      <c r="G1" s="10"/>
      <c r="H1" s="11" t="s">
        <v>5</v>
      </c>
      <c r="I1" s="12"/>
      <c r="J1" s="12"/>
      <c r="K1" s="13"/>
      <c r="L1" s="4"/>
    </row>
    <row r="2" spans="1:19" s="14" customFormat="1" ht="15" customHeight="1" x14ac:dyDescent="0.2">
      <c r="A2" s="15"/>
      <c r="B2" s="16"/>
      <c r="C2" s="11" t="s">
        <v>1</v>
      </c>
      <c r="D2" s="13"/>
      <c r="E2" s="17" t="s">
        <v>7</v>
      </c>
      <c r="F2" s="18" t="s">
        <v>6</v>
      </c>
      <c r="G2" s="19"/>
      <c r="H2" s="11" t="s">
        <v>1</v>
      </c>
      <c r="I2" s="13"/>
      <c r="J2" s="11" t="s">
        <v>6</v>
      </c>
      <c r="K2" s="13"/>
      <c r="L2" s="4"/>
    </row>
    <row r="3" spans="1:19" s="14" customFormat="1" ht="15.6" customHeight="1" thickBot="1" x14ac:dyDescent="0.25">
      <c r="A3" s="15"/>
      <c r="B3" s="16"/>
      <c r="C3" s="20" t="s">
        <v>8</v>
      </c>
      <c r="D3" s="20" t="s">
        <v>9</v>
      </c>
      <c r="E3" s="21"/>
      <c r="F3" s="22" t="s">
        <v>8</v>
      </c>
      <c r="G3" s="22" t="s">
        <v>9</v>
      </c>
      <c r="H3" s="20" t="s">
        <v>8</v>
      </c>
      <c r="I3" s="20" t="s">
        <v>9</v>
      </c>
      <c r="J3" s="20" t="s">
        <v>8</v>
      </c>
      <c r="K3" s="23" t="s">
        <v>9</v>
      </c>
      <c r="L3" s="24"/>
    </row>
    <row r="4" spans="1:19" s="35" customFormat="1" ht="12.9" customHeight="1" x14ac:dyDescent="0.2">
      <c r="A4" s="25" t="s">
        <v>10</v>
      </c>
      <c r="B4" s="26" t="s">
        <v>0</v>
      </c>
      <c r="C4" s="27">
        <v>52</v>
      </c>
      <c r="D4" s="26">
        <v>2019</v>
      </c>
      <c r="E4" s="28">
        <v>3</v>
      </c>
      <c r="F4" s="29">
        <f>IF(C4=VLOOKUP(D4,[1]Liste!$A$3:$B$13,2,FALSE),GANTT!E4-1,IF((GANTT!C4+GANTT!E4)&gt;VLOOKUP(GANTT!D4,[1]Liste!$A$3:$B$13,2,FALSE),(GANTT!C4+GANTT!E4-VLOOKUP(GANTT!D4,[1]Liste!$A$3:$B$13,2,FALSE)-1),GANTT!C4+GANTT!E4-1))</f>
        <v>2</v>
      </c>
      <c r="G4" s="30">
        <f>IF(OR(C4=VLOOKUP(D4,[1]Liste!$A$3:$B$13,2,FALSE),(GANTT!C4+GANTT!E4)&gt;VLOOKUP(D4,[1]Liste!$A$3:$B$13,2,FALSE)),GANTT!D4+1,GANTT!D4)</f>
        <v>2020</v>
      </c>
      <c r="H4" s="31">
        <f t="shared" ref="H4:I19" si="0">VALUE(C4)</f>
        <v>52</v>
      </c>
      <c r="I4" s="32">
        <f t="shared" si="0"/>
        <v>2019</v>
      </c>
      <c r="J4" s="32">
        <f>VALUE(F4)</f>
        <v>2</v>
      </c>
      <c r="K4" s="33">
        <f>VALUE(G4)</f>
        <v>2020</v>
      </c>
      <c r="L4" s="34" t="e">
        <f>IF(AND($B4&lt;&gt;"Jalon",VALUE($C4&amp;$D4)=VALUE($H4&amp;$I4),VALUE($F4&amp;$G4)=VALUE($J4&amp;$K4)),"Bleu",IF(AND($B4&lt;&gt;"Jalon",OR(VALUE($F4&amp;$G4)&lt;VALUE($J4&amp;$K4),VALUE($C4&amp;$D4)&lt;VALUE($H4&amp;$I4))),"Rouge",IF(AND($B4&lt;&gt;"Jalon",OR(VALUE($F4&amp;$G4)&gt;VALUE($J4&amp;$K4),VALUE($C4&amp;$D4)&gt;VALUE($H4&gt;$I4))),"Vert","Orange")))</f>
        <v>#VALUE!</v>
      </c>
    </row>
    <row r="5" spans="1:19" s="35" customFormat="1" ht="12.9" customHeight="1" x14ac:dyDescent="0.2">
      <c r="A5" s="36" t="s">
        <v>11</v>
      </c>
      <c r="B5" s="37" t="s">
        <v>12</v>
      </c>
      <c r="C5" s="38">
        <v>10</v>
      </c>
      <c r="D5" s="37">
        <v>2019</v>
      </c>
      <c r="E5" s="39">
        <v>3</v>
      </c>
      <c r="F5" s="40">
        <f>IF(C5=VLOOKUP(D5,[1]Liste!$A$3:$B$13,2,FALSE),GANTT!E5-1,IF((GANTT!C5+GANTT!E5)&gt;VLOOKUP(GANTT!D5,[1]Liste!$A$3:$B$13,2,FALSE),(GANTT!C5+GANTT!E5-VLOOKUP(GANTT!D5,[1]Liste!$A$3:$B$13,2,FALSE)-1),GANTT!C5+GANTT!E5-1))</f>
        <v>12</v>
      </c>
      <c r="G5" s="41">
        <f>IF(OR(C5=VLOOKUP(D5,[1]Liste!$A$3:$B$13,2,FALSE),(GANTT!C5+GANTT!E5)&gt;VLOOKUP(D5,[1]Liste!$A$3:$B$13,2,FALSE)),GANTT!D5+1,GANTT!D5)</f>
        <v>2019</v>
      </c>
      <c r="H5" s="42">
        <v>10</v>
      </c>
      <c r="I5" s="43">
        <f t="shared" si="0"/>
        <v>2019</v>
      </c>
      <c r="J5" s="43">
        <v>11</v>
      </c>
      <c r="K5" s="44">
        <f t="shared" ref="K5:K17" si="1">VALUE(G5)</f>
        <v>2019</v>
      </c>
      <c r="L5" s="34" t="e">
        <f>IF(OR(VALUE($F5&amp;$G5)&gt;=VALUE($J5&amp;$K5),VALUE($C5&amp;$D5)&gt;=VALUE($H5&gt;$I5)),"Vert","Orange")</f>
        <v>#VALUE!</v>
      </c>
    </row>
    <row r="6" spans="1:19" s="35" customFormat="1" ht="12.6" customHeight="1" x14ac:dyDescent="0.2">
      <c r="A6" s="36" t="s">
        <v>13</v>
      </c>
      <c r="B6" s="37" t="s">
        <v>12</v>
      </c>
      <c r="C6" s="38">
        <v>13</v>
      </c>
      <c r="D6" s="37">
        <v>2019</v>
      </c>
      <c r="E6" s="39">
        <v>2</v>
      </c>
      <c r="F6" s="40">
        <f>IF(C6=VLOOKUP(D6,[1]Liste!$A$3:$B$13,2,FALSE),GANTT!E6-1,IF((GANTT!C6+GANTT!E6)&gt;VLOOKUP(GANTT!D6,[1]Liste!$A$3:$B$13,2,FALSE),(GANTT!C6+GANTT!E6-VLOOKUP(GANTT!D6,[1]Liste!$A$3:$B$13,2,FALSE)-1),GANTT!C6+GANTT!E6-1))</f>
        <v>14</v>
      </c>
      <c r="G6" s="41">
        <f>IF(OR(C6=VLOOKUP(D6,[1]Liste!$A$3:$B$13,2,FALSE),(GANTT!C6+GANTT!E6)&gt;VLOOKUP(D6,[1]Liste!$A$3:$B$13,2,FALSE)),GANTT!D6+1,GANTT!D6)</f>
        <v>2019</v>
      </c>
      <c r="H6" s="42">
        <f t="shared" ref="H6:I21" si="2">VALUE(C6)</f>
        <v>13</v>
      </c>
      <c r="I6" s="43">
        <f t="shared" si="0"/>
        <v>2019</v>
      </c>
      <c r="J6" s="43">
        <v>14</v>
      </c>
      <c r="K6" s="44">
        <f t="shared" si="1"/>
        <v>2019</v>
      </c>
      <c r="L6" s="34" t="str">
        <f>IF(AND($B6&lt;&gt;"Jalon",VALUE($C6&amp;$D6)=VALUE($H6&amp;$I6),VALUE($F6&amp;$G6)=VALUE($J6&amp;$K6)),"Bleu",IF(AND($B6&lt;&gt;"Jalon",OR(VALUE($F6&amp;$G6)&lt;VALUE($J6&amp;$K6),VALUE($C6&amp;$D6)&lt;VALUE($H6&amp;$I6))),"Rouge",IF(AND($B6&lt;&gt;"Jalon",OR(VALUE($F6&amp;$G6)&gt;VALUE($J6&amp;$K6),VALUE($C6&amp;$D6)&gt;VALUE($H6&gt;$I6))),"Vert","Orange")))</f>
        <v>Bleu</v>
      </c>
    </row>
    <row r="7" spans="1:19" s="35" customFormat="1" ht="12.9" customHeight="1" x14ac:dyDescent="0.2">
      <c r="A7" s="36" t="s">
        <v>14</v>
      </c>
      <c r="B7" s="37" t="s">
        <v>12</v>
      </c>
      <c r="C7" s="38">
        <v>13</v>
      </c>
      <c r="D7" s="37">
        <v>2019</v>
      </c>
      <c r="E7" s="39">
        <v>3</v>
      </c>
      <c r="F7" s="40">
        <f>IF(C7=VLOOKUP(D7,[1]Liste!$A$3:$B$13,2,FALSE),GANTT!E7-1,IF((GANTT!C7+GANTT!E7)&gt;VLOOKUP(GANTT!D7,[1]Liste!$A$3:$B$13,2,FALSE),(GANTT!C7+GANTT!E7-VLOOKUP(GANTT!D7,[1]Liste!$A$3:$B$13,2,FALSE)-1),GANTT!C7+GANTT!E7-1))</f>
        <v>15</v>
      </c>
      <c r="G7" s="41">
        <f>IF(OR(C7=VLOOKUP(D7,[1]Liste!$A$3:$B$13,2,FALSE),(GANTT!C7+GANTT!E7)&gt;VLOOKUP(D7,[1]Liste!$A$3:$B$13,2,FALSE)),GANTT!D7+1,GANTT!D7)</f>
        <v>2019</v>
      </c>
      <c r="H7" s="42">
        <f t="shared" si="2"/>
        <v>13</v>
      </c>
      <c r="I7" s="43">
        <f t="shared" si="0"/>
        <v>2019</v>
      </c>
      <c r="J7" s="43">
        <f t="shared" ref="J7:K22" si="3">VALUE(F7)</f>
        <v>15</v>
      </c>
      <c r="K7" s="44">
        <f t="shared" si="1"/>
        <v>2019</v>
      </c>
      <c r="L7" s="34" t="str">
        <f>IF(AND($B7&lt;&gt;"Jalon",VALUE($C7&amp;$D7)=VALUE($H7&amp;$I7),VALUE($F7&amp;$G7)=VALUE($J7&amp;$K7)),"Bleu",IF(AND($B7&lt;&gt;"Jalon",OR(VALUE($F7&amp;$G7)&lt;VALUE($J7&amp;$K7),VALUE($C7&amp;$D7)&lt;VALUE($H7&amp;$I7))),"Rouge",IF(AND($B7&lt;&gt;"Jalon",OR(VALUE($F7&amp;$G7)&gt;VALUE($J7&amp;$K7),VALUE($C7&amp;$D7)&gt;VALUE($H7&gt;$I7))),"Vert","Orange")))</f>
        <v>Bleu</v>
      </c>
      <c r="R7" s="35" t="s">
        <v>53</v>
      </c>
    </row>
    <row r="8" spans="1:19" s="35" customFormat="1" ht="12.9" customHeight="1" x14ac:dyDescent="0.2">
      <c r="A8" s="36" t="s">
        <v>15</v>
      </c>
      <c r="B8" s="37" t="s">
        <v>12</v>
      </c>
      <c r="C8" s="38">
        <v>15</v>
      </c>
      <c r="D8" s="37">
        <v>2019</v>
      </c>
      <c r="E8" s="39">
        <v>1</v>
      </c>
      <c r="F8" s="40">
        <f>IF(C8=VLOOKUP(D8,[1]Liste!$A$3:$B$13,2,FALSE),GANTT!E8-1,IF((GANTT!C8+GANTT!E8)&gt;VLOOKUP(GANTT!D8,[1]Liste!$A$3:$B$13,2,FALSE),(GANTT!C8+GANTT!E8-VLOOKUP(GANTT!D8,[1]Liste!$A$3:$B$13,2,FALSE)-1),GANTT!C8+GANTT!E8-1))</f>
        <v>15</v>
      </c>
      <c r="G8" s="41">
        <f>IF(OR(C8=VLOOKUP(D8,[1]Liste!$A$3:$B$13,2,FALSE),(GANTT!C8+GANTT!E8)&gt;VLOOKUP(D8,[1]Liste!$A$3:$B$13,2,FALSE)),GANTT!D8+1,GANTT!D8)</f>
        <v>2019</v>
      </c>
      <c r="H8" s="42">
        <f t="shared" si="2"/>
        <v>15</v>
      </c>
      <c r="I8" s="43">
        <f t="shared" si="0"/>
        <v>2019</v>
      </c>
      <c r="J8" s="43">
        <f t="shared" si="3"/>
        <v>15</v>
      </c>
      <c r="K8" s="44">
        <f t="shared" si="1"/>
        <v>2019</v>
      </c>
      <c r="L8" s="34" t="str">
        <f>IF(AND($B8&lt;&gt;"Jalon",VALUE($C8&amp;$D8)=VALUE($H8&amp;$I8),VALUE($F8&amp;$G8)=VALUE($J8&amp;$K8)),"Bleu",IF(AND($B8&lt;&gt;"Jalon",OR(VALUE($F8&amp;$G8)&lt;VALUE($J8&amp;$K8),VALUE($C8&amp;$D8)&lt;VALUE($H8&amp;$I8))),"Rouge",IF(AND($B8&lt;&gt;"Jalon",OR(VALUE($F8&amp;$G8)&gt;VALUE($J8&amp;$K8),VALUE($C8&amp;$D8)&gt;VALUE($H8&gt;$I8))),"Vert","Orange")))</f>
        <v>Bleu</v>
      </c>
    </row>
    <row r="9" spans="1:19" s="35" customFormat="1" ht="12.9" customHeight="1" x14ac:dyDescent="0.2">
      <c r="A9" s="36" t="s">
        <v>16</v>
      </c>
      <c r="B9" s="37" t="s">
        <v>0</v>
      </c>
      <c r="C9" s="38">
        <v>15</v>
      </c>
      <c r="D9" s="37">
        <v>2019</v>
      </c>
      <c r="E9" s="39">
        <v>4</v>
      </c>
      <c r="F9" s="40">
        <f>IF(C9=VLOOKUP(D9,[1]Liste!$A$3:$B$13,2,FALSE),GANTT!E9-1,IF((GANTT!C9+GANTT!E9)&gt;VLOOKUP(GANTT!D9,[1]Liste!$A$3:$B$13,2,FALSE),(GANTT!C9+GANTT!E9-VLOOKUP(GANTT!D9,[1]Liste!$A$3:$B$13,2,FALSE)-1),GANTT!C9+GANTT!E9-1))</f>
        <v>18</v>
      </c>
      <c r="G9" s="41">
        <f>IF(OR(C9=VLOOKUP(D9,[1]Liste!$A$3:$B$13,2,FALSE),(GANTT!C9+GANTT!E9)&gt;VLOOKUP(D9,[1]Liste!$A$3:$B$13,2,FALSE)),GANTT!D9+1,GANTT!D9)</f>
        <v>2019</v>
      </c>
      <c r="H9" s="42">
        <f t="shared" si="2"/>
        <v>15</v>
      </c>
      <c r="I9" s="43">
        <f t="shared" si="0"/>
        <v>2019</v>
      </c>
      <c r="J9" s="43">
        <f t="shared" si="3"/>
        <v>18</v>
      </c>
      <c r="K9" s="44">
        <f t="shared" si="1"/>
        <v>2019</v>
      </c>
      <c r="L9" s="34" t="e">
        <f>IF(AND($B9&lt;&gt;"Jalon",VALUE($C9&amp;$D9)=VALUE($H9&amp;$I9),VALUE($F9&amp;$G9)=VALUE($J9&amp;$K9)),"Bleu",IF(AND($B9&lt;&gt;"Jalon",OR(VALUE($F9&amp;$G9)&lt;VALUE($J9&amp;$K9),VALUE($C9&amp;$D9)&lt;VALUE($H9&amp;$I9))),"Rouge",IF(AND($B9&lt;&gt;"Jalon",OR(VALUE($F9&amp;$G9)&gt;VALUE($J9&amp;$K9),VALUE($C9&amp;$D9)&gt;VALUE($H9&gt;$I9))),"Vert","Orange")))</f>
        <v>#VALUE!</v>
      </c>
      <c r="R9" s="35" t="s">
        <v>54</v>
      </c>
      <c r="S9" s="35" t="s">
        <v>55</v>
      </c>
    </row>
    <row r="10" spans="1:19" s="35" customFormat="1" ht="12.9" customHeight="1" x14ac:dyDescent="0.2">
      <c r="A10" s="36" t="s">
        <v>17</v>
      </c>
      <c r="B10" s="37" t="s">
        <v>12</v>
      </c>
      <c r="C10" s="38">
        <v>16</v>
      </c>
      <c r="D10" s="37">
        <v>2019</v>
      </c>
      <c r="E10" s="39">
        <v>3</v>
      </c>
      <c r="F10" s="40">
        <f>IF(C10=VLOOKUP(D10,[1]Liste!$A$3:$B$13,2,FALSE),GANTT!E10-1,IF((GANTT!C10+GANTT!E10)&gt;VLOOKUP(GANTT!D10,[1]Liste!$A$3:$B$13,2,FALSE),(GANTT!C10+GANTT!E10-VLOOKUP(GANTT!D10,[1]Liste!$A$3:$B$13,2,FALSE)-1),GANTT!C10+GANTT!E10-1))</f>
        <v>18</v>
      </c>
      <c r="G10" s="41">
        <f>IF(OR(C10=VLOOKUP(D10,[1]Liste!$A$3:$B$13,2,FALSE),(GANTT!C10+GANTT!E10)&gt;VLOOKUP(D10,[1]Liste!$A$3:$B$13,2,FALSE)),GANTT!D10+1,GANTT!D10)</f>
        <v>2019</v>
      </c>
      <c r="H10" s="42">
        <f t="shared" si="2"/>
        <v>16</v>
      </c>
      <c r="I10" s="43">
        <f t="shared" si="0"/>
        <v>2019</v>
      </c>
      <c r="J10" s="43">
        <f t="shared" si="3"/>
        <v>18</v>
      </c>
      <c r="K10" s="44">
        <f t="shared" si="1"/>
        <v>2019</v>
      </c>
      <c r="L10" s="34" t="str">
        <f>IF(AND($B10&lt;&gt;"Jalon",VALUE($C10&amp;$D10)=VALUE($H10&amp;$I10),VALUE($F10&amp;$G10)=VALUE($J10&amp;$K10)),"Bleu",IF(AND($B10&lt;&gt;"Jalon",VALUE($F10&amp;$G10)&lt;VALUE($J10&amp;$K10)),"Rouge",IF(AND($B10&lt;&gt;"Jalon",VALUE($F10&amp;$G10)&gt;VALUE($J10&amp;$K10)),"Vert","Orange")))</f>
        <v>Bleu</v>
      </c>
      <c r="S10" s="35" t="s">
        <v>56</v>
      </c>
    </row>
    <row r="11" spans="1:19" s="35" customFormat="1" ht="12.9" customHeight="1" x14ac:dyDescent="0.2">
      <c r="A11" s="36" t="s">
        <v>18</v>
      </c>
      <c r="B11" s="37" t="s">
        <v>12</v>
      </c>
      <c r="C11" s="38">
        <v>17</v>
      </c>
      <c r="D11" s="37">
        <v>2019</v>
      </c>
      <c r="E11" s="39">
        <v>3</v>
      </c>
      <c r="F11" s="40">
        <f>IF(C11=VLOOKUP(D11,[1]Liste!$A$3:$B$13,2,FALSE),GANTT!E11-1,IF((GANTT!C11+GANTT!E11)&gt;VLOOKUP(GANTT!D11,[1]Liste!$A$3:$B$13,2,FALSE),(GANTT!C11+GANTT!E11-VLOOKUP(GANTT!D11,[1]Liste!$A$3:$B$13,2,FALSE)-1),GANTT!C11+GANTT!E11-1))</f>
        <v>19</v>
      </c>
      <c r="G11" s="41">
        <f>IF(OR(C11=VLOOKUP(D11,[1]Liste!$A$3:$B$13,2,FALSE),(GANTT!C11+GANTT!E11)&gt;VLOOKUP(D11,[1]Liste!$A$3:$B$13,2,FALSE)),GANTT!D11+1,GANTT!D11)</f>
        <v>2019</v>
      </c>
      <c r="H11" s="42">
        <f t="shared" si="2"/>
        <v>17</v>
      </c>
      <c r="I11" s="43">
        <f t="shared" si="0"/>
        <v>2019</v>
      </c>
      <c r="J11" s="43">
        <f t="shared" si="3"/>
        <v>19</v>
      </c>
      <c r="K11" s="44">
        <f t="shared" si="1"/>
        <v>2019</v>
      </c>
      <c r="L11" s="34" t="str">
        <f>IF(AND($B11&lt;&gt;"Jalon",VALUE($C11&amp;$D11)=VALUE($H11&amp;$I11),VALUE($F11&amp;$G11)=VALUE($J11&amp;$K11)),"Bleu",IF(AND($B11&lt;&gt;"Jalon",VALUE($F11&amp;$G11)&lt;VALUE($J11&amp;$K11)),"Rouge",IF(AND($B11&lt;&gt;"Jalon",VALUE($F11&amp;$G11)&gt;VALUE($J11&amp;$K11)),"Vert","Orange")))</f>
        <v>Bleu</v>
      </c>
      <c r="S11" s="35" t="s">
        <v>59</v>
      </c>
    </row>
    <row r="12" spans="1:19" s="35" customFormat="1" ht="12.9" customHeight="1" x14ac:dyDescent="0.2">
      <c r="A12" s="36" t="s">
        <v>19</v>
      </c>
      <c r="B12" s="37" t="s">
        <v>12</v>
      </c>
      <c r="C12" s="38">
        <v>18</v>
      </c>
      <c r="D12" s="37">
        <v>2019</v>
      </c>
      <c r="E12" s="39">
        <v>1</v>
      </c>
      <c r="F12" s="40">
        <f>IF(C12=VLOOKUP(D12,[1]Liste!$A$3:$B$13,2,FALSE),GANTT!E12-1,IF((GANTT!C12+GANTT!E12)&gt;VLOOKUP(GANTT!D12,[1]Liste!$A$3:$B$13,2,FALSE),(GANTT!C12+GANTT!E12-VLOOKUP(GANTT!D12,[1]Liste!$A$3:$B$13,2,FALSE)-1),GANTT!C12+GANTT!E12-1))</f>
        <v>18</v>
      </c>
      <c r="G12" s="41">
        <f>IF(OR(C12=VLOOKUP(D12,[1]Liste!$A$3:$B$13,2,FALSE),(GANTT!C12+GANTT!E12)&gt;VLOOKUP(D12,[1]Liste!$A$3:$B$13,2,FALSE)),GANTT!D12+1,GANTT!D12)</f>
        <v>2019</v>
      </c>
      <c r="H12" s="42">
        <f t="shared" si="2"/>
        <v>18</v>
      </c>
      <c r="I12" s="43">
        <f t="shared" si="0"/>
        <v>2019</v>
      </c>
      <c r="J12" s="43">
        <f t="shared" si="3"/>
        <v>18</v>
      </c>
      <c r="K12" s="44">
        <f t="shared" si="1"/>
        <v>2019</v>
      </c>
      <c r="L12" s="34" t="str">
        <f>IF(AND($B12&lt;&gt;"Jalon",VALUE($C12&amp;$D12)=VALUE($H12&amp;$I12),VALUE($F12&amp;$G12)=VALUE($J12&amp;$K12)),"Bleu",IF(AND($B12&lt;&gt;"Jalon",VALUE($F12&amp;$G12)&lt;VALUE($J12&amp;$K12)),"Rouge",IF(AND($B12&lt;&gt;"Jalon",VALUE($F12&amp;$G12)&gt;VALUE($J12&amp;$K12)),"Vert","Orange")))</f>
        <v>Bleu</v>
      </c>
    </row>
    <row r="13" spans="1:19" s="35" customFormat="1" ht="12.9" customHeight="1" x14ac:dyDescent="0.2">
      <c r="A13" s="36" t="s">
        <v>20</v>
      </c>
      <c r="B13" s="37" t="s">
        <v>12</v>
      </c>
      <c r="C13" s="38">
        <v>19</v>
      </c>
      <c r="D13" s="37">
        <v>2019</v>
      </c>
      <c r="E13" s="39">
        <v>1</v>
      </c>
      <c r="F13" s="40">
        <f>IF(C13=VLOOKUP(D13,[1]Liste!$A$3:$B$13,2,FALSE),GANTT!E13-1,IF((GANTT!C13+GANTT!E13)&gt;VLOOKUP(GANTT!D13,[1]Liste!$A$3:$B$13,2,FALSE),(GANTT!C13+GANTT!E13-VLOOKUP(GANTT!D13,[1]Liste!$A$3:$B$13,2,FALSE)-1),GANTT!C13+GANTT!E13-1))</f>
        <v>19</v>
      </c>
      <c r="G13" s="41">
        <f>IF(OR(C13=VLOOKUP(D13,[1]Liste!$A$3:$B$13,2,FALSE),(GANTT!C13+GANTT!E13)&gt;VLOOKUP(D13,[1]Liste!$A$3:$B$13,2,FALSE)),GANTT!D13+1,GANTT!D13)</f>
        <v>2019</v>
      </c>
      <c r="H13" s="42">
        <f t="shared" si="2"/>
        <v>19</v>
      </c>
      <c r="I13" s="43">
        <f t="shared" si="0"/>
        <v>2019</v>
      </c>
      <c r="J13" s="43">
        <f t="shared" si="3"/>
        <v>19</v>
      </c>
      <c r="K13" s="44">
        <f t="shared" si="1"/>
        <v>2019</v>
      </c>
      <c r="L13" s="34" t="str">
        <f>IF(AND($B13&lt;&gt;"Jalon",VALUE($C13&amp;$D13)=VALUE($H13&amp;$I13),VALUE($F13&amp;$G13)=VALUE($J13&amp;$K13)),"Bleu",IF(AND($B13&lt;&gt;"Jalon",VALUE($F13&amp;$G13)&lt;VALUE($J13&amp;$K13)),"Rouge",IF(AND($B13&lt;&gt;"Jalon",VALUE($F13&amp;$G13)&gt;VALUE($J13&amp;$K13)),"Vert","Orange")))</f>
        <v>Bleu</v>
      </c>
    </row>
    <row r="14" spans="1:19" s="35" customFormat="1" ht="12.9" customHeight="1" x14ac:dyDescent="0.2">
      <c r="A14" s="36" t="s">
        <v>21</v>
      </c>
      <c r="B14" s="37" t="s">
        <v>0</v>
      </c>
      <c r="C14" s="38">
        <v>20</v>
      </c>
      <c r="D14" s="37">
        <v>2019</v>
      </c>
      <c r="E14" s="39">
        <v>1</v>
      </c>
      <c r="F14" s="40">
        <f>IF(C14=VLOOKUP(D14,[1]Liste!$A$3:$B$13,2,FALSE),GANTT!E14-1,IF((GANTT!C14+GANTT!E14)&gt;VLOOKUP(GANTT!D14,[1]Liste!$A$3:$B$13,2,FALSE),(GANTT!C14+GANTT!E14-VLOOKUP(GANTT!D14,[1]Liste!$A$3:$B$13,2,FALSE)-1),GANTT!C14+GANTT!E14-1))</f>
        <v>20</v>
      </c>
      <c r="G14" s="41">
        <f>IF(OR(C14=VLOOKUP(D14,[1]Liste!$A$3:$B$13,2,FALSE),(GANTT!C14+GANTT!E14)&gt;VLOOKUP(D14,[1]Liste!$A$3:$B$13,2,FALSE)),GANTT!D14+1,GANTT!D14)</f>
        <v>2019</v>
      </c>
      <c r="H14" s="42">
        <f t="shared" si="2"/>
        <v>20</v>
      </c>
      <c r="I14" s="43">
        <f t="shared" si="0"/>
        <v>2019</v>
      </c>
      <c r="J14" s="43">
        <f t="shared" si="3"/>
        <v>20</v>
      </c>
      <c r="K14" s="44">
        <f t="shared" si="1"/>
        <v>2019</v>
      </c>
      <c r="L14" s="34" t="str">
        <f>IF(AND($B14&lt;&gt;"Jalon",VALUE($C14&amp;$D14)=VALUE($H14&amp;$I14),VALUE($F14&amp;$G14)=VALUE($J14&amp;$K14)),"Bleu",IF(AND($B14&lt;&gt;"Jalon",VALUE($F14&amp;$G14)&lt;VALUE($J14&amp;$K14)),"Rouge",IF(AND($B14&lt;&gt;"Jalon",VALUE($F14&amp;$G14)&gt;VALUE($J14&amp;$K14)),"Vert","Orange")))</f>
        <v>Orange</v>
      </c>
      <c r="R14" s="35" t="s">
        <v>60</v>
      </c>
      <c r="S14" s="35" t="s">
        <v>61</v>
      </c>
    </row>
    <row r="15" spans="1:19" s="35" customFormat="1" ht="12.9" customHeight="1" x14ac:dyDescent="0.2">
      <c r="A15" s="36" t="s">
        <v>22</v>
      </c>
      <c r="B15" s="37" t="s">
        <v>12</v>
      </c>
      <c r="C15" s="38">
        <v>21</v>
      </c>
      <c r="D15" s="37">
        <v>2019</v>
      </c>
      <c r="E15" s="39">
        <v>1</v>
      </c>
      <c r="F15" s="40">
        <f>IF(C15=VLOOKUP(D15,[1]Liste!$A$3:$B$13,2,FALSE),GANTT!E15-1,IF((GANTT!C15+GANTT!E15)&gt;VLOOKUP(GANTT!D15,[1]Liste!$A$3:$B$13,2,FALSE),(GANTT!C15+GANTT!E15-VLOOKUP(GANTT!D15,[1]Liste!$A$3:$B$13,2,FALSE)-1),GANTT!C15+GANTT!E15-1))</f>
        <v>21</v>
      </c>
      <c r="G15" s="41">
        <f>IF(OR(C15=VLOOKUP(D15,[1]Liste!$A$3:$B$13,2,FALSE),(GANTT!C15+GANTT!E15)&gt;VLOOKUP(D15,[1]Liste!$A$3:$B$13,2,FALSE)),GANTT!D15+1,GANTT!D15)</f>
        <v>2019</v>
      </c>
      <c r="H15" s="42">
        <f t="shared" si="2"/>
        <v>21</v>
      </c>
      <c r="I15" s="43">
        <f t="shared" si="0"/>
        <v>2019</v>
      </c>
      <c r="J15" s="43">
        <f t="shared" si="3"/>
        <v>21</v>
      </c>
      <c r="K15" s="44">
        <f t="shared" si="1"/>
        <v>2019</v>
      </c>
      <c r="L15" s="34" t="str">
        <f>IF(AND($B15&lt;&gt;"Jalon",VALUE($C15&amp;$D15)=VALUE($H15&amp;$I15),VALUE($F15&amp;$G15)=VALUE($J15&amp;$K15)),"Bleu",IF(AND($B15&lt;&gt;"Jalon",VALUE($F15&amp;$G15)&lt;VALUE($J15&amp;$K15)),"Rouge",IF(AND($B15&lt;&gt;"Jalon",VALUE($F15&amp;$G15)&gt;VALUE($J15&amp;$K15)),"Vert","Orange")))</f>
        <v>Bleu</v>
      </c>
      <c r="S15" s="35" t="s">
        <v>62</v>
      </c>
    </row>
    <row r="16" spans="1:19" ht="12.9" customHeight="1" x14ac:dyDescent="0.2">
      <c r="A16" s="45" t="s">
        <v>23</v>
      </c>
      <c r="B16" s="37" t="s">
        <v>12</v>
      </c>
      <c r="C16" s="38">
        <v>21</v>
      </c>
      <c r="D16" s="37">
        <v>2019</v>
      </c>
      <c r="E16" s="39">
        <v>2</v>
      </c>
      <c r="F16" s="40">
        <f>IF(C16=VLOOKUP(D16,[1]Liste!$A$3:$B$13,2,FALSE),GANTT!E16-1,IF((GANTT!C16+GANTT!E16)&gt;VLOOKUP(GANTT!D16,[1]Liste!$A$3:$B$13,2,FALSE),(GANTT!C16+GANTT!E16-VLOOKUP(GANTT!D16,[1]Liste!$A$3:$B$13,2,FALSE)-1),GANTT!C16+GANTT!E16-1))</f>
        <v>22</v>
      </c>
      <c r="G16" s="41">
        <f>IF(OR(C16=VLOOKUP(D16,[1]Liste!$A$3:$B$13,2,FALSE),(GANTT!C16+GANTT!E16)&gt;VLOOKUP(D16,[1]Liste!$A$3:$B$13,2,FALSE)),GANTT!D16+1,GANTT!D16)</f>
        <v>2019</v>
      </c>
      <c r="H16" s="42">
        <f t="shared" si="2"/>
        <v>21</v>
      </c>
      <c r="I16" s="43">
        <f t="shared" si="0"/>
        <v>2019</v>
      </c>
      <c r="J16" s="43">
        <f t="shared" si="3"/>
        <v>22</v>
      </c>
      <c r="K16" s="44">
        <f t="shared" si="1"/>
        <v>2019</v>
      </c>
      <c r="L16" s="34" t="str">
        <f>IF(AND($B16&lt;&gt;"Jalon",VALUE($C16&amp;$D16)=VALUE($H16&amp;$I16),VALUE($F16&amp;$G16)=VALUE($J16&amp;$K16)),"Bleu",IF(AND($B16&lt;&gt;"Jalon",VALUE($F16&amp;$G16)&lt;VALUE($J16&amp;$K16)),"Rouge",IF(AND($B16&lt;&gt;"Jalon",VALUE($F16&amp;$G16)&gt;VALUE($J16&amp;$K16)),"Vert","Orange")))</f>
        <v>Bleu</v>
      </c>
      <c r="S16" s="2" t="s">
        <v>63</v>
      </c>
    </row>
    <row r="17" spans="1:19" ht="12.9" customHeight="1" x14ac:dyDescent="0.2">
      <c r="A17" s="46" t="s">
        <v>24</v>
      </c>
      <c r="B17" s="37" t="s">
        <v>0</v>
      </c>
      <c r="C17" s="38">
        <v>21</v>
      </c>
      <c r="D17" s="37">
        <v>2019</v>
      </c>
      <c r="E17" s="39">
        <v>2</v>
      </c>
      <c r="F17" s="40">
        <f>IF(C17=VLOOKUP(D17,[1]Liste!$A$3:$B$13,2,FALSE),GANTT!E17-1,IF((GANTT!C17+GANTT!E17)&gt;VLOOKUP(GANTT!D17,[1]Liste!$A$3:$B$13,2,FALSE),(GANTT!C17+GANTT!E17-VLOOKUP(GANTT!D17,[1]Liste!$A$3:$B$13,2,FALSE)-1),GANTT!C17+GANTT!E17-1))</f>
        <v>22</v>
      </c>
      <c r="G17" s="41">
        <f>IF(OR(C17=VLOOKUP(D17,[1]Liste!$A$3:$B$13,2,FALSE),(GANTT!C17+GANTT!E17)&gt;VLOOKUP(D17,[1]Liste!$A$3:$B$13,2,FALSE)),GANTT!D17+1,GANTT!D17)</f>
        <v>2019</v>
      </c>
      <c r="H17" s="42">
        <f t="shared" si="2"/>
        <v>21</v>
      </c>
      <c r="I17" s="43">
        <f t="shared" si="0"/>
        <v>2019</v>
      </c>
      <c r="J17" s="43">
        <f t="shared" si="3"/>
        <v>22</v>
      </c>
      <c r="K17" s="44">
        <f t="shared" si="1"/>
        <v>2019</v>
      </c>
      <c r="L17" s="34" t="str">
        <f>IF(AND($B17&lt;&gt;"Jalon",VALUE($C17&amp;$D17)=VALUE($H17&amp;$I17),VALUE($F17&amp;$G17)=VALUE($J17&amp;$K17)),"Bleu",IF(AND($B17&lt;&gt;"Jalon",VALUE($F17&amp;$G17)&lt;VALUE($J17&amp;$K17)),"Rouge",IF(AND($B17&lt;&gt;"Jalon",VALUE($F17&amp;$G17)&gt;VALUE($J17&amp;$K17)),"Vert","Orange")))</f>
        <v>Orange</v>
      </c>
    </row>
    <row r="18" spans="1:19" ht="12.9" customHeight="1" x14ac:dyDescent="0.2">
      <c r="A18" s="46" t="s">
        <v>25</v>
      </c>
      <c r="B18" s="37" t="s">
        <v>12</v>
      </c>
      <c r="C18" s="38">
        <v>22</v>
      </c>
      <c r="D18" s="37">
        <v>2019</v>
      </c>
      <c r="E18" s="39">
        <v>1</v>
      </c>
      <c r="F18" s="40">
        <f>IF(C18=VLOOKUP(D18,[1]Liste!$A$3:$B$13,2,FALSE),GANTT!E18-1,IF((GANTT!C18+GANTT!E18)&gt;VLOOKUP(GANTT!D18,[1]Liste!$A$3:$B$13,2,FALSE),(GANTT!C18+GANTT!E18-VLOOKUP(GANTT!D18,[1]Liste!$A$3:$B$13,2,FALSE)-1),GANTT!C18+GANTT!E18-1))</f>
        <v>22</v>
      </c>
      <c r="G18" s="41">
        <f>IF(OR(C18=VLOOKUP(D18,[1]Liste!$A$3:$B$13,2,FALSE),(GANTT!C18+GANTT!E18)&gt;VLOOKUP(D18,[1]Liste!$A$3:$B$13,2,FALSE)),GANTT!D18+1,GANTT!D18)</f>
        <v>2019</v>
      </c>
      <c r="H18" s="42">
        <f t="shared" si="2"/>
        <v>22</v>
      </c>
      <c r="I18" s="43">
        <f t="shared" si="0"/>
        <v>2019</v>
      </c>
      <c r="J18" s="43">
        <f t="shared" si="3"/>
        <v>22</v>
      </c>
      <c r="K18" s="44">
        <f>VALUE(G18)</f>
        <v>2019</v>
      </c>
      <c r="L18" s="34" t="str">
        <f>IF(AND($B18&lt;&gt;"Jalon",VALUE($C18&amp;$D18)=VALUE($H18&amp;$I18),VALUE($F18&amp;$G18)=VALUE($J18&amp;$K18)),"Bleu",IF(AND($B18&lt;&gt;"Jalon",VALUE($F18&amp;$G18)&lt;VALUE($J18&amp;$K18)),"Rouge",IF(AND($B18&lt;&gt;"Jalon",VALUE($F18&amp;$G18)&gt;VALUE($J18&amp;$K18)),"Vert","Orange")))</f>
        <v>Bleu</v>
      </c>
      <c r="R18" s="2" t="s">
        <v>64</v>
      </c>
      <c r="S18" s="2" t="s">
        <v>65</v>
      </c>
    </row>
    <row r="19" spans="1:19" ht="12.9" customHeight="1" x14ac:dyDescent="0.2">
      <c r="A19" s="45">
        <v>3</v>
      </c>
      <c r="B19" s="37" t="s">
        <v>12</v>
      </c>
      <c r="C19" s="38">
        <v>23</v>
      </c>
      <c r="D19" s="37">
        <v>2019</v>
      </c>
      <c r="E19" s="39">
        <v>6</v>
      </c>
      <c r="F19" s="40">
        <f>IF(C19=VLOOKUP(D19,[1]Liste!$A$3:$B$13,2,FALSE),GANTT!E19-1,IF((GANTT!C19+GANTT!E19)&gt;VLOOKUP(GANTT!D19,[1]Liste!$A$3:$B$13,2,FALSE),(GANTT!C19+GANTT!E19-VLOOKUP(GANTT!D19,[1]Liste!$A$3:$B$13,2,FALSE)-1),GANTT!C19+GANTT!E19-1))</f>
        <v>28</v>
      </c>
      <c r="G19" s="41">
        <f>IF(OR(C19=VLOOKUP(D19,[1]Liste!$A$3:$B$13,2,FALSE),(GANTT!C19+GANTT!E19)&gt;VLOOKUP(D19,[1]Liste!$A$3:$B$13,2,FALSE)),GANTT!D19+1,GANTT!D19)</f>
        <v>2019</v>
      </c>
      <c r="H19" s="42">
        <f t="shared" si="2"/>
        <v>23</v>
      </c>
      <c r="I19" s="43">
        <f t="shared" si="0"/>
        <v>2019</v>
      </c>
      <c r="J19" s="43">
        <f t="shared" si="3"/>
        <v>28</v>
      </c>
      <c r="K19" s="44">
        <f t="shared" si="3"/>
        <v>2019</v>
      </c>
      <c r="L19" s="34" t="str">
        <f>IF(AND($B19&lt;&gt;"Jalon",VALUE($C19&amp;$D19)=VALUE($H19&amp;$I19),VALUE($F19&amp;$G19)=VALUE($J19&amp;$K19)),"Bleu",IF(AND($B19&lt;&gt;"Jalon",VALUE($F19&amp;$G19)&lt;VALUE($J19&amp;$K19)),"Rouge",IF(AND($B19&lt;&gt;"Jalon",VALUE($F19&amp;$G19)&gt;VALUE($J19&amp;$K19)),"Vert","Orange")))</f>
        <v>Bleu</v>
      </c>
      <c r="S19" s="2" t="s">
        <v>66</v>
      </c>
    </row>
    <row r="20" spans="1:19" ht="12.9" customHeight="1" x14ac:dyDescent="0.2">
      <c r="A20" s="46" t="s">
        <v>26</v>
      </c>
      <c r="B20" s="37" t="s">
        <v>12</v>
      </c>
      <c r="C20" s="38">
        <v>23</v>
      </c>
      <c r="D20" s="37">
        <v>2019</v>
      </c>
      <c r="E20" s="39">
        <v>3</v>
      </c>
      <c r="F20" s="40">
        <f>IF(C20=VLOOKUP(D20,[1]Liste!$A$3:$B$13,2,FALSE),GANTT!E20-1,IF((GANTT!C20+GANTT!E20)&gt;VLOOKUP(GANTT!D20,[1]Liste!$A$3:$B$13,2,FALSE),(GANTT!C20+GANTT!E20-VLOOKUP(GANTT!D20,[1]Liste!$A$3:$B$13,2,FALSE)-1),GANTT!C20+GANTT!E20-1))</f>
        <v>25</v>
      </c>
      <c r="G20" s="41">
        <f>IF(OR(C20=VLOOKUP(D20,[1]Liste!$A$3:$B$13,2,FALSE),(GANTT!C20+GANTT!E20)&gt;VLOOKUP(D20,[1]Liste!$A$3:$B$13,2,FALSE)),GANTT!D20+1,GANTT!D20)</f>
        <v>2019</v>
      </c>
      <c r="H20" s="42">
        <f t="shared" si="2"/>
        <v>23</v>
      </c>
      <c r="I20" s="43">
        <f t="shared" si="2"/>
        <v>2019</v>
      </c>
      <c r="J20" s="43">
        <f t="shared" si="3"/>
        <v>25</v>
      </c>
      <c r="K20" s="44">
        <f>VALUE(G20)</f>
        <v>2019</v>
      </c>
      <c r="L20" s="34" t="str">
        <f>IF(AND($B20&lt;&gt;"Jalon",VALUE($C20&amp;$D20)=VALUE($H20&amp;$I20),VALUE($F20&amp;$G20)=VALUE($J20&amp;$K20)),"Bleu",IF(AND($B20&lt;&gt;"Jalon",VALUE($F20&amp;$G20)&lt;VALUE($J20&amp;$K20)),"Rouge",IF(AND($B20&lt;&gt;"Jalon",VALUE($F20&amp;$G20)&gt;VALUE($J20&amp;$K20)),"Vert","Orange")))</f>
        <v>Bleu</v>
      </c>
      <c r="S20" s="2" t="s">
        <v>67</v>
      </c>
    </row>
    <row r="21" spans="1:19" ht="12.9" customHeight="1" x14ac:dyDescent="0.2">
      <c r="A21" s="46" t="s">
        <v>27</v>
      </c>
      <c r="B21" s="37" t="s">
        <v>12</v>
      </c>
      <c r="C21" s="47">
        <v>24</v>
      </c>
      <c r="D21" s="37">
        <v>2019</v>
      </c>
      <c r="E21" s="43">
        <v>2</v>
      </c>
      <c r="F21" s="40">
        <f>IF(C21=VLOOKUP(D21,[1]Liste!$A$3:$B$13,2,FALSE),GANTT!E21-1,IF((GANTT!C21+GANTT!E21)&gt;VLOOKUP(GANTT!D21,[1]Liste!$A$3:$B$13,2,FALSE),(GANTT!C21+GANTT!E21-VLOOKUP(GANTT!D21,[1]Liste!$A$3:$B$13,2,FALSE)-1),GANTT!C21+GANTT!E21-1))</f>
        <v>25</v>
      </c>
      <c r="G21" s="41">
        <f>IF(OR(C21=VLOOKUP(D21,[1]Liste!$A$3:$B$13,2,FALSE),(GANTT!C21+GANTT!E21)&gt;VLOOKUP(D21,[1]Liste!$A$3:$B$13,2,FALSE)),GANTT!D21+1,GANTT!D21)</f>
        <v>2019</v>
      </c>
      <c r="H21" s="42">
        <f t="shared" si="2"/>
        <v>24</v>
      </c>
      <c r="I21" s="43">
        <f t="shared" si="2"/>
        <v>2019</v>
      </c>
      <c r="J21" s="43">
        <f t="shared" si="3"/>
        <v>25</v>
      </c>
      <c r="K21" s="44">
        <f t="shared" si="3"/>
        <v>2019</v>
      </c>
      <c r="L21" s="34" t="str">
        <f>IF(AND($B21&lt;&gt;"Jalon",VALUE($C21&amp;$D21)=VALUE($H21&amp;$I21),VALUE($F21&amp;$G21)=VALUE($J21&amp;$K21)),"Bleu",IF(AND($B21&lt;&gt;"Jalon",VALUE($F21&amp;$G21)&lt;VALUE($J21&amp;$K21)),"Rouge",IF(AND($B21&lt;&gt;"Jalon",VALUE($F21&amp;$G21)&gt;VALUE($J21&amp;$K21)),"Vert","Orange")))</f>
        <v>Bleu</v>
      </c>
    </row>
    <row r="22" spans="1:19" ht="12.9" customHeight="1" x14ac:dyDescent="0.2">
      <c r="A22" s="46" t="s">
        <v>28</v>
      </c>
      <c r="B22" s="37" t="s">
        <v>12</v>
      </c>
      <c r="C22" s="47">
        <v>25</v>
      </c>
      <c r="D22" s="37">
        <v>2019</v>
      </c>
      <c r="E22" s="43">
        <v>2</v>
      </c>
      <c r="F22" s="40">
        <f>IF(C22=VLOOKUP(D22,[1]Liste!$A$3:$B$13,2,FALSE),GANTT!E22-1,IF((GANTT!C22+GANTT!E22)&gt;VLOOKUP(GANTT!D22,[1]Liste!$A$3:$B$13,2,FALSE),(GANTT!C22+GANTT!E22-VLOOKUP(GANTT!D22,[1]Liste!$A$3:$B$13,2,FALSE)-1),GANTT!C22+GANTT!E22-1))</f>
        <v>26</v>
      </c>
      <c r="G22" s="41">
        <f>IF(OR(C22=VLOOKUP(D22,[1]Liste!$A$3:$B$13,2,FALSE),(GANTT!C22+GANTT!E22)&gt;VLOOKUP(D22,[1]Liste!$A$3:$B$13,2,FALSE)),GANTT!D22+1,GANTT!D22)</f>
        <v>2019</v>
      </c>
      <c r="H22" s="42">
        <f>VALUE(C22)</f>
        <v>25</v>
      </c>
      <c r="I22" s="43">
        <f t="shared" ref="I22:I228" si="4">VALUE(D22)</f>
        <v>2019</v>
      </c>
      <c r="J22" s="43">
        <f>VALUE(F22)</f>
        <v>26</v>
      </c>
      <c r="K22" s="44">
        <f t="shared" si="3"/>
        <v>2019</v>
      </c>
      <c r="L22" s="34" t="str">
        <f>IF(AND($B22&lt;&gt;"Jalon",VALUE($C22&amp;$D22)=VALUE($H22&amp;$I22),VALUE($F22&amp;$G22)=VALUE($J22&amp;$K22)),"Bleu",IF(AND($B22&lt;&gt;"Jalon",VALUE($F22&amp;$G22)&lt;VALUE($J22&amp;$K22)),"Rouge",IF(AND($B22&lt;&gt;"Jalon",VALUE($F22&amp;$G22)&gt;VALUE($J22&amp;$K22)),"Vert","Orange")))</f>
        <v>Bleu</v>
      </c>
      <c r="R22" s="35" t="s">
        <v>57</v>
      </c>
      <c r="S22" s="35" t="s">
        <v>58</v>
      </c>
    </row>
    <row r="23" spans="1:19" ht="12.9" customHeight="1" x14ac:dyDescent="0.2">
      <c r="A23" s="46" t="s">
        <v>29</v>
      </c>
      <c r="B23" s="37" t="s">
        <v>12</v>
      </c>
      <c r="C23" s="47">
        <v>26</v>
      </c>
      <c r="D23" s="37">
        <v>2019</v>
      </c>
      <c r="E23" s="43">
        <v>3</v>
      </c>
      <c r="F23" s="40">
        <f>IF(C23=VLOOKUP(D23,[1]Liste!$A$3:$B$13,2,FALSE),GANTT!E23-1,IF((GANTT!C23+GANTT!E23)&gt;VLOOKUP(GANTT!D23,[1]Liste!$A$3:$B$13,2,FALSE),(GANTT!C23+GANTT!E23-VLOOKUP(GANTT!D23,[1]Liste!$A$3:$B$13,2,FALSE)-1),GANTT!C23+GANTT!E23-1))</f>
        <v>28</v>
      </c>
      <c r="G23" s="41">
        <f>IF(OR(C23=VLOOKUP(D23,[1]Liste!$A$3:$B$13,2,FALSE),(GANTT!C23+GANTT!E23)&gt;VLOOKUP(D23,[1]Liste!$A$3:$B$13,2,FALSE)),GANTT!D23+1,GANTT!D23)</f>
        <v>2019</v>
      </c>
      <c r="H23" s="42">
        <f t="shared" ref="H23:H227" si="5">VALUE(C23)</f>
        <v>26</v>
      </c>
      <c r="I23" s="43">
        <f t="shared" si="4"/>
        <v>2019</v>
      </c>
      <c r="J23" s="43">
        <f t="shared" ref="J23:K227" si="6">VALUE(F23)</f>
        <v>28</v>
      </c>
      <c r="K23" s="44">
        <f t="shared" si="6"/>
        <v>2019</v>
      </c>
      <c r="L23" s="34" t="str">
        <f>IF(AND($B23&lt;&gt;"Jalon",VALUE($C23&amp;$D23)=VALUE($H23&amp;$I23),VALUE($F23&amp;$G23)=VALUE($J23&amp;$K23)),"Bleu",IF(AND($B23&lt;&gt;"Jalon",VALUE($F23&amp;$G23)&lt;VALUE($J23&amp;$K23)),"Rouge",IF(AND($B23&lt;&gt;"Jalon",VALUE($F23&amp;$G23)&gt;VALUE($J23&amp;$K23)),"Vert","Orange")))</f>
        <v>Bleu</v>
      </c>
    </row>
    <row r="24" spans="1:19" ht="12.9" customHeight="1" x14ac:dyDescent="0.2">
      <c r="A24" s="45" t="s">
        <v>30</v>
      </c>
      <c r="B24" s="37" t="s">
        <v>12</v>
      </c>
      <c r="C24" s="47">
        <v>27</v>
      </c>
      <c r="D24" s="37">
        <v>2019</v>
      </c>
      <c r="E24" s="43">
        <v>23</v>
      </c>
      <c r="F24" s="40">
        <f>IF(C24=VLOOKUP(D24,[1]Liste!$A$3:$B$13,2,FALSE),GANTT!E24-1,IF((GANTT!C24+GANTT!E24)&gt;VLOOKUP(GANTT!D24,[1]Liste!$A$3:$B$13,2,FALSE),(GANTT!C24+GANTT!E24-VLOOKUP(GANTT!D24,[1]Liste!$A$3:$B$13,2,FALSE)-1),GANTT!C24+GANTT!E24-1))</f>
        <v>49</v>
      </c>
      <c r="G24" s="41">
        <f>IF(OR(C24=VLOOKUP(D24,[1]Liste!$A$3:$B$13,2,FALSE),(GANTT!C24+GANTT!E24)&gt;VLOOKUP(D24,[1]Liste!$A$3:$B$13,2,FALSE)),GANTT!D24+1,GANTT!D24)</f>
        <v>2019</v>
      </c>
      <c r="H24" s="42">
        <f t="shared" si="5"/>
        <v>27</v>
      </c>
      <c r="I24" s="43">
        <f t="shared" si="4"/>
        <v>2019</v>
      </c>
      <c r="J24" s="43">
        <f t="shared" si="6"/>
        <v>49</v>
      </c>
      <c r="K24" s="44">
        <f t="shared" si="6"/>
        <v>2019</v>
      </c>
      <c r="L24" s="34" t="str">
        <f>IF(AND($B24&lt;&gt;"Jalon",VALUE($C24&amp;$D24)=VALUE($H24&amp;$I24),VALUE($F24&amp;$G24)=VALUE($J24&amp;$K24)),"Bleu",IF(AND($B24&lt;&gt;"Jalon",VALUE($F24&amp;$G24)&lt;VALUE($J24&amp;$K24)),"Rouge",IF(AND($B24&lt;&gt;"Jalon",VALUE($F24&amp;$G24)&gt;VALUE($J24&amp;$K24)),"Vert","Orange")))</f>
        <v>Bleu</v>
      </c>
    </row>
    <row r="25" spans="1:19" ht="12.9" customHeight="1" x14ac:dyDescent="0.2">
      <c r="A25" s="46" t="s">
        <v>30</v>
      </c>
      <c r="B25" s="37" t="s">
        <v>0</v>
      </c>
      <c r="C25" s="47">
        <v>27</v>
      </c>
      <c r="D25" s="37">
        <v>2019</v>
      </c>
      <c r="E25" s="43">
        <v>1</v>
      </c>
      <c r="F25" s="40">
        <f>IF(C25=VLOOKUP(D25,[1]Liste!$A$3:$B$13,2,FALSE),GANTT!E25-1,IF((GANTT!C25+GANTT!E25)&gt;VLOOKUP(GANTT!D25,[1]Liste!$A$3:$B$13,2,FALSE),(GANTT!C25+GANTT!E25-VLOOKUP(GANTT!D25,[1]Liste!$A$3:$B$13,2,FALSE)-1),GANTT!C25+GANTT!E25-1))</f>
        <v>27</v>
      </c>
      <c r="G25" s="41">
        <f>IF(OR(C25=VLOOKUP(D25,[1]Liste!$A$3:$B$13,2,FALSE),(GANTT!C25+GANTT!E25)&gt;VLOOKUP(D25,[1]Liste!$A$3:$B$13,2,FALSE)),GANTT!D25+1,GANTT!D25)</f>
        <v>2019</v>
      </c>
      <c r="H25" s="42">
        <f t="shared" si="5"/>
        <v>27</v>
      </c>
      <c r="I25" s="43">
        <f t="shared" si="4"/>
        <v>2019</v>
      </c>
      <c r="J25" s="43">
        <f t="shared" si="6"/>
        <v>27</v>
      </c>
      <c r="K25" s="44">
        <f t="shared" si="6"/>
        <v>2019</v>
      </c>
      <c r="L25" s="34" t="str">
        <f>IF(AND($B25&lt;&gt;"Jalon",VALUE($C25&amp;$D25)=VALUE($H25&amp;$I25),VALUE($F25&amp;$G25)=VALUE($J25&amp;$K25)),"Bleu",IF(AND($B25&lt;&gt;"Jalon",VALUE($F25&amp;$G25)&lt;VALUE($J25&amp;$K25)),"Rouge",IF(AND($B25&lt;&gt;"Jalon",VALUE($F25&amp;$G25)&gt;VALUE($J25&amp;$K25)),"Vert","Orange")))</f>
        <v>Orange</v>
      </c>
    </row>
    <row r="26" spans="1:19" ht="12.9" customHeight="1" x14ac:dyDescent="0.2">
      <c r="A26" s="46" t="s">
        <v>31</v>
      </c>
      <c r="B26" s="37" t="s">
        <v>12</v>
      </c>
      <c r="C26" s="47">
        <v>29</v>
      </c>
      <c r="D26" s="37">
        <v>2019</v>
      </c>
      <c r="E26" s="43">
        <v>5</v>
      </c>
      <c r="F26" s="40">
        <f>IF(C26=VLOOKUP(D26,[1]Liste!$A$3:$B$13,2,FALSE),GANTT!E26-1,IF((GANTT!C26+GANTT!E26)&gt;VLOOKUP(GANTT!D26,[1]Liste!$A$3:$B$13,2,FALSE),(GANTT!C26+GANTT!E26-VLOOKUP(GANTT!D26,[1]Liste!$A$3:$B$13,2,FALSE)-1),GANTT!C26+GANTT!E26-1))</f>
        <v>33</v>
      </c>
      <c r="G26" s="41">
        <f>IF(OR(C26=VLOOKUP(D26,[1]Liste!$A$3:$B$13,2,FALSE),(GANTT!C26+GANTT!E26)&gt;VLOOKUP(D26,[1]Liste!$A$3:$B$13,2,FALSE)),GANTT!D26+1,GANTT!D26)</f>
        <v>2019</v>
      </c>
      <c r="H26" s="42">
        <f t="shared" si="5"/>
        <v>29</v>
      </c>
      <c r="I26" s="43">
        <f t="shared" si="4"/>
        <v>2019</v>
      </c>
      <c r="J26" s="43">
        <f t="shared" si="6"/>
        <v>33</v>
      </c>
      <c r="K26" s="44">
        <f t="shared" si="6"/>
        <v>2019</v>
      </c>
      <c r="L26" s="34" t="str">
        <f>IF(AND($B26&lt;&gt;"Jalon",VALUE($C26&amp;$D26)=VALUE($H26&amp;$I26),VALUE($F26&amp;$G26)=VALUE($J26&amp;$K26)),"Bleu",IF(AND($B26&lt;&gt;"Jalon",VALUE($F26&amp;$G26)&lt;VALUE($J26&amp;$K26)),"Rouge",IF(AND($B26&lt;&gt;"Jalon",VALUE($F26&amp;$G26)&gt;VALUE($J26&amp;$K26)),"Vert","Orange")))</f>
        <v>Bleu</v>
      </c>
    </row>
    <row r="27" spans="1:19" ht="12.9" customHeight="1" x14ac:dyDescent="0.2">
      <c r="A27" s="46" t="s">
        <v>32</v>
      </c>
      <c r="B27" s="37" t="s">
        <v>12</v>
      </c>
      <c r="C27" s="47">
        <v>30</v>
      </c>
      <c r="D27" s="37">
        <v>2019</v>
      </c>
      <c r="E27" s="43">
        <v>3</v>
      </c>
      <c r="F27" s="40">
        <f>IF(C27=VLOOKUP(D27,[1]Liste!$A$3:$B$13,2,FALSE),GANTT!E27-1,IF((GANTT!C27+GANTT!E27)&gt;VLOOKUP(GANTT!D27,[1]Liste!$A$3:$B$13,2,FALSE),(GANTT!C27+GANTT!E27-VLOOKUP(GANTT!D27,[1]Liste!$A$3:$B$13,2,FALSE)-1),GANTT!C27+GANTT!E27-1))</f>
        <v>32</v>
      </c>
      <c r="G27" s="41">
        <f>IF(OR(C27=VLOOKUP(D27,[1]Liste!$A$3:$B$13,2,FALSE),(GANTT!C27+GANTT!E27)&gt;VLOOKUP(D27,[1]Liste!$A$3:$B$13,2,FALSE)),GANTT!D27+1,GANTT!D27)</f>
        <v>2019</v>
      </c>
      <c r="H27" s="42">
        <f t="shared" si="5"/>
        <v>30</v>
      </c>
      <c r="I27" s="43">
        <f t="shared" si="4"/>
        <v>2019</v>
      </c>
      <c r="J27" s="43">
        <f t="shared" si="6"/>
        <v>32</v>
      </c>
      <c r="K27" s="44">
        <f t="shared" si="6"/>
        <v>2019</v>
      </c>
      <c r="L27" s="34" t="str">
        <f>IF(AND($B27&lt;&gt;"Jalon",VALUE($C27&amp;$D27)=VALUE($H27&amp;$I27),VALUE($F27&amp;$G27)=VALUE($J27&amp;$K27)),"Bleu",IF(AND($B27&lt;&gt;"Jalon",VALUE($F27&amp;$G27)&lt;VALUE($J27&amp;$K27)),"Rouge",IF(AND($B27&lt;&gt;"Jalon",VALUE($F27&amp;$G27)&gt;VALUE($J27&amp;$K27)),"Vert","Orange")))</f>
        <v>Bleu</v>
      </c>
    </row>
    <row r="28" spans="1:19" x14ac:dyDescent="0.2">
      <c r="A28" s="46" t="s">
        <v>33</v>
      </c>
      <c r="B28" s="37" t="s">
        <v>12</v>
      </c>
      <c r="C28" s="47">
        <v>32</v>
      </c>
      <c r="D28" s="37">
        <v>2019</v>
      </c>
      <c r="E28" s="43">
        <v>1</v>
      </c>
      <c r="F28" s="40">
        <f>IF(C28=VLOOKUP(D28,[1]Liste!$A$3:$B$13,2,FALSE),GANTT!E28-1,IF((GANTT!C28+GANTT!E28)&gt;VLOOKUP(GANTT!D28,[1]Liste!$A$3:$B$13,2,FALSE),(GANTT!C28+GANTT!E28-VLOOKUP(GANTT!D28,[1]Liste!$A$3:$B$13,2,FALSE)-1),GANTT!C28+GANTT!E28-1))</f>
        <v>32</v>
      </c>
      <c r="G28" s="41">
        <f>IF(OR(C28=VLOOKUP(D28,[1]Liste!$A$3:$B$13,2,FALSE),(GANTT!C28+GANTT!E28)&gt;VLOOKUP(D28,[1]Liste!$A$3:$B$13,2,FALSE)),GANTT!D28+1,GANTT!D28)</f>
        <v>2019</v>
      </c>
      <c r="H28" s="42">
        <f t="shared" si="5"/>
        <v>32</v>
      </c>
      <c r="I28" s="43">
        <f t="shared" si="4"/>
        <v>2019</v>
      </c>
      <c r="J28" s="43">
        <f t="shared" si="6"/>
        <v>32</v>
      </c>
      <c r="K28" s="44">
        <f t="shared" si="6"/>
        <v>2019</v>
      </c>
      <c r="L28" s="34" t="str">
        <f>IF(AND($B28&lt;&gt;"Jalon",VALUE($C28&amp;$D28)=VALUE($H28&amp;$I28),VALUE($F28&amp;$G28)=VALUE($J28&amp;$K28)),"Bleu",IF(AND($B28&lt;&gt;"Jalon",VALUE($F28&amp;$G28)&lt;VALUE($J28&amp;$K28)),"Rouge",IF(AND($B28&lt;&gt;"Jalon",VALUE($F28&amp;$G28)&gt;VALUE($J28&amp;$K28)),"Vert","Orange")))</f>
        <v>Bleu</v>
      </c>
    </row>
    <row r="29" spans="1:19" ht="12.9" customHeight="1" x14ac:dyDescent="0.2">
      <c r="A29" s="46" t="s">
        <v>34</v>
      </c>
      <c r="B29" s="37" t="s">
        <v>12</v>
      </c>
      <c r="C29" s="47">
        <v>35</v>
      </c>
      <c r="D29" s="37">
        <v>2019</v>
      </c>
      <c r="E29" s="43">
        <v>2</v>
      </c>
      <c r="F29" s="40">
        <f>IF(C29=VLOOKUP(D29,[1]Liste!$A$3:$B$13,2,FALSE),GANTT!E29-1,IF((GANTT!C29+GANTT!E29)&gt;VLOOKUP(GANTT!D29,[1]Liste!$A$3:$B$13,2,FALSE),(GANTT!C29+GANTT!E29-VLOOKUP(GANTT!D29,[1]Liste!$A$3:$B$13,2,FALSE)-1),GANTT!C29+GANTT!E29-1))</f>
        <v>36</v>
      </c>
      <c r="G29" s="41">
        <f>IF(OR(C29=VLOOKUP(D29,[1]Liste!$A$3:$B$13,2,FALSE),(GANTT!C29+GANTT!E29)&gt;VLOOKUP(D29,[1]Liste!$A$3:$B$13,2,FALSE)),GANTT!D29+1,GANTT!D29)</f>
        <v>2019</v>
      </c>
      <c r="H29" s="42">
        <f t="shared" si="5"/>
        <v>35</v>
      </c>
      <c r="I29" s="43">
        <f t="shared" si="4"/>
        <v>2019</v>
      </c>
      <c r="J29" s="43">
        <f t="shared" si="6"/>
        <v>36</v>
      </c>
      <c r="K29" s="44">
        <f t="shared" si="6"/>
        <v>2019</v>
      </c>
      <c r="L29" s="34" t="str">
        <f>IF(AND($B29&lt;&gt;"Jalon",VALUE($C29&amp;$D29)=VALUE($H29&amp;$I29),VALUE($F29&amp;$G29)=VALUE($J29&amp;$K29)),"Bleu",IF(AND($B29&lt;&gt;"Jalon",VALUE($F29&amp;$G29)&lt;VALUE($J29&amp;$K29)),"Rouge",IF(AND($B29&lt;&gt;"Jalon",VALUE($F29&amp;$G29)&gt;VALUE($J29&amp;$K29)),"Vert","Orange")))</f>
        <v>Bleu</v>
      </c>
    </row>
    <row r="30" spans="1:19" ht="12.9" customHeight="1" x14ac:dyDescent="0.2">
      <c r="A30" s="46" t="s">
        <v>35</v>
      </c>
      <c r="B30" s="37" t="s">
        <v>12</v>
      </c>
      <c r="C30" s="47">
        <v>37</v>
      </c>
      <c r="D30" s="37">
        <v>2019</v>
      </c>
      <c r="E30" s="43">
        <v>3</v>
      </c>
      <c r="F30" s="40">
        <f>IF(C30=VLOOKUP(D30,[1]Liste!$A$3:$B$13,2,FALSE),GANTT!E30-1,IF((GANTT!C30+GANTT!E30)&gt;VLOOKUP(GANTT!D30,[1]Liste!$A$3:$B$13,2,FALSE),(GANTT!C30+GANTT!E30-VLOOKUP(GANTT!D30,[1]Liste!$A$3:$B$13,2,FALSE)-1),GANTT!C30+GANTT!E30-1))</f>
        <v>39</v>
      </c>
      <c r="G30" s="41">
        <f>IF(OR(C30=VLOOKUP(D30,[1]Liste!$A$3:$B$13,2,FALSE),(GANTT!C30+GANTT!E30)&gt;VLOOKUP(D30,[1]Liste!$A$3:$B$13,2,FALSE)),GANTT!D30+1,GANTT!D30)</f>
        <v>2019</v>
      </c>
      <c r="H30" s="42">
        <f t="shared" si="5"/>
        <v>37</v>
      </c>
      <c r="I30" s="43">
        <f t="shared" si="4"/>
        <v>2019</v>
      </c>
      <c r="J30" s="43">
        <f t="shared" si="6"/>
        <v>39</v>
      </c>
      <c r="K30" s="44">
        <f t="shared" si="6"/>
        <v>2019</v>
      </c>
      <c r="L30" s="34" t="str">
        <f>IF(AND($B30&lt;&gt;"Jalon",VALUE($C30&amp;$D30)=VALUE($H30&amp;$I30),VALUE($F30&amp;$G30)=VALUE($J30&amp;$K30)),"Bleu",IF(AND($B30&lt;&gt;"Jalon",VALUE($F30&amp;$G30)&lt;VALUE($J30&amp;$K30)),"Rouge",IF(AND($B30&lt;&gt;"Jalon",VALUE($F30&amp;$G30)&gt;VALUE($J30&amp;$K30)),"Vert","Orange")))</f>
        <v>Bleu</v>
      </c>
    </row>
    <row r="31" spans="1:19" ht="12.9" customHeight="1" x14ac:dyDescent="0.2">
      <c r="A31" s="46" t="s">
        <v>36</v>
      </c>
      <c r="B31" s="37" t="s">
        <v>0</v>
      </c>
      <c r="C31" s="47">
        <v>38</v>
      </c>
      <c r="D31" s="37">
        <v>2019</v>
      </c>
      <c r="E31" s="43">
        <v>1</v>
      </c>
      <c r="F31" s="40">
        <f>IF(C31=VLOOKUP(D31,[1]Liste!$A$3:$B$13,2,FALSE),GANTT!E31-1,IF((GANTT!C31+GANTT!E31)&gt;VLOOKUP(GANTT!D31,[1]Liste!$A$3:$B$13,2,FALSE),(GANTT!C31+GANTT!E31-VLOOKUP(GANTT!D31,[1]Liste!$A$3:$B$13,2,FALSE)-1),GANTT!C31+GANTT!E31-1))</f>
        <v>38</v>
      </c>
      <c r="G31" s="41">
        <f>IF(OR(C31=VLOOKUP(D31,[1]Liste!$A$3:$B$13,2,FALSE),(GANTT!C31+GANTT!E31)&gt;VLOOKUP(D31,[1]Liste!$A$3:$B$13,2,FALSE)),GANTT!D31+1,GANTT!D31)</f>
        <v>2019</v>
      </c>
      <c r="H31" s="42">
        <f t="shared" si="5"/>
        <v>38</v>
      </c>
      <c r="I31" s="43">
        <f t="shared" si="4"/>
        <v>2019</v>
      </c>
      <c r="J31" s="43">
        <f t="shared" si="6"/>
        <v>38</v>
      </c>
      <c r="K31" s="44">
        <f t="shared" si="6"/>
        <v>2019</v>
      </c>
      <c r="L31" s="34" t="str">
        <f>IF(AND($B31&lt;&gt;"Jalon",VALUE($C31&amp;$D31)=VALUE($H31&amp;$I31),VALUE($F31&amp;$G31)=VALUE($J31&amp;$K31)),"Bleu",IF(AND($B31&lt;&gt;"Jalon",VALUE($F31&amp;$G31)&lt;VALUE($J31&amp;$K31)),"Rouge",IF(AND($B31&lt;&gt;"Jalon",VALUE($F31&amp;$G31)&gt;VALUE($J31&amp;$K31)),"Vert","Orange")))</f>
        <v>Orange</v>
      </c>
    </row>
    <row r="32" spans="1:19" ht="12.9" customHeight="1" x14ac:dyDescent="0.2">
      <c r="A32" s="46" t="s">
        <v>37</v>
      </c>
      <c r="B32" s="37" t="s">
        <v>12</v>
      </c>
      <c r="C32" s="47">
        <v>39</v>
      </c>
      <c r="D32" s="37">
        <v>2019</v>
      </c>
      <c r="E32" s="43">
        <v>3</v>
      </c>
      <c r="F32" s="40">
        <f>IF(C32=VLOOKUP(D32,[1]Liste!$A$3:$B$13,2,FALSE),GANTT!E32-1,IF((GANTT!C32+GANTT!E32)&gt;VLOOKUP(GANTT!D32,[1]Liste!$A$3:$B$13,2,FALSE),(GANTT!C32+GANTT!E32-VLOOKUP(GANTT!D32,[1]Liste!$A$3:$B$13,2,FALSE)-1),GANTT!C32+GANTT!E32-1))</f>
        <v>41</v>
      </c>
      <c r="G32" s="41">
        <f>IF(OR(C32=VLOOKUP(D32,[1]Liste!$A$3:$B$13,2,FALSE),(GANTT!C32+GANTT!E32)&gt;VLOOKUP(D32,[1]Liste!$A$3:$B$13,2,FALSE)),GANTT!D32+1,GANTT!D32)</f>
        <v>2019</v>
      </c>
      <c r="H32" s="42">
        <f t="shared" si="5"/>
        <v>39</v>
      </c>
      <c r="I32" s="43">
        <f t="shared" si="4"/>
        <v>2019</v>
      </c>
      <c r="J32" s="43">
        <f t="shared" si="6"/>
        <v>41</v>
      </c>
      <c r="K32" s="44">
        <f t="shared" si="6"/>
        <v>2019</v>
      </c>
      <c r="L32" s="34" t="str">
        <f>IF(AND($B32&lt;&gt;"Jalon",VALUE($C32&amp;$D32)=VALUE($H32&amp;$I32),VALUE($F32&amp;$G32)=VALUE($J32&amp;$K32)),"Bleu",IF(AND($B32&lt;&gt;"Jalon",VALUE($F32&amp;$G32)&lt;VALUE($J32&amp;$K32)),"Rouge",IF(AND($B32&lt;&gt;"Jalon",VALUE($F32&amp;$G32)&gt;VALUE($J32&amp;$K32)),"Vert","Orange")))</f>
        <v>Bleu</v>
      </c>
    </row>
    <row r="33" spans="1:12" ht="12.9" customHeight="1" x14ac:dyDescent="0.2">
      <c r="A33" s="46" t="s">
        <v>38</v>
      </c>
      <c r="B33" s="37" t="s">
        <v>0</v>
      </c>
      <c r="C33" s="47">
        <v>40</v>
      </c>
      <c r="D33" s="37">
        <v>2019</v>
      </c>
      <c r="E33" s="43">
        <v>6</v>
      </c>
      <c r="F33" s="40">
        <f>IF(C33=VLOOKUP(D33,[1]Liste!$A$3:$B$13,2,FALSE),GANTT!E33-1,IF((GANTT!C33+GANTT!E33)&gt;VLOOKUP(GANTT!D33,[1]Liste!$A$3:$B$13,2,FALSE),(GANTT!C33+GANTT!E33-VLOOKUP(GANTT!D33,[1]Liste!$A$3:$B$13,2,FALSE)-1),GANTT!C33+GANTT!E33-1))</f>
        <v>45</v>
      </c>
      <c r="G33" s="41">
        <f>IF(OR(C33=VLOOKUP(D33,[1]Liste!$A$3:$B$13,2,FALSE),(GANTT!C33+GANTT!E33)&gt;VLOOKUP(D33,[1]Liste!$A$3:$B$13,2,FALSE)),GANTT!D33+1,GANTT!D33)</f>
        <v>2019</v>
      </c>
      <c r="H33" s="42">
        <f t="shared" si="5"/>
        <v>40</v>
      </c>
      <c r="I33" s="43">
        <f t="shared" si="4"/>
        <v>2019</v>
      </c>
      <c r="J33" s="43">
        <f t="shared" si="6"/>
        <v>45</v>
      </c>
      <c r="K33" s="44">
        <f t="shared" si="6"/>
        <v>2019</v>
      </c>
      <c r="L33" s="34" t="str">
        <f>IF(AND($B33&lt;&gt;"Jalon",VALUE($C33&amp;$D33)=VALUE($H33&amp;$I33),VALUE($F33&amp;$G33)=VALUE($J33&amp;$K33)),"Bleu",IF(AND($B33&lt;&gt;"Jalon",VALUE($F33&amp;$G33)&lt;VALUE($J33&amp;$K33)),"Rouge",IF(AND($B33&lt;&gt;"Jalon",VALUE($F33&amp;$G33)&gt;VALUE($J33&amp;$K33)),"Vert","Orange")))</f>
        <v>Orange</v>
      </c>
    </row>
    <row r="34" spans="1:12" ht="12.9" customHeight="1" x14ac:dyDescent="0.2">
      <c r="A34" s="46" t="s">
        <v>39</v>
      </c>
      <c r="B34" s="37" t="s">
        <v>12</v>
      </c>
      <c r="C34" s="47">
        <v>42</v>
      </c>
      <c r="D34" s="37">
        <v>2019</v>
      </c>
      <c r="E34" s="43">
        <v>2</v>
      </c>
      <c r="F34" s="40">
        <f>IF(C34=VLOOKUP(D34,[1]Liste!$A$3:$B$13,2,FALSE),GANTT!E34-1,IF((GANTT!C34+GANTT!E34)&gt;VLOOKUP(GANTT!D34,[1]Liste!$A$3:$B$13,2,FALSE),(GANTT!C34+GANTT!E34-VLOOKUP(GANTT!D34,[1]Liste!$A$3:$B$13,2,FALSE)-1),GANTT!C34+GANTT!E34-1))</f>
        <v>43</v>
      </c>
      <c r="G34" s="41">
        <f>IF(OR(C34=VLOOKUP(D34,[1]Liste!$A$3:$B$13,2,FALSE),(GANTT!C34+GANTT!E34)&gt;VLOOKUP(D34,[1]Liste!$A$3:$B$13,2,FALSE)),GANTT!D34+1,GANTT!D34)</f>
        <v>2019</v>
      </c>
      <c r="H34" s="42">
        <f t="shared" si="5"/>
        <v>42</v>
      </c>
      <c r="I34" s="43">
        <f t="shared" si="4"/>
        <v>2019</v>
      </c>
      <c r="J34" s="43">
        <f t="shared" si="6"/>
        <v>43</v>
      </c>
      <c r="K34" s="44">
        <f t="shared" si="6"/>
        <v>2019</v>
      </c>
      <c r="L34" s="34" t="str">
        <f>IF(AND($B34&lt;&gt;"Jalon",VALUE($C34&amp;$D34)=VALUE($H34&amp;$I34),VALUE($F34&amp;$G34)=VALUE($J34&amp;$K34)),"Bleu",IF(AND($B34&lt;&gt;"Jalon",VALUE($F34&amp;$G34)&lt;VALUE($J34&amp;$K34)),"Rouge",IF(AND($B34&lt;&gt;"Jalon",VALUE($F34&amp;$G34)&gt;VALUE($J34&amp;$K34)),"Vert","Orange")))</f>
        <v>Bleu</v>
      </c>
    </row>
    <row r="35" spans="1:12" ht="12.9" customHeight="1" x14ac:dyDescent="0.2">
      <c r="A35" s="46" t="s">
        <v>40</v>
      </c>
      <c r="B35" s="37" t="s">
        <v>12</v>
      </c>
      <c r="C35" s="47">
        <v>43</v>
      </c>
      <c r="D35" s="37">
        <v>2019</v>
      </c>
      <c r="E35" s="43">
        <v>2</v>
      </c>
      <c r="F35" s="40">
        <f>IF(C35=VLOOKUP(D35,[1]Liste!$A$3:$B$13,2,FALSE),GANTT!E35-1,IF((GANTT!C35+GANTT!E35)&gt;VLOOKUP(GANTT!D35,[1]Liste!$A$3:$B$13,2,FALSE),(GANTT!C35+GANTT!E35-VLOOKUP(GANTT!D35,[1]Liste!$A$3:$B$13,2,FALSE)-1),GANTT!C35+GANTT!E35-1))</f>
        <v>44</v>
      </c>
      <c r="G35" s="41">
        <f>IF(OR(C35=VLOOKUP(D35,[1]Liste!$A$3:$B$13,2,FALSE),(GANTT!C35+GANTT!E35)&gt;VLOOKUP(D35,[1]Liste!$A$3:$B$13,2,FALSE)),GANTT!D35+1,GANTT!D35)</f>
        <v>2019</v>
      </c>
      <c r="H35" s="42">
        <f t="shared" si="5"/>
        <v>43</v>
      </c>
      <c r="I35" s="43">
        <f t="shared" si="4"/>
        <v>2019</v>
      </c>
      <c r="J35" s="43">
        <f t="shared" si="6"/>
        <v>44</v>
      </c>
      <c r="K35" s="44">
        <f t="shared" si="6"/>
        <v>2019</v>
      </c>
      <c r="L35" s="34" t="str">
        <f>IF(AND($B35&lt;&gt;"Jalon",VALUE($C35&amp;$D35)=VALUE($H35&amp;$I35),VALUE($F35&amp;$G35)=VALUE($J35&amp;$K35)),"Bleu",IF(AND($B35&lt;&gt;"Jalon",VALUE($F35&amp;$G35)&lt;VALUE($J35&amp;$K35)),"Rouge",IF(AND($B35&lt;&gt;"Jalon",VALUE($F35&amp;$G35)&gt;VALUE($J35&amp;$K35)),"Vert","Orange")))</f>
        <v>Bleu</v>
      </c>
    </row>
    <row r="36" spans="1:12" ht="12.9" customHeight="1" x14ac:dyDescent="0.2">
      <c r="A36" s="46" t="s">
        <v>41</v>
      </c>
      <c r="B36" s="37" t="s">
        <v>12</v>
      </c>
      <c r="C36" s="47">
        <v>45</v>
      </c>
      <c r="D36" s="37">
        <v>2019</v>
      </c>
      <c r="E36" s="43">
        <v>1</v>
      </c>
      <c r="F36" s="40">
        <f>IF(C36=VLOOKUP(D36,[1]Liste!$A$3:$B$13,2,FALSE),GANTT!E36-1,IF((GANTT!C36+GANTT!E36)&gt;VLOOKUP(GANTT!D36,[1]Liste!$A$3:$B$13,2,FALSE),(GANTT!C36+GANTT!E36-VLOOKUP(GANTT!D36,[1]Liste!$A$3:$B$13,2,FALSE)-1),GANTT!C36+GANTT!E36-1))</f>
        <v>45</v>
      </c>
      <c r="G36" s="41">
        <f>IF(OR(C36=VLOOKUP(D36,[1]Liste!$A$3:$B$13,2,FALSE),(GANTT!C36+GANTT!E36)&gt;VLOOKUP(D36,[1]Liste!$A$3:$B$13,2,FALSE)),GANTT!D36+1,GANTT!D36)</f>
        <v>2019</v>
      </c>
      <c r="H36" s="42">
        <f t="shared" si="5"/>
        <v>45</v>
      </c>
      <c r="I36" s="43">
        <f t="shared" si="4"/>
        <v>2019</v>
      </c>
      <c r="J36" s="43">
        <f t="shared" si="6"/>
        <v>45</v>
      </c>
      <c r="K36" s="44">
        <f t="shared" si="6"/>
        <v>2019</v>
      </c>
      <c r="L36" s="34" t="str">
        <f>IF(AND($B36&lt;&gt;"Jalon",VALUE($C36&amp;$D36)=VALUE($H36&amp;$I36),VALUE($F36&amp;$G36)=VALUE($J36&amp;$K36)),"Bleu",IF(AND($B36&lt;&gt;"Jalon",VALUE($F36&amp;$G36)&lt;VALUE($J36&amp;$K36)),"Rouge",IF(AND($B36&lt;&gt;"Jalon",VALUE($F36&amp;$G36)&gt;VALUE($J36&amp;$K36)),"Vert","Orange")))</f>
        <v>Bleu</v>
      </c>
    </row>
    <row r="37" spans="1:12" ht="12.9" customHeight="1" x14ac:dyDescent="0.2">
      <c r="A37" s="46" t="s">
        <v>42</v>
      </c>
      <c r="B37" s="37" t="s">
        <v>12</v>
      </c>
      <c r="C37" s="47">
        <v>47</v>
      </c>
      <c r="D37" s="37">
        <v>2019</v>
      </c>
      <c r="E37" s="43">
        <v>1</v>
      </c>
      <c r="F37" s="40">
        <f>IF(C37=VLOOKUP(D37,[1]Liste!$A$3:$B$13,2,FALSE),GANTT!E37-1,IF((GANTT!C37+GANTT!E37)&gt;VLOOKUP(GANTT!D37,[1]Liste!$A$3:$B$13,2,FALSE),(GANTT!C37+GANTT!E37-VLOOKUP(GANTT!D37,[1]Liste!$A$3:$B$13,2,FALSE)-1),GANTT!C37+GANTT!E37-1))</f>
        <v>47</v>
      </c>
      <c r="G37" s="41">
        <f>IF(OR(C37=VLOOKUP(D37,[1]Liste!$A$3:$B$13,2,FALSE),(GANTT!C37+GANTT!E37)&gt;VLOOKUP(D37,[1]Liste!$A$3:$B$13,2,FALSE)),GANTT!D37+1,GANTT!D37)</f>
        <v>2019</v>
      </c>
      <c r="H37" s="42">
        <f t="shared" si="5"/>
        <v>47</v>
      </c>
      <c r="I37" s="43">
        <f t="shared" si="4"/>
        <v>2019</v>
      </c>
      <c r="J37" s="43">
        <f t="shared" si="6"/>
        <v>47</v>
      </c>
      <c r="K37" s="44">
        <f t="shared" si="6"/>
        <v>2019</v>
      </c>
      <c r="L37" s="34" t="str">
        <f>IF(AND($B37&lt;&gt;"Jalon",VALUE($C37&amp;$D37)=VALUE($H37&amp;$I37),VALUE($F37&amp;$G37)=VALUE($J37&amp;$K37)),"Bleu",IF(AND($B37&lt;&gt;"Jalon",VALUE($F37&amp;$G37)&lt;VALUE($J37&amp;$K37)),"Rouge",IF(AND($B37&lt;&gt;"Jalon",VALUE($F37&amp;$G37)&gt;VALUE($J37&amp;$K37)),"Vert","Orange")))</f>
        <v>Bleu</v>
      </c>
    </row>
    <row r="38" spans="1:12" ht="12.9" customHeight="1" x14ac:dyDescent="0.2">
      <c r="A38" s="46" t="s">
        <v>43</v>
      </c>
      <c r="B38" s="37" t="s">
        <v>0</v>
      </c>
      <c r="C38" s="47">
        <v>47</v>
      </c>
      <c r="D38" s="37">
        <v>2019</v>
      </c>
      <c r="E38" s="43">
        <v>3</v>
      </c>
      <c r="F38" s="40">
        <f>IF(C38=VLOOKUP(D38,[1]Liste!$A$3:$B$13,2,FALSE),GANTT!E38-1,IF((GANTT!C38+GANTT!E38)&gt;VLOOKUP(GANTT!D38,[1]Liste!$A$3:$B$13,2,FALSE),(GANTT!C38+GANTT!E38-VLOOKUP(GANTT!D38,[1]Liste!$A$3:$B$13,2,FALSE)-1),GANTT!C38+GANTT!E38-1))</f>
        <v>49</v>
      </c>
      <c r="G38" s="41">
        <f>IF(OR(C38=VLOOKUP(D38,[1]Liste!$A$3:$B$13,2,FALSE),(GANTT!C38+GANTT!E38)&gt;VLOOKUP(D38,[1]Liste!$A$3:$B$13,2,FALSE)),GANTT!D38+1,GANTT!D38)</f>
        <v>2019</v>
      </c>
      <c r="H38" s="42">
        <f t="shared" si="5"/>
        <v>47</v>
      </c>
      <c r="I38" s="43">
        <f t="shared" si="4"/>
        <v>2019</v>
      </c>
      <c r="J38" s="43">
        <f t="shared" si="6"/>
        <v>49</v>
      </c>
      <c r="K38" s="44">
        <f t="shared" si="6"/>
        <v>2019</v>
      </c>
      <c r="L38" s="34" t="str">
        <f>IF(AND($B38&lt;&gt;"Jalon",VALUE($C38&amp;$D38)=VALUE($H38&amp;$I38),VALUE($F38&amp;$G38)=VALUE($J38&amp;$K38)),"Bleu",IF(AND($B38&lt;&gt;"Jalon",VALUE($F38&amp;$G38)&lt;VALUE($J38&amp;$K38)),"Rouge",IF(AND($B38&lt;&gt;"Jalon",VALUE($F38&amp;$G38)&gt;VALUE($J38&amp;$K38)),"Vert","Orange")))</f>
        <v>Orange</v>
      </c>
    </row>
    <row r="39" spans="1:12" ht="12.9" customHeight="1" x14ac:dyDescent="0.2">
      <c r="A39" s="46" t="s">
        <v>44</v>
      </c>
      <c r="B39" s="37" t="s">
        <v>12</v>
      </c>
      <c r="C39" s="47">
        <v>47</v>
      </c>
      <c r="D39" s="37">
        <v>2019</v>
      </c>
      <c r="E39" s="43">
        <v>1</v>
      </c>
      <c r="F39" s="40">
        <f>IF(C39=VLOOKUP(D39,[1]Liste!$A$3:$B$13,2,FALSE),GANTT!E39-1,IF((GANTT!C39+GANTT!E39)&gt;VLOOKUP(GANTT!D39,[1]Liste!$A$3:$B$13,2,FALSE),(GANTT!C39+GANTT!E39-VLOOKUP(GANTT!D39,[1]Liste!$A$3:$B$13,2,FALSE)-1),GANTT!C39+GANTT!E39-1))</f>
        <v>47</v>
      </c>
      <c r="G39" s="41">
        <f>IF(OR(C39=VLOOKUP(D39,[1]Liste!$A$3:$B$13,2,FALSE),(GANTT!C39+GANTT!E39)&gt;VLOOKUP(D39,[1]Liste!$A$3:$B$13,2,FALSE)),GANTT!D39+1,GANTT!D39)</f>
        <v>2019</v>
      </c>
      <c r="H39" s="42">
        <f t="shared" si="5"/>
        <v>47</v>
      </c>
      <c r="I39" s="43">
        <f t="shared" si="4"/>
        <v>2019</v>
      </c>
      <c r="J39" s="43">
        <f t="shared" si="6"/>
        <v>47</v>
      </c>
      <c r="K39" s="44">
        <f t="shared" si="6"/>
        <v>2019</v>
      </c>
      <c r="L39" s="34" t="str">
        <f>IF(AND($B39&lt;&gt;"Jalon",VALUE($C39&amp;$D39)=VALUE($H39&amp;$I39),VALUE($F39&amp;$G39)=VALUE($J39&amp;$K39)),"Bleu",IF(AND($B39&lt;&gt;"Jalon",VALUE($F39&amp;$G39)&lt;VALUE($J39&amp;$K39)),"Rouge",IF(AND($B39&lt;&gt;"Jalon",VALUE($F39&amp;$G39)&gt;VALUE($J39&amp;$K39)),"Vert","Orange")))</f>
        <v>Bleu</v>
      </c>
    </row>
    <row r="40" spans="1:12" ht="12.9" customHeight="1" x14ac:dyDescent="0.2">
      <c r="A40" s="46" t="s">
        <v>45</v>
      </c>
      <c r="B40" s="37" t="s">
        <v>0</v>
      </c>
      <c r="C40" s="47">
        <v>48</v>
      </c>
      <c r="D40" s="37">
        <v>2019</v>
      </c>
      <c r="E40" s="43">
        <v>1</v>
      </c>
      <c r="F40" s="40">
        <f>IF(C40=VLOOKUP(D40,[1]Liste!$A$3:$B$13,2,FALSE),GANTT!E40-1,IF((GANTT!C40+GANTT!E40)&gt;VLOOKUP(GANTT!D40,[1]Liste!$A$3:$B$13,2,FALSE),(GANTT!C40+GANTT!E40-VLOOKUP(GANTT!D40,[1]Liste!$A$3:$B$13,2,FALSE)-1),GANTT!C40+GANTT!E40-1))</f>
        <v>48</v>
      </c>
      <c r="G40" s="41">
        <f>IF(OR(C40=VLOOKUP(D40,[1]Liste!$A$3:$B$13,2,FALSE),(GANTT!C40+GANTT!E40)&gt;VLOOKUP(D40,[1]Liste!$A$3:$B$13,2,FALSE)),GANTT!D40+1,GANTT!D40)</f>
        <v>2019</v>
      </c>
      <c r="H40" s="42">
        <f t="shared" si="5"/>
        <v>48</v>
      </c>
      <c r="I40" s="43">
        <f t="shared" si="4"/>
        <v>2019</v>
      </c>
      <c r="J40" s="43">
        <f t="shared" si="6"/>
        <v>48</v>
      </c>
      <c r="K40" s="44">
        <f t="shared" si="6"/>
        <v>2019</v>
      </c>
      <c r="L40" s="34" t="str">
        <f>IF(AND($B40&lt;&gt;"Jalon",VALUE($C40&amp;$D40)=VALUE($H40&amp;$I40),VALUE($F40&amp;$G40)=VALUE($J40&amp;$K40)),"Bleu",IF(AND($B40&lt;&gt;"Jalon",VALUE($F40&amp;$G40)&lt;VALUE($J40&amp;$K40)),"Rouge",IF(AND($B40&lt;&gt;"Jalon",VALUE($F40&amp;$G40)&gt;VALUE($J40&amp;$K40)),"Vert","Orange")))</f>
        <v>Orange</v>
      </c>
    </row>
    <row r="41" spans="1:12" ht="12.9" customHeight="1" x14ac:dyDescent="0.2">
      <c r="A41" s="46" t="s">
        <v>46</v>
      </c>
      <c r="B41" s="37" t="s">
        <v>0</v>
      </c>
      <c r="C41" s="47">
        <v>49</v>
      </c>
      <c r="D41" s="37">
        <v>2019</v>
      </c>
      <c r="E41" s="43">
        <v>1</v>
      </c>
      <c r="F41" s="40">
        <f>IF(C41=VLOOKUP(D41,[1]Liste!$A$3:$B$13,2,FALSE),GANTT!E41-1,IF((GANTT!C41+GANTT!E41)&gt;VLOOKUP(GANTT!D41,[1]Liste!$A$3:$B$13,2,FALSE),(GANTT!C41+GANTT!E41-VLOOKUP(GANTT!D41,[1]Liste!$A$3:$B$13,2,FALSE)-1),GANTT!C41+GANTT!E41-1))</f>
        <v>49</v>
      </c>
      <c r="G41" s="41">
        <f>IF(OR(C41=VLOOKUP(D41,[1]Liste!$A$3:$B$13,2,FALSE),(GANTT!C41+GANTT!E41)&gt;VLOOKUP(D41,[1]Liste!$A$3:$B$13,2,FALSE)),GANTT!D41+1,GANTT!D41)</f>
        <v>2019</v>
      </c>
      <c r="H41" s="42">
        <f t="shared" si="5"/>
        <v>49</v>
      </c>
      <c r="I41" s="43">
        <f t="shared" si="4"/>
        <v>2019</v>
      </c>
      <c r="J41" s="43">
        <f t="shared" si="6"/>
        <v>49</v>
      </c>
      <c r="K41" s="44">
        <f t="shared" si="6"/>
        <v>2019</v>
      </c>
      <c r="L41" s="34" t="str">
        <f>IF(AND($B41&lt;&gt;"Jalon",VALUE($C41&amp;$D41)=VALUE($H41&amp;$I41),VALUE($F41&amp;$G41)=VALUE($J41&amp;$K41)),"Bleu",IF(AND($B41&lt;&gt;"Jalon",VALUE($F41&amp;$G41)&lt;VALUE($J41&amp;$K41)),"Rouge",IF(AND($B41&lt;&gt;"Jalon",VALUE($F41&amp;$G41)&gt;VALUE($J41&amp;$K41)),"Vert","Orange")))</f>
        <v>Orange</v>
      </c>
    </row>
    <row r="42" spans="1:12" ht="12.9" customHeight="1" x14ac:dyDescent="0.2">
      <c r="A42" s="46" t="s">
        <v>47</v>
      </c>
      <c r="B42" s="37" t="s">
        <v>12</v>
      </c>
      <c r="C42" s="47">
        <v>39</v>
      </c>
      <c r="D42" s="37">
        <v>2019</v>
      </c>
      <c r="E42" s="43">
        <v>1</v>
      </c>
      <c r="F42" s="40">
        <f>IF(C42=VLOOKUP(D42,[1]Liste!$A$3:$B$13,2,FALSE),GANTT!E42-1,IF((GANTT!C42+GANTT!E42)&gt;VLOOKUP(GANTT!D42,[1]Liste!$A$3:$B$13,2,FALSE),(GANTT!C42+GANTT!E42-VLOOKUP(GANTT!D42,[1]Liste!$A$3:$B$13,2,FALSE)-1),GANTT!C42+GANTT!E42-1))</f>
        <v>39</v>
      </c>
      <c r="G42" s="41">
        <f>IF(OR(C42=VLOOKUP(D42,[1]Liste!$A$3:$B$13,2,FALSE),(GANTT!C42+GANTT!E42)&gt;VLOOKUP(D42,[1]Liste!$A$3:$B$13,2,FALSE)),GANTT!D42+1,GANTT!D42)</f>
        <v>2019</v>
      </c>
      <c r="H42" s="42">
        <f t="shared" si="5"/>
        <v>39</v>
      </c>
      <c r="I42" s="43">
        <f t="shared" si="4"/>
        <v>2019</v>
      </c>
      <c r="J42" s="43">
        <f t="shared" si="6"/>
        <v>39</v>
      </c>
      <c r="K42" s="44">
        <f t="shared" si="6"/>
        <v>2019</v>
      </c>
      <c r="L42" s="34" t="str">
        <f>IF(AND($B42&lt;&gt;"Jalon",VALUE($C42&amp;$D42)=VALUE($H42&amp;$I42),VALUE($F42&amp;$G42)=VALUE($J42&amp;$K42)),"Bleu",IF(AND($B42&lt;&gt;"Jalon",VALUE($F42&amp;$G42)&lt;VALUE($J42&amp;$K42)),"Rouge",IF(AND($B42&lt;&gt;"Jalon",VALUE($F42&amp;$G42)&gt;VALUE($J42&amp;$K42)),"Vert","Orange")))</f>
        <v>Bleu</v>
      </c>
    </row>
    <row r="43" spans="1:12" ht="12.9" customHeight="1" x14ac:dyDescent="0.2">
      <c r="A43" s="46" t="s">
        <v>48</v>
      </c>
      <c r="B43" s="37" t="s">
        <v>0</v>
      </c>
      <c r="C43" s="47">
        <v>40</v>
      </c>
      <c r="D43" s="37">
        <v>2019</v>
      </c>
      <c r="E43" s="43">
        <v>2</v>
      </c>
      <c r="F43" s="40">
        <f>IF(C43=VLOOKUP(D43,[1]Liste!$A$3:$B$13,2,FALSE),GANTT!E43-1,IF((GANTT!C43+GANTT!E43)&gt;VLOOKUP(GANTT!D43,[1]Liste!$A$3:$B$13,2,FALSE),(GANTT!C43+GANTT!E43-VLOOKUP(GANTT!D43,[1]Liste!$A$3:$B$13,2,FALSE)-1),GANTT!C43+GANTT!E43-1))</f>
        <v>41</v>
      </c>
      <c r="G43" s="41">
        <f>IF(OR(C43=VLOOKUP(D43,[1]Liste!$A$3:$B$13,2,FALSE),(GANTT!C43+GANTT!E43)&gt;VLOOKUP(D43,[1]Liste!$A$3:$B$13,2,FALSE)),GANTT!D43+1,GANTT!D43)</f>
        <v>2019</v>
      </c>
      <c r="H43" s="42">
        <f t="shared" si="5"/>
        <v>40</v>
      </c>
      <c r="I43" s="43">
        <f t="shared" si="4"/>
        <v>2019</v>
      </c>
      <c r="J43" s="43">
        <f t="shared" si="6"/>
        <v>41</v>
      </c>
      <c r="K43" s="44">
        <f t="shared" si="6"/>
        <v>2019</v>
      </c>
      <c r="L43" s="34" t="str">
        <f>IF(AND($B43&lt;&gt;"Jalon",VALUE($C43&amp;$D43)=VALUE($H43&amp;$I43),VALUE($F43&amp;$G43)=VALUE($J43&amp;$K43)),"Bleu",IF(AND($B43&lt;&gt;"Jalon",VALUE($F43&amp;$G43)&lt;VALUE($J43&amp;$K43)),"Rouge",IF(AND($B43&lt;&gt;"Jalon",VALUE($F43&amp;$G43)&gt;VALUE($J43&amp;$K43)),"Vert","Orange")))</f>
        <v>Orange</v>
      </c>
    </row>
    <row r="44" spans="1:12" ht="12.9" customHeight="1" x14ac:dyDescent="0.2">
      <c r="A44" s="45">
        <v>4.2</v>
      </c>
      <c r="B44" s="37" t="s">
        <v>12</v>
      </c>
      <c r="C44" s="47">
        <v>27</v>
      </c>
      <c r="D44" s="37">
        <v>2019</v>
      </c>
      <c r="E44" s="43">
        <v>23</v>
      </c>
      <c r="F44" s="40">
        <f>IF(C44=VLOOKUP(D44,[1]Liste!$A$3:$B$13,2,FALSE),GANTT!E44-1,IF((GANTT!C44+GANTT!E44)&gt;VLOOKUP(GANTT!D44,[1]Liste!$A$3:$B$13,2,FALSE),(GANTT!C44+GANTT!E44-VLOOKUP(GANTT!D44,[1]Liste!$A$3:$B$13,2,FALSE)-1),GANTT!C44+GANTT!E44-1))</f>
        <v>49</v>
      </c>
      <c r="G44" s="41">
        <f>IF(OR(C44=VLOOKUP(D44,[1]Liste!$A$3:$B$13,2,FALSE),(GANTT!C44+GANTT!E44)&gt;VLOOKUP(D44,[1]Liste!$A$3:$B$13,2,FALSE)),GANTT!D44+1,GANTT!D44)</f>
        <v>2019</v>
      </c>
      <c r="H44" s="42">
        <f t="shared" si="5"/>
        <v>27</v>
      </c>
      <c r="I44" s="43">
        <f t="shared" si="4"/>
        <v>2019</v>
      </c>
      <c r="J44" s="43">
        <f t="shared" si="6"/>
        <v>49</v>
      </c>
      <c r="K44" s="44">
        <f t="shared" si="6"/>
        <v>2019</v>
      </c>
      <c r="L44" s="34" t="str">
        <f>IF(AND($B44&lt;&gt;"Jalon",VALUE($C44&amp;$D44)=VALUE($H44&amp;$I44),VALUE($F44&amp;$G44)=VALUE($J44&amp;$K44)),"Bleu",IF(AND($B44&lt;&gt;"Jalon",VALUE($F44&amp;$G44)&lt;VALUE($J44&amp;$K44)),"Rouge",IF(AND($B44&lt;&gt;"Jalon",VALUE($F44&amp;$G44)&gt;VALUE($J44&amp;$K44)),"Vert","Orange")))</f>
        <v>Bleu</v>
      </c>
    </row>
    <row r="45" spans="1:12" ht="12.9" customHeight="1" x14ac:dyDescent="0.2">
      <c r="A45" s="46" t="s">
        <v>30</v>
      </c>
      <c r="B45" s="37" t="s">
        <v>0</v>
      </c>
      <c r="C45" s="47">
        <v>27</v>
      </c>
      <c r="D45" s="37">
        <v>2019</v>
      </c>
      <c r="E45" s="43">
        <v>1</v>
      </c>
      <c r="F45" s="40">
        <f>IF(C45=VLOOKUP(D45,[1]Liste!$A$3:$B$13,2,FALSE),GANTT!E45-1,IF((GANTT!C45+GANTT!E45)&gt;VLOOKUP(GANTT!D45,[1]Liste!$A$3:$B$13,2,FALSE),(GANTT!C45+GANTT!E45-VLOOKUP(GANTT!D45,[1]Liste!$A$3:$B$13,2,FALSE)-1),GANTT!C45+GANTT!E45-1))</f>
        <v>27</v>
      </c>
      <c r="G45" s="41">
        <f>IF(OR(C45=VLOOKUP(D45,[1]Liste!$A$3:$B$13,2,FALSE),(GANTT!C45+GANTT!E45)&gt;VLOOKUP(D45,[1]Liste!$A$3:$B$13,2,FALSE)),GANTT!D45+1,GANTT!D45)</f>
        <v>2019</v>
      </c>
      <c r="H45" s="42">
        <f t="shared" si="5"/>
        <v>27</v>
      </c>
      <c r="I45" s="43">
        <f t="shared" si="4"/>
        <v>2019</v>
      </c>
      <c r="J45" s="43">
        <f t="shared" si="6"/>
        <v>27</v>
      </c>
      <c r="K45" s="44">
        <f t="shared" si="6"/>
        <v>2019</v>
      </c>
      <c r="L45" s="34" t="str">
        <f>IF(AND($B45&lt;&gt;"Jalon",VALUE($C45&amp;$D45)=VALUE($H45&amp;$I45),VALUE($F45&amp;$G45)=VALUE($J45&amp;$K45)),"Bleu",IF(AND($B45&lt;&gt;"Jalon",VALUE($F45&amp;$G45)&lt;VALUE($J45&amp;$K45)),"Rouge",IF(AND($B45&lt;&gt;"Jalon",VALUE($F45&amp;$G45)&gt;VALUE($J45&amp;$K45)),"Vert","Orange")))</f>
        <v>Orange</v>
      </c>
    </row>
    <row r="46" spans="1:12" ht="12.9" customHeight="1" x14ac:dyDescent="0.2">
      <c r="A46" s="46" t="s">
        <v>31</v>
      </c>
      <c r="B46" s="37" t="s">
        <v>12</v>
      </c>
      <c r="C46" s="47">
        <v>29</v>
      </c>
      <c r="D46" s="37">
        <v>2019</v>
      </c>
      <c r="E46" s="43">
        <v>5</v>
      </c>
      <c r="F46" s="40">
        <f>IF(C46=VLOOKUP(D46,[1]Liste!$A$3:$B$13,2,FALSE),GANTT!E46-1,IF((GANTT!C46+GANTT!E46)&gt;VLOOKUP(GANTT!D46,[1]Liste!$A$3:$B$13,2,FALSE),(GANTT!C46+GANTT!E46-VLOOKUP(GANTT!D46,[1]Liste!$A$3:$B$13,2,FALSE)-1),GANTT!C46+GANTT!E46-1))</f>
        <v>33</v>
      </c>
      <c r="G46" s="41">
        <f>IF(OR(C46=VLOOKUP(D46,[1]Liste!$A$3:$B$13,2,FALSE),(GANTT!C46+GANTT!E46)&gt;VLOOKUP(D46,[1]Liste!$A$3:$B$13,2,FALSE)),GANTT!D46+1,GANTT!D46)</f>
        <v>2019</v>
      </c>
      <c r="H46" s="42">
        <f t="shared" si="5"/>
        <v>29</v>
      </c>
      <c r="I46" s="43">
        <f t="shared" si="4"/>
        <v>2019</v>
      </c>
      <c r="J46" s="43">
        <f t="shared" si="6"/>
        <v>33</v>
      </c>
      <c r="K46" s="44">
        <f t="shared" si="6"/>
        <v>2019</v>
      </c>
      <c r="L46" s="34" t="str">
        <f>IF(AND($B46&lt;&gt;"Jalon",VALUE($C46&amp;$D46)=VALUE($H46&amp;$I46),VALUE($F46&amp;$G46)=VALUE($J46&amp;$K46)),"Bleu",IF(AND($B46&lt;&gt;"Jalon",VALUE($F46&amp;$G46)&lt;VALUE($J46&amp;$K46)),"Rouge",IF(AND($B46&lt;&gt;"Jalon",VALUE($F46&amp;$G46)&gt;VALUE($J46&amp;$K46)),"Vert","Orange")))</f>
        <v>Bleu</v>
      </c>
    </row>
    <row r="47" spans="1:12" ht="12.9" customHeight="1" x14ac:dyDescent="0.2">
      <c r="A47" s="46" t="s">
        <v>32</v>
      </c>
      <c r="B47" s="37" t="s">
        <v>12</v>
      </c>
      <c r="C47" s="47">
        <v>30</v>
      </c>
      <c r="D47" s="37">
        <v>2019</v>
      </c>
      <c r="E47" s="43">
        <v>3</v>
      </c>
      <c r="F47" s="40">
        <f>IF(C47=VLOOKUP(D47,[1]Liste!$A$3:$B$13,2,FALSE),GANTT!E47-1,IF((GANTT!C47+GANTT!E47)&gt;VLOOKUP(GANTT!D47,[1]Liste!$A$3:$B$13,2,FALSE),(GANTT!C47+GANTT!E47-VLOOKUP(GANTT!D47,[1]Liste!$A$3:$B$13,2,FALSE)-1),GANTT!C47+GANTT!E47-1))</f>
        <v>32</v>
      </c>
      <c r="G47" s="41">
        <f>IF(OR(C47=VLOOKUP(D47,[1]Liste!$A$3:$B$13,2,FALSE),(GANTT!C47+GANTT!E47)&gt;VLOOKUP(D47,[1]Liste!$A$3:$B$13,2,FALSE)),GANTT!D47+1,GANTT!D47)</f>
        <v>2019</v>
      </c>
      <c r="H47" s="42">
        <f t="shared" si="5"/>
        <v>30</v>
      </c>
      <c r="I47" s="43">
        <f t="shared" si="4"/>
        <v>2019</v>
      </c>
      <c r="J47" s="43">
        <f t="shared" si="6"/>
        <v>32</v>
      </c>
      <c r="K47" s="44">
        <f t="shared" si="6"/>
        <v>2019</v>
      </c>
      <c r="L47" s="34" t="str">
        <f>IF(AND($B47&lt;&gt;"Jalon",VALUE($C47&amp;$D47)=VALUE($H47&amp;$I47),VALUE($F47&amp;$G47)=VALUE($J47&amp;$K47)),"Bleu",IF(AND($B47&lt;&gt;"Jalon",VALUE($F47&amp;$G47)&lt;VALUE($J47&amp;$K47)),"Rouge",IF(AND($B47&lt;&gt;"Jalon",VALUE($F47&amp;$G47)&gt;VALUE($J47&amp;$K47)),"Vert","Orange")))</f>
        <v>Bleu</v>
      </c>
    </row>
    <row r="48" spans="1:12" x14ac:dyDescent="0.2">
      <c r="A48" s="46" t="s">
        <v>33</v>
      </c>
      <c r="B48" s="37" t="s">
        <v>12</v>
      </c>
      <c r="C48" s="47">
        <v>32</v>
      </c>
      <c r="D48" s="37">
        <v>2019</v>
      </c>
      <c r="E48" s="43">
        <v>1</v>
      </c>
      <c r="F48" s="40">
        <f>IF(C48=VLOOKUP(D48,[1]Liste!$A$3:$B$13,2,FALSE),GANTT!E48-1,IF((GANTT!C48+GANTT!E48)&gt;VLOOKUP(GANTT!D48,[1]Liste!$A$3:$B$13,2,FALSE),(GANTT!C48+GANTT!E48-VLOOKUP(GANTT!D48,[1]Liste!$A$3:$B$13,2,FALSE)-1),GANTT!C48+GANTT!E48-1))</f>
        <v>32</v>
      </c>
      <c r="G48" s="41">
        <f>IF(OR(C48=VLOOKUP(D48,[1]Liste!$A$3:$B$13,2,FALSE),(GANTT!C48+GANTT!E48)&gt;VLOOKUP(D48,[1]Liste!$A$3:$B$13,2,FALSE)),GANTT!D48+1,GANTT!D48)</f>
        <v>2019</v>
      </c>
      <c r="H48" s="42">
        <f t="shared" si="5"/>
        <v>32</v>
      </c>
      <c r="I48" s="43">
        <f t="shared" si="4"/>
        <v>2019</v>
      </c>
      <c r="J48" s="43">
        <f t="shared" si="6"/>
        <v>32</v>
      </c>
      <c r="K48" s="44">
        <f t="shared" si="6"/>
        <v>2019</v>
      </c>
      <c r="L48" s="34" t="str">
        <f>IF(AND($B48&lt;&gt;"Jalon",VALUE($C48&amp;$D48)=VALUE($H48&amp;$I48),VALUE($F48&amp;$G48)=VALUE($J48&amp;$K48)),"Bleu",IF(AND($B48&lt;&gt;"Jalon",VALUE($F48&amp;$G48)&lt;VALUE($J48&amp;$K48)),"Rouge",IF(AND($B48&lt;&gt;"Jalon",VALUE($F48&amp;$G48)&gt;VALUE($J48&amp;$K48)),"Vert","Orange")))</f>
        <v>Bleu</v>
      </c>
    </row>
    <row r="49" spans="1:12" ht="12.9" customHeight="1" x14ac:dyDescent="0.2">
      <c r="A49" s="46" t="s">
        <v>34</v>
      </c>
      <c r="B49" s="37" t="s">
        <v>12</v>
      </c>
      <c r="C49" s="47">
        <v>35</v>
      </c>
      <c r="D49" s="37">
        <v>2019</v>
      </c>
      <c r="E49" s="43">
        <v>2</v>
      </c>
      <c r="F49" s="40">
        <f>IF(C49=VLOOKUP(D49,[1]Liste!$A$3:$B$13,2,FALSE),GANTT!E49-1,IF((GANTT!C49+GANTT!E49)&gt;VLOOKUP(GANTT!D49,[1]Liste!$A$3:$B$13,2,FALSE),(GANTT!C49+GANTT!E49-VLOOKUP(GANTT!D49,[1]Liste!$A$3:$B$13,2,FALSE)-1),GANTT!C49+GANTT!E49-1))</f>
        <v>36</v>
      </c>
      <c r="G49" s="41">
        <f>IF(OR(C49=VLOOKUP(D49,[1]Liste!$A$3:$B$13,2,FALSE),(GANTT!C49+GANTT!E49)&gt;VLOOKUP(D49,[1]Liste!$A$3:$B$13,2,FALSE)),GANTT!D49+1,GANTT!D49)</f>
        <v>2019</v>
      </c>
      <c r="H49" s="42">
        <f t="shared" si="5"/>
        <v>35</v>
      </c>
      <c r="I49" s="43">
        <f t="shared" si="4"/>
        <v>2019</v>
      </c>
      <c r="J49" s="43">
        <f t="shared" si="6"/>
        <v>36</v>
      </c>
      <c r="K49" s="44">
        <f t="shared" si="6"/>
        <v>2019</v>
      </c>
      <c r="L49" s="34" t="str">
        <f>IF(AND($B49&lt;&gt;"Jalon",VALUE($C49&amp;$D49)=VALUE($H49&amp;$I49),VALUE($F49&amp;$G49)=VALUE($J49&amp;$K49)),"Bleu",IF(AND($B49&lt;&gt;"Jalon",VALUE($F49&amp;$G49)&lt;VALUE($J49&amp;$K49)),"Rouge",IF(AND($B49&lt;&gt;"Jalon",VALUE($F49&amp;$G49)&gt;VALUE($J49&amp;$K49)),"Vert","Orange")))</f>
        <v>Bleu</v>
      </c>
    </row>
    <row r="50" spans="1:12" ht="12.9" customHeight="1" x14ac:dyDescent="0.2">
      <c r="A50" s="46" t="s">
        <v>35</v>
      </c>
      <c r="B50" s="37" t="s">
        <v>12</v>
      </c>
      <c r="C50" s="47">
        <v>37</v>
      </c>
      <c r="D50" s="37">
        <v>2019</v>
      </c>
      <c r="E50" s="43">
        <v>3</v>
      </c>
      <c r="F50" s="40">
        <f>IF(C50=VLOOKUP(D50,[1]Liste!$A$3:$B$13,2,FALSE),GANTT!E50-1,IF((GANTT!C50+GANTT!E50)&gt;VLOOKUP(GANTT!D50,[1]Liste!$A$3:$B$13,2,FALSE),(GANTT!C50+GANTT!E50-VLOOKUP(GANTT!D50,[1]Liste!$A$3:$B$13,2,FALSE)-1),GANTT!C50+GANTT!E50-1))</f>
        <v>39</v>
      </c>
      <c r="G50" s="41">
        <f>IF(OR(C50=VLOOKUP(D50,[1]Liste!$A$3:$B$13,2,FALSE),(GANTT!C50+GANTT!E50)&gt;VLOOKUP(D50,[1]Liste!$A$3:$B$13,2,FALSE)),GANTT!D50+1,GANTT!D50)</f>
        <v>2019</v>
      </c>
      <c r="H50" s="42">
        <f t="shared" si="5"/>
        <v>37</v>
      </c>
      <c r="I50" s="43">
        <f t="shared" si="4"/>
        <v>2019</v>
      </c>
      <c r="J50" s="43">
        <f t="shared" si="6"/>
        <v>39</v>
      </c>
      <c r="K50" s="44">
        <f t="shared" si="6"/>
        <v>2019</v>
      </c>
      <c r="L50" s="34" t="str">
        <f>IF(AND($B50&lt;&gt;"Jalon",VALUE($C50&amp;$D50)=VALUE($H50&amp;$I50),VALUE($F50&amp;$G50)=VALUE($J50&amp;$K50)),"Bleu",IF(AND($B50&lt;&gt;"Jalon",VALUE($F50&amp;$G50)&lt;VALUE($J50&amp;$K50)),"Rouge",IF(AND($B50&lt;&gt;"Jalon",VALUE($F50&amp;$G50)&gt;VALUE($J50&amp;$K50)),"Vert","Orange")))</f>
        <v>Bleu</v>
      </c>
    </row>
    <row r="51" spans="1:12" ht="12.9" customHeight="1" x14ac:dyDescent="0.2">
      <c r="A51" s="46" t="s">
        <v>36</v>
      </c>
      <c r="B51" s="37" t="s">
        <v>0</v>
      </c>
      <c r="C51" s="47">
        <v>38</v>
      </c>
      <c r="D51" s="37">
        <v>2019</v>
      </c>
      <c r="E51" s="43">
        <v>1</v>
      </c>
      <c r="F51" s="40">
        <f>IF(C51=VLOOKUP(D51,[1]Liste!$A$3:$B$13,2,FALSE),GANTT!E51-1,IF((GANTT!C51+GANTT!E51)&gt;VLOOKUP(GANTT!D51,[1]Liste!$A$3:$B$13,2,FALSE),(GANTT!C51+GANTT!E51-VLOOKUP(GANTT!D51,[1]Liste!$A$3:$B$13,2,FALSE)-1),GANTT!C51+GANTT!E51-1))</f>
        <v>38</v>
      </c>
      <c r="G51" s="41">
        <f>IF(OR(C51=VLOOKUP(D51,[1]Liste!$A$3:$B$13,2,FALSE),(GANTT!C51+GANTT!E51)&gt;VLOOKUP(D51,[1]Liste!$A$3:$B$13,2,FALSE)),GANTT!D51+1,GANTT!D51)</f>
        <v>2019</v>
      </c>
      <c r="H51" s="42">
        <f t="shared" si="5"/>
        <v>38</v>
      </c>
      <c r="I51" s="43">
        <f t="shared" si="4"/>
        <v>2019</v>
      </c>
      <c r="J51" s="43">
        <f t="shared" si="6"/>
        <v>38</v>
      </c>
      <c r="K51" s="44">
        <f t="shared" si="6"/>
        <v>2019</v>
      </c>
      <c r="L51" s="34" t="str">
        <f>IF(AND($B51&lt;&gt;"Jalon",VALUE($C51&amp;$D51)=VALUE($H51&amp;$I51),VALUE($F51&amp;$G51)=VALUE($J51&amp;$K51)),"Bleu",IF(AND($B51&lt;&gt;"Jalon",VALUE($F51&amp;$G51)&lt;VALUE($J51&amp;$K51)),"Rouge",IF(AND($B51&lt;&gt;"Jalon",VALUE($F51&amp;$G51)&gt;VALUE($J51&amp;$K51)),"Vert","Orange")))</f>
        <v>Orange</v>
      </c>
    </row>
    <row r="52" spans="1:12" ht="12.9" customHeight="1" x14ac:dyDescent="0.2">
      <c r="A52" s="46" t="s">
        <v>37</v>
      </c>
      <c r="B52" s="37" t="s">
        <v>12</v>
      </c>
      <c r="C52" s="47">
        <v>39</v>
      </c>
      <c r="D52" s="37">
        <v>2019</v>
      </c>
      <c r="E52" s="43">
        <v>3</v>
      </c>
      <c r="F52" s="40">
        <f>IF(C52=VLOOKUP(D52,[1]Liste!$A$3:$B$13,2,FALSE),GANTT!E52-1,IF((GANTT!C52+GANTT!E52)&gt;VLOOKUP(GANTT!D52,[1]Liste!$A$3:$B$13,2,FALSE),(GANTT!C52+GANTT!E52-VLOOKUP(GANTT!D52,[1]Liste!$A$3:$B$13,2,FALSE)-1),GANTT!C52+GANTT!E52-1))</f>
        <v>41</v>
      </c>
      <c r="G52" s="41">
        <f>IF(OR(C52=VLOOKUP(D52,[1]Liste!$A$3:$B$13,2,FALSE),(GANTT!C52+GANTT!E52)&gt;VLOOKUP(D52,[1]Liste!$A$3:$B$13,2,FALSE)),GANTT!D52+1,GANTT!D52)</f>
        <v>2019</v>
      </c>
      <c r="H52" s="42">
        <f t="shared" si="5"/>
        <v>39</v>
      </c>
      <c r="I52" s="43">
        <f t="shared" si="4"/>
        <v>2019</v>
      </c>
      <c r="J52" s="43">
        <f t="shared" si="6"/>
        <v>41</v>
      </c>
      <c r="K52" s="44">
        <f t="shared" si="6"/>
        <v>2019</v>
      </c>
      <c r="L52" s="34" t="str">
        <f>IF(AND($B52&lt;&gt;"Jalon",VALUE($C52&amp;$D52)=VALUE($H52&amp;$I52),VALUE($F52&amp;$G52)=VALUE($J52&amp;$K52)),"Bleu",IF(AND($B52&lt;&gt;"Jalon",VALUE($F52&amp;$G52)&lt;VALUE($J52&amp;$K52)),"Rouge",IF(AND($B52&lt;&gt;"Jalon",VALUE($F52&amp;$G52)&gt;VALUE($J52&amp;$K52)),"Vert","Orange")))</f>
        <v>Bleu</v>
      </c>
    </row>
    <row r="53" spans="1:12" ht="12.9" customHeight="1" x14ac:dyDescent="0.2">
      <c r="A53" s="46" t="s">
        <v>38</v>
      </c>
      <c r="B53" s="37" t="s">
        <v>0</v>
      </c>
      <c r="C53" s="47">
        <v>40</v>
      </c>
      <c r="D53" s="37">
        <v>2019</v>
      </c>
      <c r="E53" s="43">
        <v>6</v>
      </c>
      <c r="F53" s="40">
        <f>IF(C53=VLOOKUP(D53,[1]Liste!$A$3:$B$13,2,FALSE),GANTT!E53-1,IF((GANTT!C53+GANTT!E53)&gt;VLOOKUP(GANTT!D53,[1]Liste!$A$3:$B$13,2,FALSE),(GANTT!C53+GANTT!E53-VLOOKUP(GANTT!D53,[1]Liste!$A$3:$B$13,2,FALSE)-1),GANTT!C53+GANTT!E53-1))</f>
        <v>45</v>
      </c>
      <c r="G53" s="41">
        <f>IF(OR(C53=VLOOKUP(D53,[1]Liste!$A$3:$B$13,2,FALSE),(GANTT!C53+GANTT!E53)&gt;VLOOKUP(D53,[1]Liste!$A$3:$B$13,2,FALSE)),GANTT!D53+1,GANTT!D53)</f>
        <v>2019</v>
      </c>
      <c r="H53" s="42">
        <f t="shared" si="5"/>
        <v>40</v>
      </c>
      <c r="I53" s="43">
        <f t="shared" si="4"/>
        <v>2019</v>
      </c>
      <c r="J53" s="43">
        <f t="shared" si="6"/>
        <v>45</v>
      </c>
      <c r="K53" s="44">
        <f t="shared" si="6"/>
        <v>2019</v>
      </c>
      <c r="L53" s="34" t="str">
        <f>IF(AND($B53&lt;&gt;"Jalon",VALUE($C53&amp;$D53)=VALUE($H53&amp;$I53),VALUE($F53&amp;$G53)=VALUE($J53&amp;$K53)),"Bleu",IF(AND($B53&lt;&gt;"Jalon",VALUE($F53&amp;$G53)&lt;VALUE($J53&amp;$K53)),"Rouge",IF(AND($B53&lt;&gt;"Jalon",VALUE($F53&amp;$G53)&gt;VALUE($J53&amp;$K53)),"Vert","Orange")))</f>
        <v>Orange</v>
      </c>
    </row>
    <row r="54" spans="1:12" ht="12.9" customHeight="1" x14ac:dyDescent="0.2">
      <c r="A54" s="46" t="s">
        <v>39</v>
      </c>
      <c r="B54" s="37" t="s">
        <v>12</v>
      </c>
      <c r="C54" s="47">
        <v>42</v>
      </c>
      <c r="D54" s="37">
        <v>2019</v>
      </c>
      <c r="E54" s="43">
        <v>2</v>
      </c>
      <c r="F54" s="40">
        <f>IF(C54=VLOOKUP(D54,[1]Liste!$A$3:$B$13,2,FALSE),GANTT!E54-1,IF((GANTT!C54+GANTT!E54)&gt;VLOOKUP(GANTT!D54,[1]Liste!$A$3:$B$13,2,FALSE),(GANTT!C54+GANTT!E54-VLOOKUP(GANTT!D54,[1]Liste!$A$3:$B$13,2,FALSE)-1),GANTT!C54+GANTT!E54-1))</f>
        <v>43</v>
      </c>
      <c r="G54" s="41">
        <f>IF(OR(C54=VLOOKUP(D54,[1]Liste!$A$3:$B$13,2,FALSE),(GANTT!C54+GANTT!E54)&gt;VLOOKUP(D54,[1]Liste!$A$3:$B$13,2,FALSE)),GANTT!D54+1,GANTT!D54)</f>
        <v>2019</v>
      </c>
      <c r="H54" s="42">
        <f t="shared" si="5"/>
        <v>42</v>
      </c>
      <c r="I54" s="43">
        <f t="shared" si="4"/>
        <v>2019</v>
      </c>
      <c r="J54" s="43">
        <f t="shared" si="6"/>
        <v>43</v>
      </c>
      <c r="K54" s="44">
        <f t="shared" si="6"/>
        <v>2019</v>
      </c>
      <c r="L54" s="34" t="str">
        <f>IF(AND($B54&lt;&gt;"Jalon",VALUE($C54&amp;$D54)=VALUE($H54&amp;$I54),VALUE($F54&amp;$G54)=VALUE($J54&amp;$K54)),"Bleu",IF(AND($B54&lt;&gt;"Jalon",VALUE($F54&amp;$G54)&lt;VALUE($J54&amp;$K54)),"Rouge",IF(AND($B54&lt;&gt;"Jalon",VALUE($F54&amp;$G54)&gt;VALUE($J54&amp;$K54)),"Vert","Orange")))</f>
        <v>Bleu</v>
      </c>
    </row>
    <row r="55" spans="1:12" ht="12.9" customHeight="1" x14ac:dyDescent="0.2">
      <c r="A55" s="46" t="s">
        <v>40</v>
      </c>
      <c r="B55" s="37" t="s">
        <v>12</v>
      </c>
      <c r="C55" s="47">
        <v>43</v>
      </c>
      <c r="D55" s="37">
        <v>2019</v>
      </c>
      <c r="E55" s="43">
        <v>2</v>
      </c>
      <c r="F55" s="40">
        <f>IF(C55=VLOOKUP(D55,[1]Liste!$A$3:$B$13,2,FALSE),GANTT!E55-1,IF((GANTT!C55+GANTT!E55)&gt;VLOOKUP(GANTT!D55,[1]Liste!$A$3:$B$13,2,FALSE),(GANTT!C55+GANTT!E55-VLOOKUP(GANTT!D55,[1]Liste!$A$3:$B$13,2,FALSE)-1),GANTT!C55+GANTT!E55-1))</f>
        <v>44</v>
      </c>
      <c r="G55" s="41">
        <f>IF(OR(C55=VLOOKUP(D55,[1]Liste!$A$3:$B$13,2,FALSE),(GANTT!C55+GANTT!E55)&gt;VLOOKUP(D55,[1]Liste!$A$3:$B$13,2,FALSE)),GANTT!D55+1,GANTT!D55)</f>
        <v>2019</v>
      </c>
      <c r="H55" s="42">
        <f t="shared" si="5"/>
        <v>43</v>
      </c>
      <c r="I55" s="43">
        <f t="shared" si="4"/>
        <v>2019</v>
      </c>
      <c r="J55" s="43">
        <f t="shared" si="6"/>
        <v>44</v>
      </c>
      <c r="K55" s="44">
        <f t="shared" si="6"/>
        <v>2019</v>
      </c>
      <c r="L55" s="34" t="str">
        <f>IF(AND($B55&lt;&gt;"Jalon",VALUE($C55&amp;$D55)=VALUE($H55&amp;$I55),VALUE($F55&amp;$G55)=VALUE($J55&amp;$K55)),"Bleu",IF(AND($B55&lt;&gt;"Jalon",VALUE($F55&amp;$G55)&lt;VALUE($J55&amp;$K55)),"Rouge",IF(AND($B55&lt;&gt;"Jalon",VALUE($F55&amp;$G55)&gt;VALUE($J55&amp;$K55)),"Vert","Orange")))</f>
        <v>Bleu</v>
      </c>
    </row>
    <row r="56" spans="1:12" ht="12.9" customHeight="1" x14ac:dyDescent="0.2">
      <c r="A56" s="46" t="s">
        <v>41</v>
      </c>
      <c r="B56" s="37" t="s">
        <v>12</v>
      </c>
      <c r="C56" s="47">
        <v>45</v>
      </c>
      <c r="D56" s="37">
        <v>2019</v>
      </c>
      <c r="E56" s="43">
        <v>1</v>
      </c>
      <c r="F56" s="40">
        <f>IF(C56=VLOOKUP(D56,[1]Liste!$A$3:$B$13,2,FALSE),GANTT!E56-1,IF((GANTT!C56+GANTT!E56)&gt;VLOOKUP(GANTT!D56,[1]Liste!$A$3:$B$13,2,FALSE),(GANTT!C56+GANTT!E56-VLOOKUP(GANTT!D56,[1]Liste!$A$3:$B$13,2,FALSE)-1),GANTT!C56+GANTT!E56-1))</f>
        <v>45</v>
      </c>
      <c r="G56" s="41">
        <f>IF(OR(C56=VLOOKUP(D56,[1]Liste!$A$3:$B$13,2,FALSE),(GANTT!C56+GANTT!E56)&gt;VLOOKUP(D56,[1]Liste!$A$3:$B$13,2,FALSE)),GANTT!D56+1,GANTT!D56)</f>
        <v>2019</v>
      </c>
      <c r="H56" s="42">
        <f t="shared" si="5"/>
        <v>45</v>
      </c>
      <c r="I56" s="43">
        <f t="shared" si="4"/>
        <v>2019</v>
      </c>
      <c r="J56" s="43">
        <f t="shared" si="6"/>
        <v>45</v>
      </c>
      <c r="K56" s="44">
        <f t="shared" si="6"/>
        <v>2019</v>
      </c>
      <c r="L56" s="34" t="str">
        <f>IF(AND($B56&lt;&gt;"Jalon",VALUE($C56&amp;$D56)=VALUE($H56&amp;$I56),VALUE($F56&amp;$G56)=VALUE($J56&amp;$K56)),"Bleu",IF(AND($B56&lt;&gt;"Jalon",VALUE($F56&amp;$G56)&lt;VALUE($J56&amp;$K56)),"Rouge",IF(AND($B56&lt;&gt;"Jalon",VALUE($F56&amp;$G56)&gt;VALUE($J56&amp;$K56)),"Vert","Orange")))</f>
        <v>Bleu</v>
      </c>
    </row>
    <row r="57" spans="1:12" ht="12.9" customHeight="1" x14ac:dyDescent="0.2">
      <c r="A57" s="46" t="s">
        <v>42</v>
      </c>
      <c r="B57" s="37" t="s">
        <v>12</v>
      </c>
      <c r="C57" s="47">
        <v>47</v>
      </c>
      <c r="D57" s="37">
        <v>2019</v>
      </c>
      <c r="E57" s="43">
        <v>1</v>
      </c>
      <c r="F57" s="40">
        <f>IF(C57=VLOOKUP(D57,[1]Liste!$A$3:$B$13,2,FALSE),GANTT!E57-1,IF((GANTT!C57+GANTT!E57)&gt;VLOOKUP(GANTT!D57,[1]Liste!$A$3:$B$13,2,FALSE),(GANTT!C57+GANTT!E57-VLOOKUP(GANTT!D57,[1]Liste!$A$3:$B$13,2,FALSE)-1),GANTT!C57+GANTT!E57-1))</f>
        <v>47</v>
      </c>
      <c r="G57" s="41">
        <f>IF(OR(C57=VLOOKUP(D57,[1]Liste!$A$3:$B$13,2,FALSE),(GANTT!C57+GANTT!E57)&gt;VLOOKUP(D57,[1]Liste!$A$3:$B$13,2,FALSE)),GANTT!D57+1,GANTT!D57)</f>
        <v>2019</v>
      </c>
      <c r="H57" s="42">
        <f t="shared" si="5"/>
        <v>47</v>
      </c>
      <c r="I57" s="43">
        <f t="shared" si="4"/>
        <v>2019</v>
      </c>
      <c r="J57" s="43">
        <f t="shared" si="6"/>
        <v>47</v>
      </c>
      <c r="K57" s="44">
        <f t="shared" si="6"/>
        <v>2019</v>
      </c>
      <c r="L57" s="34" t="str">
        <f>IF(AND($B57&lt;&gt;"Jalon",VALUE($C57&amp;$D57)=VALUE($H57&amp;$I57),VALUE($F57&amp;$G57)=VALUE($J57&amp;$K57)),"Bleu",IF(AND($B57&lt;&gt;"Jalon",VALUE($F57&amp;$G57)&lt;VALUE($J57&amp;$K57)),"Rouge",IF(AND($B57&lt;&gt;"Jalon",VALUE($F57&amp;$G57)&gt;VALUE($J57&amp;$K57)),"Vert","Orange")))</f>
        <v>Bleu</v>
      </c>
    </row>
    <row r="58" spans="1:12" ht="12.9" customHeight="1" x14ac:dyDescent="0.2">
      <c r="A58" s="46" t="s">
        <v>43</v>
      </c>
      <c r="B58" s="37" t="s">
        <v>0</v>
      </c>
      <c r="C58" s="47">
        <v>47</v>
      </c>
      <c r="D58" s="37">
        <v>2019</v>
      </c>
      <c r="E58" s="43">
        <v>3</v>
      </c>
      <c r="F58" s="40">
        <f>IF(C58=VLOOKUP(D58,[1]Liste!$A$3:$B$13,2,FALSE),GANTT!E58-1,IF((GANTT!C58+GANTT!E58)&gt;VLOOKUP(GANTT!D58,[1]Liste!$A$3:$B$13,2,FALSE),(GANTT!C58+GANTT!E58-VLOOKUP(GANTT!D58,[1]Liste!$A$3:$B$13,2,FALSE)-1),GANTT!C58+GANTT!E58-1))</f>
        <v>49</v>
      </c>
      <c r="G58" s="41">
        <f>IF(OR(C58=VLOOKUP(D58,[1]Liste!$A$3:$B$13,2,FALSE),(GANTT!C58+GANTT!E58)&gt;VLOOKUP(D58,[1]Liste!$A$3:$B$13,2,FALSE)),GANTT!D58+1,GANTT!D58)</f>
        <v>2019</v>
      </c>
      <c r="H58" s="42">
        <f t="shared" si="5"/>
        <v>47</v>
      </c>
      <c r="I58" s="43">
        <f t="shared" si="4"/>
        <v>2019</v>
      </c>
      <c r="J58" s="43">
        <f t="shared" si="6"/>
        <v>49</v>
      </c>
      <c r="K58" s="44">
        <f t="shared" si="6"/>
        <v>2019</v>
      </c>
      <c r="L58" s="34" t="str">
        <f>IF(AND($B58&lt;&gt;"Jalon",VALUE($C58&amp;$D58)=VALUE($H58&amp;$I58),VALUE($F58&amp;$G58)=VALUE($J58&amp;$K58)),"Bleu",IF(AND($B58&lt;&gt;"Jalon",VALUE($F58&amp;$G58)&lt;VALUE($J58&amp;$K58)),"Rouge",IF(AND($B58&lt;&gt;"Jalon",VALUE($F58&amp;$G58)&gt;VALUE($J58&amp;$K58)),"Vert","Orange")))</f>
        <v>Orange</v>
      </c>
    </row>
    <row r="59" spans="1:12" ht="12.9" customHeight="1" x14ac:dyDescent="0.2">
      <c r="A59" s="46" t="s">
        <v>44</v>
      </c>
      <c r="B59" s="37" t="s">
        <v>12</v>
      </c>
      <c r="C59" s="47">
        <v>47</v>
      </c>
      <c r="D59" s="37">
        <v>2019</v>
      </c>
      <c r="E59" s="43">
        <v>1</v>
      </c>
      <c r="F59" s="40">
        <f>IF(C59=VLOOKUP(D59,[1]Liste!$A$3:$B$13,2,FALSE),GANTT!E59-1,IF((GANTT!C59+GANTT!E59)&gt;VLOOKUP(GANTT!D59,[1]Liste!$A$3:$B$13,2,FALSE),(GANTT!C59+GANTT!E59-VLOOKUP(GANTT!D59,[1]Liste!$A$3:$B$13,2,FALSE)-1),GANTT!C59+GANTT!E59-1))</f>
        <v>47</v>
      </c>
      <c r="G59" s="41">
        <f>IF(OR(C59=VLOOKUP(D59,[1]Liste!$A$3:$B$13,2,FALSE),(GANTT!C59+GANTT!E59)&gt;VLOOKUP(D59,[1]Liste!$A$3:$B$13,2,FALSE)),GANTT!D59+1,GANTT!D59)</f>
        <v>2019</v>
      </c>
      <c r="H59" s="42">
        <f t="shared" si="5"/>
        <v>47</v>
      </c>
      <c r="I59" s="43">
        <f t="shared" si="4"/>
        <v>2019</v>
      </c>
      <c r="J59" s="43">
        <f t="shared" si="6"/>
        <v>47</v>
      </c>
      <c r="K59" s="44">
        <f t="shared" si="6"/>
        <v>2019</v>
      </c>
      <c r="L59" s="34" t="str">
        <f>IF(AND($B59&lt;&gt;"Jalon",VALUE($C59&amp;$D59)=VALUE($H59&amp;$I59),VALUE($F59&amp;$G59)=VALUE($J59&amp;$K59)),"Bleu",IF(AND($B59&lt;&gt;"Jalon",VALUE($F59&amp;$G59)&lt;VALUE($J59&amp;$K59)),"Rouge",IF(AND($B59&lt;&gt;"Jalon",VALUE($F59&amp;$G59)&gt;VALUE($J59&amp;$K59)),"Vert","Orange")))</f>
        <v>Bleu</v>
      </c>
    </row>
    <row r="60" spans="1:12" ht="12.9" customHeight="1" x14ac:dyDescent="0.2">
      <c r="A60" s="46" t="s">
        <v>45</v>
      </c>
      <c r="B60" s="37" t="s">
        <v>0</v>
      </c>
      <c r="C60" s="47">
        <v>48</v>
      </c>
      <c r="D60" s="37">
        <v>2019</v>
      </c>
      <c r="E60" s="43">
        <v>1</v>
      </c>
      <c r="F60" s="40">
        <f>IF(C60=VLOOKUP(D60,[1]Liste!$A$3:$B$13,2,FALSE),GANTT!E60-1,IF((GANTT!C60+GANTT!E60)&gt;VLOOKUP(GANTT!D60,[1]Liste!$A$3:$B$13,2,FALSE),(GANTT!C60+GANTT!E60-VLOOKUP(GANTT!D60,[1]Liste!$A$3:$B$13,2,FALSE)-1),GANTT!C60+GANTT!E60-1))</f>
        <v>48</v>
      </c>
      <c r="G60" s="41">
        <f>IF(OR(C60=VLOOKUP(D60,[1]Liste!$A$3:$B$13,2,FALSE),(GANTT!C60+GANTT!E60)&gt;VLOOKUP(D60,[1]Liste!$A$3:$B$13,2,FALSE)),GANTT!D60+1,GANTT!D60)</f>
        <v>2019</v>
      </c>
      <c r="H60" s="42">
        <f t="shared" si="5"/>
        <v>48</v>
      </c>
      <c r="I60" s="43">
        <f t="shared" si="4"/>
        <v>2019</v>
      </c>
      <c r="J60" s="43">
        <f t="shared" si="6"/>
        <v>48</v>
      </c>
      <c r="K60" s="44">
        <f t="shared" si="6"/>
        <v>2019</v>
      </c>
      <c r="L60" s="34" t="str">
        <f>IF(AND($B60&lt;&gt;"Jalon",VALUE($C60&amp;$D60)=VALUE($H60&amp;$I60),VALUE($F60&amp;$G60)=VALUE($J60&amp;$K60)),"Bleu",IF(AND($B60&lt;&gt;"Jalon",VALUE($F60&amp;$G60)&lt;VALUE($J60&amp;$K60)),"Rouge",IF(AND($B60&lt;&gt;"Jalon",VALUE($F60&amp;$G60)&gt;VALUE($J60&amp;$K60)),"Vert","Orange")))</f>
        <v>Orange</v>
      </c>
    </row>
    <row r="61" spans="1:12" ht="12.9" customHeight="1" x14ac:dyDescent="0.2">
      <c r="A61" s="46" t="s">
        <v>46</v>
      </c>
      <c r="B61" s="37" t="s">
        <v>0</v>
      </c>
      <c r="C61" s="47">
        <v>49</v>
      </c>
      <c r="D61" s="37">
        <v>2019</v>
      </c>
      <c r="E61" s="43">
        <v>1</v>
      </c>
      <c r="F61" s="40">
        <f>IF(C61=VLOOKUP(D61,[1]Liste!$A$3:$B$13,2,FALSE),GANTT!E61-1,IF((GANTT!C61+GANTT!E61)&gt;VLOOKUP(GANTT!D61,[1]Liste!$A$3:$B$13,2,FALSE),(GANTT!C61+GANTT!E61-VLOOKUP(GANTT!D61,[1]Liste!$A$3:$B$13,2,FALSE)-1),GANTT!C61+GANTT!E61-1))</f>
        <v>49</v>
      </c>
      <c r="G61" s="41">
        <f>IF(OR(C61=VLOOKUP(D61,[1]Liste!$A$3:$B$13,2,FALSE),(GANTT!C61+GANTT!E61)&gt;VLOOKUP(D61,[1]Liste!$A$3:$B$13,2,FALSE)),GANTT!D61+1,GANTT!D61)</f>
        <v>2019</v>
      </c>
      <c r="H61" s="42">
        <f t="shared" si="5"/>
        <v>49</v>
      </c>
      <c r="I61" s="43">
        <f t="shared" si="4"/>
        <v>2019</v>
      </c>
      <c r="J61" s="43">
        <f t="shared" si="6"/>
        <v>49</v>
      </c>
      <c r="K61" s="44">
        <f t="shared" si="6"/>
        <v>2019</v>
      </c>
      <c r="L61" s="34" t="str">
        <f>IF(AND($B61&lt;&gt;"Jalon",VALUE($C61&amp;$D61)=VALUE($H61&amp;$I61),VALUE($F61&amp;$G61)=VALUE($J61&amp;$K61)),"Bleu",IF(AND($B61&lt;&gt;"Jalon",VALUE($F61&amp;$G61)&lt;VALUE($J61&amp;$K61)),"Rouge",IF(AND($B61&lt;&gt;"Jalon",VALUE($F61&amp;$G61)&gt;VALUE($J61&amp;$K61)),"Vert","Orange")))</f>
        <v>Orange</v>
      </c>
    </row>
    <row r="62" spans="1:12" ht="12.9" customHeight="1" x14ac:dyDescent="0.2">
      <c r="A62" s="46" t="s">
        <v>47</v>
      </c>
      <c r="B62" s="37" t="s">
        <v>12</v>
      </c>
      <c r="C62" s="47">
        <v>39</v>
      </c>
      <c r="D62" s="37">
        <v>2019</v>
      </c>
      <c r="E62" s="43">
        <v>1</v>
      </c>
      <c r="F62" s="40">
        <f>IF(C62=VLOOKUP(D62,[1]Liste!$A$3:$B$13,2,FALSE),GANTT!E62-1,IF((GANTT!C62+GANTT!E62)&gt;VLOOKUP(GANTT!D62,[1]Liste!$A$3:$B$13,2,FALSE),(GANTT!C62+GANTT!E62-VLOOKUP(GANTT!D62,[1]Liste!$A$3:$B$13,2,FALSE)-1),GANTT!C62+GANTT!E62-1))</f>
        <v>39</v>
      </c>
      <c r="G62" s="41">
        <f>IF(OR(C62=VLOOKUP(D62,[1]Liste!$A$3:$B$13,2,FALSE),(GANTT!C62+GANTT!E62)&gt;VLOOKUP(D62,[1]Liste!$A$3:$B$13,2,FALSE)),GANTT!D62+1,GANTT!D62)</f>
        <v>2019</v>
      </c>
      <c r="H62" s="42">
        <f t="shared" si="5"/>
        <v>39</v>
      </c>
      <c r="I62" s="43">
        <f t="shared" si="4"/>
        <v>2019</v>
      </c>
      <c r="J62" s="43">
        <f t="shared" si="6"/>
        <v>39</v>
      </c>
      <c r="K62" s="44">
        <f t="shared" si="6"/>
        <v>2019</v>
      </c>
      <c r="L62" s="34" t="str">
        <f>IF(AND($B62&lt;&gt;"Jalon",VALUE($C62&amp;$D62)=VALUE($H62&amp;$I62),VALUE($F62&amp;$G62)=VALUE($J62&amp;$K62)),"Bleu",IF(AND($B62&lt;&gt;"Jalon",VALUE($F62&amp;$G62)&lt;VALUE($J62&amp;$K62)),"Rouge",IF(AND($B62&lt;&gt;"Jalon",VALUE($F62&amp;$G62)&gt;VALUE($J62&amp;$K62)),"Vert","Orange")))</f>
        <v>Bleu</v>
      </c>
    </row>
    <row r="63" spans="1:12" ht="12.9" customHeight="1" x14ac:dyDescent="0.2">
      <c r="A63" s="46" t="s">
        <v>48</v>
      </c>
      <c r="B63" s="37" t="s">
        <v>0</v>
      </c>
      <c r="C63" s="47">
        <v>40</v>
      </c>
      <c r="D63" s="37">
        <v>2019</v>
      </c>
      <c r="E63" s="43">
        <v>2</v>
      </c>
      <c r="F63" s="40">
        <f>IF(C63=VLOOKUP(D63,[1]Liste!$A$3:$B$13,2,FALSE),GANTT!E63-1,IF((GANTT!C63+GANTT!E63)&gt;VLOOKUP(GANTT!D63,[1]Liste!$A$3:$B$13,2,FALSE),(GANTT!C63+GANTT!E63-VLOOKUP(GANTT!D63,[1]Liste!$A$3:$B$13,2,FALSE)-1),GANTT!C63+GANTT!E63-1))</f>
        <v>41</v>
      </c>
      <c r="G63" s="41">
        <f>IF(OR(C63=VLOOKUP(D63,[1]Liste!$A$3:$B$13,2,FALSE),(GANTT!C63+GANTT!E63)&gt;VLOOKUP(D63,[1]Liste!$A$3:$B$13,2,FALSE)),GANTT!D63+1,GANTT!D63)</f>
        <v>2019</v>
      </c>
      <c r="H63" s="42">
        <f t="shared" si="5"/>
        <v>40</v>
      </c>
      <c r="I63" s="43">
        <f t="shared" si="4"/>
        <v>2019</v>
      </c>
      <c r="J63" s="43">
        <f t="shared" si="6"/>
        <v>41</v>
      </c>
      <c r="K63" s="44">
        <f t="shared" si="6"/>
        <v>2019</v>
      </c>
      <c r="L63" s="34" t="str">
        <f>IF(AND($B63&lt;&gt;"Jalon",VALUE($C63&amp;$D63)=VALUE($H63&amp;$I63),VALUE($F63&amp;$G63)=VALUE($J63&amp;$K63)),"Bleu",IF(AND($B63&lt;&gt;"Jalon",VALUE($F63&amp;$G63)&lt;VALUE($J63&amp;$K63)),"Rouge",IF(AND($B63&lt;&gt;"Jalon",VALUE($F63&amp;$G63)&gt;VALUE($J63&amp;$K63)),"Vert","Orange")))</f>
        <v>Orange</v>
      </c>
    </row>
    <row r="64" spans="1:12" ht="12.9" customHeight="1" x14ac:dyDescent="0.2">
      <c r="A64" s="45">
        <v>4.3</v>
      </c>
      <c r="B64" s="37" t="s">
        <v>12</v>
      </c>
      <c r="C64" s="47">
        <v>27</v>
      </c>
      <c r="D64" s="37">
        <v>2019</v>
      </c>
      <c r="E64" s="43">
        <v>23</v>
      </c>
      <c r="F64" s="40">
        <f>IF(C64=VLOOKUP(D64,[1]Liste!$A$3:$B$13,2,FALSE),GANTT!E64-1,IF((GANTT!C64+GANTT!E64)&gt;VLOOKUP(GANTT!D64,[1]Liste!$A$3:$B$13,2,FALSE),(GANTT!C64+GANTT!E64-VLOOKUP(GANTT!D64,[1]Liste!$A$3:$B$13,2,FALSE)-1),GANTT!C64+GANTT!E64-1))</f>
        <v>49</v>
      </c>
      <c r="G64" s="41">
        <f>IF(OR(C64=VLOOKUP(D64,[1]Liste!$A$3:$B$13,2,FALSE),(GANTT!C64+GANTT!E64)&gt;VLOOKUP(D64,[1]Liste!$A$3:$B$13,2,FALSE)),GANTT!D64+1,GANTT!D64)</f>
        <v>2019</v>
      </c>
      <c r="H64" s="42">
        <f t="shared" si="5"/>
        <v>27</v>
      </c>
      <c r="I64" s="43">
        <f t="shared" si="4"/>
        <v>2019</v>
      </c>
      <c r="J64" s="43">
        <f t="shared" si="6"/>
        <v>49</v>
      </c>
      <c r="K64" s="44">
        <f t="shared" si="6"/>
        <v>2019</v>
      </c>
      <c r="L64" s="34" t="str">
        <f>IF(AND($B64&lt;&gt;"Jalon",VALUE($C64&amp;$D64)=VALUE($H64&amp;$I64),VALUE($F64&amp;$G64)=VALUE($J64&amp;$K64)),"Bleu",IF(AND($B64&lt;&gt;"Jalon",VALUE($F64&amp;$G64)&lt;VALUE($J64&amp;$K64)),"Rouge",IF(AND($B64&lt;&gt;"Jalon",VALUE($F64&amp;$G64)&gt;VALUE($J64&amp;$K64)),"Vert","Orange")))</f>
        <v>Bleu</v>
      </c>
    </row>
    <row r="65" spans="1:12" ht="12.9" customHeight="1" x14ac:dyDescent="0.2">
      <c r="A65" s="46" t="s">
        <v>30</v>
      </c>
      <c r="B65" s="37" t="s">
        <v>0</v>
      </c>
      <c r="C65" s="47">
        <v>27</v>
      </c>
      <c r="D65" s="37">
        <v>2019</v>
      </c>
      <c r="E65" s="43">
        <v>1</v>
      </c>
      <c r="F65" s="40">
        <f>IF(C65=VLOOKUP(D65,[1]Liste!$A$3:$B$13,2,FALSE),GANTT!E65-1,IF((GANTT!C65+GANTT!E65)&gt;VLOOKUP(GANTT!D65,[1]Liste!$A$3:$B$13,2,FALSE),(GANTT!C65+GANTT!E65-VLOOKUP(GANTT!D65,[1]Liste!$A$3:$B$13,2,FALSE)-1),GANTT!C65+GANTT!E65-1))</f>
        <v>27</v>
      </c>
      <c r="G65" s="41">
        <f>IF(OR(C65=VLOOKUP(D65,[1]Liste!$A$3:$B$13,2,FALSE),(GANTT!C65+GANTT!E65)&gt;VLOOKUP(D65,[1]Liste!$A$3:$B$13,2,FALSE)),GANTT!D65+1,GANTT!D65)</f>
        <v>2019</v>
      </c>
      <c r="H65" s="42">
        <f t="shared" si="5"/>
        <v>27</v>
      </c>
      <c r="I65" s="43">
        <f t="shared" si="4"/>
        <v>2019</v>
      </c>
      <c r="J65" s="43">
        <f t="shared" si="6"/>
        <v>27</v>
      </c>
      <c r="K65" s="44">
        <f t="shared" si="6"/>
        <v>2019</v>
      </c>
      <c r="L65" s="34" t="str">
        <f>IF(AND($B65&lt;&gt;"Jalon",VALUE($C65&amp;$D65)=VALUE($H65&amp;$I65),VALUE($F65&amp;$G65)=VALUE($J65&amp;$K65)),"Bleu",IF(AND($B65&lt;&gt;"Jalon",VALUE($F65&amp;$G65)&lt;VALUE($J65&amp;$K65)),"Rouge",IF(AND($B65&lt;&gt;"Jalon",VALUE($F65&amp;$G65)&gt;VALUE($J65&amp;$K65)),"Vert","Orange")))</f>
        <v>Orange</v>
      </c>
    </row>
    <row r="66" spans="1:12" ht="12.9" customHeight="1" x14ac:dyDescent="0.2">
      <c r="A66" s="46" t="s">
        <v>31</v>
      </c>
      <c r="B66" s="37" t="s">
        <v>12</v>
      </c>
      <c r="C66" s="47">
        <v>29</v>
      </c>
      <c r="D66" s="37">
        <v>2019</v>
      </c>
      <c r="E66" s="43">
        <v>5</v>
      </c>
      <c r="F66" s="40">
        <f>IF(C66=VLOOKUP(D66,[1]Liste!$A$3:$B$13,2,FALSE),GANTT!E66-1,IF((GANTT!C66+GANTT!E66)&gt;VLOOKUP(GANTT!D66,[1]Liste!$A$3:$B$13,2,FALSE),(GANTT!C66+GANTT!E66-VLOOKUP(GANTT!D66,[1]Liste!$A$3:$B$13,2,FALSE)-1),GANTT!C66+GANTT!E66-1))</f>
        <v>33</v>
      </c>
      <c r="G66" s="41">
        <f>IF(OR(C66=VLOOKUP(D66,[1]Liste!$A$3:$B$13,2,FALSE),(GANTT!C66+GANTT!E66)&gt;VLOOKUP(D66,[1]Liste!$A$3:$B$13,2,FALSE)),GANTT!D66+1,GANTT!D66)</f>
        <v>2019</v>
      </c>
      <c r="H66" s="42">
        <f t="shared" si="5"/>
        <v>29</v>
      </c>
      <c r="I66" s="43">
        <f t="shared" si="4"/>
        <v>2019</v>
      </c>
      <c r="J66" s="43">
        <f t="shared" si="6"/>
        <v>33</v>
      </c>
      <c r="K66" s="44">
        <f t="shared" si="6"/>
        <v>2019</v>
      </c>
      <c r="L66" s="34" t="str">
        <f>IF(AND($B66&lt;&gt;"Jalon",VALUE($C66&amp;$D66)=VALUE($H66&amp;$I66),VALUE($F66&amp;$G66)=VALUE($J66&amp;$K66)),"Bleu",IF(AND($B66&lt;&gt;"Jalon",VALUE($F66&amp;$G66)&lt;VALUE($J66&amp;$K66)),"Rouge",IF(AND($B66&lt;&gt;"Jalon",VALUE($F66&amp;$G66)&gt;VALUE($J66&amp;$K66)),"Vert","Orange")))</f>
        <v>Bleu</v>
      </c>
    </row>
    <row r="67" spans="1:12" ht="12.9" customHeight="1" x14ac:dyDescent="0.2">
      <c r="A67" s="46" t="s">
        <v>32</v>
      </c>
      <c r="B67" s="37" t="s">
        <v>12</v>
      </c>
      <c r="C67" s="47">
        <v>30</v>
      </c>
      <c r="D67" s="37">
        <v>2019</v>
      </c>
      <c r="E67" s="43">
        <v>3</v>
      </c>
      <c r="F67" s="40">
        <f>IF(C67=VLOOKUP(D67,[1]Liste!$A$3:$B$13,2,FALSE),GANTT!E67-1,IF((GANTT!C67+GANTT!E67)&gt;VLOOKUP(GANTT!D67,[1]Liste!$A$3:$B$13,2,FALSE),(GANTT!C67+GANTT!E67-VLOOKUP(GANTT!D67,[1]Liste!$A$3:$B$13,2,FALSE)-1),GANTT!C67+GANTT!E67-1))</f>
        <v>32</v>
      </c>
      <c r="G67" s="41">
        <f>IF(OR(C67=VLOOKUP(D67,[1]Liste!$A$3:$B$13,2,FALSE),(GANTT!C67+GANTT!E67)&gt;VLOOKUP(D67,[1]Liste!$A$3:$B$13,2,FALSE)),GANTT!D67+1,GANTT!D67)</f>
        <v>2019</v>
      </c>
      <c r="H67" s="42">
        <f t="shared" si="5"/>
        <v>30</v>
      </c>
      <c r="I67" s="43">
        <f t="shared" si="4"/>
        <v>2019</v>
      </c>
      <c r="J67" s="43">
        <f t="shared" si="6"/>
        <v>32</v>
      </c>
      <c r="K67" s="44">
        <f t="shared" si="6"/>
        <v>2019</v>
      </c>
      <c r="L67" s="34" t="str">
        <f>IF(AND($B67&lt;&gt;"Jalon",VALUE($C67&amp;$D67)=VALUE($H67&amp;$I67),VALUE($F67&amp;$G67)=VALUE($J67&amp;$K67)),"Bleu",IF(AND($B67&lt;&gt;"Jalon",VALUE($F67&amp;$G67)&lt;VALUE($J67&amp;$K67)),"Rouge",IF(AND($B67&lt;&gt;"Jalon",VALUE($F67&amp;$G67)&gt;VALUE($J67&amp;$K67)),"Vert","Orange")))</f>
        <v>Bleu</v>
      </c>
    </row>
    <row r="68" spans="1:12" x14ac:dyDescent="0.2">
      <c r="A68" s="46" t="s">
        <v>33</v>
      </c>
      <c r="B68" s="37" t="s">
        <v>12</v>
      </c>
      <c r="C68" s="47">
        <v>32</v>
      </c>
      <c r="D68" s="37">
        <v>2019</v>
      </c>
      <c r="E68" s="43">
        <v>1</v>
      </c>
      <c r="F68" s="40">
        <f>IF(C68=VLOOKUP(D68,[1]Liste!$A$3:$B$13,2,FALSE),GANTT!E68-1,IF((GANTT!C68+GANTT!E68)&gt;VLOOKUP(GANTT!D68,[1]Liste!$A$3:$B$13,2,FALSE),(GANTT!C68+GANTT!E68-VLOOKUP(GANTT!D68,[1]Liste!$A$3:$B$13,2,FALSE)-1),GANTT!C68+GANTT!E68-1))</f>
        <v>32</v>
      </c>
      <c r="G68" s="41">
        <f>IF(OR(C68=VLOOKUP(D68,[1]Liste!$A$3:$B$13,2,FALSE),(GANTT!C68+GANTT!E68)&gt;VLOOKUP(D68,[1]Liste!$A$3:$B$13,2,FALSE)),GANTT!D68+1,GANTT!D68)</f>
        <v>2019</v>
      </c>
      <c r="H68" s="42">
        <f t="shared" si="5"/>
        <v>32</v>
      </c>
      <c r="I68" s="43">
        <f t="shared" si="4"/>
        <v>2019</v>
      </c>
      <c r="J68" s="43">
        <f t="shared" si="6"/>
        <v>32</v>
      </c>
      <c r="K68" s="44">
        <f t="shared" si="6"/>
        <v>2019</v>
      </c>
      <c r="L68" s="34" t="str">
        <f>IF(AND($B68&lt;&gt;"Jalon",VALUE($C68&amp;$D68)=VALUE($H68&amp;$I68),VALUE($F68&amp;$G68)=VALUE($J68&amp;$K68)),"Bleu",IF(AND($B68&lt;&gt;"Jalon",VALUE($F68&amp;$G68)&lt;VALUE($J68&amp;$K68)),"Rouge",IF(AND($B68&lt;&gt;"Jalon",VALUE($F68&amp;$G68)&gt;VALUE($J68&amp;$K68)),"Vert","Orange")))</f>
        <v>Bleu</v>
      </c>
    </row>
    <row r="69" spans="1:12" ht="12.9" customHeight="1" x14ac:dyDescent="0.2">
      <c r="A69" s="46" t="s">
        <v>34</v>
      </c>
      <c r="B69" s="37" t="s">
        <v>12</v>
      </c>
      <c r="C69" s="47">
        <v>35</v>
      </c>
      <c r="D69" s="37">
        <v>2019</v>
      </c>
      <c r="E69" s="43">
        <v>2</v>
      </c>
      <c r="F69" s="40">
        <f>IF(C69=VLOOKUP(D69,[1]Liste!$A$3:$B$13,2,FALSE),GANTT!E69-1,IF((GANTT!C69+GANTT!E69)&gt;VLOOKUP(GANTT!D69,[1]Liste!$A$3:$B$13,2,FALSE),(GANTT!C69+GANTT!E69-VLOOKUP(GANTT!D69,[1]Liste!$A$3:$B$13,2,FALSE)-1),GANTT!C69+GANTT!E69-1))</f>
        <v>36</v>
      </c>
      <c r="G69" s="41">
        <f>IF(OR(C69=VLOOKUP(D69,[1]Liste!$A$3:$B$13,2,FALSE),(GANTT!C69+GANTT!E69)&gt;VLOOKUP(D69,[1]Liste!$A$3:$B$13,2,FALSE)),GANTT!D69+1,GANTT!D69)</f>
        <v>2019</v>
      </c>
      <c r="H69" s="42">
        <f t="shared" si="5"/>
        <v>35</v>
      </c>
      <c r="I69" s="43">
        <f t="shared" si="4"/>
        <v>2019</v>
      </c>
      <c r="J69" s="43">
        <f t="shared" si="6"/>
        <v>36</v>
      </c>
      <c r="K69" s="44">
        <f t="shared" si="6"/>
        <v>2019</v>
      </c>
      <c r="L69" s="34" t="str">
        <f>IF(AND($B69&lt;&gt;"Jalon",VALUE($C69&amp;$D69)=VALUE($H69&amp;$I69),VALUE($F69&amp;$G69)=VALUE($J69&amp;$K69)),"Bleu",IF(AND($B69&lt;&gt;"Jalon",VALUE($F69&amp;$G69)&lt;VALUE($J69&amp;$K69)),"Rouge",IF(AND($B69&lt;&gt;"Jalon",VALUE($F69&amp;$G69)&gt;VALUE($J69&amp;$K69)),"Vert","Orange")))</f>
        <v>Bleu</v>
      </c>
    </row>
    <row r="70" spans="1:12" ht="12.9" customHeight="1" x14ac:dyDescent="0.2">
      <c r="A70" s="46" t="s">
        <v>35</v>
      </c>
      <c r="B70" s="37" t="s">
        <v>12</v>
      </c>
      <c r="C70" s="47">
        <v>37</v>
      </c>
      <c r="D70" s="37">
        <v>2019</v>
      </c>
      <c r="E70" s="43">
        <v>3</v>
      </c>
      <c r="F70" s="40">
        <f>IF(C70=VLOOKUP(D70,[1]Liste!$A$3:$B$13,2,FALSE),GANTT!E70-1,IF((GANTT!C70+GANTT!E70)&gt;VLOOKUP(GANTT!D70,[1]Liste!$A$3:$B$13,2,FALSE),(GANTT!C70+GANTT!E70-VLOOKUP(GANTT!D70,[1]Liste!$A$3:$B$13,2,FALSE)-1),GANTT!C70+GANTT!E70-1))</f>
        <v>39</v>
      </c>
      <c r="G70" s="41">
        <f>IF(OR(C70=VLOOKUP(D70,[1]Liste!$A$3:$B$13,2,FALSE),(GANTT!C70+GANTT!E70)&gt;VLOOKUP(D70,[1]Liste!$A$3:$B$13,2,FALSE)),GANTT!D70+1,GANTT!D70)</f>
        <v>2019</v>
      </c>
      <c r="H70" s="42">
        <f t="shared" si="5"/>
        <v>37</v>
      </c>
      <c r="I70" s="43">
        <f t="shared" si="4"/>
        <v>2019</v>
      </c>
      <c r="J70" s="43">
        <f t="shared" si="6"/>
        <v>39</v>
      </c>
      <c r="K70" s="44">
        <f t="shared" si="6"/>
        <v>2019</v>
      </c>
      <c r="L70" s="34" t="str">
        <f>IF(AND($B70&lt;&gt;"Jalon",VALUE($C70&amp;$D70)=VALUE($H70&amp;$I70),VALUE($F70&amp;$G70)=VALUE($J70&amp;$K70)),"Bleu",IF(AND($B70&lt;&gt;"Jalon",VALUE($F70&amp;$G70)&lt;VALUE($J70&amp;$K70)),"Rouge",IF(AND($B70&lt;&gt;"Jalon",VALUE($F70&amp;$G70)&gt;VALUE($J70&amp;$K70)),"Vert","Orange")))</f>
        <v>Bleu</v>
      </c>
    </row>
    <row r="71" spans="1:12" ht="12.9" customHeight="1" x14ac:dyDescent="0.2">
      <c r="A71" s="46" t="s">
        <v>36</v>
      </c>
      <c r="B71" s="37" t="s">
        <v>0</v>
      </c>
      <c r="C71" s="47">
        <v>38</v>
      </c>
      <c r="D71" s="37">
        <v>2019</v>
      </c>
      <c r="E71" s="43">
        <v>1</v>
      </c>
      <c r="F71" s="40">
        <f>IF(C71=VLOOKUP(D71,[1]Liste!$A$3:$B$13,2,FALSE),GANTT!E71-1,IF((GANTT!C71+GANTT!E71)&gt;VLOOKUP(GANTT!D71,[1]Liste!$A$3:$B$13,2,FALSE),(GANTT!C71+GANTT!E71-VLOOKUP(GANTT!D71,[1]Liste!$A$3:$B$13,2,FALSE)-1),GANTT!C71+GANTT!E71-1))</f>
        <v>38</v>
      </c>
      <c r="G71" s="41">
        <f>IF(OR(C71=VLOOKUP(D71,[1]Liste!$A$3:$B$13,2,FALSE),(GANTT!C71+GANTT!E71)&gt;VLOOKUP(D71,[1]Liste!$A$3:$B$13,2,FALSE)),GANTT!D71+1,GANTT!D71)</f>
        <v>2019</v>
      </c>
      <c r="H71" s="42">
        <f t="shared" si="5"/>
        <v>38</v>
      </c>
      <c r="I71" s="43">
        <f t="shared" si="4"/>
        <v>2019</v>
      </c>
      <c r="J71" s="43">
        <f t="shared" si="6"/>
        <v>38</v>
      </c>
      <c r="K71" s="44">
        <f t="shared" si="6"/>
        <v>2019</v>
      </c>
      <c r="L71" s="34" t="str">
        <f>IF(AND($B71&lt;&gt;"Jalon",VALUE($C71&amp;$D71)=VALUE($H71&amp;$I71),VALUE($F71&amp;$G71)=VALUE($J71&amp;$K71)),"Bleu",IF(AND($B71&lt;&gt;"Jalon",VALUE($F71&amp;$G71)&lt;VALUE($J71&amp;$K71)),"Rouge",IF(AND($B71&lt;&gt;"Jalon",VALUE($F71&amp;$G71)&gt;VALUE($J71&amp;$K71)),"Vert","Orange")))</f>
        <v>Orange</v>
      </c>
    </row>
    <row r="72" spans="1:12" ht="12.9" customHeight="1" x14ac:dyDescent="0.2">
      <c r="A72" s="46" t="s">
        <v>37</v>
      </c>
      <c r="B72" s="37" t="s">
        <v>12</v>
      </c>
      <c r="C72" s="47">
        <v>39</v>
      </c>
      <c r="D72" s="37">
        <v>2019</v>
      </c>
      <c r="E72" s="43">
        <v>3</v>
      </c>
      <c r="F72" s="40">
        <f>IF(C72=VLOOKUP(D72,[1]Liste!$A$3:$B$13,2,FALSE),GANTT!E72-1,IF((GANTT!C72+GANTT!E72)&gt;VLOOKUP(GANTT!D72,[1]Liste!$A$3:$B$13,2,FALSE),(GANTT!C72+GANTT!E72-VLOOKUP(GANTT!D72,[1]Liste!$A$3:$B$13,2,FALSE)-1),GANTT!C72+GANTT!E72-1))</f>
        <v>41</v>
      </c>
      <c r="G72" s="41">
        <f>IF(OR(C72=VLOOKUP(D72,[1]Liste!$A$3:$B$13,2,FALSE),(GANTT!C72+GANTT!E72)&gt;VLOOKUP(D72,[1]Liste!$A$3:$B$13,2,FALSE)),GANTT!D72+1,GANTT!D72)</f>
        <v>2019</v>
      </c>
      <c r="H72" s="42">
        <f t="shared" si="5"/>
        <v>39</v>
      </c>
      <c r="I72" s="43">
        <f t="shared" si="4"/>
        <v>2019</v>
      </c>
      <c r="J72" s="43">
        <f t="shared" si="6"/>
        <v>41</v>
      </c>
      <c r="K72" s="44">
        <f t="shared" si="6"/>
        <v>2019</v>
      </c>
      <c r="L72" s="34" t="str">
        <f>IF(AND($B72&lt;&gt;"Jalon",VALUE($C72&amp;$D72)=VALUE($H72&amp;$I72),VALUE($F72&amp;$G72)=VALUE($J72&amp;$K72)),"Bleu",IF(AND($B72&lt;&gt;"Jalon",VALUE($F72&amp;$G72)&lt;VALUE($J72&amp;$K72)),"Rouge",IF(AND($B72&lt;&gt;"Jalon",VALUE($F72&amp;$G72)&gt;VALUE($J72&amp;$K72)),"Vert","Orange")))</f>
        <v>Bleu</v>
      </c>
    </row>
    <row r="73" spans="1:12" ht="12.9" customHeight="1" x14ac:dyDescent="0.2">
      <c r="A73" s="46" t="s">
        <v>38</v>
      </c>
      <c r="B73" s="37" t="s">
        <v>0</v>
      </c>
      <c r="C73" s="47">
        <v>40</v>
      </c>
      <c r="D73" s="37">
        <v>2019</v>
      </c>
      <c r="E73" s="43">
        <v>6</v>
      </c>
      <c r="F73" s="40">
        <f>IF(C73=VLOOKUP(D73,[1]Liste!$A$3:$B$13,2,FALSE),GANTT!E73-1,IF((GANTT!C73+GANTT!E73)&gt;VLOOKUP(GANTT!D73,[1]Liste!$A$3:$B$13,2,FALSE),(GANTT!C73+GANTT!E73-VLOOKUP(GANTT!D73,[1]Liste!$A$3:$B$13,2,FALSE)-1),GANTT!C73+GANTT!E73-1))</f>
        <v>45</v>
      </c>
      <c r="G73" s="41">
        <f>IF(OR(C73=VLOOKUP(D73,[1]Liste!$A$3:$B$13,2,FALSE),(GANTT!C73+GANTT!E73)&gt;VLOOKUP(D73,[1]Liste!$A$3:$B$13,2,FALSE)),GANTT!D73+1,GANTT!D73)</f>
        <v>2019</v>
      </c>
      <c r="H73" s="42">
        <f t="shared" si="5"/>
        <v>40</v>
      </c>
      <c r="I73" s="43">
        <f t="shared" si="4"/>
        <v>2019</v>
      </c>
      <c r="J73" s="43">
        <f t="shared" si="6"/>
        <v>45</v>
      </c>
      <c r="K73" s="44">
        <f t="shared" si="6"/>
        <v>2019</v>
      </c>
      <c r="L73" s="34" t="str">
        <f>IF(AND($B73&lt;&gt;"Jalon",VALUE($C73&amp;$D73)=VALUE($H73&amp;$I73),VALUE($F73&amp;$G73)=VALUE($J73&amp;$K73)),"Bleu",IF(AND($B73&lt;&gt;"Jalon",VALUE($F73&amp;$G73)&lt;VALUE($J73&amp;$K73)),"Rouge",IF(AND($B73&lt;&gt;"Jalon",VALUE($F73&amp;$G73)&gt;VALUE($J73&amp;$K73)),"Vert","Orange")))</f>
        <v>Orange</v>
      </c>
    </row>
    <row r="74" spans="1:12" ht="12.9" customHeight="1" x14ac:dyDescent="0.2">
      <c r="A74" s="46" t="s">
        <v>39</v>
      </c>
      <c r="B74" s="37" t="s">
        <v>12</v>
      </c>
      <c r="C74" s="47">
        <v>42</v>
      </c>
      <c r="D74" s="37">
        <v>2019</v>
      </c>
      <c r="E74" s="43">
        <v>2</v>
      </c>
      <c r="F74" s="40">
        <f>IF(C74=VLOOKUP(D74,[1]Liste!$A$3:$B$13,2,FALSE),GANTT!E74-1,IF((GANTT!C74+GANTT!E74)&gt;VLOOKUP(GANTT!D74,[1]Liste!$A$3:$B$13,2,FALSE),(GANTT!C74+GANTT!E74-VLOOKUP(GANTT!D74,[1]Liste!$A$3:$B$13,2,FALSE)-1),GANTT!C74+GANTT!E74-1))</f>
        <v>43</v>
      </c>
      <c r="G74" s="41">
        <f>IF(OR(C74=VLOOKUP(D74,[1]Liste!$A$3:$B$13,2,FALSE),(GANTT!C74+GANTT!E74)&gt;VLOOKUP(D74,[1]Liste!$A$3:$B$13,2,FALSE)),GANTT!D74+1,GANTT!D74)</f>
        <v>2019</v>
      </c>
      <c r="H74" s="42">
        <f t="shared" si="5"/>
        <v>42</v>
      </c>
      <c r="I74" s="43">
        <f t="shared" si="4"/>
        <v>2019</v>
      </c>
      <c r="J74" s="43">
        <f t="shared" si="6"/>
        <v>43</v>
      </c>
      <c r="K74" s="44">
        <f t="shared" si="6"/>
        <v>2019</v>
      </c>
      <c r="L74" s="34" t="str">
        <f>IF(AND($B74&lt;&gt;"Jalon",VALUE($C74&amp;$D74)=VALUE($H74&amp;$I74),VALUE($F74&amp;$G74)=VALUE($J74&amp;$K74)),"Bleu",IF(AND($B74&lt;&gt;"Jalon",VALUE($F74&amp;$G74)&lt;VALUE($J74&amp;$K74)),"Rouge",IF(AND($B74&lt;&gt;"Jalon",VALUE($F74&amp;$G74)&gt;VALUE($J74&amp;$K74)),"Vert","Orange")))</f>
        <v>Bleu</v>
      </c>
    </row>
    <row r="75" spans="1:12" ht="12.9" customHeight="1" x14ac:dyDescent="0.2">
      <c r="A75" s="46" t="s">
        <v>40</v>
      </c>
      <c r="B75" s="37" t="s">
        <v>12</v>
      </c>
      <c r="C75" s="47">
        <v>43</v>
      </c>
      <c r="D75" s="37">
        <v>2019</v>
      </c>
      <c r="E75" s="43">
        <v>2</v>
      </c>
      <c r="F75" s="40">
        <f>IF(C75=VLOOKUP(D75,[1]Liste!$A$3:$B$13,2,FALSE),GANTT!E75-1,IF((GANTT!C75+GANTT!E75)&gt;VLOOKUP(GANTT!D75,[1]Liste!$A$3:$B$13,2,FALSE),(GANTT!C75+GANTT!E75-VLOOKUP(GANTT!D75,[1]Liste!$A$3:$B$13,2,FALSE)-1),GANTT!C75+GANTT!E75-1))</f>
        <v>44</v>
      </c>
      <c r="G75" s="41">
        <f>IF(OR(C75=VLOOKUP(D75,[1]Liste!$A$3:$B$13,2,FALSE),(GANTT!C75+GANTT!E75)&gt;VLOOKUP(D75,[1]Liste!$A$3:$B$13,2,FALSE)),GANTT!D75+1,GANTT!D75)</f>
        <v>2019</v>
      </c>
      <c r="H75" s="42">
        <f t="shared" si="5"/>
        <v>43</v>
      </c>
      <c r="I75" s="43">
        <f t="shared" si="4"/>
        <v>2019</v>
      </c>
      <c r="J75" s="43">
        <f t="shared" si="6"/>
        <v>44</v>
      </c>
      <c r="K75" s="44">
        <f t="shared" si="6"/>
        <v>2019</v>
      </c>
      <c r="L75" s="34" t="str">
        <f>IF(AND($B75&lt;&gt;"Jalon",VALUE($C75&amp;$D75)=VALUE($H75&amp;$I75),VALUE($F75&amp;$G75)=VALUE($J75&amp;$K75)),"Bleu",IF(AND($B75&lt;&gt;"Jalon",VALUE($F75&amp;$G75)&lt;VALUE($J75&amp;$K75)),"Rouge",IF(AND($B75&lt;&gt;"Jalon",VALUE($F75&amp;$G75)&gt;VALUE($J75&amp;$K75)),"Vert","Orange")))</f>
        <v>Bleu</v>
      </c>
    </row>
    <row r="76" spans="1:12" ht="12.9" customHeight="1" x14ac:dyDescent="0.2">
      <c r="A76" s="46" t="s">
        <v>41</v>
      </c>
      <c r="B76" s="37" t="s">
        <v>12</v>
      </c>
      <c r="C76" s="47">
        <v>45</v>
      </c>
      <c r="D76" s="37">
        <v>2019</v>
      </c>
      <c r="E76" s="43">
        <v>1</v>
      </c>
      <c r="F76" s="40">
        <f>IF(C76=VLOOKUP(D76,[1]Liste!$A$3:$B$13,2,FALSE),GANTT!E76-1,IF((GANTT!C76+GANTT!E76)&gt;VLOOKUP(GANTT!D76,[1]Liste!$A$3:$B$13,2,FALSE),(GANTT!C76+GANTT!E76-VLOOKUP(GANTT!D76,[1]Liste!$A$3:$B$13,2,FALSE)-1),GANTT!C76+GANTT!E76-1))</f>
        <v>45</v>
      </c>
      <c r="G76" s="41">
        <f>IF(OR(C76=VLOOKUP(D76,[1]Liste!$A$3:$B$13,2,FALSE),(GANTT!C76+GANTT!E76)&gt;VLOOKUP(D76,[1]Liste!$A$3:$B$13,2,FALSE)),GANTT!D76+1,GANTT!D76)</f>
        <v>2019</v>
      </c>
      <c r="H76" s="42">
        <f t="shared" si="5"/>
        <v>45</v>
      </c>
      <c r="I76" s="43">
        <f t="shared" si="4"/>
        <v>2019</v>
      </c>
      <c r="J76" s="43">
        <f t="shared" si="6"/>
        <v>45</v>
      </c>
      <c r="K76" s="44">
        <f t="shared" si="6"/>
        <v>2019</v>
      </c>
      <c r="L76" s="34" t="str">
        <f>IF(AND($B76&lt;&gt;"Jalon",VALUE($C76&amp;$D76)=VALUE($H76&amp;$I76),VALUE($F76&amp;$G76)=VALUE($J76&amp;$K76)),"Bleu",IF(AND($B76&lt;&gt;"Jalon",VALUE($F76&amp;$G76)&lt;VALUE($J76&amp;$K76)),"Rouge",IF(AND($B76&lt;&gt;"Jalon",VALUE($F76&amp;$G76)&gt;VALUE($J76&amp;$K76)),"Vert","Orange")))</f>
        <v>Bleu</v>
      </c>
    </row>
    <row r="77" spans="1:12" ht="12.9" customHeight="1" x14ac:dyDescent="0.2">
      <c r="A77" s="46" t="s">
        <v>42</v>
      </c>
      <c r="B77" s="37" t="s">
        <v>12</v>
      </c>
      <c r="C77" s="47">
        <v>47</v>
      </c>
      <c r="D77" s="37">
        <v>2019</v>
      </c>
      <c r="E77" s="43">
        <v>1</v>
      </c>
      <c r="F77" s="40">
        <f>IF(C77=VLOOKUP(D77,[1]Liste!$A$3:$B$13,2,FALSE),GANTT!E77-1,IF((GANTT!C77+GANTT!E77)&gt;VLOOKUP(GANTT!D77,[1]Liste!$A$3:$B$13,2,FALSE),(GANTT!C77+GANTT!E77-VLOOKUP(GANTT!D77,[1]Liste!$A$3:$B$13,2,FALSE)-1),GANTT!C77+GANTT!E77-1))</f>
        <v>47</v>
      </c>
      <c r="G77" s="41">
        <f>IF(OR(C77=VLOOKUP(D77,[1]Liste!$A$3:$B$13,2,FALSE),(GANTT!C77+GANTT!E77)&gt;VLOOKUP(D77,[1]Liste!$A$3:$B$13,2,FALSE)),GANTT!D77+1,GANTT!D77)</f>
        <v>2019</v>
      </c>
      <c r="H77" s="42">
        <f t="shared" si="5"/>
        <v>47</v>
      </c>
      <c r="I77" s="43">
        <f t="shared" si="4"/>
        <v>2019</v>
      </c>
      <c r="J77" s="43">
        <f t="shared" si="6"/>
        <v>47</v>
      </c>
      <c r="K77" s="44">
        <f t="shared" si="6"/>
        <v>2019</v>
      </c>
      <c r="L77" s="34" t="str">
        <f>IF(AND($B77&lt;&gt;"Jalon",VALUE($C77&amp;$D77)=VALUE($H77&amp;$I77),VALUE($F77&amp;$G77)=VALUE($J77&amp;$K77)),"Bleu",IF(AND($B77&lt;&gt;"Jalon",VALUE($F77&amp;$G77)&lt;VALUE($J77&amp;$K77)),"Rouge",IF(AND($B77&lt;&gt;"Jalon",VALUE($F77&amp;$G77)&gt;VALUE($J77&amp;$K77)),"Vert","Orange")))</f>
        <v>Bleu</v>
      </c>
    </row>
    <row r="78" spans="1:12" ht="12.9" customHeight="1" x14ac:dyDescent="0.2">
      <c r="A78" s="46" t="s">
        <v>43</v>
      </c>
      <c r="B78" s="37" t="s">
        <v>0</v>
      </c>
      <c r="C78" s="47">
        <v>47</v>
      </c>
      <c r="D78" s="37">
        <v>2019</v>
      </c>
      <c r="E78" s="43">
        <v>3</v>
      </c>
      <c r="F78" s="40">
        <f>IF(C78=VLOOKUP(D78,[1]Liste!$A$3:$B$13,2,FALSE),GANTT!E78-1,IF((GANTT!C78+GANTT!E78)&gt;VLOOKUP(GANTT!D78,[1]Liste!$A$3:$B$13,2,FALSE),(GANTT!C78+GANTT!E78-VLOOKUP(GANTT!D78,[1]Liste!$A$3:$B$13,2,FALSE)-1),GANTT!C78+GANTT!E78-1))</f>
        <v>49</v>
      </c>
      <c r="G78" s="41">
        <f>IF(OR(C78=VLOOKUP(D78,[1]Liste!$A$3:$B$13,2,FALSE),(GANTT!C78+GANTT!E78)&gt;VLOOKUP(D78,[1]Liste!$A$3:$B$13,2,FALSE)),GANTT!D78+1,GANTT!D78)</f>
        <v>2019</v>
      </c>
      <c r="H78" s="42">
        <f t="shared" si="5"/>
        <v>47</v>
      </c>
      <c r="I78" s="43">
        <f t="shared" si="4"/>
        <v>2019</v>
      </c>
      <c r="J78" s="43">
        <f t="shared" si="6"/>
        <v>49</v>
      </c>
      <c r="K78" s="44">
        <f t="shared" si="6"/>
        <v>2019</v>
      </c>
      <c r="L78" s="34" t="str">
        <f>IF(AND($B78&lt;&gt;"Jalon",VALUE($C78&amp;$D78)=VALUE($H78&amp;$I78),VALUE($F78&amp;$G78)=VALUE($J78&amp;$K78)),"Bleu",IF(AND($B78&lt;&gt;"Jalon",VALUE($F78&amp;$G78)&lt;VALUE($J78&amp;$K78)),"Rouge",IF(AND($B78&lt;&gt;"Jalon",VALUE($F78&amp;$G78)&gt;VALUE($J78&amp;$K78)),"Vert","Orange")))</f>
        <v>Orange</v>
      </c>
    </row>
    <row r="79" spans="1:12" ht="12.9" customHeight="1" x14ac:dyDescent="0.2">
      <c r="A79" s="46" t="s">
        <v>44</v>
      </c>
      <c r="B79" s="37" t="s">
        <v>12</v>
      </c>
      <c r="C79" s="47">
        <v>47</v>
      </c>
      <c r="D79" s="37">
        <v>2019</v>
      </c>
      <c r="E79" s="43">
        <v>1</v>
      </c>
      <c r="F79" s="40">
        <f>IF(C79=VLOOKUP(D79,[1]Liste!$A$3:$B$13,2,FALSE),GANTT!E79-1,IF((GANTT!C79+GANTT!E79)&gt;VLOOKUP(GANTT!D79,[1]Liste!$A$3:$B$13,2,FALSE),(GANTT!C79+GANTT!E79-VLOOKUP(GANTT!D79,[1]Liste!$A$3:$B$13,2,FALSE)-1),GANTT!C79+GANTT!E79-1))</f>
        <v>47</v>
      </c>
      <c r="G79" s="41">
        <f>IF(OR(C79=VLOOKUP(D79,[1]Liste!$A$3:$B$13,2,FALSE),(GANTT!C79+GANTT!E79)&gt;VLOOKUP(D79,[1]Liste!$A$3:$B$13,2,FALSE)),GANTT!D79+1,GANTT!D79)</f>
        <v>2019</v>
      </c>
      <c r="H79" s="42">
        <f t="shared" si="5"/>
        <v>47</v>
      </c>
      <c r="I79" s="43">
        <f t="shared" si="4"/>
        <v>2019</v>
      </c>
      <c r="J79" s="43">
        <f t="shared" si="6"/>
        <v>47</v>
      </c>
      <c r="K79" s="44">
        <f t="shared" si="6"/>
        <v>2019</v>
      </c>
      <c r="L79" s="34" t="str">
        <f>IF(AND($B79&lt;&gt;"Jalon",VALUE($C79&amp;$D79)=VALUE($H79&amp;$I79),VALUE($F79&amp;$G79)=VALUE($J79&amp;$K79)),"Bleu",IF(AND($B79&lt;&gt;"Jalon",VALUE($F79&amp;$G79)&lt;VALUE($J79&amp;$K79)),"Rouge",IF(AND($B79&lt;&gt;"Jalon",VALUE($F79&amp;$G79)&gt;VALUE($J79&amp;$K79)),"Vert","Orange")))</f>
        <v>Bleu</v>
      </c>
    </row>
    <row r="80" spans="1:12" ht="12.9" customHeight="1" x14ac:dyDescent="0.2">
      <c r="A80" s="46" t="s">
        <v>45</v>
      </c>
      <c r="B80" s="37" t="s">
        <v>0</v>
      </c>
      <c r="C80" s="47">
        <v>48</v>
      </c>
      <c r="D80" s="37">
        <v>2019</v>
      </c>
      <c r="E80" s="43">
        <v>1</v>
      </c>
      <c r="F80" s="40">
        <f>IF(C80=VLOOKUP(D80,[1]Liste!$A$3:$B$13,2,FALSE),GANTT!E80-1,IF((GANTT!C80+GANTT!E80)&gt;VLOOKUP(GANTT!D80,[1]Liste!$A$3:$B$13,2,FALSE),(GANTT!C80+GANTT!E80-VLOOKUP(GANTT!D80,[1]Liste!$A$3:$B$13,2,FALSE)-1),GANTT!C80+GANTT!E80-1))</f>
        <v>48</v>
      </c>
      <c r="G80" s="41">
        <f>IF(OR(C80=VLOOKUP(D80,[1]Liste!$A$3:$B$13,2,FALSE),(GANTT!C80+GANTT!E80)&gt;VLOOKUP(D80,[1]Liste!$A$3:$B$13,2,FALSE)),GANTT!D80+1,GANTT!D80)</f>
        <v>2019</v>
      </c>
      <c r="H80" s="42">
        <f t="shared" si="5"/>
        <v>48</v>
      </c>
      <c r="I80" s="43">
        <f t="shared" si="4"/>
        <v>2019</v>
      </c>
      <c r="J80" s="43">
        <f t="shared" si="6"/>
        <v>48</v>
      </c>
      <c r="K80" s="44">
        <f t="shared" si="6"/>
        <v>2019</v>
      </c>
      <c r="L80" s="34" t="str">
        <f>IF(AND($B80&lt;&gt;"Jalon",VALUE($C80&amp;$D80)=VALUE($H80&amp;$I80),VALUE($F80&amp;$G80)=VALUE($J80&amp;$K80)),"Bleu",IF(AND($B80&lt;&gt;"Jalon",VALUE($F80&amp;$G80)&lt;VALUE($J80&amp;$K80)),"Rouge",IF(AND($B80&lt;&gt;"Jalon",VALUE($F80&amp;$G80)&gt;VALUE($J80&amp;$K80)),"Vert","Orange")))</f>
        <v>Orange</v>
      </c>
    </row>
    <row r="81" spans="1:12" ht="12.9" customHeight="1" x14ac:dyDescent="0.2">
      <c r="A81" s="46" t="s">
        <v>46</v>
      </c>
      <c r="B81" s="37" t="s">
        <v>0</v>
      </c>
      <c r="C81" s="47">
        <v>49</v>
      </c>
      <c r="D81" s="37">
        <v>2019</v>
      </c>
      <c r="E81" s="43">
        <v>1</v>
      </c>
      <c r="F81" s="40">
        <f>IF(C81=VLOOKUP(D81,[1]Liste!$A$3:$B$13,2,FALSE),GANTT!E81-1,IF((GANTT!C81+GANTT!E81)&gt;VLOOKUP(GANTT!D81,[1]Liste!$A$3:$B$13,2,FALSE),(GANTT!C81+GANTT!E81-VLOOKUP(GANTT!D81,[1]Liste!$A$3:$B$13,2,FALSE)-1),GANTT!C81+GANTT!E81-1))</f>
        <v>49</v>
      </c>
      <c r="G81" s="41">
        <f>IF(OR(C81=VLOOKUP(D81,[1]Liste!$A$3:$B$13,2,FALSE),(GANTT!C81+GANTT!E81)&gt;VLOOKUP(D81,[1]Liste!$A$3:$B$13,2,FALSE)),GANTT!D81+1,GANTT!D81)</f>
        <v>2019</v>
      </c>
      <c r="H81" s="42">
        <f t="shared" si="5"/>
        <v>49</v>
      </c>
      <c r="I81" s="43">
        <f t="shared" si="4"/>
        <v>2019</v>
      </c>
      <c r="J81" s="43">
        <f t="shared" si="6"/>
        <v>49</v>
      </c>
      <c r="K81" s="44">
        <f t="shared" si="6"/>
        <v>2019</v>
      </c>
      <c r="L81" s="34" t="str">
        <f>IF(AND($B81&lt;&gt;"Jalon",VALUE($C81&amp;$D81)=VALUE($H81&amp;$I81),VALUE($F81&amp;$G81)=VALUE($J81&amp;$K81)),"Bleu",IF(AND($B81&lt;&gt;"Jalon",VALUE($F81&amp;$G81)&lt;VALUE($J81&amp;$K81)),"Rouge",IF(AND($B81&lt;&gt;"Jalon",VALUE($F81&amp;$G81)&gt;VALUE($J81&amp;$K81)),"Vert","Orange")))</f>
        <v>Orange</v>
      </c>
    </row>
    <row r="82" spans="1:12" ht="12.9" customHeight="1" x14ac:dyDescent="0.2">
      <c r="A82" s="46" t="s">
        <v>47</v>
      </c>
      <c r="B82" s="37" t="s">
        <v>12</v>
      </c>
      <c r="C82" s="47">
        <v>39</v>
      </c>
      <c r="D82" s="37">
        <v>2019</v>
      </c>
      <c r="E82" s="43">
        <v>1</v>
      </c>
      <c r="F82" s="40">
        <f>IF(C82=VLOOKUP(D82,[1]Liste!$A$3:$B$13,2,FALSE),GANTT!E82-1,IF((GANTT!C82+GANTT!E82)&gt;VLOOKUP(GANTT!D82,[1]Liste!$A$3:$B$13,2,FALSE),(GANTT!C82+GANTT!E82-VLOOKUP(GANTT!D82,[1]Liste!$A$3:$B$13,2,FALSE)-1),GANTT!C82+GANTT!E82-1))</f>
        <v>39</v>
      </c>
      <c r="G82" s="41">
        <f>IF(OR(C82=VLOOKUP(D82,[1]Liste!$A$3:$B$13,2,FALSE),(GANTT!C82+GANTT!E82)&gt;VLOOKUP(D82,[1]Liste!$A$3:$B$13,2,FALSE)),GANTT!D82+1,GANTT!D82)</f>
        <v>2019</v>
      </c>
      <c r="H82" s="42">
        <f t="shared" si="5"/>
        <v>39</v>
      </c>
      <c r="I82" s="43">
        <f t="shared" si="4"/>
        <v>2019</v>
      </c>
      <c r="J82" s="43">
        <f t="shared" si="6"/>
        <v>39</v>
      </c>
      <c r="K82" s="44">
        <f t="shared" si="6"/>
        <v>2019</v>
      </c>
      <c r="L82" s="34" t="str">
        <f>IF(AND($B82&lt;&gt;"Jalon",VALUE($C82&amp;$D82)=VALUE($H82&amp;$I82),VALUE($F82&amp;$G82)=VALUE($J82&amp;$K82)),"Bleu",IF(AND($B82&lt;&gt;"Jalon",VALUE($F82&amp;$G82)&lt;VALUE($J82&amp;$K82)),"Rouge",IF(AND($B82&lt;&gt;"Jalon",VALUE($F82&amp;$G82)&gt;VALUE($J82&amp;$K82)),"Vert","Orange")))</f>
        <v>Bleu</v>
      </c>
    </row>
    <row r="83" spans="1:12" ht="12.9" customHeight="1" x14ac:dyDescent="0.2">
      <c r="A83" s="46" t="s">
        <v>48</v>
      </c>
      <c r="B83" s="37" t="s">
        <v>0</v>
      </c>
      <c r="C83" s="47">
        <v>40</v>
      </c>
      <c r="D83" s="37">
        <v>2019</v>
      </c>
      <c r="E83" s="43">
        <v>2</v>
      </c>
      <c r="F83" s="40">
        <f>IF(C83=VLOOKUP(D83,[1]Liste!$A$3:$B$13,2,FALSE),GANTT!E83-1,IF((GANTT!C83+GANTT!E83)&gt;VLOOKUP(GANTT!D83,[1]Liste!$A$3:$B$13,2,FALSE),(GANTT!C83+GANTT!E83-VLOOKUP(GANTT!D83,[1]Liste!$A$3:$B$13,2,FALSE)-1),GANTT!C83+GANTT!E83-1))</f>
        <v>41</v>
      </c>
      <c r="G83" s="41">
        <f>IF(OR(C83=VLOOKUP(D83,[1]Liste!$A$3:$B$13,2,FALSE),(GANTT!C83+GANTT!E83)&gt;VLOOKUP(D83,[1]Liste!$A$3:$B$13,2,FALSE)),GANTT!D83+1,GANTT!D83)</f>
        <v>2019</v>
      </c>
      <c r="H83" s="42">
        <f t="shared" si="5"/>
        <v>40</v>
      </c>
      <c r="I83" s="43">
        <f t="shared" si="4"/>
        <v>2019</v>
      </c>
      <c r="J83" s="43">
        <f t="shared" si="6"/>
        <v>41</v>
      </c>
      <c r="K83" s="44">
        <f t="shared" si="6"/>
        <v>2019</v>
      </c>
      <c r="L83" s="34" t="str">
        <f>IF(AND($B83&lt;&gt;"Jalon",VALUE($C83&amp;$D83)=VALUE($H83&amp;$I83),VALUE($F83&amp;$G83)=VALUE($J83&amp;$K83)),"Bleu",IF(AND($B83&lt;&gt;"Jalon",VALUE($F83&amp;$G83)&lt;VALUE($J83&amp;$K83)),"Rouge",IF(AND($B83&lt;&gt;"Jalon",VALUE($F83&amp;$G83)&gt;VALUE($J83&amp;$K83)),"Vert","Orange")))</f>
        <v>Orange</v>
      </c>
    </row>
    <row r="84" spans="1:12" ht="12.9" customHeight="1" x14ac:dyDescent="0.2">
      <c r="A84" s="45">
        <v>4.4000000000000004</v>
      </c>
      <c r="B84" s="37" t="s">
        <v>12</v>
      </c>
      <c r="C84" s="47">
        <v>27</v>
      </c>
      <c r="D84" s="37">
        <v>2019</v>
      </c>
      <c r="E84" s="43">
        <v>23</v>
      </c>
      <c r="F84" s="40">
        <f>IF(C84=VLOOKUP(D84,[1]Liste!$A$3:$B$13,2,FALSE),GANTT!E84-1,IF((GANTT!C84+GANTT!E84)&gt;VLOOKUP(GANTT!D84,[1]Liste!$A$3:$B$13,2,FALSE),(GANTT!C84+GANTT!E84-VLOOKUP(GANTT!D84,[1]Liste!$A$3:$B$13,2,FALSE)-1),GANTT!C84+GANTT!E84-1))</f>
        <v>49</v>
      </c>
      <c r="G84" s="41">
        <f>IF(OR(C84=VLOOKUP(D84,[1]Liste!$A$3:$B$13,2,FALSE),(GANTT!C84+GANTT!E84)&gt;VLOOKUP(D84,[1]Liste!$A$3:$B$13,2,FALSE)),GANTT!D84+1,GANTT!D84)</f>
        <v>2019</v>
      </c>
      <c r="H84" s="42">
        <f t="shared" si="5"/>
        <v>27</v>
      </c>
      <c r="I84" s="43">
        <f t="shared" si="4"/>
        <v>2019</v>
      </c>
      <c r="J84" s="43">
        <f t="shared" si="6"/>
        <v>49</v>
      </c>
      <c r="K84" s="44">
        <f t="shared" si="6"/>
        <v>2019</v>
      </c>
      <c r="L84" s="34" t="str">
        <f>IF(AND($B84&lt;&gt;"Jalon",VALUE($C84&amp;$D84)=VALUE($H84&amp;$I84),VALUE($F84&amp;$G84)=VALUE($J84&amp;$K84)),"Bleu",IF(AND($B84&lt;&gt;"Jalon",VALUE($F84&amp;$G84)&lt;VALUE($J84&amp;$K84)),"Rouge",IF(AND($B84&lt;&gt;"Jalon",VALUE($F84&amp;$G84)&gt;VALUE($J84&amp;$K84)),"Vert","Orange")))</f>
        <v>Bleu</v>
      </c>
    </row>
    <row r="85" spans="1:12" ht="12.9" customHeight="1" x14ac:dyDescent="0.2">
      <c r="A85" s="46" t="s">
        <v>30</v>
      </c>
      <c r="B85" s="37" t="s">
        <v>0</v>
      </c>
      <c r="C85" s="47">
        <v>27</v>
      </c>
      <c r="D85" s="37">
        <v>2019</v>
      </c>
      <c r="E85" s="43">
        <v>1</v>
      </c>
      <c r="F85" s="40">
        <f>IF(C85=VLOOKUP(D85,[1]Liste!$A$3:$B$13,2,FALSE),GANTT!E85-1,IF((GANTT!C85+GANTT!E85)&gt;VLOOKUP(GANTT!D85,[1]Liste!$A$3:$B$13,2,FALSE),(GANTT!C85+GANTT!E85-VLOOKUP(GANTT!D85,[1]Liste!$A$3:$B$13,2,FALSE)-1),GANTT!C85+GANTT!E85-1))</f>
        <v>27</v>
      </c>
      <c r="G85" s="41">
        <f>IF(OR(C85=VLOOKUP(D85,[1]Liste!$A$3:$B$13,2,FALSE),(GANTT!C85+GANTT!E85)&gt;VLOOKUP(D85,[1]Liste!$A$3:$B$13,2,FALSE)),GANTT!D85+1,GANTT!D85)</f>
        <v>2019</v>
      </c>
      <c r="H85" s="42">
        <f t="shared" si="5"/>
        <v>27</v>
      </c>
      <c r="I85" s="43">
        <f t="shared" si="4"/>
        <v>2019</v>
      </c>
      <c r="J85" s="43">
        <f t="shared" si="6"/>
        <v>27</v>
      </c>
      <c r="K85" s="44">
        <f t="shared" si="6"/>
        <v>2019</v>
      </c>
      <c r="L85" s="34" t="str">
        <f>IF(AND($B85&lt;&gt;"Jalon",VALUE($C85&amp;$D85)=VALUE($H85&amp;$I85),VALUE($F85&amp;$G85)=VALUE($J85&amp;$K85)),"Bleu",IF(AND($B85&lt;&gt;"Jalon",VALUE($F85&amp;$G85)&lt;VALUE($J85&amp;$K85)),"Rouge",IF(AND($B85&lt;&gt;"Jalon",VALUE($F85&amp;$G85)&gt;VALUE($J85&amp;$K85)),"Vert","Orange")))</f>
        <v>Orange</v>
      </c>
    </row>
    <row r="86" spans="1:12" ht="12.9" customHeight="1" x14ac:dyDescent="0.2">
      <c r="A86" s="46" t="s">
        <v>31</v>
      </c>
      <c r="B86" s="37" t="s">
        <v>12</v>
      </c>
      <c r="C86" s="47">
        <v>29</v>
      </c>
      <c r="D86" s="37">
        <v>2019</v>
      </c>
      <c r="E86" s="43">
        <v>5</v>
      </c>
      <c r="F86" s="40">
        <f>IF(C86=VLOOKUP(D86,[1]Liste!$A$3:$B$13,2,FALSE),GANTT!E86-1,IF((GANTT!C86+GANTT!E86)&gt;VLOOKUP(GANTT!D86,[1]Liste!$A$3:$B$13,2,FALSE),(GANTT!C86+GANTT!E86-VLOOKUP(GANTT!D86,[1]Liste!$A$3:$B$13,2,FALSE)-1),GANTT!C86+GANTT!E86-1))</f>
        <v>33</v>
      </c>
      <c r="G86" s="41">
        <f>IF(OR(C86=VLOOKUP(D86,[1]Liste!$A$3:$B$13,2,FALSE),(GANTT!C86+GANTT!E86)&gt;VLOOKUP(D86,[1]Liste!$A$3:$B$13,2,FALSE)),GANTT!D86+1,GANTT!D86)</f>
        <v>2019</v>
      </c>
      <c r="H86" s="42">
        <f t="shared" si="5"/>
        <v>29</v>
      </c>
      <c r="I86" s="43">
        <f t="shared" si="4"/>
        <v>2019</v>
      </c>
      <c r="J86" s="43">
        <f t="shared" si="6"/>
        <v>33</v>
      </c>
      <c r="K86" s="44">
        <f t="shared" si="6"/>
        <v>2019</v>
      </c>
      <c r="L86" s="34" t="str">
        <f>IF(AND($B86&lt;&gt;"Jalon",VALUE($C86&amp;$D86)=VALUE($H86&amp;$I86),VALUE($F86&amp;$G86)=VALUE($J86&amp;$K86)),"Bleu",IF(AND($B86&lt;&gt;"Jalon",VALUE($F86&amp;$G86)&lt;VALUE($J86&amp;$K86)),"Rouge",IF(AND($B86&lt;&gt;"Jalon",VALUE($F86&amp;$G86)&gt;VALUE($J86&amp;$K86)),"Vert","Orange")))</f>
        <v>Bleu</v>
      </c>
    </row>
    <row r="87" spans="1:12" ht="12.9" customHeight="1" x14ac:dyDescent="0.2">
      <c r="A87" s="46" t="s">
        <v>32</v>
      </c>
      <c r="B87" s="37" t="s">
        <v>12</v>
      </c>
      <c r="C87" s="47">
        <v>30</v>
      </c>
      <c r="D87" s="37">
        <v>2019</v>
      </c>
      <c r="E87" s="43">
        <v>3</v>
      </c>
      <c r="F87" s="40">
        <f>IF(C87=VLOOKUP(D87,[1]Liste!$A$3:$B$13,2,FALSE),GANTT!E87-1,IF((GANTT!C87+GANTT!E87)&gt;VLOOKUP(GANTT!D87,[1]Liste!$A$3:$B$13,2,FALSE),(GANTT!C87+GANTT!E87-VLOOKUP(GANTT!D87,[1]Liste!$A$3:$B$13,2,FALSE)-1),GANTT!C87+GANTT!E87-1))</f>
        <v>32</v>
      </c>
      <c r="G87" s="41">
        <f>IF(OR(C87=VLOOKUP(D87,[1]Liste!$A$3:$B$13,2,FALSE),(GANTT!C87+GANTT!E87)&gt;VLOOKUP(D87,[1]Liste!$A$3:$B$13,2,FALSE)),GANTT!D87+1,GANTT!D87)</f>
        <v>2019</v>
      </c>
      <c r="H87" s="42">
        <f t="shared" si="5"/>
        <v>30</v>
      </c>
      <c r="I87" s="43">
        <f t="shared" si="4"/>
        <v>2019</v>
      </c>
      <c r="J87" s="43">
        <f t="shared" si="6"/>
        <v>32</v>
      </c>
      <c r="K87" s="44">
        <f t="shared" si="6"/>
        <v>2019</v>
      </c>
      <c r="L87" s="34" t="str">
        <f>IF(AND($B87&lt;&gt;"Jalon",VALUE($C87&amp;$D87)=VALUE($H87&amp;$I87),VALUE($F87&amp;$G87)=VALUE($J87&amp;$K87)),"Bleu",IF(AND($B87&lt;&gt;"Jalon",VALUE($F87&amp;$G87)&lt;VALUE($J87&amp;$K87)),"Rouge",IF(AND($B87&lt;&gt;"Jalon",VALUE($F87&amp;$G87)&gt;VALUE($J87&amp;$K87)),"Vert","Orange")))</f>
        <v>Bleu</v>
      </c>
    </row>
    <row r="88" spans="1:12" x14ac:dyDescent="0.2">
      <c r="A88" s="46" t="s">
        <v>33</v>
      </c>
      <c r="B88" s="37" t="s">
        <v>12</v>
      </c>
      <c r="C88" s="47">
        <v>32</v>
      </c>
      <c r="D88" s="37">
        <v>2019</v>
      </c>
      <c r="E88" s="43">
        <v>1</v>
      </c>
      <c r="F88" s="40">
        <f>IF(C88=VLOOKUP(D88,[1]Liste!$A$3:$B$13,2,FALSE),GANTT!E88-1,IF((GANTT!C88+GANTT!E88)&gt;VLOOKUP(GANTT!D88,[1]Liste!$A$3:$B$13,2,FALSE),(GANTT!C88+GANTT!E88-VLOOKUP(GANTT!D88,[1]Liste!$A$3:$B$13,2,FALSE)-1),GANTT!C88+GANTT!E88-1))</f>
        <v>32</v>
      </c>
      <c r="G88" s="41">
        <f>IF(OR(C88=VLOOKUP(D88,[1]Liste!$A$3:$B$13,2,FALSE),(GANTT!C88+GANTT!E88)&gt;VLOOKUP(D88,[1]Liste!$A$3:$B$13,2,FALSE)),GANTT!D88+1,GANTT!D88)</f>
        <v>2019</v>
      </c>
      <c r="H88" s="42">
        <f t="shared" si="5"/>
        <v>32</v>
      </c>
      <c r="I88" s="43">
        <f t="shared" si="4"/>
        <v>2019</v>
      </c>
      <c r="J88" s="43">
        <f t="shared" si="6"/>
        <v>32</v>
      </c>
      <c r="K88" s="44">
        <f t="shared" si="6"/>
        <v>2019</v>
      </c>
      <c r="L88" s="34" t="str">
        <f>IF(AND($B88&lt;&gt;"Jalon",VALUE($C88&amp;$D88)=VALUE($H88&amp;$I88),VALUE($F88&amp;$G88)=VALUE($J88&amp;$K88)),"Bleu",IF(AND($B88&lt;&gt;"Jalon",VALUE($F88&amp;$G88)&lt;VALUE($J88&amp;$K88)),"Rouge",IF(AND($B88&lt;&gt;"Jalon",VALUE($F88&amp;$G88)&gt;VALUE($J88&amp;$K88)),"Vert","Orange")))</f>
        <v>Bleu</v>
      </c>
    </row>
    <row r="89" spans="1:12" ht="12.9" customHeight="1" x14ac:dyDescent="0.2">
      <c r="A89" s="46" t="s">
        <v>34</v>
      </c>
      <c r="B89" s="37" t="s">
        <v>12</v>
      </c>
      <c r="C89" s="47">
        <v>35</v>
      </c>
      <c r="D89" s="37">
        <v>2019</v>
      </c>
      <c r="E89" s="43">
        <v>2</v>
      </c>
      <c r="F89" s="40">
        <f>IF(C89=VLOOKUP(D89,[1]Liste!$A$3:$B$13,2,FALSE),GANTT!E89-1,IF((GANTT!C89+GANTT!E89)&gt;VLOOKUP(GANTT!D89,[1]Liste!$A$3:$B$13,2,FALSE),(GANTT!C89+GANTT!E89-VLOOKUP(GANTT!D89,[1]Liste!$A$3:$B$13,2,FALSE)-1),GANTT!C89+GANTT!E89-1))</f>
        <v>36</v>
      </c>
      <c r="G89" s="41">
        <f>IF(OR(C89=VLOOKUP(D89,[1]Liste!$A$3:$B$13,2,FALSE),(GANTT!C89+GANTT!E89)&gt;VLOOKUP(D89,[1]Liste!$A$3:$B$13,2,FALSE)),GANTT!D89+1,GANTT!D89)</f>
        <v>2019</v>
      </c>
      <c r="H89" s="42">
        <f t="shared" si="5"/>
        <v>35</v>
      </c>
      <c r="I89" s="43">
        <f t="shared" si="4"/>
        <v>2019</v>
      </c>
      <c r="J89" s="43">
        <f t="shared" si="6"/>
        <v>36</v>
      </c>
      <c r="K89" s="44">
        <f t="shared" si="6"/>
        <v>2019</v>
      </c>
      <c r="L89" s="34" t="str">
        <f>IF(AND($B89&lt;&gt;"Jalon",VALUE($C89&amp;$D89)=VALUE($H89&amp;$I89),VALUE($F89&amp;$G89)=VALUE($J89&amp;$K89)),"Bleu",IF(AND($B89&lt;&gt;"Jalon",VALUE($F89&amp;$G89)&lt;VALUE($J89&amp;$K89)),"Rouge",IF(AND($B89&lt;&gt;"Jalon",VALUE($F89&amp;$G89)&gt;VALUE($J89&amp;$K89)),"Vert","Orange")))</f>
        <v>Bleu</v>
      </c>
    </row>
    <row r="90" spans="1:12" ht="12.9" customHeight="1" x14ac:dyDescent="0.2">
      <c r="A90" s="46" t="s">
        <v>35</v>
      </c>
      <c r="B90" s="37" t="s">
        <v>12</v>
      </c>
      <c r="C90" s="47">
        <v>37</v>
      </c>
      <c r="D90" s="37">
        <v>2019</v>
      </c>
      <c r="E90" s="43">
        <v>3</v>
      </c>
      <c r="F90" s="40">
        <f>IF(C90=VLOOKUP(D90,[1]Liste!$A$3:$B$13,2,FALSE),GANTT!E90-1,IF((GANTT!C90+GANTT!E90)&gt;VLOOKUP(GANTT!D90,[1]Liste!$A$3:$B$13,2,FALSE),(GANTT!C90+GANTT!E90-VLOOKUP(GANTT!D90,[1]Liste!$A$3:$B$13,2,FALSE)-1),GANTT!C90+GANTT!E90-1))</f>
        <v>39</v>
      </c>
      <c r="G90" s="41">
        <f>IF(OR(C90=VLOOKUP(D90,[1]Liste!$A$3:$B$13,2,FALSE),(GANTT!C90+GANTT!E90)&gt;VLOOKUP(D90,[1]Liste!$A$3:$B$13,2,FALSE)),GANTT!D90+1,GANTT!D90)</f>
        <v>2019</v>
      </c>
      <c r="H90" s="42">
        <f t="shared" si="5"/>
        <v>37</v>
      </c>
      <c r="I90" s="43">
        <f t="shared" si="4"/>
        <v>2019</v>
      </c>
      <c r="J90" s="43">
        <f t="shared" si="6"/>
        <v>39</v>
      </c>
      <c r="K90" s="44">
        <f t="shared" si="6"/>
        <v>2019</v>
      </c>
      <c r="L90" s="34" t="str">
        <f>IF(AND($B90&lt;&gt;"Jalon",VALUE($C90&amp;$D90)=VALUE($H90&amp;$I90),VALUE($F90&amp;$G90)=VALUE($J90&amp;$K90)),"Bleu",IF(AND($B90&lt;&gt;"Jalon",VALUE($F90&amp;$G90)&lt;VALUE($J90&amp;$K90)),"Rouge",IF(AND($B90&lt;&gt;"Jalon",VALUE($F90&amp;$G90)&gt;VALUE($J90&amp;$K90)),"Vert","Orange")))</f>
        <v>Bleu</v>
      </c>
    </row>
    <row r="91" spans="1:12" ht="12.9" customHeight="1" x14ac:dyDescent="0.2">
      <c r="A91" s="46" t="s">
        <v>36</v>
      </c>
      <c r="B91" s="37" t="s">
        <v>0</v>
      </c>
      <c r="C91" s="47">
        <v>38</v>
      </c>
      <c r="D91" s="37">
        <v>2019</v>
      </c>
      <c r="E91" s="43">
        <v>1</v>
      </c>
      <c r="F91" s="40">
        <f>IF(C91=VLOOKUP(D91,[1]Liste!$A$3:$B$13,2,FALSE),GANTT!E91-1,IF((GANTT!C91+GANTT!E91)&gt;VLOOKUP(GANTT!D91,[1]Liste!$A$3:$B$13,2,FALSE),(GANTT!C91+GANTT!E91-VLOOKUP(GANTT!D91,[1]Liste!$A$3:$B$13,2,FALSE)-1),GANTT!C91+GANTT!E91-1))</f>
        <v>38</v>
      </c>
      <c r="G91" s="41">
        <f>IF(OR(C91=VLOOKUP(D91,[1]Liste!$A$3:$B$13,2,FALSE),(GANTT!C91+GANTT!E91)&gt;VLOOKUP(D91,[1]Liste!$A$3:$B$13,2,FALSE)),GANTT!D91+1,GANTT!D91)</f>
        <v>2019</v>
      </c>
      <c r="H91" s="42">
        <f t="shared" si="5"/>
        <v>38</v>
      </c>
      <c r="I91" s="43">
        <f t="shared" si="4"/>
        <v>2019</v>
      </c>
      <c r="J91" s="43">
        <f t="shared" si="6"/>
        <v>38</v>
      </c>
      <c r="K91" s="44">
        <f t="shared" si="6"/>
        <v>2019</v>
      </c>
      <c r="L91" s="34" t="str">
        <f>IF(AND($B91&lt;&gt;"Jalon",VALUE($C91&amp;$D91)=VALUE($H91&amp;$I91),VALUE($F91&amp;$G91)=VALUE($J91&amp;$K91)),"Bleu",IF(AND($B91&lt;&gt;"Jalon",VALUE($F91&amp;$G91)&lt;VALUE($J91&amp;$K91)),"Rouge",IF(AND($B91&lt;&gt;"Jalon",VALUE($F91&amp;$G91)&gt;VALUE($J91&amp;$K91)),"Vert","Orange")))</f>
        <v>Orange</v>
      </c>
    </row>
    <row r="92" spans="1:12" ht="12.9" customHeight="1" x14ac:dyDescent="0.2">
      <c r="A92" s="46" t="s">
        <v>37</v>
      </c>
      <c r="B92" s="37" t="s">
        <v>12</v>
      </c>
      <c r="C92" s="47">
        <v>39</v>
      </c>
      <c r="D92" s="37">
        <v>2019</v>
      </c>
      <c r="E92" s="43">
        <v>3</v>
      </c>
      <c r="F92" s="40">
        <f>IF(C92=VLOOKUP(D92,[1]Liste!$A$3:$B$13,2,FALSE),GANTT!E92-1,IF((GANTT!C92+GANTT!E92)&gt;VLOOKUP(GANTT!D92,[1]Liste!$A$3:$B$13,2,FALSE),(GANTT!C92+GANTT!E92-VLOOKUP(GANTT!D92,[1]Liste!$A$3:$B$13,2,FALSE)-1),GANTT!C92+GANTT!E92-1))</f>
        <v>41</v>
      </c>
      <c r="G92" s="41">
        <f>IF(OR(C92=VLOOKUP(D92,[1]Liste!$A$3:$B$13,2,FALSE),(GANTT!C92+GANTT!E92)&gt;VLOOKUP(D92,[1]Liste!$A$3:$B$13,2,FALSE)),GANTT!D92+1,GANTT!D92)</f>
        <v>2019</v>
      </c>
      <c r="H92" s="42">
        <f t="shared" si="5"/>
        <v>39</v>
      </c>
      <c r="I92" s="43">
        <f t="shared" si="4"/>
        <v>2019</v>
      </c>
      <c r="J92" s="43">
        <f t="shared" si="6"/>
        <v>41</v>
      </c>
      <c r="K92" s="44">
        <f t="shared" si="6"/>
        <v>2019</v>
      </c>
      <c r="L92" s="34" t="str">
        <f>IF(AND($B92&lt;&gt;"Jalon",VALUE($C92&amp;$D92)=VALUE($H92&amp;$I92),VALUE($F92&amp;$G92)=VALUE($J92&amp;$K92)),"Bleu",IF(AND($B92&lt;&gt;"Jalon",VALUE($F92&amp;$G92)&lt;VALUE($J92&amp;$K92)),"Rouge",IF(AND($B92&lt;&gt;"Jalon",VALUE($F92&amp;$G92)&gt;VALUE($J92&amp;$K92)),"Vert","Orange")))</f>
        <v>Bleu</v>
      </c>
    </row>
    <row r="93" spans="1:12" ht="12.9" customHeight="1" x14ac:dyDescent="0.2">
      <c r="A93" s="46" t="s">
        <v>38</v>
      </c>
      <c r="B93" s="37" t="s">
        <v>0</v>
      </c>
      <c r="C93" s="47">
        <v>40</v>
      </c>
      <c r="D93" s="37">
        <v>2019</v>
      </c>
      <c r="E93" s="43">
        <v>6</v>
      </c>
      <c r="F93" s="40">
        <f>IF(C93=VLOOKUP(D93,[1]Liste!$A$3:$B$13,2,FALSE),GANTT!E93-1,IF((GANTT!C93+GANTT!E93)&gt;VLOOKUP(GANTT!D93,[1]Liste!$A$3:$B$13,2,FALSE),(GANTT!C93+GANTT!E93-VLOOKUP(GANTT!D93,[1]Liste!$A$3:$B$13,2,FALSE)-1),GANTT!C93+GANTT!E93-1))</f>
        <v>45</v>
      </c>
      <c r="G93" s="41">
        <f>IF(OR(C93=VLOOKUP(D93,[1]Liste!$A$3:$B$13,2,FALSE),(GANTT!C93+GANTT!E93)&gt;VLOOKUP(D93,[1]Liste!$A$3:$B$13,2,FALSE)),GANTT!D93+1,GANTT!D93)</f>
        <v>2019</v>
      </c>
      <c r="H93" s="42">
        <f t="shared" si="5"/>
        <v>40</v>
      </c>
      <c r="I93" s="43">
        <f t="shared" si="4"/>
        <v>2019</v>
      </c>
      <c r="J93" s="43">
        <f t="shared" si="6"/>
        <v>45</v>
      </c>
      <c r="K93" s="44">
        <f t="shared" si="6"/>
        <v>2019</v>
      </c>
      <c r="L93" s="34" t="str">
        <f>IF(AND($B93&lt;&gt;"Jalon",VALUE($C93&amp;$D93)=VALUE($H93&amp;$I93),VALUE($F93&amp;$G93)=VALUE($J93&amp;$K93)),"Bleu",IF(AND($B93&lt;&gt;"Jalon",VALUE($F93&amp;$G93)&lt;VALUE($J93&amp;$K93)),"Rouge",IF(AND($B93&lt;&gt;"Jalon",VALUE($F93&amp;$G93)&gt;VALUE($J93&amp;$K93)),"Vert","Orange")))</f>
        <v>Orange</v>
      </c>
    </row>
    <row r="94" spans="1:12" ht="12.9" customHeight="1" x14ac:dyDescent="0.2">
      <c r="A94" s="46" t="s">
        <v>39</v>
      </c>
      <c r="B94" s="37" t="s">
        <v>12</v>
      </c>
      <c r="C94" s="47">
        <v>42</v>
      </c>
      <c r="D94" s="37">
        <v>2019</v>
      </c>
      <c r="E94" s="43">
        <v>2</v>
      </c>
      <c r="F94" s="40">
        <f>IF(C94=VLOOKUP(D94,[1]Liste!$A$3:$B$13,2,FALSE),GANTT!E94-1,IF((GANTT!C94+GANTT!E94)&gt;VLOOKUP(GANTT!D94,[1]Liste!$A$3:$B$13,2,FALSE),(GANTT!C94+GANTT!E94-VLOOKUP(GANTT!D94,[1]Liste!$A$3:$B$13,2,FALSE)-1),GANTT!C94+GANTT!E94-1))</f>
        <v>43</v>
      </c>
      <c r="G94" s="41">
        <f>IF(OR(C94=VLOOKUP(D94,[1]Liste!$A$3:$B$13,2,FALSE),(GANTT!C94+GANTT!E94)&gt;VLOOKUP(D94,[1]Liste!$A$3:$B$13,2,FALSE)),GANTT!D94+1,GANTT!D94)</f>
        <v>2019</v>
      </c>
      <c r="H94" s="42">
        <f t="shared" si="5"/>
        <v>42</v>
      </c>
      <c r="I94" s="43">
        <f t="shared" si="4"/>
        <v>2019</v>
      </c>
      <c r="J94" s="43">
        <f t="shared" si="6"/>
        <v>43</v>
      </c>
      <c r="K94" s="44">
        <f t="shared" si="6"/>
        <v>2019</v>
      </c>
      <c r="L94" s="34" t="str">
        <f>IF(AND($B94&lt;&gt;"Jalon",VALUE($C94&amp;$D94)=VALUE($H94&amp;$I94),VALUE($F94&amp;$G94)=VALUE($J94&amp;$K94)),"Bleu",IF(AND($B94&lt;&gt;"Jalon",VALUE($F94&amp;$G94)&lt;VALUE($J94&amp;$K94)),"Rouge",IF(AND($B94&lt;&gt;"Jalon",VALUE($F94&amp;$G94)&gt;VALUE($J94&amp;$K94)),"Vert","Orange")))</f>
        <v>Bleu</v>
      </c>
    </row>
    <row r="95" spans="1:12" ht="12.9" customHeight="1" x14ac:dyDescent="0.2">
      <c r="A95" s="46" t="s">
        <v>40</v>
      </c>
      <c r="B95" s="37" t="s">
        <v>12</v>
      </c>
      <c r="C95" s="47">
        <v>43</v>
      </c>
      <c r="D95" s="37">
        <v>2019</v>
      </c>
      <c r="E95" s="43">
        <v>2</v>
      </c>
      <c r="F95" s="40">
        <f>IF(C95=VLOOKUP(D95,[1]Liste!$A$3:$B$13,2,FALSE),GANTT!E95-1,IF((GANTT!C95+GANTT!E95)&gt;VLOOKUP(GANTT!D95,[1]Liste!$A$3:$B$13,2,FALSE),(GANTT!C95+GANTT!E95-VLOOKUP(GANTT!D95,[1]Liste!$A$3:$B$13,2,FALSE)-1),GANTT!C95+GANTT!E95-1))</f>
        <v>44</v>
      </c>
      <c r="G95" s="41">
        <f>IF(OR(C95=VLOOKUP(D95,[1]Liste!$A$3:$B$13,2,FALSE),(GANTT!C95+GANTT!E95)&gt;VLOOKUP(D95,[1]Liste!$A$3:$B$13,2,FALSE)),GANTT!D95+1,GANTT!D95)</f>
        <v>2019</v>
      </c>
      <c r="H95" s="42">
        <f t="shared" si="5"/>
        <v>43</v>
      </c>
      <c r="I95" s="43">
        <f t="shared" si="4"/>
        <v>2019</v>
      </c>
      <c r="J95" s="43">
        <f t="shared" si="6"/>
        <v>44</v>
      </c>
      <c r="K95" s="44">
        <f t="shared" si="6"/>
        <v>2019</v>
      </c>
      <c r="L95" s="34" t="str">
        <f>IF(AND($B95&lt;&gt;"Jalon",VALUE($C95&amp;$D95)=VALUE($H95&amp;$I95),VALUE($F95&amp;$G95)=VALUE($J95&amp;$K95)),"Bleu",IF(AND($B95&lt;&gt;"Jalon",VALUE($F95&amp;$G95)&lt;VALUE($J95&amp;$K95)),"Rouge",IF(AND($B95&lt;&gt;"Jalon",VALUE($F95&amp;$G95)&gt;VALUE($J95&amp;$K95)),"Vert","Orange")))</f>
        <v>Bleu</v>
      </c>
    </row>
    <row r="96" spans="1:12" ht="12.9" customHeight="1" x14ac:dyDescent="0.2">
      <c r="A96" s="46" t="s">
        <v>41</v>
      </c>
      <c r="B96" s="37" t="s">
        <v>12</v>
      </c>
      <c r="C96" s="47">
        <v>45</v>
      </c>
      <c r="D96" s="37">
        <v>2019</v>
      </c>
      <c r="E96" s="43">
        <v>1</v>
      </c>
      <c r="F96" s="40">
        <f>IF(C96=VLOOKUP(D96,[1]Liste!$A$3:$B$13,2,FALSE),GANTT!E96-1,IF((GANTT!C96+GANTT!E96)&gt;VLOOKUP(GANTT!D96,[1]Liste!$A$3:$B$13,2,FALSE),(GANTT!C96+GANTT!E96-VLOOKUP(GANTT!D96,[1]Liste!$A$3:$B$13,2,FALSE)-1),GANTT!C96+GANTT!E96-1))</f>
        <v>45</v>
      </c>
      <c r="G96" s="41">
        <f>IF(OR(C96=VLOOKUP(D96,[1]Liste!$A$3:$B$13,2,FALSE),(GANTT!C96+GANTT!E96)&gt;VLOOKUP(D96,[1]Liste!$A$3:$B$13,2,FALSE)),GANTT!D96+1,GANTT!D96)</f>
        <v>2019</v>
      </c>
      <c r="H96" s="42">
        <f t="shared" si="5"/>
        <v>45</v>
      </c>
      <c r="I96" s="43">
        <f t="shared" si="4"/>
        <v>2019</v>
      </c>
      <c r="J96" s="43">
        <f t="shared" si="6"/>
        <v>45</v>
      </c>
      <c r="K96" s="44">
        <f t="shared" si="6"/>
        <v>2019</v>
      </c>
      <c r="L96" s="34" t="str">
        <f>IF(AND($B96&lt;&gt;"Jalon",VALUE($C96&amp;$D96)=VALUE($H96&amp;$I96),VALUE($F96&amp;$G96)=VALUE($J96&amp;$K96)),"Bleu",IF(AND($B96&lt;&gt;"Jalon",VALUE($F96&amp;$G96)&lt;VALUE($J96&amp;$K96)),"Rouge",IF(AND($B96&lt;&gt;"Jalon",VALUE($F96&amp;$G96)&gt;VALUE($J96&amp;$K96)),"Vert","Orange")))</f>
        <v>Bleu</v>
      </c>
    </row>
    <row r="97" spans="1:12" ht="12.9" customHeight="1" x14ac:dyDescent="0.2">
      <c r="A97" s="46" t="s">
        <v>42</v>
      </c>
      <c r="B97" s="37" t="s">
        <v>12</v>
      </c>
      <c r="C97" s="47">
        <v>47</v>
      </c>
      <c r="D97" s="37">
        <v>2019</v>
      </c>
      <c r="E97" s="43">
        <v>1</v>
      </c>
      <c r="F97" s="40">
        <f>IF(C97=VLOOKUP(D97,[1]Liste!$A$3:$B$13,2,FALSE),GANTT!E97-1,IF((GANTT!C97+GANTT!E97)&gt;VLOOKUP(GANTT!D97,[1]Liste!$A$3:$B$13,2,FALSE),(GANTT!C97+GANTT!E97-VLOOKUP(GANTT!D97,[1]Liste!$A$3:$B$13,2,FALSE)-1),GANTT!C97+GANTT!E97-1))</f>
        <v>47</v>
      </c>
      <c r="G97" s="41">
        <f>IF(OR(C97=VLOOKUP(D97,[1]Liste!$A$3:$B$13,2,FALSE),(GANTT!C97+GANTT!E97)&gt;VLOOKUP(D97,[1]Liste!$A$3:$B$13,2,FALSE)),GANTT!D97+1,GANTT!D97)</f>
        <v>2019</v>
      </c>
      <c r="H97" s="42">
        <f t="shared" si="5"/>
        <v>47</v>
      </c>
      <c r="I97" s="43">
        <f t="shared" si="4"/>
        <v>2019</v>
      </c>
      <c r="J97" s="43">
        <f t="shared" si="6"/>
        <v>47</v>
      </c>
      <c r="K97" s="44">
        <f t="shared" si="6"/>
        <v>2019</v>
      </c>
      <c r="L97" s="34" t="str">
        <f>IF(AND($B97&lt;&gt;"Jalon",VALUE($C97&amp;$D97)=VALUE($H97&amp;$I97),VALUE($F97&amp;$G97)=VALUE($J97&amp;$K97)),"Bleu",IF(AND($B97&lt;&gt;"Jalon",VALUE($F97&amp;$G97)&lt;VALUE($J97&amp;$K97)),"Rouge",IF(AND($B97&lt;&gt;"Jalon",VALUE($F97&amp;$G97)&gt;VALUE($J97&amp;$K97)),"Vert","Orange")))</f>
        <v>Bleu</v>
      </c>
    </row>
    <row r="98" spans="1:12" ht="12.9" customHeight="1" x14ac:dyDescent="0.2">
      <c r="A98" s="46" t="s">
        <v>43</v>
      </c>
      <c r="B98" s="37" t="s">
        <v>0</v>
      </c>
      <c r="C98" s="47">
        <v>47</v>
      </c>
      <c r="D98" s="37">
        <v>2019</v>
      </c>
      <c r="E98" s="43">
        <v>3</v>
      </c>
      <c r="F98" s="40">
        <f>IF(C98=VLOOKUP(D98,[1]Liste!$A$3:$B$13,2,FALSE),GANTT!E98-1,IF((GANTT!C98+GANTT!E98)&gt;VLOOKUP(GANTT!D98,[1]Liste!$A$3:$B$13,2,FALSE),(GANTT!C98+GANTT!E98-VLOOKUP(GANTT!D98,[1]Liste!$A$3:$B$13,2,FALSE)-1),GANTT!C98+GANTT!E98-1))</f>
        <v>49</v>
      </c>
      <c r="G98" s="41">
        <f>IF(OR(C98=VLOOKUP(D98,[1]Liste!$A$3:$B$13,2,FALSE),(GANTT!C98+GANTT!E98)&gt;VLOOKUP(D98,[1]Liste!$A$3:$B$13,2,FALSE)),GANTT!D98+1,GANTT!D98)</f>
        <v>2019</v>
      </c>
      <c r="H98" s="42">
        <f t="shared" si="5"/>
        <v>47</v>
      </c>
      <c r="I98" s="43">
        <f t="shared" si="4"/>
        <v>2019</v>
      </c>
      <c r="J98" s="43">
        <f t="shared" si="6"/>
        <v>49</v>
      </c>
      <c r="K98" s="44">
        <f t="shared" si="6"/>
        <v>2019</v>
      </c>
      <c r="L98" s="34" t="str">
        <f>IF(AND($B98&lt;&gt;"Jalon",VALUE($C98&amp;$D98)=VALUE($H98&amp;$I98),VALUE($F98&amp;$G98)=VALUE($J98&amp;$K98)),"Bleu",IF(AND($B98&lt;&gt;"Jalon",VALUE($F98&amp;$G98)&lt;VALUE($J98&amp;$K98)),"Rouge",IF(AND($B98&lt;&gt;"Jalon",VALUE($F98&amp;$G98)&gt;VALUE($J98&amp;$K98)),"Vert","Orange")))</f>
        <v>Orange</v>
      </c>
    </row>
    <row r="99" spans="1:12" ht="12.9" customHeight="1" x14ac:dyDescent="0.2">
      <c r="A99" s="46" t="s">
        <v>44</v>
      </c>
      <c r="B99" s="37" t="s">
        <v>12</v>
      </c>
      <c r="C99" s="47">
        <v>47</v>
      </c>
      <c r="D99" s="37">
        <v>2019</v>
      </c>
      <c r="E99" s="43">
        <v>1</v>
      </c>
      <c r="F99" s="40">
        <f>IF(C99=VLOOKUP(D99,[1]Liste!$A$3:$B$13,2,FALSE),GANTT!E99-1,IF((GANTT!C99+GANTT!E99)&gt;VLOOKUP(GANTT!D99,[1]Liste!$A$3:$B$13,2,FALSE),(GANTT!C99+GANTT!E99-VLOOKUP(GANTT!D99,[1]Liste!$A$3:$B$13,2,FALSE)-1),GANTT!C99+GANTT!E99-1))</f>
        <v>47</v>
      </c>
      <c r="G99" s="41">
        <f>IF(OR(C99=VLOOKUP(D99,[1]Liste!$A$3:$B$13,2,FALSE),(GANTT!C99+GANTT!E99)&gt;VLOOKUP(D99,[1]Liste!$A$3:$B$13,2,FALSE)),GANTT!D99+1,GANTT!D99)</f>
        <v>2019</v>
      </c>
      <c r="H99" s="42">
        <f t="shared" si="5"/>
        <v>47</v>
      </c>
      <c r="I99" s="43">
        <f t="shared" si="4"/>
        <v>2019</v>
      </c>
      <c r="J99" s="43">
        <f t="shared" si="6"/>
        <v>47</v>
      </c>
      <c r="K99" s="44">
        <f t="shared" si="6"/>
        <v>2019</v>
      </c>
      <c r="L99" s="34" t="str">
        <f>IF(AND($B99&lt;&gt;"Jalon",VALUE($C99&amp;$D99)=VALUE($H99&amp;$I99),VALUE($F99&amp;$G99)=VALUE($J99&amp;$K99)),"Bleu",IF(AND($B99&lt;&gt;"Jalon",VALUE($F99&amp;$G99)&lt;VALUE($J99&amp;$K99)),"Rouge",IF(AND($B99&lt;&gt;"Jalon",VALUE($F99&amp;$G99)&gt;VALUE($J99&amp;$K99)),"Vert","Orange")))</f>
        <v>Bleu</v>
      </c>
    </row>
    <row r="100" spans="1:12" ht="12.9" customHeight="1" x14ac:dyDescent="0.2">
      <c r="A100" s="46" t="s">
        <v>45</v>
      </c>
      <c r="B100" s="37" t="s">
        <v>0</v>
      </c>
      <c r="C100" s="47">
        <v>48</v>
      </c>
      <c r="D100" s="37">
        <v>2019</v>
      </c>
      <c r="E100" s="43">
        <v>1</v>
      </c>
      <c r="F100" s="40">
        <f>IF(C100=VLOOKUP(D100,[1]Liste!$A$3:$B$13,2,FALSE),GANTT!E100-1,IF((GANTT!C100+GANTT!E100)&gt;VLOOKUP(GANTT!D100,[1]Liste!$A$3:$B$13,2,FALSE),(GANTT!C100+GANTT!E100-VLOOKUP(GANTT!D100,[1]Liste!$A$3:$B$13,2,FALSE)-1),GANTT!C100+GANTT!E100-1))</f>
        <v>48</v>
      </c>
      <c r="G100" s="41">
        <f>IF(OR(C100=VLOOKUP(D100,[1]Liste!$A$3:$B$13,2,FALSE),(GANTT!C100+GANTT!E100)&gt;VLOOKUP(D100,[1]Liste!$A$3:$B$13,2,FALSE)),GANTT!D100+1,GANTT!D100)</f>
        <v>2019</v>
      </c>
      <c r="H100" s="42">
        <f t="shared" si="5"/>
        <v>48</v>
      </c>
      <c r="I100" s="43">
        <f t="shared" si="4"/>
        <v>2019</v>
      </c>
      <c r="J100" s="43">
        <f t="shared" si="6"/>
        <v>48</v>
      </c>
      <c r="K100" s="44">
        <f t="shared" si="6"/>
        <v>2019</v>
      </c>
      <c r="L100" s="34" t="str">
        <f>IF(AND($B100&lt;&gt;"Jalon",VALUE($C100&amp;$D100)=VALUE($H100&amp;$I100),VALUE($F100&amp;$G100)=VALUE($J100&amp;$K100)),"Bleu",IF(AND($B100&lt;&gt;"Jalon",VALUE($F100&amp;$G100)&lt;VALUE($J100&amp;$K100)),"Rouge",IF(AND($B100&lt;&gt;"Jalon",VALUE($F100&amp;$G100)&gt;VALUE($J100&amp;$K100)),"Vert","Orange")))</f>
        <v>Orange</v>
      </c>
    </row>
    <row r="101" spans="1:12" ht="12.9" customHeight="1" x14ac:dyDescent="0.2">
      <c r="A101" s="46" t="s">
        <v>46</v>
      </c>
      <c r="B101" s="37" t="s">
        <v>0</v>
      </c>
      <c r="C101" s="47">
        <v>49</v>
      </c>
      <c r="D101" s="37">
        <v>2019</v>
      </c>
      <c r="E101" s="43">
        <v>1</v>
      </c>
      <c r="F101" s="40">
        <f>IF(C101=VLOOKUP(D101,[1]Liste!$A$3:$B$13,2,FALSE),GANTT!E101-1,IF((GANTT!C101+GANTT!E101)&gt;VLOOKUP(GANTT!D101,[1]Liste!$A$3:$B$13,2,FALSE),(GANTT!C101+GANTT!E101-VLOOKUP(GANTT!D101,[1]Liste!$A$3:$B$13,2,FALSE)-1),GANTT!C101+GANTT!E101-1))</f>
        <v>49</v>
      </c>
      <c r="G101" s="41">
        <f>IF(OR(C101=VLOOKUP(D101,[1]Liste!$A$3:$B$13,2,FALSE),(GANTT!C101+GANTT!E101)&gt;VLOOKUP(D101,[1]Liste!$A$3:$B$13,2,FALSE)),GANTT!D101+1,GANTT!D101)</f>
        <v>2019</v>
      </c>
      <c r="H101" s="42">
        <f t="shared" si="5"/>
        <v>49</v>
      </c>
      <c r="I101" s="43">
        <f t="shared" si="4"/>
        <v>2019</v>
      </c>
      <c r="J101" s="43">
        <f t="shared" si="6"/>
        <v>49</v>
      </c>
      <c r="K101" s="44">
        <f t="shared" si="6"/>
        <v>2019</v>
      </c>
      <c r="L101" s="34" t="str">
        <f>IF(AND($B101&lt;&gt;"Jalon",VALUE($C101&amp;$D101)=VALUE($H101&amp;$I101),VALUE($F101&amp;$G101)=VALUE($J101&amp;$K101)),"Bleu",IF(AND($B101&lt;&gt;"Jalon",VALUE($F101&amp;$G101)&lt;VALUE($J101&amp;$K101)),"Rouge",IF(AND($B101&lt;&gt;"Jalon",VALUE($F101&amp;$G101)&gt;VALUE($J101&amp;$K101)),"Vert","Orange")))</f>
        <v>Orange</v>
      </c>
    </row>
    <row r="102" spans="1:12" ht="12.9" customHeight="1" x14ac:dyDescent="0.2">
      <c r="A102" s="46" t="s">
        <v>47</v>
      </c>
      <c r="B102" s="37" t="s">
        <v>12</v>
      </c>
      <c r="C102" s="47">
        <v>39</v>
      </c>
      <c r="D102" s="37">
        <v>2019</v>
      </c>
      <c r="E102" s="43">
        <v>1</v>
      </c>
      <c r="F102" s="40">
        <f>IF(C102=VLOOKUP(D102,[1]Liste!$A$3:$B$13,2,FALSE),GANTT!E102-1,IF((GANTT!C102+GANTT!E102)&gt;VLOOKUP(GANTT!D102,[1]Liste!$A$3:$B$13,2,FALSE),(GANTT!C102+GANTT!E102-VLOOKUP(GANTT!D102,[1]Liste!$A$3:$B$13,2,FALSE)-1),GANTT!C102+GANTT!E102-1))</f>
        <v>39</v>
      </c>
      <c r="G102" s="41">
        <f>IF(OR(C102=VLOOKUP(D102,[1]Liste!$A$3:$B$13,2,FALSE),(GANTT!C102+GANTT!E102)&gt;VLOOKUP(D102,[1]Liste!$A$3:$B$13,2,FALSE)),GANTT!D102+1,GANTT!D102)</f>
        <v>2019</v>
      </c>
      <c r="H102" s="42">
        <f t="shared" si="5"/>
        <v>39</v>
      </c>
      <c r="I102" s="43">
        <f t="shared" si="4"/>
        <v>2019</v>
      </c>
      <c r="J102" s="43">
        <f t="shared" si="6"/>
        <v>39</v>
      </c>
      <c r="K102" s="44">
        <f t="shared" si="6"/>
        <v>2019</v>
      </c>
      <c r="L102" s="34" t="str">
        <f>IF(AND($B102&lt;&gt;"Jalon",VALUE($C102&amp;$D102)=VALUE($H102&amp;$I102),VALUE($F102&amp;$G102)=VALUE($J102&amp;$K102)),"Bleu",IF(AND($B102&lt;&gt;"Jalon",VALUE($F102&amp;$G102)&lt;VALUE($J102&amp;$K102)),"Rouge",IF(AND($B102&lt;&gt;"Jalon",VALUE($F102&amp;$G102)&gt;VALUE($J102&amp;$K102)),"Vert","Orange")))</f>
        <v>Bleu</v>
      </c>
    </row>
    <row r="103" spans="1:12" ht="12.9" customHeight="1" x14ac:dyDescent="0.2">
      <c r="A103" s="46" t="s">
        <v>48</v>
      </c>
      <c r="B103" s="37" t="s">
        <v>0</v>
      </c>
      <c r="C103" s="47">
        <v>40</v>
      </c>
      <c r="D103" s="37">
        <v>2019</v>
      </c>
      <c r="E103" s="43">
        <v>2</v>
      </c>
      <c r="F103" s="40">
        <f>IF(C103=VLOOKUP(D103,[1]Liste!$A$3:$B$13,2,FALSE),GANTT!E103-1,IF((GANTT!C103+GANTT!E103)&gt;VLOOKUP(GANTT!D103,[1]Liste!$A$3:$B$13,2,FALSE),(GANTT!C103+GANTT!E103-VLOOKUP(GANTT!D103,[1]Liste!$A$3:$B$13,2,FALSE)-1),GANTT!C103+GANTT!E103-1))</f>
        <v>41</v>
      </c>
      <c r="G103" s="41">
        <f>IF(OR(C103=VLOOKUP(D103,[1]Liste!$A$3:$B$13,2,FALSE),(GANTT!C103+GANTT!E103)&gt;VLOOKUP(D103,[1]Liste!$A$3:$B$13,2,FALSE)),GANTT!D103+1,GANTT!D103)</f>
        <v>2019</v>
      </c>
      <c r="H103" s="42">
        <f t="shared" si="5"/>
        <v>40</v>
      </c>
      <c r="I103" s="43">
        <f t="shared" si="4"/>
        <v>2019</v>
      </c>
      <c r="J103" s="43">
        <f t="shared" si="6"/>
        <v>41</v>
      </c>
      <c r="K103" s="44">
        <f t="shared" si="6"/>
        <v>2019</v>
      </c>
      <c r="L103" s="34" t="str">
        <f>IF(AND($B103&lt;&gt;"Jalon",VALUE($C103&amp;$D103)=VALUE($H103&amp;$I103),VALUE($F103&amp;$G103)=VALUE($J103&amp;$K103)),"Bleu",IF(AND($B103&lt;&gt;"Jalon",VALUE($F103&amp;$G103)&lt;VALUE($J103&amp;$K103)),"Rouge",IF(AND($B103&lt;&gt;"Jalon",VALUE($F103&amp;$G103)&gt;VALUE($J103&amp;$K103)),"Vert","Orange")))</f>
        <v>Orange</v>
      </c>
    </row>
    <row r="104" spans="1:12" ht="12.9" customHeight="1" x14ac:dyDescent="0.2">
      <c r="A104" s="45">
        <v>4.5</v>
      </c>
      <c r="B104" s="37" t="s">
        <v>12</v>
      </c>
      <c r="C104" s="47">
        <v>27</v>
      </c>
      <c r="D104" s="37">
        <v>2019</v>
      </c>
      <c r="E104" s="43">
        <v>23</v>
      </c>
      <c r="F104" s="40">
        <f>IF(C104=VLOOKUP(D104,[1]Liste!$A$3:$B$13,2,FALSE),GANTT!E104-1,IF((GANTT!C104+GANTT!E104)&gt;VLOOKUP(GANTT!D104,[1]Liste!$A$3:$B$13,2,FALSE),(GANTT!C104+GANTT!E104-VLOOKUP(GANTT!D104,[1]Liste!$A$3:$B$13,2,FALSE)-1),GANTT!C104+GANTT!E104-1))</f>
        <v>49</v>
      </c>
      <c r="G104" s="41">
        <f>IF(OR(C104=VLOOKUP(D104,[1]Liste!$A$3:$B$13,2,FALSE),(GANTT!C104+GANTT!E104)&gt;VLOOKUP(D104,[1]Liste!$A$3:$B$13,2,FALSE)),GANTT!D104+1,GANTT!D104)</f>
        <v>2019</v>
      </c>
      <c r="H104" s="42">
        <f t="shared" si="5"/>
        <v>27</v>
      </c>
      <c r="I104" s="43">
        <f t="shared" si="4"/>
        <v>2019</v>
      </c>
      <c r="J104" s="43">
        <f t="shared" si="6"/>
        <v>49</v>
      </c>
      <c r="K104" s="44">
        <f t="shared" si="6"/>
        <v>2019</v>
      </c>
      <c r="L104" s="34" t="str">
        <f>IF(AND($B104&lt;&gt;"Jalon",VALUE($C104&amp;$D104)=VALUE($H104&amp;$I104),VALUE($F104&amp;$G104)=VALUE($J104&amp;$K104)),"Bleu",IF(AND($B104&lt;&gt;"Jalon",VALUE($F104&amp;$G104)&lt;VALUE($J104&amp;$K104)),"Rouge",IF(AND($B104&lt;&gt;"Jalon",VALUE($F104&amp;$G104)&gt;VALUE($J104&amp;$K104)),"Vert","Orange")))</f>
        <v>Bleu</v>
      </c>
    </row>
    <row r="105" spans="1:12" ht="12.9" customHeight="1" x14ac:dyDescent="0.2">
      <c r="A105" s="46" t="s">
        <v>30</v>
      </c>
      <c r="B105" s="37" t="s">
        <v>0</v>
      </c>
      <c r="C105" s="47">
        <v>27</v>
      </c>
      <c r="D105" s="37">
        <v>2019</v>
      </c>
      <c r="E105" s="43">
        <v>1</v>
      </c>
      <c r="F105" s="40">
        <f>IF(C105=VLOOKUP(D105,[1]Liste!$A$3:$B$13,2,FALSE),GANTT!E105-1,IF((GANTT!C105+GANTT!E105)&gt;VLOOKUP(GANTT!D105,[1]Liste!$A$3:$B$13,2,FALSE),(GANTT!C105+GANTT!E105-VLOOKUP(GANTT!D105,[1]Liste!$A$3:$B$13,2,FALSE)-1),GANTT!C105+GANTT!E105-1))</f>
        <v>27</v>
      </c>
      <c r="G105" s="41">
        <f>IF(OR(C105=VLOOKUP(D105,[1]Liste!$A$3:$B$13,2,FALSE),(GANTT!C105+GANTT!E105)&gt;VLOOKUP(D105,[1]Liste!$A$3:$B$13,2,FALSE)),GANTT!D105+1,GANTT!D105)</f>
        <v>2019</v>
      </c>
      <c r="H105" s="42">
        <f t="shared" si="5"/>
        <v>27</v>
      </c>
      <c r="I105" s="43">
        <f t="shared" si="4"/>
        <v>2019</v>
      </c>
      <c r="J105" s="43">
        <f t="shared" si="6"/>
        <v>27</v>
      </c>
      <c r="K105" s="44">
        <f t="shared" si="6"/>
        <v>2019</v>
      </c>
      <c r="L105" s="34" t="str">
        <f>IF(AND($B105&lt;&gt;"Jalon",VALUE($C105&amp;$D105)=VALUE($H105&amp;$I105),VALUE($F105&amp;$G105)=VALUE($J105&amp;$K105)),"Bleu",IF(AND($B105&lt;&gt;"Jalon",VALUE($F105&amp;$G105)&lt;VALUE($J105&amp;$K105)),"Rouge",IF(AND($B105&lt;&gt;"Jalon",VALUE($F105&amp;$G105)&gt;VALUE($J105&amp;$K105)),"Vert","Orange")))</f>
        <v>Orange</v>
      </c>
    </row>
    <row r="106" spans="1:12" ht="12.9" customHeight="1" x14ac:dyDescent="0.2">
      <c r="A106" s="46" t="s">
        <v>31</v>
      </c>
      <c r="B106" s="37" t="s">
        <v>12</v>
      </c>
      <c r="C106" s="47">
        <v>29</v>
      </c>
      <c r="D106" s="37">
        <v>2019</v>
      </c>
      <c r="E106" s="43">
        <v>5</v>
      </c>
      <c r="F106" s="40">
        <f>IF(C106=VLOOKUP(D106,[1]Liste!$A$3:$B$13,2,FALSE),GANTT!E106-1,IF((GANTT!C106+GANTT!E106)&gt;VLOOKUP(GANTT!D106,[1]Liste!$A$3:$B$13,2,FALSE),(GANTT!C106+GANTT!E106-VLOOKUP(GANTT!D106,[1]Liste!$A$3:$B$13,2,FALSE)-1),GANTT!C106+GANTT!E106-1))</f>
        <v>33</v>
      </c>
      <c r="G106" s="41">
        <f>IF(OR(C106=VLOOKUP(D106,[1]Liste!$A$3:$B$13,2,FALSE),(GANTT!C106+GANTT!E106)&gt;VLOOKUP(D106,[1]Liste!$A$3:$B$13,2,FALSE)),GANTT!D106+1,GANTT!D106)</f>
        <v>2019</v>
      </c>
      <c r="H106" s="42">
        <f t="shared" si="5"/>
        <v>29</v>
      </c>
      <c r="I106" s="43">
        <f t="shared" si="4"/>
        <v>2019</v>
      </c>
      <c r="J106" s="43">
        <f t="shared" si="6"/>
        <v>33</v>
      </c>
      <c r="K106" s="44">
        <f t="shared" si="6"/>
        <v>2019</v>
      </c>
      <c r="L106" s="34" t="str">
        <f>IF(AND($B106&lt;&gt;"Jalon",VALUE($C106&amp;$D106)=VALUE($H106&amp;$I106),VALUE($F106&amp;$G106)=VALUE($J106&amp;$K106)),"Bleu",IF(AND($B106&lt;&gt;"Jalon",VALUE($F106&amp;$G106)&lt;VALUE($J106&amp;$K106)),"Rouge",IF(AND($B106&lt;&gt;"Jalon",VALUE($F106&amp;$G106)&gt;VALUE($J106&amp;$K106)),"Vert","Orange")))</f>
        <v>Bleu</v>
      </c>
    </row>
    <row r="107" spans="1:12" ht="12.9" customHeight="1" x14ac:dyDescent="0.2">
      <c r="A107" s="46" t="s">
        <v>32</v>
      </c>
      <c r="B107" s="37" t="s">
        <v>12</v>
      </c>
      <c r="C107" s="47">
        <v>30</v>
      </c>
      <c r="D107" s="37">
        <v>2019</v>
      </c>
      <c r="E107" s="43">
        <v>3</v>
      </c>
      <c r="F107" s="40">
        <f>IF(C107=VLOOKUP(D107,[1]Liste!$A$3:$B$13,2,FALSE),GANTT!E107-1,IF((GANTT!C107+GANTT!E107)&gt;VLOOKUP(GANTT!D107,[1]Liste!$A$3:$B$13,2,FALSE),(GANTT!C107+GANTT!E107-VLOOKUP(GANTT!D107,[1]Liste!$A$3:$B$13,2,FALSE)-1),GANTT!C107+GANTT!E107-1))</f>
        <v>32</v>
      </c>
      <c r="G107" s="41">
        <f>IF(OR(C107=VLOOKUP(D107,[1]Liste!$A$3:$B$13,2,FALSE),(GANTT!C107+GANTT!E107)&gt;VLOOKUP(D107,[1]Liste!$A$3:$B$13,2,FALSE)),GANTT!D107+1,GANTT!D107)</f>
        <v>2019</v>
      </c>
      <c r="H107" s="42">
        <f t="shared" si="5"/>
        <v>30</v>
      </c>
      <c r="I107" s="43">
        <f t="shared" si="4"/>
        <v>2019</v>
      </c>
      <c r="J107" s="43">
        <f t="shared" si="6"/>
        <v>32</v>
      </c>
      <c r="K107" s="44">
        <f t="shared" si="6"/>
        <v>2019</v>
      </c>
      <c r="L107" s="34" t="str">
        <f>IF(AND($B107&lt;&gt;"Jalon",VALUE($C107&amp;$D107)=VALUE($H107&amp;$I107),VALUE($F107&amp;$G107)=VALUE($J107&amp;$K107)),"Bleu",IF(AND($B107&lt;&gt;"Jalon",VALUE($F107&amp;$G107)&lt;VALUE($J107&amp;$K107)),"Rouge",IF(AND($B107&lt;&gt;"Jalon",VALUE($F107&amp;$G107)&gt;VALUE($J107&amp;$K107)),"Vert","Orange")))</f>
        <v>Bleu</v>
      </c>
    </row>
    <row r="108" spans="1:12" x14ac:dyDescent="0.2">
      <c r="A108" s="46" t="s">
        <v>33</v>
      </c>
      <c r="B108" s="37" t="s">
        <v>12</v>
      </c>
      <c r="C108" s="47">
        <v>32</v>
      </c>
      <c r="D108" s="37">
        <v>2019</v>
      </c>
      <c r="E108" s="43">
        <v>1</v>
      </c>
      <c r="F108" s="40">
        <f>IF(C108=VLOOKUP(D108,[1]Liste!$A$3:$B$13,2,FALSE),GANTT!E108-1,IF((GANTT!C108+GANTT!E108)&gt;VLOOKUP(GANTT!D108,[1]Liste!$A$3:$B$13,2,FALSE),(GANTT!C108+GANTT!E108-VLOOKUP(GANTT!D108,[1]Liste!$A$3:$B$13,2,FALSE)-1),GANTT!C108+GANTT!E108-1))</f>
        <v>32</v>
      </c>
      <c r="G108" s="41">
        <f>IF(OR(C108=VLOOKUP(D108,[1]Liste!$A$3:$B$13,2,FALSE),(GANTT!C108+GANTT!E108)&gt;VLOOKUP(D108,[1]Liste!$A$3:$B$13,2,FALSE)),GANTT!D108+1,GANTT!D108)</f>
        <v>2019</v>
      </c>
      <c r="H108" s="42">
        <f t="shared" si="5"/>
        <v>32</v>
      </c>
      <c r="I108" s="43">
        <f t="shared" si="4"/>
        <v>2019</v>
      </c>
      <c r="J108" s="43">
        <f t="shared" si="6"/>
        <v>32</v>
      </c>
      <c r="K108" s="44">
        <f t="shared" si="6"/>
        <v>2019</v>
      </c>
      <c r="L108" s="34" t="str">
        <f>IF(AND($B108&lt;&gt;"Jalon",VALUE($C108&amp;$D108)=VALUE($H108&amp;$I108),VALUE($F108&amp;$G108)=VALUE($J108&amp;$K108)),"Bleu",IF(AND($B108&lt;&gt;"Jalon",VALUE($F108&amp;$G108)&lt;VALUE($J108&amp;$K108)),"Rouge",IF(AND($B108&lt;&gt;"Jalon",VALUE($F108&amp;$G108)&gt;VALUE($J108&amp;$K108)),"Vert","Orange")))</f>
        <v>Bleu</v>
      </c>
    </row>
    <row r="109" spans="1:12" ht="12.9" customHeight="1" x14ac:dyDescent="0.2">
      <c r="A109" s="46" t="s">
        <v>34</v>
      </c>
      <c r="B109" s="37" t="s">
        <v>12</v>
      </c>
      <c r="C109" s="47">
        <v>35</v>
      </c>
      <c r="D109" s="37">
        <v>2019</v>
      </c>
      <c r="E109" s="43">
        <v>2</v>
      </c>
      <c r="F109" s="40">
        <f>IF(C109=VLOOKUP(D109,[1]Liste!$A$3:$B$13,2,FALSE),GANTT!E109-1,IF((GANTT!C109+GANTT!E109)&gt;VLOOKUP(GANTT!D109,[1]Liste!$A$3:$B$13,2,FALSE),(GANTT!C109+GANTT!E109-VLOOKUP(GANTT!D109,[1]Liste!$A$3:$B$13,2,FALSE)-1),GANTT!C109+GANTT!E109-1))</f>
        <v>36</v>
      </c>
      <c r="G109" s="41">
        <f>IF(OR(C109=VLOOKUP(D109,[1]Liste!$A$3:$B$13,2,FALSE),(GANTT!C109+GANTT!E109)&gt;VLOOKUP(D109,[1]Liste!$A$3:$B$13,2,FALSE)),GANTT!D109+1,GANTT!D109)</f>
        <v>2019</v>
      </c>
      <c r="H109" s="42">
        <f t="shared" si="5"/>
        <v>35</v>
      </c>
      <c r="I109" s="43">
        <f t="shared" si="4"/>
        <v>2019</v>
      </c>
      <c r="J109" s="43">
        <f t="shared" si="6"/>
        <v>36</v>
      </c>
      <c r="K109" s="44">
        <f t="shared" si="6"/>
        <v>2019</v>
      </c>
      <c r="L109" s="34" t="str">
        <f>IF(AND($B109&lt;&gt;"Jalon",VALUE($C109&amp;$D109)=VALUE($H109&amp;$I109),VALUE($F109&amp;$G109)=VALUE($J109&amp;$K109)),"Bleu",IF(AND($B109&lt;&gt;"Jalon",VALUE($F109&amp;$G109)&lt;VALUE($J109&amp;$K109)),"Rouge",IF(AND($B109&lt;&gt;"Jalon",VALUE($F109&amp;$G109)&gt;VALUE($J109&amp;$K109)),"Vert","Orange")))</f>
        <v>Bleu</v>
      </c>
    </row>
    <row r="110" spans="1:12" ht="12.9" customHeight="1" x14ac:dyDescent="0.2">
      <c r="A110" s="46" t="s">
        <v>35</v>
      </c>
      <c r="B110" s="37" t="s">
        <v>12</v>
      </c>
      <c r="C110" s="47">
        <v>37</v>
      </c>
      <c r="D110" s="37">
        <v>2019</v>
      </c>
      <c r="E110" s="43">
        <v>3</v>
      </c>
      <c r="F110" s="40">
        <f>IF(C110=VLOOKUP(D110,[1]Liste!$A$3:$B$13,2,FALSE),GANTT!E110-1,IF((GANTT!C110+GANTT!E110)&gt;VLOOKUP(GANTT!D110,[1]Liste!$A$3:$B$13,2,FALSE),(GANTT!C110+GANTT!E110-VLOOKUP(GANTT!D110,[1]Liste!$A$3:$B$13,2,FALSE)-1),GANTT!C110+GANTT!E110-1))</f>
        <v>39</v>
      </c>
      <c r="G110" s="41">
        <f>IF(OR(C110=VLOOKUP(D110,[1]Liste!$A$3:$B$13,2,FALSE),(GANTT!C110+GANTT!E110)&gt;VLOOKUP(D110,[1]Liste!$A$3:$B$13,2,FALSE)),GANTT!D110+1,GANTT!D110)</f>
        <v>2019</v>
      </c>
      <c r="H110" s="42">
        <f t="shared" si="5"/>
        <v>37</v>
      </c>
      <c r="I110" s="43">
        <f t="shared" si="4"/>
        <v>2019</v>
      </c>
      <c r="J110" s="43">
        <f t="shared" si="6"/>
        <v>39</v>
      </c>
      <c r="K110" s="44">
        <f t="shared" si="6"/>
        <v>2019</v>
      </c>
      <c r="L110" s="34" t="str">
        <f>IF(AND($B110&lt;&gt;"Jalon",VALUE($C110&amp;$D110)=VALUE($H110&amp;$I110),VALUE($F110&amp;$G110)=VALUE($J110&amp;$K110)),"Bleu",IF(AND($B110&lt;&gt;"Jalon",VALUE($F110&amp;$G110)&lt;VALUE($J110&amp;$K110)),"Rouge",IF(AND($B110&lt;&gt;"Jalon",VALUE($F110&amp;$G110)&gt;VALUE($J110&amp;$K110)),"Vert","Orange")))</f>
        <v>Bleu</v>
      </c>
    </row>
    <row r="111" spans="1:12" ht="12.9" customHeight="1" x14ac:dyDescent="0.2">
      <c r="A111" s="46" t="s">
        <v>36</v>
      </c>
      <c r="B111" s="37" t="s">
        <v>0</v>
      </c>
      <c r="C111" s="47">
        <v>38</v>
      </c>
      <c r="D111" s="37">
        <v>2019</v>
      </c>
      <c r="E111" s="43">
        <v>1</v>
      </c>
      <c r="F111" s="40">
        <f>IF(C111=VLOOKUP(D111,[1]Liste!$A$3:$B$13,2,FALSE),GANTT!E111-1,IF((GANTT!C111+GANTT!E111)&gt;VLOOKUP(GANTT!D111,[1]Liste!$A$3:$B$13,2,FALSE),(GANTT!C111+GANTT!E111-VLOOKUP(GANTT!D111,[1]Liste!$A$3:$B$13,2,FALSE)-1),GANTT!C111+GANTT!E111-1))</f>
        <v>38</v>
      </c>
      <c r="G111" s="41">
        <f>IF(OR(C111=VLOOKUP(D111,[1]Liste!$A$3:$B$13,2,FALSE),(GANTT!C111+GANTT!E111)&gt;VLOOKUP(D111,[1]Liste!$A$3:$B$13,2,FALSE)),GANTT!D111+1,GANTT!D111)</f>
        <v>2019</v>
      </c>
      <c r="H111" s="42">
        <f t="shared" si="5"/>
        <v>38</v>
      </c>
      <c r="I111" s="43">
        <f t="shared" si="4"/>
        <v>2019</v>
      </c>
      <c r="J111" s="43">
        <f t="shared" si="6"/>
        <v>38</v>
      </c>
      <c r="K111" s="44">
        <f t="shared" si="6"/>
        <v>2019</v>
      </c>
      <c r="L111" s="34" t="str">
        <f>IF(AND($B111&lt;&gt;"Jalon",VALUE($C111&amp;$D111)=VALUE($H111&amp;$I111),VALUE($F111&amp;$G111)=VALUE($J111&amp;$K111)),"Bleu",IF(AND($B111&lt;&gt;"Jalon",VALUE($F111&amp;$G111)&lt;VALUE($J111&amp;$K111)),"Rouge",IF(AND($B111&lt;&gt;"Jalon",VALUE($F111&amp;$G111)&gt;VALUE($J111&amp;$K111)),"Vert","Orange")))</f>
        <v>Orange</v>
      </c>
    </row>
    <row r="112" spans="1:12" ht="12.9" customHeight="1" x14ac:dyDescent="0.2">
      <c r="A112" s="46" t="s">
        <v>37</v>
      </c>
      <c r="B112" s="37" t="s">
        <v>12</v>
      </c>
      <c r="C112" s="47">
        <v>39</v>
      </c>
      <c r="D112" s="37">
        <v>2019</v>
      </c>
      <c r="E112" s="43">
        <v>3</v>
      </c>
      <c r="F112" s="40">
        <f>IF(C112=VLOOKUP(D112,[1]Liste!$A$3:$B$13,2,FALSE),GANTT!E112-1,IF((GANTT!C112+GANTT!E112)&gt;VLOOKUP(GANTT!D112,[1]Liste!$A$3:$B$13,2,FALSE),(GANTT!C112+GANTT!E112-VLOOKUP(GANTT!D112,[1]Liste!$A$3:$B$13,2,FALSE)-1),GANTT!C112+GANTT!E112-1))</f>
        <v>41</v>
      </c>
      <c r="G112" s="41">
        <f>IF(OR(C112=VLOOKUP(D112,[1]Liste!$A$3:$B$13,2,FALSE),(GANTT!C112+GANTT!E112)&gt;VLOOKUP(D112,[1]Liste!$A$3:$B$13,2,FALSE)),GANTT!D112+1,GANTT!D112)</f>
        <v>2019</v>
      </c>
      <c r="H112" s="42">
        <f t="shared" si="5"/>
        <v>39</v>
      </c>
      <c r="I112" s="43">
        <f t="shared" si="4"/>
        <v>2019</v>
      </c>
      <c r="J112" s="43">
        <f t="shared" si="6"/>
        <v>41</v>
      </c>
      <c r="K112" s="44">
        <f t="shared" si="6"/>
        <v>2019</v>
      </c>
      <c r="L112" s="34" t="str">
        <f>IF(AND($B112&lt;&gt;"Jalon",VALUE($C112&amp;$D112)=VALUE($H112&amp;$I112),VALUE($F112&amp;$G112)=VALUE($J112&amp;$K112)),"Bleu",IF(AND($B112&lt;&gt;"Jalon",VALUE($F112&amp;$G112)&lt;VALUE($J112&amp;$K112)),"Rouge",IF(AND($B112&lt;&gt;"Jalon",VALUE($F112&amp;$G112)&gt;VALUE($J112&amp;$K112)),"Vert","Orange")))</f>
        <v>Bleu</v>
      </c>
    </row>
    <row r="113" spans="1:12" ht="12.9" customHeight="1" x14ac:dyDescent="0.2">
      <c r="A113" s="46" t="s">
        <v>38</v>
      </c>
      <c r="B113" s="37" t="s">
        <v>0</v>
      </c>
      <c r="C113" s="47">
        <v>40</v>
      </c>
      <c r="D113" s="37">
        <v>2019</v>
      </c>
      <c r="E113" s="43">
        <v>6</v>
      </c>
      <c r="F113" s="40">
        <f>IF(C113=VLOOKUP(D113,[1]Liste!$A$3:$B$13,2,FALSE),GANTT!E113-1,IF((GANTT!C113+GANTT!E113)&gt;VLOOKUP(GANTT!D113,[1]Liste!$A$3:$B$13,2,FALSE),(GANTT!C113+GANTT!E113-VLOOKUP(GANTT!D113,[1]Liste!$A$3:$B$13,2,FALSE)-1),GANTT!C113+GANTT!E113-1))</f>
        <v>45</v>
      </c>
      <c r="G113" s="41">
        <f>IF(OR(C113=VLOOKUP(D113,[1]Liste!$A$3:$B$13,2,FALSE),(GANTT!C113+GANTT!E113)&gt;VLOOKUP(D113,[1]Liste!$A$3:$B$13,2,FALSE)),GANTT!D113+1,GANTT!D113)</f>
        <v>2019</v>
      </c>
      <c r="H113" s="42">
        <f t="shared" si="5"/>
        <v>40</v>
      </c>
      <c r="I113" s="43">
        <f t="shared" si="4"/>
        <v>2019</v>
      </c>
      <c r="J113" s="43">
        <f t="shared" si="6"/>
        <v>45</v>
      </c>
      <c r="K113" s="44">
        <f t="shared" si="6"/>
        <v>2019</v>
      </c>
      <c r="L113" s="34" t="str">
        <f>IF(AND($B113&lt;&gt;"Jalon",VALUE($C113&amp;$D113)=VALUE($H113&amp;$I113),VALUE($F113&amp;$G113)=VALUE($J113&amp;$K113)),"Bleu",IF(AND($B113&lt;&gt;"Jalon",VALUE($F113&amp;$G113)&lt;VALUE($J113&amp;$K113)),"Rouge",IF(AND($B113&lt;&gt;"Jalon",VALUE($F113&amp;$G113)&gt;VALUE($J113&amp;$K113)),"Vert","Orange")))</f>
        <v>Orange</v>
      </c>
    </row>
    <row r="114" spans="1:12" ht="12.9" customHeight="1" x14ac:dyDescent="0.2">
      <c r="A114" s="46" t="s">
        <v>39</v>
      </c>
      <c r="B114" s="37" t="s">
        <v>12</v>
      </c>
      <c r="C114" s="47">
        <v>42</v>
      </c>
      <c r="D114" s="37">
        <v>2019</v>
      </c>
      <c r="E114" s="43">
        <v>2</v>
      </c>
      <c r="F114" s="40">
        <f>IF(C114=VLOOKUP(D114,[1]Liste!$A$3:$B$13,2,FALSE),GANTT!E114-1,IF((GANTT!C114+GANTT!E114)&gt;VLOOKUP(GANTT!D114,[1]Liste!$A$3:$B$13,2,FALSE),(GANTT!C114+GANTT!E114-VLOOKUP(GANTT!D114,[1]Liste!$A$3:$B$13,2,FALSE)-1),GANTT!C114+GANTT!E114-1))</f>
        <v>43</v>
      </c>
      <c r="G114" s="41">
        <f>IF(OR(C114=VLOOKUP(D114,[1]Liste!$A$3:$B$13,2,FALSE),(GANTT!C114+GANTT!E114)&gt;VLOOKUP(D114,[1]Liste!$A$3:$B$13,2,FALSE)),GANTT!D114+1,GANTT!D114)</f>
        <v>2019</v>
      </c>
      <c r="H114" s="42">
        <f t="shared" si="5"/>
        <v>42</v>
      </c>
      <c r="I114" s="43">
        <f t="shared" si="4"/>
        <v>2019</v>
      </c>
      <c r="J114" s="43">
        <f t="shared" si="6"/>
        <v>43</v>
      </c>
      <c r="K114" s="44">
        <f t="shared" si="6"/>
        <v>2019</v>
      </c>
      <c r="L114" s="34" t="str">
        <f>IF(AND($B114&lt;&gt;"Jalon",VALUE($C114&amp;$D114)=VALUE($H114&amp;$I114),VALUE($F114&amp;$G114)=VALUE($J114&amp;$K114)),"Bleu",IF(AND($B114&lt;&gt;"Jalon",VALUE($F114&amp;$G114)&lt;VALUE($J114&amp;$K114)),"Rouge",IF(AND($B114&lt;&gt;"Jalon",VALUE($F114&amp;$G114)&gt;VALUE($J114&amp;$K114)),"Vert","Orange")))</f>
        <v>Bleu</v>
      </c>
    </row>
    <row r="115" spans="1:12" ht="12.9" customHeight="1" x14ac:dyDescent="0.2">
      <c r="A115" s="46" t="s">
        <v>40</v>
      </c>
      <c r="B115" s="37" t="s">
        <v>12</v>
      </c>
      <c r="C115" s="47">
        <v>43</v>
      </c>
      <c r="D115" s="37">
        <v>2019</v>
      </c>
      <c r="E115" s="43">
        <v>2</v>
      </c>
      <c r="F115" s="40">
        <f>IF(C115=VLOOKUP(D115,[1]Liste!$A$3:$B$13,2,FALSE),GANTT!E115-1,IF((GANTT!C115+GANTT!E115)&gt;VLOOKUP(GANTT!D115,[1]Liste!$A$3:$B$13,2,FALSE),(GANTT!C115+GANTT!E115-VLOOKUP(GANTT!D115,[1]Liste!$A$3:$B$13,2,FALSE)-1),GANTT!C115+GANTT!E115-1))</f>
        <v>44</v>
      </c>
      <c r="G115" s="41">
        <f>IF(OR(C115=VLOOKUP(D115,[1]Liste!$A$3:$B$13,2,FALSE),(GANTT!C115+GANTT!E115)&gt;VLOOKUP(D115,[1]Liste!$A$3:$B$13,2,FALSE)),GANTT!D115+1,GANTT!D115)</f>
        <v>2019</v>
      </c>
      <c r="H115" s="42">
        <f t="shared" si="5"/>
        <v>43</v>
      </c>
      <c r="I115" s="43">
        <f t="shared" si="4"/>
        <v>2019</v>
      </c>
      <c r="J115" s="43">
        <f t="shared" si="6"/>
        <v>44</v>
      </c>
      <c r="K115" s="44">
        <f t="shared" si="6"/>
        <v>2019</v>
      </c>
      <c r="L115" s="34" t="str">
        <f>IF(AND($B115&lt;&gt;"Jalon",VALUE($C115&amp;$D115)=VALUE($H115&amp;$I115),VALUE($F115&amp;$G115)=VALUE($J115&amp;$K115)),"Bleu",IF(AND($B115&lt;&gt;"Jalon",VALUE($F115&amp;$G115)&lt;VALUE($J115&amp;$K115)),"Rouge",IF(AND($B115&lt;&gt;"Jalon",VALUE($F115&amp;$G115)&gt;VALUE($J115&amp;$K115)),"Vert","Orange")))</f>
        <v>Bleu</v>
      </c>
    </row>
    <row r="116" spans="1:12" ht="12.9" customHeight="1" x14ac:dyDescent="0.2">
      <c r="A116" s="46" t="s">
        <v>41</v>
      </c>
      <c r="B116" s="37" t="s">
        <v>12</v>
      </c>
      <c r="C116" s="47">
        <v>45</v>
      </c>
      <c r="D116" s="37">
        <v>2019</v>
      </c>
      <c r="E116" s="43">
        <v>1</v>
      </c>
      <c r="F116" s="40">
        <f>IF(C116=VLOOKUP(D116,[1]Liste!$A$3:$B$13,2,FALSE),GANTT!E116-1,IF((GANTT!C116+GANTT!E116)&gt;VLOOKUP(GANTT!D116,[1]Liste!$A$3:$B$13,2,FALSE),(GANTT!C116+GANTT!E116-VLOOKUP(GANTT!D116,[1]Liste!$A$3:$B$13,2,FALSE)-1),GANTT!C116+GANTT!E116-1))</f>
        <v>45</v>
      </c>
      <c r="G116" s="41">
        <f>IF(OR(C116=VLOOKUP(D116,[1]Liste!$A$3:$B$13,2,FALSE),(GANTT!C116+GANTT!E116)&gt;VLOOKUP(D116,[1]Liste!$A$3:$B$13,2,FALSE)),GANTT!D116+1,GANTT!D116)</f>
        <v>2019</v>
      </c>
      <c r="H116" s="42">
        <f t="shared" si="5"/>
        <v>45</v>
      </c>
      <c r="I116" s="43">
        <f t="shared" si="4"/>
        <v>2019</v>
      </c>
      <c r="J116" s="43">
        <f t="shared" si="6"/>
        <v>45</v>
      </c>
      <c r="K116" s="44">
        <f t="shared" si="6"/>
        <v>2019</v>
      </c>
      <c r="L116" s="34" t="str">
        <f>IF(AND($B116&lt;&gt;"Jalon",VALUE($C116&amp;$D116)=VALUE($H116&amp;$I116),VALUE($F116&amp;$G116)=VALUE($J116&amp;$K116)),"Bleu",IF(AND($B116&lt;&gt;"Jalon",VALUE($F116&amp;$G116)&lt;VALUE($J116&amp;$K116)),"Rouge",IF(AND($B116&lt;&gt;"Jalon",VALUE($F116&amp;$G116)&gt;VALUE($J116&amp;$K116)),"Vert","Orange")))</f>
        <v>Bleu</v>
      </c>
    </row>
    <row r="117" spans="1:12" ht="12.9" customHeight="1" x14ac:dyDescent="0.2">
      <c r="A117" s="46" t="s">
        <v>42</v>
      </c>
      <c r="B117" s="37" t="s">
        <v>12</v>
      </c>
      <c r="C117" s="47">
        <v>47</v>
      </c>
      <c r="D117" s="37">
        <v>2019</v>
      </c>
      <c r="E117" s="43">
        <v>1</v>
      </c>
      <c r="F117" s="40">
        <f>IF(C117=VLOOKUP(D117,[1]Liste!$A$3:$B$13,2,FALSE),GANTT!E117-1,IF((GANTT!C117+GANTT!E117)&gt;VLOOKUP(GANTT!D117,[1]Liste!$A$3:$B$13,2,FALSE),(GANTT!C117+GANTT!E117-VLOOKUP(GANTT!D117,[1]Liste!$A$3:$B$13,2,FALSE)-1),GANTT!C117+GANTT!E117-1))</f>
        <v>47</v>
      </c>
      <c r="G117" s="41">
        <f>IF(OR(C117=VLOOKUP(D117,[1]Liste!$A$3:$B$13,2,FALSE),(GANTT!C117+GANTT!E117)&gt;VLOOKUP(D117,[1]Liste!$A$3:$B$13,2,FALSE)),GANTT!D117+1,GANTT!D117)</f>
        <v>2019</v>
      </c>
      <c r="H117" s="42">
        <f t="shared" si="5"/>
        <v>47</v>
      </c>
      <c r="I117" s="43">
        <f t="shared" si="4"/>
        <v>2019</v>
      </c>
      <c r="J117" s="43">
        <f t="shared" si="6"/>
        <v>47</v>
      </c>
      <c r="K117" s="44">
        <f t="shared" si="6"/>
        <v>2019</v>
      </c>
      <c r="L117" s="34" t="str">
        <f>IF(AND($B117&lt;&gt;"Jalon",VALUE($C117&amp;$D117)=VALUE($H117&amp;$I117),VALUE($F117&amp;$G117)=VALUE($J117&amp;$K117)),"Bleu",IF(AND($B117&lt;&gt;"Jalon",VALUE($F117&amp;$G117)&lt;VALUE($J117&amp;$K117)),"Rouge",IF(AND($B117&lt;&gt;"Jalon",VALUE($F117&amp;$G117)&gt;VALUE($J117&amp;$K117)),"Vert","Orange")))</f>
        <v>Bleu</v>
      </c>
    </row>
    <row r="118" spans="1:12" ht="12.9" customHeight="1" x14ac:dyDescent="0.2">
      <c r="A118" s="46" t="s">
        <v>43</v>
      </c>
      <c r="B118" s="37" t="s">
        <v>0</v>
      </c>
      <c r="C118" s="47">
        <v>47</v>
      </c>
      <c r="D118" s="37">
        <v>2019</v>
      </c>
      <c r="E118" s="43">
        <v>3</v>
      </c>
      <c r="F118" s="40">
        <f>IF(C118=VLOOKUP(D118,[1]Liste!$A$3:$B$13,2,FALSE),GANTT!E118-1,IF((GANTT!C118+GANTT!E118)&gt;VLOOKUP(GANTT!D118,[1]Liste!$A$3:$B$13,2,FALSE),(GANTT!C118+GANTT!E118-VLOOKUP(GANTT!D118,[1]Liste!$A$3:$B$13,2,FALSE)-1),GANTT!C118+GANTT!E118-1))</f>
        <v>49</v>
      </c>
      <c r="G118" s="41">
        <f>IF(OR(C118=VLOOKUP(D118,[1]Liste!$A$3:$B$13,2,FALSE),(GANTT!C118+GANTT!E118)&gt;VLOOKUP(D118,[1]Liste!$A$3:$B$13,2,FALSE)),GANTT!D118+1,GANTT!D118)</f>
        <v>2019</v>
      </c>
      <c r="H118" s="42">
        <f t="shared" si="5"/>
        <v>47</v>
      </c>
      <c r="I118" s="43">
        <f t="shared" si="4"/>
        <v>2019</v>
      </c>
      <c r="J118" s="43">
        <f t="shared" si="6"/>
        <v>49</v>
      </c>
      <c r="K118" s="44">
        <f t="shared" si="6"/>
        <v>2019</v>
      </c>
      <c r="L118" s="34" t="str">
        <f>IF(AND($B118&lt;&gt;"Jalon",VALUE($C118&amp;$D118)=VALUE($H118&amp;$I118),VALUE($F118&amp;$G118)=VALUE($J118&amp;$K118)),"Bleu",IF(AND($B118&lt;&gt;"Jalon",VALUE($F118&amp;$G118)&lt;VALUE($J118&amp;$K118)),"Rouge",IF(AND($B118&lt;&gt;"Jalon",VALUE($F118&amp;$G118)&gt;VALUE($J118&amp;$K118)),"Vert","Orange")))</f>
        <v>Orange</v>
      </c>
    </row>
    <row r="119" spans="1:12" ht="12.9" customHeight="1" x14ac:dyDescent="0.2">
      <c r="A119" s="46" t="s">
        <v>44</v>
      </c>
      <c r="B119" s="37" t="s">
        <v>12</v>
      </c>
      <c r="C119" s="47">
        <v>47</v>
      </c>
      <c r="D119" s="37">
        <v>2019</v>
      </c>
      <c r="E119" s="43">
        <v>1</v>
      </c>
      <c r="F119" s="40">
        <f>IF(C119=VLOOKUP(D119,[1]Liste!$A$3:$B$13,2,FALSE),GANTT!E119-1,IF((GANTT!C119+GANTT!E119)&gt;VLOOKUP(GANTT!D119,[1]Liste!$A$3:$B$13,2,FALSE),(GANTT!C119+GANTT!E119-VLOOKUP(GANTT!D119,[1]Liste!$A$3:$B$13,2,FALSE)-1),GANTT!C119+GANTT!E119-1))</f>
        <v>47</v>
      </c>
      <c r="G119" s="41">
        <f>IF(OR(C119=VLOOKUP(D119,[1]Liste!$A$3:$B$13,2,FALSE),(GANTT!C119+GANTT!E119)&gt;VLOOKUP(D119,[1]Liste!$A$3:$B$13,2,FALSE)),GANTT!D119+1,GANTT!D119)</f>
        <v>2019</v>
      </c>
      <c r="H119" s="42">
        <f t="shared" si="5"/>
        <v>47</v>
      </c>
      <c r="I119" s="43">
        <f t="shared" si="4"/>
        <v>2019</v>
      </c>
      <c r="J119" s="43">
        <f t="shared" si="6"/>
        <v>47</v>
      </c>
      <c r="K119" s="44">
        <f t="shared" si="6"/>
        <v>2019</v>
      </c>
      <c r="L119" s="34" t="str">
        <f>IF(AND($B119&lt;&gt;"Jalon",VALUE($C119&amp;$D119)=VALUE($H119&amp;$I119),VALUE($F119&amp;$G119)=VALUE($J119&amp;$K119)),"Bleu",IF(AND($B119&lt;&gt;"Jalon",VALUE($F119&amp;$G119)&lt;VALUE($J119&amp;$K119)),"Rouge",IF(AND($B119&lt;&gt;"Jalon",VALUE($F119&amp;$G119)&gt;VALUE($J119&amp;$K119)),"Vert","Orange")))</f>
        <v>Bleu</v>
      </c>
    </row>
    <row r="120" spans="1:12" ht="12.9" customHeight="1" x14ac:dyDescent="0.2">
      <c r="A120" s="46" t="s">
        <v>45</v>
      </c>
      <c r="B120" s="37" t="s">
        <v>0</v>
      </c>
      <c r="C120" s="47">
        <v>48</v>
      </c>
      <c r="D120" s="37">
        <v>2019</v>
      </c>
      <c r="E120" s="43">
        <v>1</v>
      </c>
      <c r="F120" s="40">
        <f>IF(C120=VLOOKUP(D120,[1]Liste!$A$3:$B$13,2,FALSE),GANTT!E120-1,IF((GANTT!C120+GANTT!E120)&gt;VLOOKUP(GANTT!D120,[1]Liste!$A$3:$B$13,2,FALSE),(GANTT!C120+GANTT!E120-VLOOKUP(GANTT!D120,[1]Liste!$A$3:$B$13,2,FALSE)-1),GANTT!C120+GANTT!E120-1))</f>
        <v>48</v>
      </c>
      <c r="G120" s="41">
        <f>IF(OR(C120=VLOOKUP(D120,[1]Liste!$A$3:$B$13,2,FALSE),(GANTT!C120+GANTT!E120)&gt;VLOOKUP(D120,[1]Liste!$A$3:$B$13,2,FALSE)),GANTT!D120+1,GANTT!D120)</f>
        <v>2019</v>
      </c>
      <c r="H120" s="42">
        <f t="shared" si="5"/>
        <v>48</v>
      </c>
      <c r="I120" s="43">
        <f t="shared" si="4"/>
        <v>2019</v>
      </c>
      <c r="J120" s="43">
        <f t="shared" si="6"/>
        <v>48</v>
      </c>
      <c r="K120" s="44">
        <f t="shared" si="6"/>
        <v>2019</v>
      </c>
      <c r="L120" s="34" t="str">
        <f>IF(AND($B120&lt;&gt;"Jalon",VALUE($C120&amp;$D120)=VALUE($H120&amp;$I120),VALUE($F120&amp;$G120)=VALUE($J120&amp;$K120)),"Bleu",IF(AND($B120&lt;&gt;"Jalon",VALUE($F120&amp;$G120)&lt;VALUE($J120&amp;$K120)),"Rouge",IF(AND($B120&lt;&gt;"Jalon",VALUE($F120&amp;$G120)&gt;VALUE($J120&amp;$K120)),"Vert","Orange")))</f>
        <v>Orange</v>
      </c>
    </row>
    <row r="121" spans="1:12" ht="12.9" customHeight="1" x14ac:dyDescent="0.2">
      <c r="A121" s="46" t="s">
        <v>46</v>
      </c>
      <c r="B121" s="37" t="s">
        <v>0</v>
      </c>
      <c r="C121" s="47">
        <v>49</v>
      </c>
      <c r="D121" s="37">
        <v>2019</v>
      </c>
      <c r="E121" s="43">
        <v>1</v>
      </c>
      <c r="F121" s="40">
        <f>IF(C121=VLOOKUP(D121,[1]Liste!$A$3:$B$13,2,FALSE),GANTT!E121-1,IF((GANTT!C121+GANTT!E121)&gt;VLOOKUP(GANTT!D121,[1]Liste!$A$3:$B$13,2,FALSE),(GANTT!C121+GANTT!E121-VLOOKUP(GANTT!D121,[1]Liste!$A$3:$B$13,2,FALSE)-1),GANTT!C121+GANTT!E121-1))</f>
        <v>49</v>
      </c>
      <c r="G121" s="41">
        <f>IF(OR(C121=VLOOKUP(D121,[1]Liste!$A$3:$B$13,2,FALSE),(GANTT!C121+GANTT!E121)&gt;VLOOKUP(D121,[1]Liste!$A$3:$B$13,2,FALSE)),GANTT!D121+1,GANTT!D121)</f>
        <v>2019</v>
      </c>
      <c r="H121" s="42">
        <f t="shared" si="5"/>
        <v>49</v>
      </c>
      <c r="I121" s="43">
        <f t="shared" si="4"/>
        <v>2019</v>
      </c>
      <c r="J121" s="43">
        <f t="shared" si="6"/>
        <v>49</v>
      </c>
      <c r="K121" s="44">
        <f t="shared" si="6"/>
        <v>2019</v>
      </c>
      <c r="L121" s="34" t="str">
        <f>IF(AND($B121&lt;&gt;"Jalon",VALUE($C121&amp;$D121)=VALUE($H121&amp;$I121),VALUE($F121&amp;$G121)=VALUE($J121&amp;$K121)),"Bleu",IF(AND($B121&lt;&gt;"Jalon",VALUE($F121&amp;$G121)&lt;VALUE($J121&amp;$K121)),"Rouge",IF(AND($B121&lt;&gt;"Jalon",VALUE($F121&amp;$G121)&gt;VALUE($J121&amp;$K121)),"Vert","Orange")))</f>
        <v>Orange</v>
      </c>
    </row>
    <row r="122" spans="1:12" ht="12.9" customHeight="1" x14ac:dyDescent="0.2">
      <c r="A122" s="46" t="s">
        <v>47</v>
      </c>
      <c r="B122" s="37" t="s">
        <v>12</v>
      </c>
      <c r="C122" s="47">
        <v>39</v>
      </c>
      <c r="D122" s="37">
        <v>2019</v>
      </c>
      <c r="E122" s="43">
        <v>1</v>
      </c>
      <c r="F122" s="40">
        <f>IF(C122=VLOOKUP(D122,[1]Liste!$A$3:$B$13,2,FALSE),GANTT!E122-1,IF((GANTT!C122+GANTT!E122)&gt;VLOOKUP(GANTT!D122,[1]Liste!$A$3:$B$13,2,FALSE),(GANTT!C122+GANTT!E122-VLOOKUP(GANTT!D122,[1]Liste!$A$3:$B$13,2,FALSE)-1),GANTT!C122+GANTT!E122-1))</f>
        <v>39</v>
      </c>
      <c r="G122" s="41">
        <f>IF(OR(C122=VLOOKUP(D122,[1]Liste!$A$3:$B$13,2,FALSE),(GANTT!C122+GANTT!E122)&gt;VLOOKUP(D122,[1]Liste!$A$3:$B$13,2,FALSE)),GANTT!D122+1,GANTT!D122)</f>
        <v>2019</v>
      </c>
      <c r="H122" s="42">
        <f t="shared" si="5"/>
        <v>39</v>
      </c>
      <c r="I122" s="43">
        <f t="shared" si="4"/>
        <v>2019</v>
      </c>
      <c r="J122" s="43">
        <f t="shared" si="6"/>
        <v>39</v>
      </c>
      <c r="K122" s="44">
        <f t="shared" si="6"/>
        <v>2019</v>
      </c>
      <c r="L122" s="34" t="str">
        <f>IF(AND($B122&lt;&gt;"Jalon",VALUE($C122&amp;$D122)=VALUE($H122&amp;$I122),VALUE($F122&amp;$G122)=VALUE($J122&amp;$K122)),"Bleu",IF(AND($B122&lt;&gt;"Jalon",VALUE($F122&amp;$G122)&lt;VALUE($J122&amp;$K122)),"Rouge",IF(AND($B122&lt;&gt;"Jalon",VALUE($F122&amp;$G122)&gt;VALUE($J122&amp;$K122)),"Vert","Orange")))</f>
        <v>Bleu</v>
      </c>
    </row>
    <row r="123" spans="1:12" ht="12.9" customHeight="1" x14ac:dyDescent="0.2">
      <c r="A123" s="46" t="s">
        <v>48</v>
      </c>
      <c r="B123" s="37" t="s">
        <v>0</v>
      </c>
      <c r="C123" s="47">
        <v>40</v>
      </c>
      <c r="D123" s="37">
        <v>2019</v>
      </c>
      <c r="E123" s="43">
        <v>2</v>
      </c>
      <c r="F123" s="40">
        <f>IF(C123=VLOOKUP(D123,[1]Liste!$A$3:$B$13,2,FALSE),GANTT!E123-1,IF((GANTT!C123+GANTT!E123)&gt;VLOOKUP(GANTT!D123,[1]Liste!$A$3:$B$13,2,FALSE),(GANTT!C123+GANTT!E123-VLOOKUP(GANTT!D123,[1]Liste!$A$3:$B$13,2,FALSE)-1),GANTT!C123+GANTT!E123-1))</f>
        <v>41</v>
      </c>
      <c r="G123" s="41">
        <f>IF(OR(C123=VLOOKUP(D123,[1]Liste!$A$3:$B$13,2,FALSE),(GANTT!C123+GANTT!E123)&gt;VLOOKUP(D123,[1]Liste!$A$3:$B$13,2,FALSE)),GANTT!D123+1,GANTT!D123)</f>
        <v>2019</v>
      </c>
      <c r="H123" s="42">
        <f t="shared" si="5"/>
        <v>40</v>
      </c>
      <c r="I123" s="43">
        <f t="shared" si="4"/>
        <v>2019</v>
      </c>
      <c r="J123" s="43">
        <f t="shared" si="6"/>
        <v>41</v>
      </c>
      <c r="K123" s="44">
        <f t="shared" si="6"/>
        <v>2019</v>
      </c>
      <c r="L123" s="34" t="str">
        <f>IF(AND($B123&lt;&gt;"Jalon",VALUE($C123&amp;$D123)=VALUE($H123&amp;$I123),VALUE($F123&amp;$G123)=VALUE($J123&amp;$K123)),"Bleu",IF(AND($B123&lt;&gt;"Jalon",VALUE($F123&amp;$G123)&lt;VALUE($J123&amp;$K123)),"Rouge",IF(AND($B123&lt;&gt;"Jalon",VALUE($F123&amp;$G123)&gt;VALUE($J123&amp;$K123)),"Vert","Orange")))</f>
        <v>Orange</v>
      </c>
    </row>
    <row r="124" spans="1:12" ht="12.9" customHeight="1" x14ac:dyDescent="0.2">
      <c r="A124" s="45">
        <v>4.5999999999999996</v>
      </c>
      <c r="B124" s="37" t="s">
        <v>12</v>
      </c>
      <c r="C124" s="47">
        <v>27</v>
      </c>
      <c r="D124" s="37">
        <v>2019</v>
      </c>
      <c r="E124" s="43">
        <v>23</v>
      </c>
      <c r="F124" s="40">
        <f>IF(C124=VLOOKUP(D124,[1]Liste!$A$3:$B$13,2,FALSE),GANTT!E124-1,IF((GANTT!C124+GANTT!E124)&gt;VLOOKUP(GANTT!D124,[1]Liste!$A$3:$B$13,2,FALSE),(GANTT!C124+GANTT!E124-VLOOKUP(GANTT!D124,[1]Liste!$A$3:$B$13,2,FALSE)-1),GANTT!C124+GANTT!E124-1))</f>
        <v>49</v>
      </c>
      <c r="G124" s="41">
        <f>IF(OR(C124=VLOOKUP(D124,[1]Liste!$A$3:$B$13,2,FALSE),(GANTT!C124+GANTT!E124)&gt;VLOOKUP(D124,[1]Liste!$A$3:$B$13,2,FALSE)),GANTT!D124+1,GANTT!D124)</f>
        <v>2019</v>
      </c>
      <c r="H124" s="42">
        <f t="shared" si="5"/>
        <v>27</v>
      </c>
      <c r="I124" s="43">
        <f t="shared" si="4"/>
        <v>2019</v>
      </c>
      <c r="J124" s="43">
        <f t="shared" si="6"/>
        <v>49</v>
      </c>
      <c r="K124" s="44">
        <f t="shared" si="6"/>
        <v>2019</v>
      </c>
      <c r="L124" s="34" t="str">
        <f>IF(AND($B124&lt;&gt;"Jalon",VALUE($C124&amp;$D124)=VALUE($H124&amp;$I124),VALUE($F124&amp;$G124)=VALUE($J124&amp;$K124)),"Bleu",IF(AND($B124&lt;&gt;"Jalon",VALUE($F124&amp;$G124)&lt;VALUE($J124&amp;$K124)),"Rouge",IF(AND($B124&lt;&gt;"Jalon",VALUE($F124&amp;$G124)&gt;VALUE($J124&amp;$K124)),"Vert","Orange")))</f>
        <v>Bleu</v>
      </c>
    </row>
    <row r="125" spans="1:12" ht="12.9" customHeight="1" x14ac:dyDescent="0.2">
      <c r="A125" s="46" t="s">
        <v>30</v>
      </c>
      <c r="B125" s="37" t="s">
        <v>0</v>
      </c>
      <c r="C125" s="47">
        <v>27</v>
      </c>
      <c r="D125" s="37">
        <v>2019</v>
      </c>
      <c r="E125" s="43">
        <v>1</v>
      </c>
      <c r="F125" s="40">
        <f>IF(C125=VLOOKUP(D125,[1]Liste!$A$3:$B$13,2,FALSE),GANTT!E125-1,IF((GANTT!C125+GANTT!E125)&gt;VLOOKUP(GANTT!D125,[1]Liste!$A$3:$B$13,2,FALSE),(GANTT!C125+GANTT!E125-VLOOKUP(GANTT!D125,[1]Liste!$A$3:$B$13,2,FALSE)-1),GANTT!C125+GANTT!E125-1))</f>
        <v>27</v>
      </c>
      <c r="G125" s="41">
        <f>IF(OR(C125=VLOOKUP(D125,[1]Liste!$A$3:$B$13,2,FALSE),(GANTT!C125+GANTT!E125)&gt;VLOOKUP(D125,[1]Liste!$A$3:$B$13,2,FALSE)),GANTT!D125+1,GANTT!D125)</f>
        <v>2019</v>
      </c>
      <c r="H125" s="42">
        <f t="shared" si="5"/>
        <v>27</v>
      </c>
      <c r="I125" s="43">
        <f t="shared" si="4"/>
        <v>2019</v>
      </c>
      <c r="J125" s="43">
        <f t="shared" si="6"/>
        <v>27</v>
      </c>
      <c r="K125" s="44">
        <f t="shared" si="6"/>
        <v>2019</v>
      </c>
      <c r="L125" s="34" t="str">
        <f>IF(AND($B125&lt;&gt;"Jalon",VALUE($C125&amp;$D125)=VALUE($H125&amp;$I125),VALUE($F125&amp;$G125)=VALUE($J125&amp;$K125)),"Bleu",IF(AND($B125&lt;&gt;"Jalon",VALUE($F125&amp;$G125)&lt;VALUE($J125&amp;$K125)),"Rouge",IF(AND($B125&lt;&gt;"Jalon",VALUE($F125&amp;$G125)&gt;VALUE($J125&amp;$K125)),"Vert","Orange")))</f>
        <v>Orange</v>
      </c>
    </row>
    <row r="126" spans="1:12" ht="12.9" customHeight="1" x14ac:dyDescent="0.2">
      <c r="A126" s="46" t="s">
        <v>31</v>
      </c>
      <c r="B126" s="37" t="s">
        <v>12</v>
      </c>
      <c r="C126" s="47">
        <v>29</v>
      </c>
      <c r="D126" s="37">
        <v>2019</v>
      </c>
      <c r="E126" s="43">
        <v>5</v>
      </c>
      <c r="F126" s="40">
        <f>IF(C126=VLOOKUP(D126,[1]Liste!$A$3:$B$13,2,FALSE),GANTT!E126-1,IF((GANTT!C126+GANTT!E126)&gt;VLOOKUP(GANTT!D126,[1]Liste!$A$3:$B$13,2,FALSE),(GANTT!C126+GANTT!E126-VLOOKUP(GANTT!D126,[1]Liste!$A$3:$B$13,2,FALSE)-1),GANTT!C126+GANTT!E126-1))</f>
        <v>33</v>
      </c>
      <c r="G126" s="41">
        <f>IF(OR(C126=VLOOKUP(D126,[1]Liste!$A$3:$B$13,2,FALSE),(GANTT!C126+GANTT!E126)&gt;VLOOKUP(D126,[1]Liste!$A$3:$B$13,2,FALSE)),GANTT!D126+1,GANTT!D126)</f>
        <v>2019</v>
      </c>
      <c r="H126" s="42">
        <f t="shared" si="5"/>
        <v>29</v>
      </c>
      <c r="I126" s="43">
        <f t="shared" si="4"/>
        <v>2019</v>
      </c>
      <c r="J126" s="43">
        <f t="shared" si="6"/>
        <v>33</v>
      </c>
      <c r="K126" s="44">
        <f t="shared" si="6"/>
        <v>2019</v>
      </c>
      <c r="L126" s="34" t="str">
        <f>IF(AND($B126&lt;&gt;"Jalon",VALUE($C126&amp;$D126)=VALUE($H126&amp;$I126),VALUE($F126&amp;$G126)=VALUE($J126&amp;$K126)),"Bleu",IF(AND($B126&lt;&gt;"Jalon",VALUE($F126&amp;$G126)&lt;VALUE($J126&amp;$K126)),"Rouge",IF(AND($B126&lt;&gt;"Jalon",VALUE($F126&amp;$G126)&gt;VALUE($J126&amp;$K126)),"Vert","Orange")))</f>
        <v>Bleu</v>
      </c>
    </row>
    <row r="127" spans="1:12" ht="12.9" customHeight="1" x14ac:dyDescent="0.2">
      <c r="A127" s="46" t="s">
        <v>32</v>
      </c>
      <c r="B127" s="37" t="s">
        <v>12</v>
      </c>
      <c r="C127" s="47">
        <v>30</v>
      </c>
      <c r="D127" s="37">
        <v>2019</v>
      </c>
      <c r="E127" s="43">
        <v>3</v>
      </c>
      <c r="F127" s="40">
        <f>IF(C127=VLOOKUP(D127,[1]Liste!$A$3:$B$13,2,FALSE),GANTT!E127-1,IF((GANTT!C127+GANTT!E127)&gt;VLOOKUP(GANTT!D127,[1]Liste!$A$3:$B$13,2,FALSE),(GANTT!C127+GANTT!E127-VLOOKUP(GANTT!D127,[1]Liste!$A$3:$B$13,2,FALSE)-1),GANTT!C127+GANTT!E127-1))</f>
        <v>32</v>
      </c>
      <c r="G127" s="41">
        <f>IF(OR(C127=VLOOKUP(D127,[1]Liste!$A$3:$B$13,2,FALSE),(GANTT!C127+GANTT!E127)&gt;VLOOKUP(D127,[1]Liste!$A$3:$B$13,2,FALSE)),GANTT!D127+1,GANTT!D127)</f>
        <v>2019</v>
      </c>
      <c r="H127" s="42">
        <f t="shared" si="5"/>
        <v>30</v>
      </c>
      <c r="I127" s="43">
        <f t="shared" si="4"/>
        <v>2019</v>
      </c>
      <c r="J127" s="43">
        <f t="shared" si="6"/>
        <v>32</v>
      </c>
      <c r="K127" s="44">
        <f t="shared" si="6"/>
        <v>2019</v>
      </c>
      <c r="L127" s="34" t="str">
        <f>IF(AND($B127&lt;&gt;"Jalon",VALUE($C127&amp;$D127)=VALUE($H127&amp;$I127),VALUE($F127&amp;$G127)=VALUE($J127&amp;$K127)),"Bleu",IF(AND($B127&lt;&gt;"Jalon",VALUE($F127&amp;$G127)&lt;VALUE($J127&amp;$K127)),"Rouge",IF(AND($B127&lt;&gt;"Jalon",VALUE($F127&amp;$G127)&gt;VALUE($J127&amp;$K127)),"Vert","Orange")))</f>
        <v>Bleu</v>
      </c>
    </row>
    <row r="128" spans="1:12" x14ac:dyDescent="0.2">
      <c r="A128" s="46" t="s">
        <v>33</v>
      </c>
      <c r="B128" s="37" t="s">
        <v>12</v>
      </c>
      <c r="C128" s="47">
        <v>32</v>
      </c>
      <c r="D128" s="37">
        <v>2019</v>
      </c>
      <c r="E128" s="43">
        <v>1</v>
      </c>
      <c r="F128" s="40">
        <f>IF(C128=VLOOKUP(D128,[1]Liste!$A$3:$B$13,2,FALSE),GANTT!E128-1,IF((GANTT!C128+GANTT!E128)&gt;VLOOKUP(GANTT!D128,[1]Liste!$A$3:$B$13,2,FALSE),(GANTT!C128+GANTT!E128-VLOOKUP(GANTT!D128,[1]Liste!$A$3:$B$13,2,FALSE)-1),GANTT!C128+GANTT!E128-1))</f>
        <v>32</v>
      </c>
      <c r="G128" s="41">
        <f>IF(OR(C128=VLOOKUP(D128,[1]Liste!$A$3:$B$13,2,FALSE),(GANTT!C128+GANTT!E128)&gt;VLOOKUP(D128,[1]Liste!$A$3:$B$13,2,FALSE)),GANTT!D128+1,GANTT!D128)</f>
        <v>2019</v>
      </c>
      <c r="H128" s="42">
        <f t="shared" si="5"/>
        <v>32</v>
      </c>
      <c r="I128" s="43">
        <f t="shared" si="4"/>
        <v>2019</v>
      </c>
      <c r="J128" s="43">
        <f t="shared" si="6"/>
        <v>32</v>
      </c>
      <c r="K128" s="44">
        <f t="shared" si="6"/>
        <v>2019</v>
      </c>
      <c r="L128" s="34" t="str">
        <f>IF(AND($B128&lt;&gt;"Jalon",VALUE($C128&amp;$D128)=VALUE($H128&amp;$I128),VALUE($F128&amp;$G128)=VALUE($J128&amp;$K128)),"Bleu",IF(AND($B128&lt;&gt;"Jalon",VALUE($F128&amp;$G128)&lt;VALUE($J128&amp;$K128)),"Rouge",IF(AND($B128&lt;&gt;"Jalon",VALUE($F128&amp;$G128)&gt;VALUE($J128&amp;$K128)),"Vert","Orange")))</f>
        <v>Bleu</v>
      </c>
    </row>
    <row r="129" spans="1:12" ht="12.9" customHeight="1" x14ac:dyDescent="0.2">
      <c r="A129" s="46" t="s">
        <v>34</v>
      </c>
      <c r="B129" s="37" t="s">
        <v>12</v>
      </c>
      <c r="C129" s="47">
        <v>35</v>
      </c>
      <c r="D129" s="37">
        <v>2019</v>
      </c>
      <c r="E129" s="43">
        <v>2</v>
      </c>
      <c r="F129" s="40">
        <f>IF(C129=VLOOKUP(D129,[1]Liste!$A$3:$B$13,2,FALSE),GANTT!E129-1,IF((GANTT!C129+GANTT!E129)&gt;VLOOKUP(GANTT!D129,[1]Liste!$A$3:$B$13,2,FALSE),(GANTT!C129+GANTT!E129-VLOOKUP(GANTT!D129,[1]Liste!$A$3:$B$13,2,FALSE)-1),GANTT!C129+GANTT!E129-1))</f>
        <v>36</v>
      </c>
      <c r="G129" s="41">
        <f>IF(OR(C129=VLOOKUP(D129,[1]Liste!$A$3:$B$13,2,FALSE),(GANTT!C129+GANTT!E129)&gt;VLOOKUP(D129,[1]Liste!$A$3:$B$13,2,FALSE)),GANTT!D129+1,GANTT!D129)</f>
        <v>2019</v>
      </c>
      <c r="H129" s="42">
        <f t="shared" si="5"/>
        <v>35</v>
      </c>
      <c r="I129" s="43">
        <f t="shared" si="4"/>
        <v>2019</v>
      </c>
      <c r="J129" s="43">
        <f t="shared" si="6"/>
        <v>36</v>
      </c>
      <c r="K129" s="44">
        <f t="shared" si="6"/>
        <v>2019</v>
      </c>
      <c r="L129" s="34" t="str">
        <f>IF(AND($B129&lt;&gt;"Jalon",VALUE($C129&amp;$D129)=VALUE($H129&amp;$I129),VALUE($F129&amp;$G129)=VALUE($J129&amp;$K129)),"Bleu",IF(AND($B129&lt;&gt;"Jalon",VALUE($F129&amp;$G129)&lt;VALUE($J129&amp;$K129)),"Rouge",IF(AND($B129&lt;&gt;"Jalon",VALUE($F129&amp;$G129)&gt;VALUE($J129&amp;$K129)),"Vert","Orange")))</f>
        <v>Bleu</v>
      </c>
    </row>
    <row r="130" spans="1:12" ht="12.9" customHeight="1" x14ac:dyDescent="0.2">
      <c r="A130" s="46" t="s">
        <v>35</v>
      </c>
      <c r="B130" s="37" t="s">
        <v>12</v>
      </c>
      <c r="C130" s="47">
        <v>32</v>
      </c>
      <c r="D130" s="37">
        <v>2019</v>
      </c>
      <c r="E130" s="43">
        <v>1</v>
      </c>
      <c r="F130" s="40">
        <f>IF(C130=VLOOKUP(D130,[1]Liste!$A$3:$B$13,2,FALSE),GANTT!E130-1,IF((GANTT!C130+GANTT!E130)&gt;VLOOKUP(GANTT!D130,[1]Liste!$A$3:$B$13,2,FALSE),(GANTT!C130+GANTT!E130-VLOOKUP(GANTT!D130,[1]Liste!$A$3:$B$13,2,FALSE)-1),GANTT!C130+GANTT!E130-1))</f>
        <v>32</v>
      </c>
      <c r="G130" s="41">
        <f>IF(OR(C130=VLOOKUP(D130,[1]Liste!$A$3:$B$13,2,FALSE),(GANTT!C130+GANTT!E130)&gt;VLOOKUP(D130,[1]Liste!$A$3:$B$13,2,FALSE)),GANTT!D130+1,GANTT!D130)</f>
        <v>2019</v>
      </c>
      <c r="H130" s="42">
        <f t="shared" si="5"/>
        <v>32</v>
      </c>
      <c r="I130" s="43">
        <f t="shared" si="4"/>
        <v>2019</v>
      </c>
      <c r="J130" s="43">
        <f t="shared" si="6"/>
        <v>32</v>
      </c>
      <c r="K130" s="44">
        <f t="shared" si="6"/>
        <v>2019</v>
      </c>
      <c r="L130" s="34" t="str">
        <f>IF(AND($B130&lt;&gt;"Jalon",VALUE($C130&amp;$D130)=VALUE($H130&amp;$I130),VALUE($F130&amp;$G130)=VALUE($J130&amp;$K130)),"Bleu",IF(AND($B130&lt;&gt;"Jalon",VALUE($F130&amp;$G130)&lt;VALUE($J130&amp;$K130)),"Rouge",IF(AND($B130&lt;&gt;"Jalon",VALUE($F130&amp;$G130)&gt;VALUE($J130&amp;$K130)),"Vert","Orange")))</f>
        <v>Bleu</v>
      </c>
    </row>
    <row r="131" spans="1:12" ht="12.9" customHeight="1" x14ac:dyDescent="0.2">
      <c r="A131" s="46" t="s">
        <v>36</v>
      </c>
      <c r="B131" s="37" t="s">
        <v>0</v>
      </c>
      <c r="C131" s="47">
        <v>38</v>
      </c>
      <c r="D131" s="37">
        <v>2019</v>
      </c>
      <c r="E131" s="43">
        <v>1</v>
      </c>
      <c r="F131" s="40">
        <f>IF(C131=VLOOKUP(D131,[1]Liste!$A$3:$B$13,2,FALSE),GANTT!E131-1,IF((GANTT!C131+GANTT!E131)&gt;VLOOKUP(GANTT!D131,[1]Liste!$A$3:$B$13,2,FALSE),(GANTT!C131+GANTT!E131-VLOOKUP(GANTT!D131,[1]Liste!$A$3:$B$13,2,FALSE)-1),GANTT!C131+GANTT!E131-1))</f>
        <v>38</v>
      </c>
      <c r="G131" s="41">
        <f>IF(OR(C131=VLOOKUP(D131,[1]Liste!$A$3:$B$13,2,FALSE),(GANTT!C131+GANTT!E131)&gt;VLOOKUP(D131,[1]Liste!$A$3:$B$13,2,FALSE)),GANTT!D131+1,GANTT!D131)</f>
        <v>2019</v>
      </c>
      <c r="H131" s="42">
        <f t="shared" si="5"/>
        <v>38</v>
      </c>
      <c r="I131" s="43">
        <f t="shared" si="4"/>
        <v>2019</v>
      </c>
      <c r="J131" s="43">
        <f t="shared" si="6"/>
        <v>38</v>
      </c>
      <c r="K131" s="44">
        <f t="shared" si="6"/>
        <v>2019</v>
      </c>
      <c r="L131" s="34" t="str">
        <f>IF(AND($B131&lt;&gt;"Jalon",VALUE($C131&amp;$D131)=VALUE($H131&amp;$I131),VALUE($F131&amp;$G131)=VALUE($J131&amp;$K131)),"Bleu",IF(AND($B131&lt;&gt;"Jalon",VALUE($F131&amp;$G131)&lt;VALUE($J131&amp;$K131)),"Rouge",IF(AND($B131&lt;&gt;"Jalon",VALUE($F131&amp;$G131)&gt;VALUE($J131&amp;$K131)),"Vert","Orange")))</f>
        <v>Orange</v>
      </c>
    </row>
    <row r="132" spans="1:12" ht="12.9" customHeight="1" x14ac:dyDescent="0.2">
      <c r="A132" s="46" t="s">
        <v>37</v>
      </c>
      <c r="B132" s="37" t="s">
        <v>12</v>
      </c>
      <c r="C132" s="47">
        <v>39</v>
      </c>
      <c r="D132" s="37">
        <v>2019</v>
      </c>
      <c r="E132" s="43">
        <v>3</v>
      </c>
      <c r="F132" s="40">
        <f>IF(C132=VLOOKUP(D132,[1]Liste!$A$3:$B$13,2,FALSE),GANTT!E132-1,IF((GANTT!C132+GANTT!E132)&gt;VLOOKUP(GANTT!D132,[1]Liste!$A$3:$B$13,2,FALSE),(GANTT!C132+GANTT!E132-VLOOKUP(GANTT!D132,[1]Liste!$A$3:$B$13,2,FALSE)-1),GANTT!C132+GANTT!E132-1))</f>
        <v>41</v>
      </c>
      <c r="G132" s="41">
        <f>IF(OR(C132=VLOOKUP(D132,[1]Liste!$A$3:$B$13,2,FALSE),(GANTT!C132+GANTT!E132)&gt;VLOOKUP(D132,[1]Liste!$A$3:$B$13,2,FALSE)),GANTT!D132+1,GANTT!D132)</f>
        <v>2019</v>
      </c>
      <c r="H132" s="42">
        <f t="shared" si="5"/>
        <v>39</v>
      </c>
      <c r="I132" s="43">
        <f t="shared" si="4"/>
        <v>2019</v>
      </c>
      <c r="J132" s="43">
        <f t="shared" si="6"/>
        <v>41</v>
      </c>
      <c r="K132" s="44">
        <f t="shared" si="6"/>
        <v>2019</v>
      </c>
      <c r="L132" s="34" t="str">
        <f>IF(AND($B132&lt;&gt;"Jalon",VALUE($C132&amp;$D132)=VALUE($H132&amp;$I132),VALUE($F132&amp;$G132)=VALUE($J132&amp;$K132)),"Bleu",IF(AND($B132&lt;&gt;"Jalon",VALUE($F132&amp;$G132)&lt;VALUE($J132&amp;$K132)),"Rouge",IF(AND($B132&lt;&gt;"Jalon",VALUE($F132&amp;$G132)&gt;VALUE($J132&amp;$K132)),"Vert","Orange")))</f>
        <v>Bleu</v>
      </c>
    </row>
    <row r="133" spans="1:12" ht="12.9" customHeight="1" x14ac:dyDescent="0.2">
      <c r="A133" s="46" t="s">
        <v>38</v>
      </c>
      <c r="B133" s="37" t="s">
        <v>0</v>
      </c>
      <c r="C133" s="47">
        <v>40</v>
      </c>
      <c r="D133" s="37">
        <v>2019</v>
      </c>
      <c r="E133" s="43">
        <v>6</v>
      </c>
      <c r="F133" s="40">
        <f>IF(C133=VLOOKUP(D133,[1]Liste!$A$3:$B$13,2,FALSE),GANTT!E133-1,IF((GANTT!C133+GANTT!E133)&gt;VLOOKUP(GANTT!D133,[1]Liste!$A$3:$B$13,2,FALSE),(GANTT!C133+GANTT!E133-VLOOKUP(GANTT!D133,[1]Liste!$A$3:$B$13,2,FALSE)-1),GANTT!C133+GANTT!E133-1))</f>
        <v>45</v>
      </c>
      <c r="G133" s="41">
        <f>IF(OR(C133=VLOOKUP(D133,[1]Liste!$A$3:$B$13,2,FALSE),(GANTT!C133+GANTT!E133)&gt;VLOOKUP(D133,[1]Liste!$A$3:$B$13,2,FALSE)),GANTT!D133+1,GANTT!D133)</f>
        <v>2019</v>
      </c>
      <c r="H133" s="42">
        <f t="shared" si="5"/>
        <v>40</v>
      </c>
      <c r="I133" s="43">
        <f t="shared" si="4"/>
        <v>2019</v>
      </c>
      <c r="J133" s="43">
        <f t="shared" si="6"/>
        <v>45</v>
      </c>
      <c r="K133" s="44">
        <f t="shared" si="6"/>
        <v>2019</v>
      </c>
      <c r="L133" s="34" t="str">
        <f>IF(AND($B133&lt;&gt;"Jalon",VALUE($C133&amp;$D133)=VALUE($H133&amp;$I133),VALUE($F133&amp;$G133)=VALUE($J133&amp;$K133)),"Bleu",IF(AND($B133&lt;&gt;"Jalon",VALUE($F133&amp;$G133)&lt;VALUE($J133&amp;$K133)),"Rouge",IF(AND($B133&lt;&gt;"Jalon",VALUE($F133&amp;$G133)&gt;VALUE($J133&amp;$K133)),"Vert","Orange")))</f>
        <v>Orange</v>
      </c>
    </row>
    <row r="134" spans="1:12" ht="12.9" customHeight="1" x14ac:dyDescent="0.2">
      <c r="A134" s="46" t="s">
        <v>39</v>
      </c>
      <c r="B134" s="37" t="s">
        <v>12</v>
      </c>
      <c r="C134" s="47">
        <v>42</v>
      </c>
      <c r="D134" s="37">
        <v>2019</v>
      </c>
      <c r="E134" s="43">
        <v>2</v>
      </c>
      <c r="F134" s="40">
        <f>IF(C134=VLOOKUP(D134,[1]Liste!$A$3:$B$13,2,FALSE),GANTT!E134-1,IF((GANTT!C134+GANTT!E134)&gt;VLOOKUP(GANTT!D134,[1]Liste!$A$3:$B$13,2,FALSE),(GANTT!C134+GANTT!E134-VLOOKUP(GANTT!D134,[1]Liste!$A$3:$B$13,2,FALSE)-1),GANTT!C134+GANTT!E134-1))</f>
        <v>43</v>
      </c>
      <c r="G134" s="41">
        <f>IF(OR(C134=VLOOKUP(D134,[1]Liste!$A$3:$B$13,2,FALSE),(GANTT!C134+GANTT!E134)&gt;VLOOKUP(D134,[1]Liste!$A$3:$B$13,2,FALSE)),GANTT!D134+1,GANTT!D134)</f>
        <v>2019</v>
      </c>
      <c r="H134" s="42">
        <f t="shared" si="5"/>
        <v>42</v>
      </c>
      <c r="I134" s="43">
        <f t="shared" si="4"/>
        <v>2019</v>
      </c>
      <c r="J134" s="43">
        <f t="shared" si="6"/>
        <v>43</v>
      </c>
      <c r="K134" s="44">
        <f t="shared" si="6"/>
        <v>2019</v>
      </c>
      <c r="L134" s="34" t="str">
        <f>IF(AND($B134&lt;&gt;"Jalon",VALUE($C134&amp;$D134)=VALUE($H134&amp;$I134),VALUE($F134&amp;$G134)=VALUE($J134&amp;$K134)),"Bleu",IF(AND($B134&lt;&gt;"Jalon",VALUE($F134&amp;$G134)&lt;VALUE($J134&amp;$K134)),"Rouge",IF(AND($B134&lt;&gt;"Jalon",VALUE($F134&amp;$G134)&gt;VALUE($J134&amp;$K134)),"Vert","Orange")))</f>
        <v>Bleu</v>
      </c>
    </row>
    <row r="135" spans="1:12" ht="12.9" customHeight="1" x14ac:dyDescent="0.2">
      <c r="A135" s="46" t="s">
        <v>40</v>
      </c>
      <c r="B135" s="37" t="s">
        <v>12</v>
      </c>
      <c r="C135" s="47">
        <v>43</v>
      </c>
      <c r="D135" s="37">
        <v>2019</v>
      </c>
      <c r="E135" s="43">
        <v>2</v>
      </c>
      <c r="F135" s="40">
        <f>IF(C135=VLOOKUP(D135,[1]Liste!$A$3:$B$13,2,FALSE),GANTT!E135-1,IF((GANTT!C135+GANTT!E135)&gt;VLOOKUP(GANTT!D135,[1]Liste!$A$3:$B$13,2,FALSE),(GANTT!C135+GANTT!E135-VLOOKUP(GANTT!D135,[1]Liste!$A$3:$B$13,2,FALSE)-1),GANTT!C135+GANTT!E135-1))</f>
        <v>44</v>
      </c>
      <c r="G135" s="41">
        <f>IF(OR(C135=VLOOKUP(D135,[1]Liste!$A$3:$B$13,2,FALSE),(GANTT!C135+GANTT!E135)&gt;VLOOKUP(D135,[1]Liste!$A$3:$B$13,2,FALSE)),GANTT!D135+1,GANTT!D135)</f>
        <v>2019</v>
      </c>
      <c r="H135" s="42">
        <f t="shared" si="5"/>
        <v>43</v>
      </c>
      <c r="I135" s="43">
        <f t="shared" si="4"/>
        <v>2019</v>
      </c>
      <c r="J135" s="43">
        <f t="shared" si="6"/>
        <v>44</v>
      </c>
      <c r="K135" s="44">
        <f t="shared" si="6"/>
        <v>2019</v>
      </c>
      <c r="L135" s="34" t="str">
        <f>IF(AND($B135&lt;&gt;"Jalon",VALUE($C135&amp;$D135)=VALUE($H135&amp;$I135),VALUE($F135&amp;$G135)=VALUE($J135&amp;$K135)),"Bleu",IF(AND($B135&lt;&gt;"Jalon",VALUE($F135&amp;$G135)&lt;VALUE($J135&amp;$K135)),"Rouge",IF(AND($B135&lt;&gt;"Jalon",VALUE($F135&amp;$G135)&gt;VALUE($J135&amp;$K135)),"Vert","Orange")))</f>
        <v>Bleu</v>
      </c>
    </row>
    <row r="136" spans="1:12" ht="12.9" customHeight="1" x14ac:dyDescent="0.2">
      <c r="A136" s="46" t="s">
        <v>41</v>
      </c>
      <c r="B136" s="37" t="s">
        <v>12</v>
      </c>
      <c r="C136" s="47">
        <v>45</v>
      </c>
      <c r="D136" s="37">
        <v>2019</v>
      </c>
      <c r="E136" s="43">
        <v>1</v>
      </c>
      <c r="F136" s="40">
        <f>IF(C136=VLOOKUP(D136,[1]Liste!$A$3:$B$13,2,FALSE),GANTT!E136-1,IF((GANTT!C136+GANTT!E136)&gt;VLOOKUP(GANTT!D136,[1]Liste!$A$3:$B$13,2,FALSE),(GANTT!C136+GANTT!E136-VLOOKUP(GANTT!D136,[1]Liste!$A$3:$B$13,2,FALSE)-1),GANTT!C136+GANTT!E136-1))</f>
        <v>45</v>
      </c>
      <c r="G136" s="41">
        <f>IF(OR(C136=VLOOKUP(D136,[1]Liste!$A$3:$B$13,2,FALSE),(GANTT!C136+GANTT!E136)&gt;VLOOKUP(D136,[1]Liste!$A$3:$B$13,2,FALSE)),GANTT!D136+1,GANTT!D136)</f>
        <v>2019</v>
      </c>
      <c r="H136" s="42">
        <f t="shared" si="5"/>
        <v>45</v>
      </c>
      <c r="I136" s="43">
        <f t="shared" si="4"/>
        <v>2019</v>
      </c>
      <c r="J136" s="43">
        <f t="shared" si="6"/>
        <v>45</v>
      </c>
      <c r="K136" s="44">
        <f t="shared" si="6"/>
        <v>2019</v>
      </c>
      <c r="L136" s="34" t="str">
        <f>IF(AND($B136&lt;&gt;"Jalon",VALUE($C136&amp;$D136)=VALUE($H136&amp;$I136),VALUE($F136&amp;$G136)=VALUE($J136&amp;$K136)),"Bleu",IF(AND($B136&lt;&gt;"Jalon",VALUE($F136&amp;$G136)&lt;VALUE($J136&amp;$K136)),"Rouge",IF(AND($B136&lt;&gt;"Jalon",VALUE($F136&amp;$G136)&gt;VALUE($J136&amp;$K136)),"Vert","Orange")))</f>
        <v>Bleu</v>
      </c>
    </row>
    <row r="137" spans="1:12" ht="12.9" customHeight="1" x14ac:dyDescent="0.2">
      <c r="A137" s="46" t="s">
        <v>42</v>
      </c>
      <c r="B137" s="37" t="s">
        <v>12</v>
      </c>
      <c r="C137" s="47">
        <v>47</v>
      </c>
      <c r="D137" s="37">
        <v>2019</v>
      </c>
      <c r="E137" s="43">
        <v>1</v>
      </c>
      <c r="F137" s="40">
        <f>IF(C137=VLOOKUP(D137,[1]Liste!$A$3:$B$13,2,FALSE),GANTT!E137-1,IF((GANTT!C137+GANTT!E137)&gt;VLOOKUP(GANTT!D137,[1]Liste!$A$3:$B$13,2,FALSE),(GANTT!C137+GANTT!E137-VLOOKUP(GANTT!D137,[1]Liste!$A$3:$B$13,2,FALSE)-1),GANTT!C137+GANTT!E137-1))</f>
        <v>47</v>
      </c>
      <c r="G137" s="41">
        <f>IF(OR(C137=VLOOKUP(D137,[1]Liste!$A$3:$B$13,2,FALSE),(GANTT!C137+GANTT!E137)&gt;VLOOKUP(D137,[1]Liste!$A$3:$B$13,2,FALSE)),GANTT!D137+1,GANTT!D137)</f>
        <v>2019</v>
      </c>
      <c r="H137" s="42">
        <f t="shared" si="5"/>
        <v>47</v>
      </c>
      <c r="I137" s="43">
        <f t="shared" si="4"/>
        <v>2019</v>
      </c>
      <c r="J137" s="43">
        <f t="shared" si="6"/>
        <v>47</v>
      </c>
      <c r="K137" s="44">
        <f t="shared" si="6"/>
        <v>2019</v>
      </c>
      <c r="L137" s="34" t="str">
        <f>IF(AND($B137&lt;&gt;"Jalon",VALUE($C137&amp;$D137)=VALUE($H137&amp;$I137),VALUE($F137&amp;$G137)=VALUE($J137&amp;$K137)),"Bleu",IF(AND($B137&lt;&gt;"Jalon",VALUE($F137&amp;$G137)&lt;VALUE($J137&amp;$K137)),"Rouge",IF(AND($B137&lt;&gt;"Jalon",VALUE($F137&amp;$G137)&gt;VALUE($J137&amp;$K137)),"Vert","Orange")))</f>
        <v>Bleu</v>
      </c>
    </row>
    <row r="138" spans="1:12" ht="12.9" customHeight="1" x14ac:dyDescent="0.2">
      <c r="A138" s="46" t="s">
        <v>43</v>
      </c>
      <c r="B138" s="37" t="s">
        <v>0</v>
      </c>
      <c r="C138" s="47">
        <v>47</v>
      </c>
      <c r="D138" s="37">
        <v>2019</v>
      </c>
      <c r="E138" s="43">
        <v>3</v>
      </c>
      <c r="F138" s="40">
        <f>IF(C138=VLOOKUP(D138,[1]Liste!$A$3:$B$13,2,FALSE),GANTT!E138-1,IF((GANTT!C138+GANTT!E138)&gt;VLOOKUP(GANTT!D138,[1]Liste!$A$3:$B$13,2,FALSE),(GANTT!C138+GANTT!E138-VLOOKUP(GANTT!D138,[1]Liste!$A$3:$B$13,2,FALSE)-1),GANTT!C138+GANTT!E138-1))</f>
        <v>49</v>
      </c>
      <c r="G138" s="41">
        <f>IF(OR(C138=VLOOKUP(D138,[1]Liste!$A$3:$B$13,2,FALSE),(GANTT!C138+GANTT!E138)&gt;VLOOKUP(D138,[1]Liste!$A$3:$B$13,2,FALSE)),GANTT!D138+1,GANTT!D138)</f>
        <v>2019</v>
      </c>
      <c r="H138" s="42">
        <f t="shared" si="5"/>
        <v>47</v>
      </c>
      <c r="I138" s="43">
        <f t="shared" si="4"/>
        <v>2019</v>
      </c>
      <c r="J138" s="43">
        <f t="shared" si="6"/>
        <v>49</v>
      </c>
      <c r="K138" s="44">
        <f t="shared" si="6"/>
        <v>2019</v>
      </c>
      <c r="L138" s="34" t="str">
        <f>IF(AND($B138&lt;&gt;"Jalon",VALUE($C138&amp;$D138)=VALUE($H138&amp;$I138),VALUE($F138&amp;$G138)=VALUE($J138&amp;$K138)),"Bleu",IF(AND($B138&lt;&gt;"Jalon",VALUE($F138&amp;$G138)&lt;VALUE($J138&amp;$K138)),"Rouge",IF(AND($B138&lt;&gt;"Jalon",VALUE($F138&amp;$G138)&gt;VALUE($J138&amp;$K138)),"Vert","Orange")))</f>
        <v>Orange</v>
      </c>
    </row>
    <row r="139" spans="1:12" ht="12.9" customHeight="1" x14ac:dyDescent="0.2">
      <c r="A139" s="46" t="s">
        <v>44</v>
      </c>
      <c r="B139" s="37" t="s">
        <v>12</v>
      </c>
      <c r="C139" s="47">
        <v>47</v>
      </c>
      <c r="D139" s="37">
        <v>2019</v>
      </c>
      <c r="E139" s="43">
        <v>1</v>
      </c>
      <c r="F139" s="40">
        <f>IF(C139=VLOOKUP(D139,[1]Liste!$A$3:$B$13,2,FALSE),GANTT!E139-1,IF((GANTT!C139+GANTT!E139)&gt;VLOOKUP(GANTT!D139,[1]Liste!$A$3:$B$13,2,FALSE),(GANTT!C139+GANTT!E139-VLOOKUP(GANTT!D139,[1]Liste!$A$3:$B$13,2,FALSE)-1),GANTT!C139+GANTT!E139-1))</f>
        <v>47</v>
      </c>
      <c r="G139" s="41">
        <f>IF(OR(C139=VLOOKUP(D139,[1]Liste!$A$3:$B$13,2,FALSE),(GANTT!C139+GANTT!E139)&gt;VLOOKUP(D139,[1]Liste!$A$3:$B$13,2,FALSE)),GANTT!D139+1,GANTT!D139)</f>
        <v>2019</v>
      </c>
      <c r="H139" s="42">
        <f t="shared" si="5"/>
        <v>47</v>
      </c>
      <c r="I139" s="43">
        <f t="shared" si="4"/>
        <v>2019</v>
      </c>
      <c r="J139" s="43">
        <f t="shared" si="6"/>
        <v>47</v>
      </c>
      <c r="K139" s="44">
        <f t="shared" si="6"/>
        <v>2019</v>
      </c>
      <c r="L139" s="34" t="str">
        <f>IF(AND($B139&lt;&gt;"Jalon",VALUE($C139&amp;$D139)=VALUE($H139&amp;$I139),VALUE($F139&amp;$G139)=VALUE($J139&amp;$K139)),"Bleu",IF(AND($B139&lt;&gt;"Jalon",VALUE($F139&amp;$G139)&lt;VALUE($J139&amp;$K139)),"Rouge",IF(AND($B139&lt;&gt;"Jalon",VALUE($F139&amp;$G139)&gt;VALUE($J139&amp;$K139)),"Vert","Orange")))</f>
        <v>Bleu</v>
      </c>
    </row>
    <row r="140" spans="1:12" ht="12.9" customHeight="1" x14ac:dyDescent="0.2">
      <c r="A140" s="46" t="s">
        <v>45</v>
      </c>
      <c r="B140" s="37" t="s">
        <v>0</v>
      </c>
      <c r="C140" s="47">
        <v>48</v>
      </c>
      <c r="D140" s="37">
        <v>2019</v>
      </c>
      <c r="E140" s="43">
        <v>1</v>
      </c>
      <c r="F140" s="40">
        <f>IF(C140=VLOOKUP(D140,[1]Liste!$A$3:$B$13,2,FALSE),GANTT!E140-1,IF((GANTT!C140+GANTT!E140)&gt;VLOOKUP(GANTT!D140,[1]Liste!$A$3:$B$13,2,FALSE),(GANTT!C140+GANTT!E140-VLOOKUP(GANTT!D140,[1]Liste!$A$3:$B$13,2,FALSE)-1),GANTT!C140+GANTT!E140-1))</f>
        <v>48</v>
      </c>
      <c r="G140" s="41">
        <f>IF(OR(C140=VLOOKUP(D140,[1]Liste!$A$3:$B$13,2,FALSE),(GANTT!C140+GANTT!E140)&gt;VLOOKUP(D140,[1]Liste!$A$3:$B$13,2,FALSE)),GANTT!D140+1,GANTT!D140)</f>
        <v>2019</v>
      </c>
      <c r="H140" s="42">
        <f t="shared" si="5"/>
        <v>48</v>
      </c>
      <c r="I140" s="43">
        <f t="shared" si="4"/>
        <v>2019</v>
      </c>
      <c r="J140" s="43">
        <f t="shared" si="6"/>
        <v>48</v>
      </c>
      <c r="K140" s="44">
        <f t="shared" si="6"/>
        <v>2019</v>
      </c>
      <c r="L140" s="34" t="str">
        <f>IF(AND($B140&lt;&gt;"Jalon",VALUE($C140&amp;$D140)=VALUE($H140&amp;$I140),VALUE($F140&amp;$G140)=VALUE($J140&amp;$K140)),"Bleu",IF(AND($B140&lt;&gt;"Jalon",VALUE($F140&amp;$G140)&lt;VALUE($J140&amp;$K140)),"Rouge",IF(AND($B140&lt;&gt;"Jalon",VALUE($F140&amp;$G140)&gt;VALUE($J140&amp;$K140)),"Vert","Orange")))</f>
        <v>Orange</v>
      </c>
    </row>
    <row r="141" spans="1:12" ht="12.9" customHeight="1" x14ac:dyDescent="0.2">
      <c r="A141" s="46" t="s">
        <v>46</v>
      </c>
      <c r="B141" s="37" t="s">
        <v>0</v>
      </c>
      <c r="C141" s="47">
        <v>49</v>
      </c>
      <c r="D141" s="37">
        <v>2019</v>
      </c>
      <c r="E141" s="43">
        <v>1</v>
      </c>
      <c r="F141" s="40">
        <f>IF(C141=VLOOKUP(D141,[1]Liste!$A$3:$B$13,2,FALSE),GANTT!E141-1,IF((GANTT!C141+GANTT!E141)&gt;VLOOKUP(GANTT!D141,[1]Liste!$A$3:$B$13,2,FALSE),(GANTT!C141+GANTT!E141-VLOOKUP(GANTT!D141,[1]Liste!$A$3:$B$13,2,FALSE)-1),GANTT!C141+GANTT!E141-1))</f>
        <v>49</v>
      </c>
      <c r="G141" s="41">
        <f>IF(OR(C141=VLOOKUP(D141,[1]Liste!$A$3:$B$13,2,FALSE),(GANTT!C141+GANTT!E141)&gt;VLOOKUP(D141,[1]Liste!$A$3:$B$13,2,FALSE)),GANTT!D141+1,GANTT!D141)</f>
        <v>2019</v>
      </c>
      <c r="H141" s="42">
        <f t="shared" si="5"/>
        <v>49</v>
      </c>
      <c r="I141" s="43">
        <f t="shared" si="4"/>
        <v>2019</v>
      </c>
      <c r="J141" s="43">
        <f t="shared" si="6"/>
        <v>49</v>
      </c>
      <c r="K141" s="44">
        <f t="shared" si="6"/>
        <v>2019</v>
      </c>
      <c r="L141" s="34" t="str">
        <f>IF(AND($B141&lt;&gt;"Jalon",VALUE($C141&amp;$D141)=VALUE($H141&amp;$I141),VALUE($F141&amp;$G141)=VALUE($J141&amp;$K141)),"Bleu",IF(AND($B141&lt;&gt;"Jalon",VALUE($F141&amp;$G141)&lt;VALUE($J141&amp;$K141)),"Rouge",IF(AND($B141&lt;&gt;"Jalon",VALUE($F141&amp;$G141)&gt;VALUE($J141&amp;$K141)),"Vert","Orange")))</f>
        <v>Orange</v>
      </c>
    </row>
    <row r="142" spans="1:12" ht="12.9" customHeight="1" x14ac:dyDescent="0.2">
      <c r="A142" s="46" t="s">
        <v>47</v>
      </c>
      <c r="B142" s="37" t="s">
        <v>12</v>
      </c>
      <c r="C142" s="47">
        <v>39</v>
      </c>
      <c r="D142" s="37">
        <v>2019</v>
      </c>
      <c r="E142" s="43">
        <v>1</v>
      </c>
      <c r="F142" s="40">
        <f>IF(C142=VLOOKUP(D142,[1]Liste!$A$3:$B$13,2,FALSE),GANTT!E142-1,IF((GANTT!C142+GANTT!E142)&gt;VLOOKUP(GANTT!D142,[1]Liste!$A$3:$B$13,2,FALSE),(GANTT!C142+GANTT!E142-VLOOKUP(GANTT!D142,[1]Liste!$A$3:$B$13,2,FALSE)-1),GANTT!C142+GANTT!E142-1))</f>
        <v>39</v>
      </c>
      <c r="G142" s="41">
        <f>IF(OR(C142=VLOOKUP(D142,[1]Liste!$A$3:$B$13,2,FALSE),(GANTT!C142+GANTT!E142)&gt;VLOOKUP(D142,[1]Liste!$A$3:$B$13,2,FALSE)),GANTT!D142+1,GANTT!D142)</f>
        <v>2019</v>
      </c>
      <c r="H142" s="42">
        <f t="shared" si="5"/>
        <v>39</v>
      </c>
      <c r="I142" s="43">
        <f t="shared" si="4"/>
        <v>2019</v>
      </c>
      <c r="J142" s="43">
        <f t="shared" si="6"/>
        <v>39</v>
      </c>
      <c r="K142" s="44">
        <f t="shared" si="6"/>
        <v>2019</v>
      </c>
      <c r="L142" s="34" t="str">
        <f>IF(AND($B142&lt;&gt;"Jalon",VALUE($C142&amp;$D142)=VALUE($H142&amp;$I142),VALUE($F142&amp;$G142)=VALUE($J142&amp;$K142)),"Bleu",IF(AND($B142&lt;&gt;"Jalon",VALUE($F142&amp;$G142)&lt;VALUE($J142&amp;$K142)),"Rouge",IF(AND($B142&lt;&gt;"Jalon",VALUE($F142&amp;$G142)&gt;VALUE($J142&amp;$K142)),"Vert","Orange")))</f>
        <v>Bleu</v>
      </c>
    </row>
    <row r="143" spans="1:12" ht="12.9" customHeight="1" x14ac:dyDescent="0.2">
      <c r="A143" s="46" t="s">
        <v>48</v>
      </c>
      <c r="B143" s="37" t="s">
        <v>0</v>
      </c>
      <c r="C143" s="47">
        <v>40</v>
      </c>
      <c r="D143" s="37">
        <v>2019</v>
      </c>
      <c r="E143" s="43">
        <v>2</v>
      </c>
      <c r="F143" s="40">
        <f>IF(C143=VLOOKUP(D143,[1]Liste!$A$3:$B$13,2,FALSE),GANTT!E143-1,IF((GANTT!C143+GANTT!E143)&gt;VLOOKUP(GANTT!D143,[1]Liste!$A$3:$B$13,2,FALSE),(GANTT!C143+GANTT!E143-VLOOKUP(GANTT!D143,[1]Liste!$A$3:$B$13,2,FALSE)-1),GANTT!C143+GANTT!E143-1))</f>
        <v>41</v>
      </c>
      <c r="G143" s="41">
        <f>IF(OR(C143=VLOOKUP(D143,[1]Liste!$A$3:$B$13,2,FALSE),(GANTT!C143+GANTT!E143)&gt;VLOOKUP(D143,[1]Liste!$A$3:$B$13,2,FALSE)),GANTT!D143+1,GANTT!D143)</f>
        <v>2019</v>
      </c>
      <c r="H143" s="42">
        <f t="shared" si="5"/>
        <v>40</v>
      </c>
      <c r="I143" s="43">
        <f t="shared" si="4"/>
        <v>2019</v>
      </c>
      <c r="J143" s="43">
        <f t="shared" si="6"/>
        <v>41</v>
      </c>
      <c r="K143" s="44">
        <f t="shared" si="6"/>
        <v>2019</v>
      </c>
      <c r="L143" s="34" t="str">
        <f>IF(AND($B143&lt;&gt;"Jalon",VALUE($C143&amp;$D143)=VALUE($H143&amp;$I143),VALUE($F143&amp;$G143)=VALUE($J143&amp;$K143)),"Bleu",IF(AND($B143&lt;&gt;"Jalon",VALUE($F143&amp;$G143)&lt;VALUE($J143&amp;$K143)),"Rouge",IF(AND($B143&lt;&gt;"Jalon",VALUE($F143&amp;$G143)&gt;VALUE($J143&amp;$K143)),"Vert","Orange")))</f>
        <v>Orange</v>
      </c>
    </row>
    <row r="144" spans="1:12" ht="12.9" customHeight="1" x14ac:dyDescent="0.2">
      <c r="A144" s="45">
        <v>4.7</v>
      </c>
      <c r="B144" s="37" t="s">
        <v>12</v>
      </c>
      <c r="C144" s="47">
        <v>27</v>
      </c>
      <c r="D144" s="37">
        <v>2019</v>
      </c>
      <c r="E144" s="43">
        <v>23</v>
      </c>
      <c r="F144" s="40">
        <f>IF(C144=VLOOKUP(D144,[1]Liste!$A$3:$B$13,2,FALSE),GANTT!E144-1,IF((GANTT!C144+GANTT!E144)&gt;VLOOKUP(GANTT!D144,[1]Liste!$A$3:$B$13,2,FALSE),(GANTT!C144+GANTT!E144-VLOOKUP(GANTT!D144,[1]Liste!$A$3:$B$13,2,FALSE)-1),GANTT!C144+GANTT!E144-1))</f>
        <v>49</v>
      </c>
      <c r="G144" s="41">
        <f>IF(OR(C144=VLOOKUP(D144,[1]Liste!$A$3:$B$13,2,FALSE),(GANTT!C144+GANTT!E144)&gt;VLOOKUP(D144,[1]Liste!$A$3:$B$13,2,FALSE)),GANTT!D144+1,GANTT!D144)</f>
        <v>2019</v>
      </c>
      <c r="H144" s="42">
        <f t="shared" si="5"/>
        <v>27</v>
      </c>
      <c r="I144" s="43">
        <f t="shared" si="4"/>
        <v>2019</v>
      </c>
      <c r="J144" s="43">
        <f t="shared" si="6"/>
        <v>49</v>
      </c>
      <c r="K144" s="44">
        <f t="shared" si="6"/>
        <v>2019</v>
      </c>
      <c r="L144" s="34" t="str">
        <f>IF(AND($B144&lt;&gt;"Jalon",VALUE($C144&amp;$D144)=VALUE($H144&amp;$I144),VALUE($F144&amp;$G144)=VALUE($J144&amp;$K144)),"Bleu",IF(AND($B144&lt;&gt;"Jalon",VALUE($F144&amp;$G144)&lt;VALUE($J144&amp;$K144)),"Rouge",IF(AND($B144&lt;&gt;"Jalon",VALUE($F144&amp;$G144)&gt;VALUE($J144&amp;$K144)),"Vert","Orange")))</f>
        <v>Bleu</v>
      </c>
    </row>
    <row r="145" spans="1:12" ht="12.9" customHeight="1" x14ac:dyDescent="0.2">
      <c r="A145" s="46" t="s">
        <v>30</v>
      </c>
      <c r="B145" s="37" t="s">
        <v>0</v>
      </c>
      <c r="C145" s="47">
        <v>27</v>
      </c>
      <c r="D145" s="37">
        <v>2019</v>
      </c>
      <c r="E145" s="43">
        <v>1</v>
      </c>
      <c r="F145" s="40">
        <f>IF(C145=VLOOKUP(D145,[1]Liste!$A$3:$B$13,2,FALSE),GANTT!E145-1,IF((GANTT!C145+GANTT!E145)&gt;VLOOKUP(GANTT!D145,[1]Liste!$A$3:$B$13,2,FALSE),(GANTT!C145+GANTT!E145-VLOOKUP(GANTT!D145,[1]Liste!$A$3:$B$13,2,FALSE)-1),GANTT!C145+GANTT!E145-1))</f>
        <v>27</v>
      </c>
      <c r="G145" s="41">
        <f>IF(OR(C145=VLOOKUP(D145,[1]Liste!$A$3:$B$13,2,FALSE),(GANTT!C145+GANTT!E145)&gt;VLOOKUP(D145,[1]Liste!$A$3:$B$13,2,FALSE)),GANTT!D145+1,GANTT!D145)</f>
        <v>2019</v>
      </c>
      <c r="H145" s="42">
        <f t="shared" si="5"/>
        <v>27</v>
      </c>
      <c r="I145" s="43">
        <f t="shared" si="4"/>
        <v>2019</v>
      </c>
      <c r="J145" s="43">
        <f t="shared" si="6"/>
        <v>27</v>
      </c>
      <c r="K145" s="44">
        <f t="shared" si="6"/>
        <v>2019</v>
      </c>
      <c r="L145" s="34" t="str">
        <f>IF(AND($B145&lt;&gt;"Jalon",VALUE($C145&amp;$D145)=VALUE($H145&amp;$I145),VALUE($F145&amp;$G145)=VALUE($J145&amp;$K145)),"Bleu",IF(AND($B145&lt;&gt;"Jalon",VALUE($F145&amp;$G145)&lt;VALUE($J145&amp;$K145)),"Rouge",IF(AND($B145&lt;&gt;"Jalon",VALUE($F145&amp;$G145)&gt;VALUE($J145&amp;$K145)),"Vert","Orange")))</f>
        <v>Orange</v>
      </c>
    </row>
    <row r="146" spans="1:12" ht="12.9" customHeight="1" x14ac:dyDescent="0.2">
      <c r="A146" s="46" t="s">
        <v>31</v>
      </c>
      <c r="B146" s="37" t="s">
        <v>12</v>
      </c>
      <c r="C146" s="47">
        <v>29</v>
      </c>
      <c r="D146" s="37">
        <v>2019</v>
      </c>
      <c r="E146" s="43">
        <v>5</v>
      </c>
      <c r="F146" s="40">
        <f>IF(C146=VLOOKUP(D146,[1]Liste!$A$3:$B$13,2,FALSE),GANTT!E146-1,IF((GANTT!C146+GANTT!E146)&gt;VLOOKUP(GANTT!D146,[1]Liste!$A$3:$B$13,2,FALSE),(GANTT!C146+GANTT!E146-VLOOKUP(GANTT!D146,[1]Liste!$A$3:$B$13,2,FALSE)-1),GANTT!C146+GANTT!E146-1))</f>
        <v>33</v>
      </c>
      <c r="G146" s="41">
        <f>IF(OR(C146=VLOOKUP(D146,[1]Liste!$A$3:$B$13,2,FALSE),(GANTT!C146+GANTT!E146)&gt;VLOOKUP(D146,[1]Liste!$A$3:$B$13,2,FALSE)),GANTT!D146+1,GANTT!D146)</f>
        <v>2019</v>
      </c>
      <c r="H146" s="42">
        <f t="shared" si="5"/>
        <v>29</v>
      </c>
      <c r="I146" s="43">
        <f t="shared" si="4"/>
        <v>2019</v>
      </c>
      <c r="J146" s="43">
        <f t="shared" si="6"/>
        <v>33</v>
      </c>
      <c r="K146" s="44">
        <f t="shared" si="6"/>
        <v>2019</v>
      </c>
      <c r="L146" s="34" t="str">
        <f>IF(AND($B146&lt;&gt;"Jalon",VALUE($C146&amp;$D146)=VALUE($H146&amp;$I146),VALUE($F146&amp;$G146)=VALUE($J146&amp;$K146)),"Bleu",IF(AND($B146&lt;&gt;"Jalon",VALUE($F146&amp;$G146)&lt;VALUE($J146&amp;$K146)),"Rouge",IF(AND($B146&lt;&gt;"Jalon",VALUE($F146&amp;$G146)&gt;VALUE($J146&amp;$K146)),"Vert","Orange")))</f>
        <v>Bleu</v>
      </c>
    </row>
    <row r="147" spans="1:12" ht="12.9" customHeight="1" x14ac:dyDescent="0.2">
      <c r="A147" s="46" t="s">
        <v>32</v>
      </c>
      <c r="B147" s="37" t="s">
        <v>12</v>
      </c>
      <c r="C147" s="47">
        <v>30</v>
      </c>
      <c r="D147" s="37">
        <v>2019</v>
      </c>
      <c r="E147" s="43">
        <v>3</v>
      </c>
      <c r="F147" s="40">
        <f>IF(C147=VLOOKUP(D147,[1]Liste!$A$3:$B$13,2,FALSE),GANTT!E147-1,IF((GANTT!C147+GANTT!E147)&gt;VLOOKUP(GANTT!D147,[1]Liste!$A$3:$B$13,2,FALSE),(GANTT!C147+GANTT!E147-VLOOKUP(GANTT!D147,[1]Liste!$A$3:$B$13,2,FALSE)-1),GANTT!C147+GANTT!E147-1))</f>
        <v>32</v>
      </c>
      <c r="G147" s="41">
        <f>IF(OR(C147=VLOOKUP(D147,[1]Liste!$A$3:$B$13,2,FALSE),(GANTT!C147+GANTT!E147)&gt;VLOOKUP(D147,[1]Liste!$A$3:$B$13,2,FALSE)),GANTT!D147+1,GANTT!D147)</f>
        <v>2019</v>
      </c>
      <c r="H147" s="42">
        <f t="shared" si="5"/>
        <v>30</v>
      </c>
      <c r="I147" s="43">
        <f t="shared" si="4"/>
        <v>2019</v>
      </c>
      <c r="J147" s="43">
        <f t="shared" si="6"/>
        <v>32</v>
      </c>
      <c r="K147" s="44">
        <f t="shared" si="6"/>
        <v>2019</v>
      </c>
      <c r="L147" s="34" t="str">
        <f>IF(AND($B147&lt;&gt;"Jalon",VALUE($C147&amp;$D147)=VALUE($H147&amp;$I147),VALUE($F147&amp;$G147)=VALUE($J147&amp;$K147)),"Bleu",IF(AND($B147&lt;&gt;"Jalon",VALUE($F147&amp;$G147)&lt;VALUE($J147&amp;$K147)),"Rouge",IF(AND($B147&lt;&gt;"Jalon",VALUE($F147&amp;$G147)&gt;VALUE($J147&amp;$K147)),"Vert","Orange")))</f>
        <v>Bleu</v>
      </c>
    </row>
    <row r="148" spans="1:12" x14ac:dyDescent="0.2">
      <c r="A148" s="46" t="s">
        <v>33</v>
      </c>
      <c r="B148" s="37" t="s">
        <v>12</v>
      </c>
      <c r="C148" s="47">
        <v>32</v>
      </c>
      <c r="D148" s="37">
        <v>2019</v>
      </c>
      <c r="E148" s="43">
        <v>1</v>
      </c>
      <c r="F148" s="40">
        <f>IF(C148=VLOOKUP(D148,[1]Liste!$A$3:$B$13,2,FALSE),GANTT!E148-1,IF((GANTT!C148+GANTT!E148)&gt;VLOOKUP(GANTT!D148,[1]Liste!$A$3:$B$13,2,FALSE),(GANTT!C148+GANTT!E148-VLOOKUP(GANTT!D148,[1]Liste!$A$3:$B$13,2,FALSE)-1),GANTT!C148+GANTT!E148-1))</f>
        <v>32</v>
      </c>
      <c r="G148" s="41">
        <f>IF(OR(C148=VLOOKUP(D148,[1]Liste!$A$3:$B$13,2,FALSE),(GANTT!C148+GANTT!E148)&gt;VLOOKUP(D148,[1]Liste!$A$3:$B$13,2,FALSE)),GANTT!D148+1,GANTT!D148)</f>
        <v>2019</v>
      </c>
      <c r="H148" s="42">
        <f t="shared" si="5"/>
        <v>32</v>
      </c>
      <c r="I148" s="43">
        <f t="shared" si="4"/>
        <v>2019</v>
      </c>
      <c r="J148" s="43">
        <f t="shared" si="6"/>
        <v>32</v>
      </c>
      <c r="K148" s="44">
        <f t="shared" si="6"/>
        <v>2019</v>
      </c>
      <c r="L148" s="34" t="str">
        <f>IF(AND($B148&lt;&gt;"Jalon",VALUE($C148&amp;$D148)=VALUE($H148&amp;$I148),VALUE($F148&amp;$G148)=VALUE($J148&amp;$K148)),"Bleu",IF(AND($B148&lt;&gt;"Jalon",VALUE($F148&amp;$G148)&lt;VALUE($J148&amp;$K148)),"Rouge",IF(AND($B148&lt;&gt;"Jalon",VALUE($F148&amp;$G148)&gt;VALUE($J148&amp;$K148)),"Vert","Orange")))</f>
        <v>Bleu</v>
      </c>
    </row>
    <row r="149" spans="1:12" ht="12.9" customHeight="1" x14ac:dyDescent="0.2">
      <c r="A149" s="46" t="s">
        <v>34</v>
      </c>
      <c r="B149" s="37" t="s">
        <v>12</v>
      </c>
      <c r="C149" s="47">
        <v>35</v>
      </c>
      <c r="D149" s="37">
        <v>2019</v>
      </c>
      <c r="E149" s="43">
        <v>2</v>
      </c>
      <c r="F149" s="40">
        <f>IF(C149=VLOOKUP(D149,[1]Liste!$A$3:$B$13,2,FALSE),GANTT!E149-1,IF((GANTT!C149+GANTT!E149)&gt;VLOOKUP(GANTT!D149,[1]Liste!$A$3:$B$13,2,FALSE),(GANTT!C149+GANTT!E149-VLOOKUP(GANTT!D149,[1]Liste!$A$3:$B$13,2,FALSE)-1),GANTT!C149+GANTT!E149-1))</f>
        <v>36</v>
      </c>
      <c r="G149" s="41">
        <f>IF(OR(C149=VLOOKUP(D149,[1]Liste!$A$3:$B$13,2,FALSE),(GANTT!C149+GANTT!E149)&gt;VLOOKUP(D149,[1]Liste!$A$3:$B$13,2,FALSE)),GANTT!D149+1,GANTT!D149)</f>
        <v>2019</v>
      </c>
      <c r="H149" s="42">
        <f t="shared" si="5"/>
        <v>35</v>
      </c>
      <c r="I149" s="43">
        <f t="shared" si="4"/>
        <v>2019</v>
      </c>
      <c r="J149" s="43">
        <f t="shared" si="6"/>
        <v>36</v>
      </c>
      <c r="K149" s="44">
        <f t="shared" si="6"/>
        <v>2019</v>
      </c>
      <c r="L149" s="34" t="str">
        <f>IF(AND($B149&lt;&gt;"Jalon",VALUE($C149&amp;$D149)=VALUE($H149&amp;$I149),VALUE($F149&amp;$G149)=VALUE($J149&amp;$K149)),"Bleu",IF(AND($B149&lt;&gt;"Jalon",VALUE($F149&amp;$G149)&lt;VALUE($J149&amp;$K149)),"Rouge",IF(AND($B149&lt;&gt;"Jalon",VALUE($F149&amp;$G149)&gt;VALUE($J149&amp;$K149)),"Vert","Orange")))</f>
        <v>Bleu</v>
      </c>
    </row>
    <row r="150" spans="1:12" ht="12.9" customHeight="1" x14ac:dyDescent="0.2">
      <c r="A150" s="46" t="s">
        <v>35</v>
      </c>
      <c r="B150" s="37" t="s">
        <v>12</v>
      </c>
      <c r="C150" s="47">
        <v>37</v>
      </c>
      <c r="D150" s="37">
        <v>2019</v>
      </c>
      <c r="E150" s="43">
        <v>3</v>
      </c>
      <c r="F150" s="40">
        <f>IF(C150=VLOOKUP(D150,[1]Liste!$A$3:$B$13,2,FALSE),GANTT!E150-1,IF((GANTT!C150+GANTT!E150)&gt;VLOOKUP(GANTT!D150,[1]Liste!$A$3:$B$13,2,FALSE),(GANTT!C150+GANTT!E150-VLOOKUP(GANTT!D150,[1]Liste!$A$3:$B$13,2,FALSE)-1),GANTT!C150+GANTT!E150-1))</f>
        <v>39</v>
      </c>
      <c r="G150" s="41">
        <f>IF(OR(C150=VLOOKUP(D150,[1]Liste!$A$3:$B$13,2,FALSE),(GANTT!C150+GANTT!E150)&gt;VLOOKUP(D150,[1]Liste!$A$3:$B$13,2,FALSE)),GANTT!D150+1,GANTT!D150)</f>
        <v>2019</v>
      </c>
      <c r="H150" s="42">
        <f t="shared" si="5"/>
        <v>37</v>
      </c>
      <c r="I150" s="43">
        <f t="shared" si="4"/>
        <v>2019</v>
      </c>
      <c r="J150" s="43">
        <f t="shared" si="6"/>
        <v>39</v>
      </c>
      <c r="K150" s="44">
        <f t="shared" ref="K150:K213" si="7">VALUE(G150)</f>
        <v>2019</v>
      </c>
      <c r="L150" s="34" t="str">
        <f>IF(AND($B150&lt;&gt;"Jalon",VALUE($C150&amp;$D150)=VALUE($H150&amp;$I150),VALUE($F150&amp;$G150)=VALUE($J150&amp;$K150)),"Bleu",IF(AND($B150&lt;&gt;"Jalon",VALUE($F150&amp;$G150)&lt;VALUE($J150&amp;$K150)),"Rouge",IF(AND($B150&lt;&gt;"Jalon",VALUE($F150&amp;$G150)&gt;VALUE($J150&amp;$K150)),"Vert","Orange")))</f>
        <v>Bleu</v>
      </c>
    </row>
    <row r="151" spans="1:12" ht="12.9" customHeight="1" x14ac:dyDescent="0.2">
      <c r="A151" s="46" t="s">
        <v>36</v>
      </c>
      <c r="B151" s="37" t="s">
        <v>0</v>
      </c>
      <c r="C151" s="47">
        <v>38</v>
      </c>
      <c r="D151" s="37">
        <v>2019</v>
      </c>
      <c r="E151" s="43">
        <v>1</v>
      </c>
      <c r="F151" s="40">
        <f>IF(C151=VLOOKUP(D151,[1]Liste!$A$3:$B$13,2,FALSE),GANTT!E151-1,IF((GANTT!C151+GANTT!E151)&gt;VLOOKUP(GANTT!D151,[1]Liste!$A$3:$B$13,2,FALSE),(GANTT!C151+GANTT!E151-VLOOKUP(GANTT!D151,[1]Liste!$A$3:$B$13,2,FALSE)-1),GANTT!C151+GANTT!E151-1))</f>
        <v>38</v>
      </c>
      <c r="G151" s="41">
        <f>IF(OR(C151=VLOOKUP(D151,[1]Liste!$A$3:$B$13,2,FALSE),(GANTT!C151+GANTT!E151)&gt;VLOOKUP(D151,[1]Liste!$A$3:$B$13,2,FALSE)),GANTT!D151+1,GANTT!D151)</f>
        <v>2019</v>
      </c>
      <c r="H151" s="42">
        <f t="shared" si="5"/>
        <v>38</v>
      </c>
      <c r="I151" s="43">
        <f t="shared" si="4"/>
        <v>2019</v>
      </c>
      <c r="J151" s="43">
        <f t="shared" ref="J151:K214" si="8">VALUE(F151)</f>
        <v>38</v>
      </c>
      <c r="K151" s="44">
        <f t="shared" si="7"/>
        <v>2019</v>
      </c>
      <c r="L151" s="34" t="str">
        <f>IF(AND($B151&lt;&gt;"Jalon",VALUE($C151&amp;$D151)=VALUE($H151&amp;$I151),VALUE($F151&amp;$G151)=VALUE($J151&amp;$K151)),"Bleu",IF(AND($B151&lt;&gt;"Jalon",VALUE($F151&amp;$G151)&lt;VALUE($J151&amp;$K151)),"Rouge",IF(AND($B151&lt;&gt;"Jalon",VALUE($F151&amp;$G151)&gt;VALUE($J151&amp;$K151)),"Vert","Orange")))</f>
        <v>Orange</v>
      </c>
    </row>
    <row r="152" spans="1:12" ht="12.9" customHeight="1" x14ac:dyDescent="0.2">
      <c r="A152" s="46" t="s">
        <v>37</v>
      </c>
      <c r="B152" s="37" t="s">
        <v>12</v>
      </c>
      <c r="C152" s="47">
        <v>39</v>
      </c>
      <c r="D152" s="37">
        <v>2019</v>
      </c>
      <c r="E152" s="43">
        <v>3</v>
      </c>
      <c r="F152" s="40">
        <f>IF(C152=VLOOKUP(D152,[1]Liste!$A$3:$B$13,2,FALSE),GANTT!E152-1,IF((GANTT!C152+GANTT!E152)&gt;VLOOKUP(GANTT!D152,[1]Liste!$A$3:$B$13,2,FALSE),(GANTT!C152+GANTT!E152-VLOOKUP(GANTT!D152,[1]Liste!$A$3:$B$13,2,FALSE)-1),GANTT!C152+GANTT!E152-1))</f>
        <v>41</v>
      </c>
      <c r="G152" s="41">
        <f>IF(OR(C152=VLOOKUP(D152,[1]Liste!$A$3:$B$13,2,FALSE),(GANTT!C152+GANTT!E152)&gt;VLOOKUP(D152,[1]Liste!$A$3:$B$13,2,FALSE)),GANTT!D152+1,GANTT!D152)</f>
        <v>2019</v>
      </c>
      <c r="H152" s="42">
        <f t="shared" si="5"/>
        <v>39</v>
      </c>
      <c r="I152" s="43">
        <f t="shared" si="4"/>
        <v>2019</v>
      </c>
      <c r="J152" s="43">
        <f t="shared" si="8"/>
        <v>41</v>
      </c>
      <c r="K152" s="44">
        <f t="shared" si="7"/>
        <v>2019</v>
      </c>
      <c r="L152" s="34" t="str">
        <f>IF(AND($B152&lt;&gt;"Jalon",VALUE($C152&amp;$D152)=VALUE($H152&amp;$I152),VALUE($F152&amp;$G152)=VALUE($J152&amp;$K152)),"Bleu",IF(AND($B152&lt;&gt;"Jalon",VALUE($F152&amp;$G152)&lt;VALUE($J152&amp;$K152)),"Rouge",IF(AND($B152&lt;&gt;"Jalon",VALUE($F152&amp;$G152)&gt;VALUE($J152&amp;$K152)),"Vert","Orange")))</f>
        <v>Bleu</v>
      </c>
    </row>
    <row r="153" spans="1:12" ht="12.9" customHeight="1" x14ac:dyDescent="0.2">
      <c r="A153" s="46" t="s">
        <v>38</v>
      </c>
      <c r="B153" s="37" t="s">
        <v>0</v>
      </c>
      <c r="C153" s="47">
        <v>40</v>
      </c>
      <c r="D153" s="37">
        <v>2019</v>
      </c>
      <c r="E153" s="43">
        <v>6</v>
      </c>
      <c r="F153" s="40">
        <f>IF(C153=VLOOKUP(D153,[1]Liste!$A$3:$B$13,2,FALSE),GANTT!E153-1,IF((GANTT!C153+GANTT!E153)&gt;VLOOKUP(GANTT!D153,[1]Liste!$A$3:$B$13,2,FALSE),(GANTT!C153+GANTT!E153-VLOOKUP(GANTT!D153,[1]Liste!$A$3:$B$13,2,FALSE)-1),GANTT!C153+GANTT!E153-1))</f>
        <v>45</v>
      </c>
      <c r="G153" s="41">
        <f>IF(OR(C153=VLOOKUP(D153,[1]Liste!$A$3:$B$13,2,FALSE),(GANTT!C153+GANTT!E153)&gt;VLOOKUP(D153,[1]Liste!$A$3:$B$13,2,FALSE)),GANTT!D153+1,GANTT!D153)</f>
        <v>2019</v>
      </c>
      <c r="H153" s="42">
        <f t="shared" si="5"/>
        <v>40</v>
      </c>
      <c r="I153" s="43">
        <f t="shared" si="4"/>
        <v>2019</v>
      </c>
      <c r="J153" s="43">
        <f t="shared" si="8"/>
        <v>45</v>
      </c>
      <c r="K153" s="44">
        <f t="shared" si="7"/>
        <v>2019</v>
      </c>
      <c r="L153" s="34" t="str">
        <f>IF(AND($B153&lt;&gt;"Jalon",VALUE($C153&amp;$D153)=VALUE($H153&amp;$I153),VALUE($F153&amp;$G153)=VALUE($J153&amp;$K153)),"Bleu",IF(AND($B153&lt;&gt;"Jalon",VALUE($F153&amp;$G153)&lt;VALUE($J153&amp;$K153)),"Rouge",IF(AND($B153&lt;&gt;"Jalon",VALUE($F153&amp;$G153)&gt;VALUE($J153&amp;$K153)),"Vert","Orange")))</f>
        <v>Orange</v>
      </c>
    </row>
    <row r="154" spans="1:12" ht="12.9" customHeight="1" x14ac:dyDescent="0.2">
      <c r="A154" s="46" t="s">
        <v>39</v>
      </c>
      <c r="B154" s="37" t="s">
        <v>12</v>
      </c>
      <c r="C154" s="47">
        <v>42</v>
      </c>
      <c r="D154" s="37">
        <v>2019</v>
      </c>
      <c r="E154" s="43">
        <v>2</v>
      </c>
      <c r="F154" s="40">
        <f>IF(C154=VLOOKUP(D154,[1]Liste!$A$3:$B$13,2,FALSE),GANTT!E154-1,IF((GANTT!C154+GANTT!E154)&gt;VLOOKUP(GANTT!D154,[1]Liste!$A$3:$B$13,2,FALSE),(GANTT!C154+GANTT!E154-VLOOKUP(GANTT!D154,[1]Liste!$A$3:$B$13,2,FALSE)-1),GANTT!C154+GANTT!E154-1))</f>
        <v>43</v>
      </c>
      <c r="G154" s="41">
        <f>IF(OR(C154=VLOOKUP(D154,[1]Liste!$A$3:$B$13,2,FALSE),(GANTT!C154+GANTT!E154)&gt;VLOOKUP(D154,[1]Liste!$A$3:$B$13,2,FALSE)),GANTT!D154+1,GANTT!D154)</f>
        <v>2019</v>
      </c>
      <c r="H154" s="42">
        <f t="shared" si="5"/>
        <v>42</v>
      </c>
      <c r="I154" s="43">
        <f t="shared" si="4"/>
        <v>2019</v>
      </c>
      <c r="J154" s="43">
        <f t="shared" si="8"/>
        <v>43</v>
      </c>
      <c r="K154" s="44">
        <f t="shared" si="7"/>
        <v>2019</v>
      </c>
      <c r="L154" s="34" t="str">
        <f>IF(AND($B154&lt;&gt;"Jalon",VALUE($C154&amp;$D154)=VALUE($H154&amp;$I154),VALUE($F154&amp;$G154)=VALUE($J154&amp;$K154)),"Bleu",IF(AND($B154&lt;&gt;"Jalon",VALUE($F154&amp;$G154)&lt;VALUE($J154&amp;$K154)),"Rouge",IF(AND($B154&lt;&gt;"Jalon",VALUE($F154&amp;$G154)&gt;VALUE($J154&amp;$K154)),"Vert","Orange")))</f>
        <v>Bleu</v>
      </c>
    </row>
    <row r="155" spans="1:12" ht="12.9" customHeight="1" x14ac:dyDescent="0.2">
      <c r="A155" s="46" t="s">
        <v>40</v>
      </c>
      <c r="B155" s="37" t="s">
        <v>12</v>
      </c>
      <c r="C155" s="47">
        <v>43</v>
      </c>
      <c r="D155" s="37">
        <v>2019</v>
      </c>
      <c r="E155" s="43">
        <v>2</v>
      </c>
      <c r="F155" s="40">
        <f>IF(C155=VLOOKUP(D155,[1]Liste!$A$3:$B$13,2,FALSE),GANTT!E155-1,IF((GANTT!C155+GANTT!E155)&gt;VLOOKUP(GANTT!D155,[1]Liste!$A$3:$B$13,2,FALSE),(GANTT!C155+GANTT!E155-VLOOKUP(GANTT!D155,[1]Liste!$A$3:$B$13,2,FALSE)-1),GANTT!C155+GANTT!E155-1))</f>
        <v>44</v>
      </c>
      <c r="G155" s="41">
        <f>IF(OR(C155=VLOOKUP(D155,[1]Liste!$A$3:$B$13,2,FALSE),(GANTT!C155+GANTT!E155)&gt;VLOOKUP(D155,[1]Liste!$A$3:$B$13,2,FALSE)),GANTT!D155+1,GANTT!D155)</f>
        <v>2019</v>
      </c>
      <c r="H155" s="42">
        <f t="shared" si="5"/>
        <v>43</v>
      </c>
      <c r="I155" s="43">
        <f t="shared" si="4"/>
        <v>2019</v>
      </c>
      <c r="J155" s="43">
        <f t="shared" si="8"/>
        <v>44</v>
      </c>
      <c r="K155" s="44">
        <f t="shared" si="7"/>
        <v>2019</v>
      </c>
      <c r="L155" s="34" t="str">
        <f>IF(AND($B155&lt;&gt;"Jalon",VALUE($C155&amp;$D155)=VALUE($H155&amp;$I155),VALUE($F155&amp;$G155)=VALUE($J155&amp;$K155)),"Bleu",IF(AND($B155&lt;&gt;"Jalon",VALUE($F155&amp;$G155)&lt;VALUE($J155&amp;$K155)),"Rouge",IF(AND($B155&lt;&gt;"Jalon",VALUE($F155&amp;$G155)&gt;VALUE($J155&amp;$K155)),"Vert","Orange")))</f>
        <v>Bleu</v>
      </c>
    </row>
    <row r="156" spans="1:12" ht="12.9" customHeight="1" x14ac:dyDescent="0.2">
      <c r="A156" s="46" t="s">
        <v>41</v>
      </c>
      <c r="B156" s="37" t="s">
        <v>12</v>
      </c>
      <c r="C156" s="47">
        <v>45</v>
      </c>
      <c r="D156" s="37">
        <v>2019</v>
      </c>
      <c r="E156" s="43">
        <v>1</v>
      </c>
      <c r="F156" s="40">
        <f>IF(C156=VLOOKUP(D156,[1]Liste!$A$3:$B$13,2,FALSE),GANTT!E156-1,IF((GANTT!C156+GANTT!E156)&gt;VLOOKUP(GANTT!D156,[1]Liste!$A$3:$B$13,2,FALSE),(GANTT!C156+GANTT!E156-VLOOKUP(GANTT!D156,[1]Liste!$A$3:$B$13,2,FALSE)-1),GANTT!C156+GANTT!E156-1))</f>
        <v>45</v>
      </c>
      <c r="G156" s="41">
        <f>IF(OR(C156=VLOOKUP(D156,[1]Liste!$A$3:$B$13,2,FALSE),(GANTT!C156+GANTT!E156)&gt;VLOOKUP(D156,[1]Liste!$A$3:$B$13,2,FALSE)),GANTT!D156+1,GANTT!D156)</f>
        <v>2019</v>
      </c>
      <c r="H156" s="42">
        <f t="shared" si="5"/>
        <v>45</v>
      </c>
      <c r="I156" s="43">
        <f t="shared" si="4"/>
        <v>2019</v>
      </c>
      <c r="J156" s="43">
        <f t="shared" si="8"/>
        <v>45</v>
      </c>
      <c r="K156" s="44">
        <f t="shared" si="7"/>
        <v>2019</v>
      </c>
      <c r="L156" s="34" t="str">
        <f>IF(AND($B156&lt;&gt;"Jalon",VALUE($C156&amp;$D156)=VALUE($H156&amp;$I156),VALUE($F156&amp;$G156)=VALUE($J156&amp;$K156)),"Bleu",IF(AND($B156&lt;&gt;"Jalon",VALUE($F156&amp;$G156)&lt;VALUE($J156&amp;$K156)),"Rouge",IF(AND($B156&lt;&gt;"Jalon",VALUE($F156&amp;$G156)&gt;VALUE($J156&amp;$K156)),"Vert","Orange")))</f>
        <v>Bleu</v>
      </c>
    </row>
    <row r="157" spans="1:12" ht="12.9" customHeight="1" x14ac:dyDescent="0.2">
      <c r="A157" s="46" t="s">
        <v>42</v>
      </c>
      <c r="B157" s="37" t="s">
        <v>12</v>
      </c>
      <c r="C157" s="47">
        <v>47</v>
      </c>
      <c r="D157" s="37">
        <v>2019</v>
      </c>
      <c r="E157" s="43">
        <v>1</v>
      </c>
      <c r="F157" s="40">
        <f>IF(C157=VLOOKUP(D157,[1]Liste!$A$3:$B$13,2,FALSE),GANTT!E157-1,IF((GANTT!C157+GANTT!E157)&gt;VLOOKUP(GANTT!D157,[1]Liste!$A$3:$B$13,2,FALSE),(GANTT!C157+GANTT!E157-VLOOKUP(GANTT!D157,[1]Liste!$A$3:$B$13,2,FALSE)-1),GANTT!C157+GANTT!E157-1))</f>
        <v>47</v>
      </c>
      <c r="G157" s="41">
        <f>IF(OR(C157=VLOOKUP(D157,[1]Liste!$A$3:$B$13,2,FALSE),(GANTT!C157+GANTT!E157)&gt;VLOOKUP(D157,[1]Liste!$A$3:$B$13,2,FALSE)),GANTT!D157+1,GANTT!D157)</f>
        <v>2019</v>
      </c>
      <c r="H157" s="42">
        <f t="shared" si="5"/>
        <v>47</v>
      </c>
      <c r="I157" s="43">
        <f t="shared" si="4"/>
        <v>2019</v>
      </c>
      <c r="J157" s="43">
        <f t="shared" si="8"/>
        <v>47</v>
      </c>
      <c r="K157" s="44">
        <f t="shared" si="7"/>
        <v>2019</v>
      </c>
      <c r="L157" s="34" t="str">
        <f>IF(AND($B157&lt;&gt;"Jalon",VALUE($C157&amp;$D157)=VALUE($H157&amp;$I157),VALUE($F157&amp;$G157)=VALUE($J157&amp;$K157)),"Bleu",IF(AND($B157&lt;&gt;"Jalon",VALUE($F157&amp;$G157)&lt;VALUE($J157&amp;$K157)),"Rouge",IF(AND($B157&lt;&gt;"Jalon",VALUE($F157&amp;$G157)&gt;VALUE($J157&amp;$K157)),"Vert","Orange")))</f>
        <v>Bleu</v>
      </c>
    </row>
    <row r="158" spans="1:12" ht="12.9" customHeight="1" x14ac:dyDescent="0.2">
      <c r="A158" s="46" t="s">
        <v>43</v>
      </c>
      <c r="B158" s="37" t="s">
        <v>0</v>
      </c>
      <c r="C158" s="47">
        <v>47</v>
      </c>
      <c r="D158" s="37">
        <v>2019</v>
      </c>
      <c r="E158" s="43">
        <v>3</v>
      </c>
      <c r="F158" s="40">
        <f>IF(C158=VLOOKUP(D158,[1]Liste!$A$3:$B$13,2,FALSE),GANTT!E158-1,IF((GANTT!C158+GANTT!E158)&gt;VLOOKUP(GANTT!D158,[1]Liste!$A$3:$B$13,2,FALSE),(GANTT!C158+GANTT!E158-VLOOKUP(GANTT!D158,[1]Liste!$A$3:$B$13,2,FALSE)-1),GANTT!C158+GANTT!E158-1))</f>
        <v>49</v>
      </c>
      <c r="G158" s="41">
        <f>IF(OR(C158=VLOOKUP(D158,[1]Liste!$A$3:$B$13,2,FALSE),(GANTT!C158+GANTT!E158)&gt;VLOOKUP(D158,[1]Liste!$A$3:$B$13,2,FALSE)),GANTT!D158+1,GANTT!D158)</f>
        <v>2019</v>
      </c>
      <c r="H158" s="42">
        <f t="shared" si="5"/>
        <v>47</v>
      </c>
      <c r="I158" s="43">
        <f t="shared" si="4"/>
        <v>2019</v>
      </c>
      <c r="J158" s="43">
        <f t="shared" si="8"/>
        <v>49</v>
      </c>
      <c r="K158" s="44">
        <f t="shared" si="7"/>
        <v>2019</v>
      </c>
      <c r="L158" s="34" t="str">
        <f>IF(AND($B158&lt;&gt;"Jalon",VALUE($C158&amp;$D158)=VALUE($H158&amp;$I158),VALUE($F158&amp;$G158)=VALUE($J158&amp;$K158)),"Bleu",IF(AND($B158&lt;&gt;"Jalon",VALUE($F158&amp;$G158)&lt;VALUE($J158&amp;$K158)),"Rouge",IF(AND($B158&lt;&gt;"Jalon",VALUE($F158&amp;$G158)&gt;VALUE($J158&amp;$K158)),"Vert","Orange")))</f>
        <v>Orange</v>
      </c>
    </row>
    <row r="159" spans="1:12" ht="12.9" customHeight="1" x14ac:dyDescent="0.2">
      <c r="A159" s="46" t="s">
        <v>44</v>
      </c>
      <c r="B159" s="37" t="s">
        <v>12</v>
      </c>
      <c r="C159" s="47">
        <v>47</v>
      </c>
      <c r="D159" s="37">
        <v>2019</v>
      </c>
      <c r="E159" s="43">
        <v>1</v>
      </c>
      <c r="F159" s="40">
        <f>IF(C159=VLOOKUP(D159,[1]Liste!$A$3:$B$13,2,FALSE),GANTT!E159-1,IF((GANTT!C159+GANTT!E159)&gt;VLOOKUP(GANTT!D159,[1]Liste!$A$3:$B$13,2,FALSE),(GANTT!C159+GANTT!E159-VLOOKUP(GANTT!D159,[1]Liste!$A$3:$B$13,2,FALSE)-1),GANTT!C159+GANTT!E159-1))</f>
        <v>47</v>
      </c>
      <c r="G159" s="41">
        <f>IF(OR(C159=VLOOKUP(D159,[1]Liste!$A$3:$B$13,2,FALSE),(GANTT!C159+GANTT!E159)&gt;VLOOKUP(D159,[1]Liste!$A$3:$B$13,2,FALSE)),GANTT!D159+1,GANTT!D159)</f>
        <v>2019</v>
      </c>
      <c r="H159" s="42">
        <f t="shared" si="5"/>
        <v>47</v>
      </c>
      <c r="I159" s="43">
        <f t="shared" si="4"/>
        <v>2019</v>
      </c>
      <c r="J159" s="43">
        <f t="shared" si="8"/>
        <v>47</v>
      </c>
      <c r="K159" s="44">
        <f t="shared" si="7"/>
        <v>2019</v>
      </c>
      <c r="L159" s="34" t="str">
        <f>IF(AND($B159&lt;&gt;"Jalon",VALUE($C159&amp;$D159)=VALUE($H159&amp;$I159),VALUE($F159&amp;$G159)=VALUE($J159&amp;$K159)),"Bleu",IF(AND($B159&lt;&gt;"Jalon",VALUE($F159&amp;$G159)&lt;VALUE($J159&amp;$K159)),"Rouge",IF(AND($B159&lt;&gt;"Jalon",VALUE($F159&amp;$G159)&gt;VALUE($J159&amp;$K159)),"Vert","Orange")))</f>
        <v>Bleu</v>
      </c>
    </row>
    <row r="160" spans="1:12" ht="12.9" customHeight="1" x14ac:dyDescent="0.2">
      <c r="A160" s="46" t="s">
        <v>45</v>
      </c>
      <c r="B160" s="37" t="s">
        <v>0</v>
      </c>
      <c r="C160" s="47">
        <v>48</v>
      </c>
      <c r="D160" s="37">
        <v>2019</v>
      </c>
      <c r="E160" s="43">
        <v>1</v>
      </c>
      <c r="F160" s="40">
        <f>IF(C160=VLOOKUP(D160,[1]Liste!$A$3:$B$13,2,FALSE),GANTT!E160-1,IF((GANTT!C160+GANTT!E160)&gt;VLOOKUP(GANTT!D160,[1]Liste!$A$3:$B$13,2,FALSE),(GANTT!C160+GANTT!E160-VLOOKUP(GANTT!D160,[1]Liste!$A$3:$B$13,2,FALSE)-1),GANTT!C160+GANTT!E160-1))</f>
        <v>48</v>
      </c>
      <c r="G160" s="41">
        <f>IF(OR(C160=VLOOKUP(D160,[1]Liste!$A$3:$B$13,2,FALSE),(GANTT!C160+GANTT!E160)&gt;VLOOKUP(D160,[1]Liste!$A$3:$B$13,2,FALSE)),GANTT!D160+1,GANTT!D160)</f>
        <v>2019</v>
      </c>
      <c r="H160" s="42">
        <f t="shared" si="5"/>
        <v>48</v>
      </c>
      <c r="I160" s="43">
        <f t="shared" si="4"/>
        <v>2019</v>
      </c>
      <c r="J160" s="43">
        <f t="shared" si="8"/>
        <v>48</v>
      </c>
      <c r="K160" s="44">
        <f t="shared" si="7"/>
        <v>2019</v>
      </c>
      <c r="L160" s="34" t="str">
        <f>IF(AND($B160&lt;&gt;"Jalon",VALUE($C160&amp;$D160)=VALUE($H160&amp;$I160),VALUE($F160&amp;$G160)=VALUE($J160&amp;$K160)),"Bleu",IF(AND($B160&lt;&gt;"Jalon",VALUE($F160&amp;$G160)&lt;VALUE($J160&amp;$K160)),"Rouge",IF(AND($B160&lt;&gt;"Jalon",VALUE($F160&amp;$G160)&gt;VALUE($J160&amp;$K160)),"Vert","Orange")))</f>
        <v>Orange</v>
      </c>
    </row>
    <row r="161" spans="1:12" ht="12.9" customHeight="1" x14ac:dyDescent="0.2">
      <c r="A161" s="46" t="s">
        <v>46</v>
      </c>
      <c r="B161" s="37" t="s">
        <v>0</v>
      </c>
      <c r="C161" s="47">
        <v>49</v>
      </c>
      <c r="D161" s="37">
        <v>2019</v>
      </c>
      <c r="E161" s="43">
        <v>1</v>
      </c>
      <c r="F161" s="40">
        <f>IF(C161=VLOOKUP(D161,[1]Liste!$A$3:$B$13,2,FALSE),GANTT!E161-1,IF((GANTT!C161+GANTT!E161)&gt;VLOOKUP(GANTT!D161,[1]Liste!$A$3:$B$13,2,FALSE),(GANTT!C161+GANTT!E161-VLOOKUP(GANTT!D161,[1]Liste!$A$3:$B$13,2,FALSE)-1),GANTT!C161+GANTT!E161-1))</f>
        <v>49</v>
      </c>
      <c r="G161" s="41">
        <f>IF(OR(C161=VLOOKUP(D161,[1]Liste!$A$3:$B$13,2,FALSE),(GANTT!C161+GANTT!E161)&gt;VLOOKUP(D161,[1]Liste!$A$3:$B$13,2,FALSE)),GANTT!D161+1,GANTT!D161)</f>
        <v>2019</v>
      </c>
      <c r="H161" s="42">
        <f t="shared" si="5"/>
        <v>49</v>
      </c>
      <c r="I161" s="43">
        <f t="shared" si="4"/>
        <v>2019</v>
      </c>
      <c r="J161" s="43">
        <f t="shared" si="8"/>
        <v>49</v>
      </c>
      <c r="K161" s="44">
        <f t="shared" si="7"/>
        <v>2019</v>
      </c>
      <c r="L161" s="34" t="str">
        <f>IF(AND($B161&lt;&gt;"Jalon",VALUE($C161&amp;$D161)=VALUE($H161&amp;$I161),VALUE($F161&amp;$G161)=VALUE($J161&amp;$K161)),"Bleu",IF(AND($B161&lt;&gt;"Jalon",VALUE($F161&amp;$G161)&lt;VALUE($J161&amp;$K161)),"Rouge",IF(AND($B161&lt;&gt;"Jalon",VALUE($F161&amp;$G161)&gt;VALUE($J161&amp;$K161)),"Vert","Orange")))</f>
        <v>Orange</v>
      </c>
    </row>
    <row r="162" spans="1:12" ht="12.9" customHeight="1" x14ac:dyDescent="0.2">
      <c r="A162" s="46" t="s">
        <v>47</v>
      </c>
      <c r="B162" s="37" t="s">
        <v>12</v>
      </c>
      <c r="C162" s="47">
        <v>39</v>
      </c>
      <c r="D162" s="37">
        <v>2019</v>
      </c>
      <c r="E162" s="43">
        <v>1</v>
      </c>
      <c r="F162" s="40">
        <f>IF(C162=VLOOKUP(D162,[1]Liste!$A$3:$B$13,2,FALSE),GANTT!E162-1,IF((GANTT!C162+GANTT!E162)&gt;VLOOKUP(GANTT!D162,[1]Liste!$A$3:$B$13,2,FALSE),(GANTT!C162+GANTT!E162-VLOOKUP(GANTT!D162,[1]Liste!$A$3:$B$13,2,FALSE)-1),GANTT!C162+GANTT!E162-1))</f>
        <v>39</v>
      </c>
      <c r="G162" s="41">
        <f>IF(OR(C162=VLOOKUP(D162,[1]Liste!$A$3:$B$13,2,FALSE),(GANTT!C162+GANTT!E162)&gt;VLOOKUP(D162,[1]Liste!$A$3:$B$13,2,FALSE)),GANTT!D162+1,GANTT!D162)</f>
        <v>2019</v>
      </c>
      <c r="H162" s="42">
        <f t="shared" si="5"/>
        <v>39</v>
      </c>
      <c r="I162" s="43">
        <f t="shared" si="4"/>
        <v>2019</v>
      </c>
      <c r="J162" s="43">
        <f t="shared" si="8"/>
        <v>39</v>
      </c>
      <c r="K162" s="44">
        <f t="shared" si="7"/>
        <v>2019</v>
      </c>
      <c r="L162" s="34" t="str">
        <f>IF(AND($B162&lt;&gt;"Jalon",VALUE($C162&amp;$D162)=VALUE($H162&amp;$I162),VALUE($F162&amp;$G162)=VALUE($J162&amp;$K162)),"Bleu",IF(AND($B162&lt;&gt;"Jalon",VALUE($F162&amp;$G162)&lt;VALUE($J162&amp;$K162)),"Rouge",IF(AND($B162&lt;&gt;"Jalon",VALUE($F162&amp;$G162)&gt;VALUE($J162&amp;$K162)),"Vert","Orange")))</f>
        <v>Bleu</v>
      </c>
    </row>
    <row r="163" spans="1:12" ht="12.9" customHeight="1" x14ac:dyDescent="0.2">
      <c r="A163" s="46" t="s">
        <v>48</v>
      </c>
      <c r="B163" s="37" t="s">
        <v>0</v>
      </c>
      <c r="C163" s="47">
        <v>40</v>
      </c>
      <c r="D163" s="37">
        <v>2019</v>
      </c>
      <c r="E163" s="43">
        <v>2</v>
      </c>
      <c r="F163" s="40">
        <f>IF(C163=VLOOKUP(D163,[1]Liste!$A$3:$B$13,2,FALSE),GANTT!E163-1,IF((GANTT!C163+GANTT!E163)&gt;VLOOKUP(GANTT!D163,[1]Liste!$A$3:$B$13,2,FALSE),(GANTT!C163+GANTT!E163-VLOOKUP(GANTT!D163,[1]Liste!$A$3:$B$13,2,FALSE)-1),GANTT!C163+GANTT!E163-1))</f>
        <v>41</v>
      </c>
      <c r="G163" s="41">
        <f>IF(OR(C163=VLOOKUP(D163,[1]Liste!$A$3:$B$13,2,FALSE),(GANTT!C163+GANTT!E163)&gt;VLOOKUP(D163,[1]Liste!$A$3:$B$13,2,FALSE)),GANTT!D163+1,GANTT!D163)</f>
        <v>2019</v>
      </c>
      <c r="H163" s="42">
        <f t="shared" si="5"/>
        <v>40</v>
      </c>
      <c r="I163" s="43">
        <f t="shared" si="4"/>
        <v>2019</v>
      </c>
      <c r="J163" s="43">
        <f t="shared" si="8"/>
        <v>41</v>
      </c>
      <c r="K163" s="44">
        <f t="shared" si="7"/>
        <v>2019</v>
      </c>
      <c r="L163" s="34" t="str">
        <f>IF(AND($B163&lt;&gt;"Jalon",VALUE($C163&amp;$D163)=VALUE($H163&amp;$I163),VALUE($F163&amp;$G163)=VALUE($J163&amp;$K163)),"Bleu",IF(AND($B163&lt;&gt;"Jalon",VALUE($F163&amp;$G163)&lt;VALUE($J163&amp;$K163)),"Rouge",IF(AND($B163&lt;&gt;"Jalon",VALUE($F163&amp;$G163)&gt;VALUE($J163&amp;$K163)),"Vert","Orange")))</f>
        <v>Orange</v>
      </c>
    </row>
    <row r="164" spans="1:12" ht="12.9" customHeight="1" x14ac:dyDescent="0.2">
      <c r="A164" s="45">
        <v>4.8</v>
      </c>
      <c r="B164" s="37" t="s">
        <v>12</v>
      </c>
      <c r="C164" s="47">
        <v>27</v>
      </c>
      <c r="D164" s="37">
        <v>2019</v>
      </c>
      <c r="E164" s="43">
        <v>23</v>
      </c>
      <c r="F164" s="40">
        <f>IF(C164=VLOOKUP(D164,[1]Liste!$A$3:$B$13,2,FALSE),GANTT!E164-1,IF((GANTT!C164+GANTT!E164)&gt;VLOOKUP(GANTT!D164,[1]Liste!$A$3:$B$13,2,FALSE),(GANTT!C164+GANTT!E164-VLOOKUP(GANTT!D164,[1]Liste!$A$3:$B$13,2,FALSE)-1),GANTT!C164+GANTT!E164-1))</f>
        <v>49</v>
      </c>
      <c r="G164" s="41">
        <f>IF(OR(C164=VLOOKUP(D164,[1]Liste!$A$3:$B$13,2,FALSE),(GANTT!C164+GANTT!E164)&gt;VLOOKUP(D164,[1]Liste!$A$3:$B$13,2,FALSE)),GANTT!D164+1,GANTT!D164)</f>
        <v>2019</v>
      </c>
      <c r="H164" s="42">
        <f t="shared" si="5"/>
        <v>27</v>
      </c>
      <c r="I164" s="43">
        <f t="shared" si="4"/>
        <v>2019</v>
      </c>
      <c r="J164" s="43">
        <f t="shared" si="8"/>
        <v>49</v>
      </c>
      <c r="K164" s="44">
        <f t="shared" si="7"/>
        <v>2019</v>
      </c>
      <c r="L164" s="34" t="str">
        <f>IF(AND($B164&lt;&gt;"Jalon",VALUE($C164&amp;$D164)=VALUE($H164&amp;$I164),VALUE($F164&amp;$G164)=VALUE($J164&amp;$K164)),"Bleu",IF(AND($B164&lt;&gt;"Jalon",VALUE($F164&amp;$G164)&lt;VALUE($J164&amp;$K164)),"Rouge",IF(AND($B164&lt;&gt;"Jalon",VALUE($F164&amp;$G164)&gt;VALUE($J164&amp;$K164)),"Vert","Orange")))</f>
        <v>Bleu</v>
      </c>
    </row>
    <row r="165" spans="1:12" ht="12.9" customHeight="1" x14ac:dyDescent="0.2">
      <c r="A165" s="46" t="s">
        <v>30</v>
      </c>
      <c r="B165" s="37" t="s">
        <v>0</v>
      </c>
      <c r="C165" s="47">
        <v>27</v>
      </c>
      <c r="D165" s="37">
        <v>2019</v>
      </c>
      <c r="E165" s="43">
        <v>1</v>
      </c>
      <c r="F165" s="40">
        <f>IF(C165=VLOOKUP(D165,[1]Liste!$A$3:$B$13,2,FALSE),GANTT!E165-1,IF((GANTT!C165+GANTT!E165)&gt;VLOOKUP(GANTT!D165,[1]Liste!$A$3:$B$13,2,FALSE),(GANTT!C165+GANTT!E165-VLOOKUP(GANTT!D165,[1]Liste!$A$3:$B$13,2,FALSE)-1),GANTT!C165+GANTT!E165-1))</f>
        <v>27</v>
      </c>
      <c r="G165" s="41">
        <f>IF(OR(C165=VLOOKUP(D165,[1]Liste!$A$3:$B$13,2,FALSE),(GANTT!C165+GANTT!E165)&gt;VLOOKUP(D165,[1]Liste!$A$3:$B$13,2,FALSE)),GANTT!D165+1,GANTT!D165)</f>
        <v>2019</v>
      </c>
      <c r="H165" s="42">
        <f t="shared" si="5"/>
        <v>27</v>
      </c>
      <c r="I165" s="43">
        <f t="shared" si="4"/>
        <v>2019</v>
      </c>
      <c r="J165" s="43">
        <f t="shared" si="8"/>
        <v>27</v>
      </c>
      <c r="K165" s="44">
        <f t="shared" si="7"/>
        <v>2019</v>
      </c>
      <c r="L165" s="34" t="str">
        <f>IF(AND($B165&lt;&gt;"Jalon",VALUE($C165&amp;$D165)=VALUE($H165&amp;$I165),VALUE($F165&amp;$G165)=VALUE($J165&amp;$K165)),"Bleu",IF(AND($B165&lt;&gt;"Jalon",VALUE($F165&amp;$G165)&lt;VALUE($J165&amp;$K165)),"Rouge",IF(AND($B165&lt;&gt;"Jalon",VALUE($F165&amp;$G165)&gt;VALUE($J165&amp;$K165)),"Vert","Orange")))</f>
        <v>Orange</v>
      </c>
    </row>
    <row r="166" spans="1:12" ht="12.9" customHeight="1" x14ac:dyDescent="0.2">
      <c r="A166" s="46" t="s">
        <v>31</v>
      </c>
      <c r="B166" s="37" t="s">
        <v>12</v>
      </c>
      <c r="C166" s="47">
        <v>29</v>
      </c>
      <c r="D166" s="37">
        <v>2019</v>
      </c>
      <c r="E166" s="43">
        <v>5</v>
      </c>
      <c r="F166" s="40">
        <f>IF(C166=VLOOKUP(D166,[1]Liste!$A$3:$B$13,2,FALSE),GANTT!E166-1,IF((GANTT!C166+GANTT!E166)&gt;VLOOKUP(GANTT!D166,[1]Liste!$A$3:$B$13,2,FALSE),(GANTT!C166+GANTT!E166-VLOOKUP(GANTT!D166,[1]Liste!$A$3:$B$13,2,FALSE)-1),GANTT!C166+GANTT!E166-1))</f>
        <v>33</v>
      </c>
      <c r="G166" s="41">
        <f>IF(OR(C166=VLOOKUP(D166,[1]Liste!$A$3:$B$13,2,FALSE),(GANTT!C166+GANTT!E166)&gt;VLOOKUP(D166,[1]Liste!$A$3:$B$13,2,FALSE)),GANTT!D166+1,GANTT!D166)</f>
        <v>2019</v>
      </c>
      <c r="H166" s="42">
        <f t="shared" si="5"/>
        <v>29</v>
      </c>
      <c r="I166" s="43">
        <f t="shared" si="4"/>
        <v>2019</v>
      </c>
      <c r="J166" s="43">
        <f t="shared" si="8"/>
        <v>33</v>
      </c>
      <c r="K166" s="44">
        <f t="shared" si="7"/>
        <v>2019</v>
      </c>
      <c r="L166" s="34" t="str">
        <f>IF(AND($B166&lt;&gt;"Jalon",VALUE($C166&amp;$D166)=VALUE($H166&amp;$I166),VALUE($F166&amp;$G166)=VALUE($J166&amp;$K166)),"Bleu",IF(AND($B166&lt;&gt;"Jalon",VALUE($F166&amp;$G166)&lt;VALUE($J166&amp;$K166)),"Rouge",IF(AND($B166&lt;&gt;"Jalon",VALUE($F166&amp;$G166)&gt;VALUE($J166&amp;$K166)),"Vert","Orange")))</f>
        <v>Bleu</v>
      </c>
    </row>
    <row r="167" spans="1:12" ht="12.9" customHeight="1" x14ac:dyDescent="0.2">
      <c r="A167" s="46" t="s">
        <v>32</v>
      </c>
      <c r="B167" s="37" t="s">
        <v>12</v>
      </c>
      <c r="C167" s="47">
        <v>30</v>
      </c>
      <c r="D167" s="37">
        <v>2019</v>
      </c>
      <c r="E167" s="43">
        <v>3</v>
      </c>
      <c r="F167" s="40">
        <f>IF(C167=VLOOKUP(D167,[1]Liste!$A$3:$B$13,2,FALSE),GANTT!E167-1,IF((GANTT!C167+GANTT!E167)&gt;VLOOKUP(GANTT!D167,[1]Liste!$A$3:$B$13,2,FALSE),(GANTT!C167+GANTT!E167-VLOOKUP(GANTT!D167,[1]Liste!$A$3:$B$13,2,FALSE)-1),GANTT!C167+GANTT!E167-1))</f>
        <v>32</v>
      </c>
      <c r="G167" s="41">
        <f>IF(OR(C167=VLOOKUP(D167,[1]Liste!$A$3:$B$13,2,FALSE),(GANTT!C167+GANTT!E167)&gt;VLOOKUP(D167,[1]Liste!$A$3:$B$13,2,FALSE)),GANTT!D167+1,GANTT!D167)</f>
        <v>2019</v>
      </c>
      <c r="H167" s="42">
        <f t="shared" si="5"/>
        <v>30</v>
      </c>
      <c r="I167" s="43">
        <f t="shared" si="4"/>
        <v>2019</v>
      </c>
      <c r="J167" s="43">
        <f t="shared" si="8"/>
        <v>32</v>
      </c>
      <c r="K167" s="44">
        <f t="shared" si="7"/>
        <v>2019</v>
      </c>
      <c r="L167" s="34" t="str">
        <f>IF(AND($B167&lt;&gt;"Jalon",VALUE($C167&amp;$D167)=VALUE($H167&amp;$I167),VALUE($F167&amp;$G167)=VALUE($J167&amp;$K167)),"Bleu",IF(AND($B167&lt;&gt;"Jalon",VALUE($F167&amp;$G167)&lt;VALUE($J167&amp;$K167)),"Rouge",IF(AND($B167&lt;&gt;"Jalon",VALUE($F167&amp;$G167)&gt;VALUE($J167&amp;$K167)),"Vert","Orange")))</f>
        <v>Bleu</v>
      </c>
    </row>
    <row r="168" spans="1:12" x14ac:dyDescent="0.2">
      <c r="A168" s="46" t="s">
        <v>33</v>
      </c>
      <c r="B168" s="37" t="s">
        <v>12</v>
      </c>
      <c r="C168" s="47">
        <v>32</v>
      </c>
      <c r="D168" s="37">
        <v>2019</v>
      </c>
      <c r="E168" s="43">
        <v>1</v>
      </c>
      <c r="F168" s="40">
        <f>IF(C168=VLOOKUP(D168,[1]Liste!$A$3:$B$13,2,FALSE),GANTT!E168-1,IF((GANTT!C168+GANTT!E168)&gt;VLOOKUP(GANTT!D168,[1]Liste!$A$3:$B$13,2,FALSE),(GANTT!C168+GANTT!E168-VLOOKUP(GANTT!D168,[1]Liste!$A$3:$B$13,2,FALSE)-1),GANTT!C168+GANTT!E168-1))</f>
        <v>32</v>
      </c>
      <c r="G168" s="41">
        <f>IF(OR(C168=VLOOKUP(D168,[1]Liste!$A$3:$B$13,2,FALSE),(GANTT!C168+GANTT!E168)&gt;VLOOKUP(D168,[1]Liste!$A$3:$B$13,2,FALSE)),GANTT!D168+1,GANTT!D168)</f>
        <v>2019</v>
      </c>
      <c r="H168" s="42">
        <f t="shared" si="5"/>
        <v>32</v>
      </c>
      <c r="I168" s="43">
        <f t="shared" si="4"/>
        <v>2019</v>
      </c>
      <c r="J168" s="43">
        <f t="shared" si="8"/>
        <v>32</v>
      </c>
      <c r="K168" s="44">
        <f t="shared" si="7"/>
        <v>2019</v>
      </c>
      <c r="L168" s="34" t="str">
        <f>IF(AND($B168&lt;&gt;"Jalon",VALUE($C168&amp;$D168)=VALUE($H168&amp;$I168),VALUE($F168&amp;$G168)=VALUE($J168&amp;$K168)),"Bleu",IF(AND($B168&lt;&gt;"Jalon",VALUE($F168&amp;$G168)&lt;VALUE($J168&amp;$K168)),"Rouge",IF(AND($B168&lt;&gt;"Jalon",VALUE($F168&amp;$G168)&gt;VALUE($J168&amp;$K168)),"Vert","Orange")))</f>
        <v>Bleu</v>
      </c>
    </row>
    <row r="169" spans="1:12" ht="12.9" customHeight="1" x14ac:dyDescent="0.2">
      <c r="A169" s="46" t="s">
        <v>34</v>
      </c>
      <c r="B169" s="37" t="s">
        <v>12</v>
      </c>
      <c r="C169" s="47">
        <v>35</v>
      </c>
      <c r="D169" s="37">
        <v>2019</v>
      </c>
      <c r="E169" s="43">
        <v>2</v>
      </c>
      <c r="F169" s="40">
        <f>IF(C169=VLOOKUP(D169,[1]Liste!$A$3:$B$13,2,FALSE),GANTT!E169-1,IF((GANTT!C169+GANTT!E169)&gt;VLOOKUP(GANTT!D169,[1]Liste!$A$3:$B$13,2,FALSE),(GANTT!C169+GANTT!E169-VLOOKUP(GANTT!D169,[1]Liste!$A$3:$B$13,2,FALSE)-1),GANTT!C169+GANTT!E169-1))</f>
        <v>36</v>
      </c>
      <c r="G169" s="41">
        <f>IF(OR(C169=VLOOKUP(D169,[1]Liste!$A$3:$B$13,2,FALSE),(GANTT!C169+GANTT!E169)&gt;VLOOKUP(D169,[1]Liste!$A$3:$B$13,2,FALSE)),GANTT!D169+1,GANTT!D169)</f>
        <v>2019</v>
      </c>
      <c r="H169" s="42">
        <f t="shared" si="5"/>
        <v>35</v>
      </c>
      <c r="I169" s="43">
        <f t="shared" si="4"/>
        <v>2019</v>
      </c>
      <c r="J169" s="43">
        <f t="shared" si="8"/>
        <v>36</v>
      </c>
      <c r="K169" s="44">
        <f t="shared" si="7"/>
        <v>2019</v>
      </c>
      <c r="L169" s="34" t="str">
        <f>IF(AND($B169&lt;&gt;"Jalon",VALUE($C169&amp;$D169)=VALUE($H169&amp;$I169),VALUE($F169&amp;$G169)=VALUE($J169&amp;$K169)),"Bleu",IF(AND($B169&lt;&gt;"Jalon",VALUE($F169&amp;$G169)&lt;VALUE($J169&amp;$K169)),"Rouge",IF(AND($B169&lt;&gt;"Jalon",VALUE($F169&amp;$G169)&gt;VALUE($J169&amp;$K169)),"Vert","Orange")))</f>
        <v>Bleu</v>
      </c>
    </row>
    <row r="170" spans="1:12" ht="12.9" customHeight="1" x14ac:dyDescent="0.2">
      <c r="A170" s="46" t="s">
        <v>35</v>
      </c>
      <c r="B170" s="37" t="s">
        <v>12</v>
      </c>
      <c r="C170" s="47">
        <v>37</v>
      </c>
      <c r="D170" s="37">
        <v>2019</v>
      </c>
      <c r="E170" s="43">
        <v>3</v>
      </c>
      <c r="F170" s="40">
        <f>IF(C170=VLOOKUP(D170,[1]Liste!$A$3:$B$13,2,FALSE),GANTT!E170-1,IF((GANTT!C170+GANTT!E170)&gt;VLOOKUP(GANTT!D170,[1]Liste!$A$3:$B$13,2,FALSE),(GANTT!C170+GANTT!E170-VLOOKUP(GANTT!D170,[1]Liste!$A$3:$B$13,2,FALSE)-1),GANTT!C170+GANTT!E170-1))</f>
        <v>39</v>
      </c>
      <c r="G170" s="41">
        <f>IF(OR(C170=VLOOKUP(D170,[1]Liste!$A$3:$B$13,2,FALSE),(GANTT!C170+GANTT!E170)&gt;VLOOKUP(D170,[1]Liste!$A$3:$B$13,2,FALSE)),GANTT!D170+1,GANTT!D170)</f>
        <v>2019</v>
      </c>
      <c r="H170" s="42">
        <f t="shared" si="5"/>
        <v>37</v>
      </c>
      <c r="I170" s="43">
        <f t="shared" si="4"/>
        <v>2019</v>
      </c>
      <c r="J170" s="43">
        <f t="shared" si="8"/>
        <v>39</v>
      </c>
      <c r="K170" s="44">
        <f t="shared" si="7"/>
        <v>2019</v>
      </c>
      <c r="L170" s="34" t="str">
        <f>IF(AND($B170&lt;&gt;"Jalon",VALUE($C170&amp;$D170)=VALUE($H170&amp;$I170),VALUE($F170&amp;$G170)=VALUE($J170&amp;$K170)),"Bleu",IF(AND($B170&lt;&gt;"Jalon",VALUE($F170&amp;$G170)&lt;VALUE($J170&amp;$K170)),"Rouge",IF(AND($B170&lt;&gt;"Jalon",VALUE($F170&amp;$G170)&gt;VALUE($J170&amp;$K170)),"Vert","Orange")))</f>
        <v>Bleu</v>
      </c>
    </row>
    <row r="171" spans="1:12" ht="12.9" customHeight="1" x14ac:dyDescent="0.2">
      <c r="A171" s="46" t="s">
        <v>36</v>
      </c>
      <c r="B171" s="37" t="s">
        <v>0</v>
      </c>
      <c r="C171" s="47">
        <v>38</v>
      </c>
      <c r="D171" s="37">
        <v>2019</v>
      </c>
      <c r="E171" s="43">
        <v>1</v>
      </c>
      <c r="F171" s="40">
        <f>IF(C171=VLOOKUP(D171,[1]Liste!$A$3:$B$13,2,FALSE),GANTT!E171-1,IF((GANTT!C171+GANTT!E171)&gt;VLOOKUP(GANTT!D171,[1]Liste!$A$3:$B$13,2,FALSE),(GANTT!C171+GANTT!E171-VLOOKUP(GANTT!D171,[1]Liste!$A$3:$B$13,2,FALSE)-1),GANTT!C171+GANTT!E171-1))</f>
        <v>38</v>
      </c>
      <c r="G171" s="41">
        <f>IF(OR(C171=VLOOKUP(D171,[1]Liste!$A$3:$B$13,2,FALSE),(GANTT!C171+GANTT!E171)&gt;VLOOKUP(D171,[1]Liste!$A$3:$B$13,2,FALSE)),GANTT!D171+1,GANTT!D171)</f>
        <v>2019</v>
      </c>
      <c r="H171" s="42">
        <f t="shared" si="5"/>
        <v>38</v>
      </c>
      <c r="I171" s="43">
        <f t="shared" si="4"/>
        <v>2019</v>
      </c>
      <c r="J171" s="43">
        <f t="shared" si="8"/>
        <v>38</v>
      </c>
      <c r="K171" s="44">
        <f t="shared" si="7"/>
        <v>2019</v>
      </c>
      <c r="L171" s="34" t="str">
        <f>IF(AND($B171&lt;&gt;"Jalon",VALUE($C171&amp;$D171)=VALUE($H171&amp;$I171),VALUE($F171&amp;$G171)=VALUE($J171&amp;$K171)),"Bleu",IF(AND($B171&lt;&gt;"Jalon",VALUE($F171&amp;$G171)&lt;VALUE($J171&amp;$K171)),"Rouge",IF(AND($B171&lt;&gt;"Jalon",VALUE($F171&amp;$G171)&gt;VALUE($J171&amp;$K171)),"Vert","Orange")))</f>
        <v>Orange</v>
      </c>
    </row>
    <row r="172" spans="1:12" ht="12.9" customHeight="1" x14ac:dyDescent="0.2">
      <c r="A172" s="46" t="s">
        <v>37</v>
      </c>
      <c r="B172" s="37" t="s">
        <v>12</v>
      </c>
      <c r="C172" s="47">
        <v>39</v>
      </c>
      <c r="D172" s="37">
        <v>2019</v>
      </c>
      <c r="E172" s="43">
        <v>3</v>
      </c>
      <c r="F172" s="40">
        <f>IF(C172=VLOOKUP(D172,[1]Liste!$A$3:$B$13,2,FALSE),GANTT!E172-1,IF((GANTT!C172+GANTT!E172)&gt;VLOOKUP(GANTT!D172,[1]Liste!$A$3:$B$13,2,FALSE),(GANTT!C172+GANTT!E172-VLOOKUP(GANTT!D172,[1]Liste!$A$3:$B$13,2,FALSE)-1),GANTT!C172+GANTT!E172-1))</f>
        <v>41</v>
      </c>
      <c r="G172" s="41">
        <f>IF(OR(C172=VLOOKUP(D172,[1]Liste!$A$3:$B$13,2,FALSE),(GANTT!C172+GANTT!E172)&gt;VLOOKUP(D172,[1]Liste!$A$3:$B$13,2,FALSE)),GANTT!D172+1,GANTT!D172)</f>
        <v>2019</v>
      </c>
      <c r="H172" s="42">
        <f t="shared" si="5"/>
        <v>39</v>
      </c>
      <c r="I172" s="43">
        <f t="shared" si="4"/>
        <v>2019</v>
      </c>
      <c r="J172" s="43">
        <f t="shared" si="8"/>
        <v>41</v>
      </c>
      <c r="K172" s="44">
        <f t="shared" si="7"/>
        <v>2019</v>
      </c>
      <c r="L172" s="34" t="str">
        <f>IF(AND($B172&lt;&gt;"Jalon",VALUE($C172&amp;$D172)=VALUE($H172&amp;$I172),VALUE($F172&amp;$G172)=VALUE($J172&amp;$K172)),"Bleu",IF(AND($B172&lt;&gt;"Jalon",VALUE($F172&amp;$G172)&lt;VALUE($J172&amp;$K172)),"Rouge",IF(AND($B172&lt;&gt;"Jalon",VALUE($F172&amp;$G172)&gt;VALUE($J172&amp;$K172)),"Vert","Orange")))</f>
        <v>Bleu</v>
      </c>
    </row>
    <row r="173" spans="1:12" ht="12.9" customHeight="1" x14ac:dyDescent="0.2">
      <c r="A173" s="46" t="s">
        <v>38</v>
      </c>
      <c r="B173" s="37" t="s">
        <v>0</v>
      </c>
      <c r="C173" s="47">
        <v>40</v>
      </c>
      <c r="D173" s="37">
        <v>2019</v>
      </c>
      <c r="E173" s="43">
        <v>6</v>
      </c>
      <c r="F173" s="40">
        <f>IF(C173=VLOOKUP(D173,[1]Liste!$A$3:$B$13,2,FALSE),GANTT!E173-1,IF((GANTT!C173+GANTT!E173)&gt;VLOOKUP(GANTT!D173,[1]Liste!$A$3:$B$13,2,FALSE),(GANTT!C173+GANTT!E173-VLOOKUP(GANTT!D173,[1]Liste!$A$3:$B$13,2,FALSE)-1),GANTT!C173+GANTT!E173-1))</f>
        <v>45</v>
      </c>
      <c r="G173" s="41">
        <f>IF(OR(C173=VLOOKUP(D173,[1]Liste!$A$3:$B$13,2,FALSE),(GANTT!C173+GANTT!E173)&gt;VLOOKUP(D173,[1]Liste!$A$3:$B$13,2,FALSE)),GANTT!D173+1,GANTT!D173)</f>
        <v>2019</v>
      </c>
      <c r="H173" s="42">
        <f t="shared" si="5"/>
        <v>40</v>
      </c>
      <c r="I173" s="43">
        <f t="shared" si="4"/>
        <v>2019</v>
      </c>
      <c r="J173" s="43">
        <f t="shared" si="8"/>
        <v>45</v>
      </c>
      <c r="K173" s="44">
        <f t="shared" si="7"/>
        <v>2019</v>
      </c>
      <c r="L173" s="34" t="str">
        <f>IF(AND($B173&lt;&gt;"Jalon",VALUE($C173&amp;$D173)=VALUE($H173&amp;$I173),VALUE($F173&amp;$G173)=VALUE($J173&amp;$K173)),"Bleu",IF(AND($B173&lt;&gt;"Jalon",VALUE($F173&amp;$G173)&lt;VALUE($J173&amp;$K173)),"Rouge",IF(AND($B173&lt;&gt;"Jalon",VALUE($F173&amp;$G173)&gt;VALUE($J173&amp;$K173)),"Vert","Orange")))</f>
        <v>Orange</v>
      </c>
    </row>
    <row r="174" spans="1:12" ht="12.9" customHeight="1" x14ac:dyDescent="0.2">
      <c r="A174" s="46" t="s">
        <v>39</v>
      </c>
      <c r="B174" s="37" t="s">
        <v>12</v>
      </c>
      <c r="C174" s="47">
        <v>42</v>
      </c>
      <c r="D174" s="37">
        <v>2019</v>
      </c>
      <c r="E174" s="43">
        <v>2</v>
      </c>
      <c r="F174" s="40">
        <f>IF(C174=VLOOKUP(D174,[1]Liste!$A$3:$B$13,2,FALSE),GANTT!E174-1,IF((GANTT!C174+GANTT!E174)&gt;VLOOKUP(GANTT!D174,[1]Liste!$A$3:$B$13,2,FALSE),(GANTT!C174+GANTT!E174-VLOOKUP(GANTT!D174,[1]Liste!$A$3:$B$13,2,FALSE)-1),GANTT!C174+GANTT!E174-1))</f>
        <v>43</v>
      </c>
      <c r="G174" s="41">
        <f>IF(OR(C174=VLOOKUP(D174,[1]Liste!$A$3:$B$13,2,FALSE),(GANTT!C174+GANTT!E174)&gt;VLOOKUP(D174,[1]Liste!$A$3:$B$13,2,FALSE)),GANTT!D174+1,GANTT!D174)</f>
        <v>2019</v>
      </c>
      <c r="H174" s="42">
        <f t="shared" si="5"/>
        <v>42</v>
      </c>
      <c r="I174" s="43">
        <f t="shared" si="4"/>
        <v>2019</v>
      </c>
      <c r="J174" s="43">
        <f t="shared" si="8"/>
        <v>43</v>
      </c>
      <c r="K174" s="44">
        <f t="shared" si="7"/>
        <v>2019</v>
      </c>
      <c r="L174" s="34" t="str">
        <f>IF(AND($B174&lt;&gt;"Jalon",VALUE($C174&amp;$D174)=VALUE($H174&amp;$I174),VALUE($F174&amp;$G174)=VALUE($J174&amp;$K174)),"Bleu",IF(AND($B174&lt;&gt;"Jalon",VALUE($F174&amp;$G174)&lt;VALUE($J174&amp;$K174)),"Rouge",IF(AND($B174&lt;&gt;"Jalon",VALUE($F174&amp;$G174)&gt;VALUE($J174&amp;$K174)),"Vert","Orange")))</f>
        <v>Bleu</v>
      </c>
    </row>
    <row r="175" spans="1:12" ht="12.9" customHeight="1" x14ac:dyDescent="0.2">
      <c r="A175" s="46" t="s">
        <v>40</v>
      </c>
      <c r="B175" s="37" t="s">
        <v>12</v>
      </c>
      <c r="C175" s="47">
        <v>43</v>
      </c>
      <c r="D175" s="37">
        <v>2019</v>
      </c>
      <c r="E175" s="43">
        <v>2</v>
      </c>
      <c r="F175" s="40">
        <f>IF(C175=VLOOKUP(D175,[1]Liste!$A$3:$B$13,2,FALSE),GANTT!E175-1,IF((GANTT!C175+GANTT!E175)&gt;VLOOKUP(GANTT!D175,[1]Liste!$A$3:$B$13,2,FALSE),(GANTT!C175+GANTT!E175-VLOOKUP(GANTT!D175,[1]Liste!$A$3:$B$13,2,FALSE)-1),GANTT!C175+GANTT!E175-1))</f>
        <v>44</v>
      </c>
      <c r="G175" s="41">
        <f>IF(OR(C175=VLOOKUP(D175,[1]Liste!$A$3:$B$13,2,FALSE),(GANTT!C175+GANTT!E175)&gt;VLOOKUP(D175,[1]Liste!$A$3:$B$13,2,FALSE)),GANTT!D175+1,GANTT!D175)</f>
        <v>2019</v>
      </c>
      <c r="H175" s="42">
        <f t="shared" si="5"/>
        <v>43</v>
      </c>
      <c r="I175" s="43">
        <f t="shared" si="4"/>
        <v>2019</v>
      </c>
      <c r="J175" s="43">
        <f t="shared" si="8"/>
        <v>44</v>
      </c>
      <c r="K175" s="44">
        <f t="shared" si="7"/>
        <v>2019</v>
      </c>
      <c r="L175" s="34" t="str">
        <f>IF(AND($B175&lt;&gt;"Jalon",VALUE($C175&amp;$D175)=VALUE($H175&amp;$I175),VALUE($F175&amp;$G175)=VALUE($J175&amp;$K175)),"Bleu",IF(AND($B175&lt;&gt;"Jalon",VALUE($F175&amp;$G175)&lt;VALUE($J175&amp;$K175)),"Rouge",IF(AND($B175&lt;&gt;"Jalon",VALUE($F175&amp;$G175)&gt;VALUE($J175&amp;$K175)),"Vert","Orange")))</f>
        <v>Bleu</v>
      </c>
    </row>
    <row r="176" spans="1:12" ht="12.9" customHeight="1" x14ac:dyDescent="0.2">
      <c r="A176" s="46" t="s">
        <v>41</v>
      </c>
      <c r="B176" s="37" t="s">
        <v>12</v>
      </c>
      <c r="C176" s="47">
        <v>45</v>
      </c>
      <c r="D176" s="37">
        <v>2019</v>
      </c>
      <c r="E176" s="43">
        <v>1</v>
      </c>
      <c r="F176" s="40">
        <f>IF(C176=VLOOKUP(D176,[1]Liste!$A$3:$B$13,2,FALSE),GANTT!E176-1,IF((GANTT!C176+GANTT!E176)&gt;VLOOKUP(GANTT!D176,[1]Liste!$A$3:$B$13,2,FALSE),(GANTT!C176+GANTT!E176-VLOOKUP(GANTT!D176,[1]Liste!$A$3:$B$13,2,FALSE)-1),GANTT!C176+GANTT!E176-1))</f>
        <v>45</v>
      </c>
      <c r="G176" s="41">
        <f>IF(OR(C176=VLOOKUP(D176,[1]Liste!$A$3:$B$13,2,FALSE),(GANTT!C176+GANTT!E176)&gt;VLOOKUP(D176,[1]Liste!$A$3:$B$13,2,FALSE)),GANTT!D176+1,GANTT!D176)</f>
        <v>2019</v>
      </c>
      <c r="H176" s="42">
        <f t="shared" si="5"/>
        <v>45</v>
      </c>
      <c r="I176" s="43">
        <f t="shared" si="4"/>
        <v>2019</v>
      </c>
      <c r="J176" s="43">
        <f t="shared" si="8"/>
        <v>45</v>
      </c>
      <c r="K176" s="44">
        <f t="shared" si="7"/>
        <v>2019</v>
      </c>
      <c r="L176" s="34" t="str">
        <f>IF(AND($B176&lt;&gt;"Jalon",VALUE($C176&amp;$D176)=VALUE($H176&amp;$I176),VALUE($F176&amp;$G176)=VALUE($J176&amp;$K176)),"Bleu",IF(AND($B176&lt;&gt;"Jalon",VALUE($F176&amp;$G176)&lt;VALUE($J176&amp;$K176)),"Rouge",IF(AND($B176&lt;&gt;"Jalon",VALUE($F176&amp;$G176)&gt;VALUE($J176&amp;$K176)),"Vert","Orange")))</f>
        <v>Bleu</v>
      </c>
    </row>
    <row r="177" spans="1:12" ht="12.9" customHeight="1" x14ac:dyDescent="0.2">
      <c r="A177" s="46" t="s">
        <v>42</v>
      </c>
      <c r="B177" s="37" t="s">
        <v>12</v>
      </c>
      <c r="C177" s="47">
        <v>47</v>
      </c>
      <c r="D177" s="37">
        <v>2019</v>
      </c>
      <c r="E177" s="43">
        <v>1</v>
      </c>
      <c r="F177" s="40">
        <f>IF(C177=VLOOKUP(D177,[1]Liste!$A$3:$B$13,2,FALSE),GANTT!E177-1,IF((GANTT!C177+GANTT!E177)&gt;VLOOKUP(GANTT!D177,[1]Liste!$A$3:$B$13,2,FALSE),(GANTT!C177+GANTT!E177-VLOOKUP(GANTT!D177,[1]Liste!$A$3:$B$13,2,FALSE)-1),GANTT!C177+GANTT!E177-1))</f>
        <v>47</v>
      </c>
      <c r="G177" s="41">
        <f>IF(OR(C177=VLOOKUP(D177,[1]Liste!$A$3:$B$13,2,FALSE),(GANTT!C177+GANTT!E177)&gt;VLOOKUP(D177,[1]Liste!$A$3:$B$13,2,FALSE)),GANTT!D177+1,GANTT!D177)</f>
        <v>2019</v>
      </c>
      <c r="H177" s="42">
        <f t="shared" si="5"/>
        <v>47</v>
      </c>
      <c r="I177" s="43">
        <f t="shared" si="4"/>
        <v>2019</v>
      </c>
      <c r="J177" s="43">
        <f t="shared" si="8"/>
        <v>47</v>
      </c>
      <c r="K177" s="44">
        <f t="shared" si="7"/>
        <v>2019</v>
      </c>
      <c r="L177" s="34" t="str">
        <f>IF(AND($B177&lt;&gt;"Jalon",VALUE($C177&amp;$D177)=VALUE($H177&amp;$I177),VALUE($F177&amp;$G177)=VALUE($J177&amp;$K177)),"Bleu",IF(AND($B177&lt;&gt;"Jalon",VALUE($F177&amp;$G177)&lt;VALUE($J177&amp;$K177)),"Rouge",IF(AND($B177&lt;&gt;"Jalon",VALUE($F177&amp;$G177)&gt;VALUE($J177&amp;$K177)),"Vert","Orange")))</f>
        <v>Bleu</v>
      </c>
    </row>
    <row r="178" spans="1:12" ht="12.9" customHeight="1" x14ac:dyDescent="0.2">
      <c r="A178" s="46" t="s">
        <v>43</v>
      </c>
      <c r="B178" s="37" t="s">
        <v>0</v>
      </c>
      <c r="C178" s="47">
        <v>47</v>
      </c>
      <c r="D178" s="37">
        <v>2019</v>
      </c>
      <c r="E178" s="43">
        <v>3</v>
      </c>
      <c r="F178" s="40">
        <f>IF(C178=VLOOKUP(D178,[1]Liste!$A$3:$B$13,2,FALSE),GANTT!E178-1,IF((GANTT!C178+GANTT!E178)&gt;VLOOKUP(GANTT!D178,[1]Liste!$A$3:$B$13,2,FALSE),(GANTT!C178+GANTT!E178-VLOOKUP(GANTT!D178,[1]Liste!$A$3:$B$13,2,FALSE)-1),GANTT!C178+GANTT!E178-1))</f>
        <v>49</v>
      </c>
      <c r="G178" s="41">
        <f>IF(OR(C178=VLOOKUP(D178,[1]Liste!$A$3:$B$13,2,FALSE),(GANTT!C178+GANTT!E178)&gt;VLOOKUP(D178,[1]Liste!$A$3:$B$13,2,FALSE)),GANTT!D178+1,GANTT!D178)</f>
        <v>2019</v>
      </c>
      <c r="H178" s="42">
        <f t="shared" si="5"/>
        <v>47</v>
      </c>
      <c r="I178" s="43">
        <f t="shared" si="4"/>
        <v>2019</v>
      </c>
      <c r="J178" s="43">
        <f t="shared" si="8"/>
        <v>49</v>
      </c>
      <c r="K178" s="44">
        <f t="shared" si="7"/>
        <v>2019</v>
      </c>
      <c r="L178" s="34" t="str">
        <f>IF(AND($B178&lt;&gt;"Jalon",VALUE($C178&amp;$D178)=VALUE($H178&amp;$I178),VALUE($F178&amp;$G178)=VALUE($J178&amp;$K178)),"Bleu",IF(AND($B178&lt;&gt;"Jalon",VALUE($F178&amp;$G178)&lt;VALUE($J178&amp;$K178)),"Rouge",IF(AND($B178&lt;&gt;"Jalon",VALUE($F178&amp;$G178)&gt;VALUE($J178&amp;$K178)),"Vert","Orange")))</f>
        <v>Orange</v>
      </c>
    </row>
    <row r="179" spans="1:12" ht="12.9" customHeight="1" x14ac:dyDescent="0.2">
      <c r="A179" s="46" t="s">
        <v>44</v>
      </c>
      <c r="B179" s="37" t="s">
        <v>12</v>
      </c>
      <c r="C179" s="47">
        <v>47</v>
      </c>
      <c r="D179" s="37">
        <v>2019</v>
      </c>
      <c r="E179" s="43">
        <v>1</v>
      </c>
      <c r="F179" s="40">
        <f>IF(C179=VLOOKUP(D179,[1]Liste!$A$3:$B$13,2,FALSE),GANTT!E179-1,IF((GANTT!C179+GANTT!E179)&gt;VLOOKUP(GANTT!D179,[1]Liste!$A$3:$B$13,2,FALSE),(GANTT!C179+GANTT!E179-VLOOKUP(GANTT!D179,[1]Liste!$A$3:$B$13,2,FALSE)-1),GANTT!C179+GANTT!E179-1))</f>
        <v>47</v>
      </c>
      <c r="G179" s="41">
        <f>IF(OR(C179=VLOOKUP(D179,[1]Liste!$A$3:$B$13,2,FALSE),(GANTT!C179+GANTT!E179)&gt;VLOOKUP(D179,[1]Liste!$A$3:$B$13,2,FALSE)),GANTT!D179+1,GANTT!D179)</f>
        <v>2019</v>
      </c>
      <c r="H179" s="42">
        <f t="shared" si="5"/>
        <v>47</v>
      </c>
      <c r="I179" s="43">
        <f t="shared" si="4"/>
        <v>2019</v>
      </c>
      <c r="J179" s="43">
        <f t="shared" si="8"/>
        <v>47</v>
      </c>
      <c r="K179" s="44">
        <f t="shared" si="7"/>
        <v>2019</v>
      </c>
      <c r="L179" s="34" t="str">
        <f>IF(AND($B179&lt;&gt;"Jalon",VALUE($C179&amp;$D179)=VALUE($H179&amp;$I179),VALUE($F179&amp;$G179)=VALUE($J179&amp;$K179)),"Bleu",IF(AND($B179&lt;&gt;"Jalon",VALUE($F179&amp;$G179)&lt;VALUE($J179&amp;$K179)),"Rouge",IF(AND($B179&lt;&gt;"Jalon",VALUE($F179&amp;$G179)&gt;VALUE($J179&amp;$K179)),"Vert","Orange")))</f>
        <v>Bleu</v>
      </c>
    </row>
    <row r="180" spans="1:12" ht="12.9" customHeight="1" x14ac:dyDescent="0.2">
      <c r="A180" s="46" t="s">
        <v>45</v>
      </c>
      <c r="B180" s="37" t="s">
        <v>0</v>
      </c>
      <c r="C180" s="47">
        <v>48</v>
      </c>
      <c r="D180" s="37">
        <v>2019</v>
      </c>
      <c r="E180" s="43">
        <v>1</v>
      </c>
      <c r="F180" s="40">
        <f>IF(C180=VLOOKUP(D180,[1]Liste!$A$3:$B$13,2,FALSE),GANTT!E180-1,IF((GANTT!C180+GANTT!E180)&gt;VLOOKUP(GANTT!D180,[1]Liste!$A$3:$B$13,2,FALSE),(GANTT!C180+GANTT!E180-VLOOKUP(GANTT!D180,[1]Liste!$A$3:$B$13,2,FALSE)-1),GANTT!C180+GANTT!E180-1))</f>
        <v>48</v>
      </c>
      <c r="G180" s="41">
        <f>IF(OR(C180=VLOOKUP(D180,[1]Liste!$A$3:$B$13,2,FALSE),(GANTT!C180+GANTT!E180)&gt;VLOOKUP(D180,[1]Liste!$A$3:$B$13,2,FALSE)),GANTT!D180+1,GANTT!D180)</f>
        <v>2019</v>
      </c>
      <c r="H180" s="42">
        <f t="shared" si="5"/>
        <v>48</v>
      </c>
      <c r="I180" s="43">
        <f t="shared" si="4"/>
        <v>2019</v>
      </c>
      <c r="J180" s="43">
        <f t="shared" si="8"/>
        <v>48</v>
      </c>
      <c r="K180" s="44">
        <f t="shared" si="7"/>
        <v>2019</v>
      </c>
      <c r="L180" s="34" t="str">
        <f>IF(AND($B180&lt;&gt;"Jalon",VALUE($C180&amp;$D180)=VALUE($H180&amp;$I180),VALUE($F180&amp;$G180)=VALUE($J180&amp;$K180)),"Bleu",IF(AND($B180&lt;&gt;"Jalon",VALUE($F180&amp;$G180)&lt;VALUE($J180&amp;$K180)),"Rouge",IF(AND($B180&lt;&gt;"Jalon",VALUE($F180&amp;$G180)&gt;VALUE($J180&amp;$K180)),"Vert","Orange")))</f>
        <v>Orange</v>
      </c>
    </row>
    <row r="181" spans="1:12" ht="12.9" customHeight="1" x14ac:dyDescent="0.2">
      <c r="A181" s="46" t="s">
        <v>46</v>
      </c>
      <c r="B181" s="37" t="s">
        <v>0</v>
      </c>
      <c r="C181" s="47">
        <v>49</v>
      </c>
      <c r="D181" s="37">
        <v>2019</v>
      </c>
      <c r="E181" s="43">
        <v>1</v>
      </c>
      <c r="F181" s="40">
        <f>IF(C181=VLOOKUP(D181,[1]Liste!$A$3:$B$13,2,FALSE),GANTT!E181-1,IF((GANTT!C181+GANTT!E181)&gt;VLOOKUP(GANTT!D181,[1]Liste!$A$3:$B$13,2,FALSE),(GANTT!C181+GANTT!E181-VLOOKUP(GANTT!D181,[1]Liste!$A$3:$B$13,2,FALSE)-1),GANTT!C181+GANTT!E181-1))</f>
        <v>49</v>
      </c>
      <c r="G181" s="41">
        <f>IF(OR(C181=VLOOKUP(D181,[1]Liste!$A$3:$B$13,2,FALSE),(GANTT!C181+GANTT!E181)&gt;VLOOKUP(D181,[1]Liste!$A$3:$B$13,2,FALSE)),GANTT!D181+1,GANTT!D181)</f>
        <v>2019</v>
      </c>
      <c r="H181" s="42">
        <f t="shared" si="5"/>
        <v>49</v>
      </c>
      <c r="I181" s="43">
        <f t="shared" si="4"/>
        <v>2019</v>
      </c>
      <c r="J181" s="43">
        <f t="shared" si="8"/>
        <v>49</v>
      </c>
      <c r="K181" s="44">
        <f t="shared" si="7"/>
        <v>2019</v>
      </c>
      <c r="L181" s="34" t="str">
        <f>IF(AND($B181&lt;&gt;"Jalon",VALUE($C181&amp;$D181)=VALUE($H181&amp;$I181),VALUE($F181&amp;$G181)=VALUE($J181&amp;$K181)),"Bleu",IF(AND($B181&lt;&gt;"Jalon",VALUE($F181&amp;$G181)&lt;VALUE($J181&amp;$K181)),"Rouge",IF(AND($B181&lt;&gt;"Jalon",VALUE($F181&amp;$G181)&gt;VALUE($J181&amp;$K181)),"Vert","Orange")))</f>
        <v>Orange</v>
      </c>
    </row>
    <row r="182" spans="1:12" ht="12.9" customHeight="1" x14ac:dyDescent="0.2">
      <c r="A182" s="46" t="s">
        <v>47</v>
      </c>
      <c r="B182" s="37" t="s">
        <v>12</v>
      </c>
      <c r="C182" s="47">
        <v>39</v>
      </c>
      <c r="D182" s="37">
        <v>2019</v>
      </c>
      <c r="E182" s="43">
        <v>1</v>
      </c>
      <c r="F182" s="40">
        <f>IF(C182=VLOOKUP(D182,[1]Liste!$A$3:$B$13,2,FALSE),GANTT!E182-1,IF((GANTT!C182+GANTT!E182)&gt;VLOOKUP(GANTT!D182,[1]Liste!$A$3:$B$13,2,FALSE),(GANTT!C182+GANTT!E182-VLOOKUP(GANTT!D182,[1]Liste!$A$3:$B$13,2,FALSE)-1),GANTT!C182+GANTT!E182-1))</f>
        <v>39</v>
      </c>
      <c r="G182" s="41">
        <f>IF(OR(C182=VLOOKUP(D182,[1]Liste!$A$3:$B$13,2,FALSE),(GANTT!C182+GANTT!E182)&gt;VLOOKUP(D182,[1]Liste!$A$3:$B$13,2,FALSE)),GANTT!D182+1,GANTT!D182)</f>
        <v>2019</v>
      </c>
      <c r="H182" s="42">
        <f t="shared" si="5"/>
        <v>39</v>
      </c>
      <c r="I182" s="43">
        <f t="shared" si="4"/>
        <v>2019</v>
      </c>
      <c r="J182" s="43">
        <f t="shared" si="8"/>
        <v>39</v>
      </c>
      <c r="K182" s="44">
        <f t="shared" si="7"/>
        <v>2019</v>
      </c>
      <c r="L182" s="34" t="str">
        <f>IF(AND($B182&lt;&gt;"Jalon",VALUE($C182&amp;$D182)=VALUE($H182&amp;$I182),VALUE($F182&amp;$G182)=VALUE($J182&amp;$K182)),"Bleu",IF(AND($B182&lt;&gt;"Jalon",VALUE($F182&amp;$G182)&lt;VALUE($J182&amp;$K182)),"Rouge",IF(AND($B182&lt;&gt;"Jalon",VALUE($F182&amp;$G182)&gt;VALUE($J182&amp;$K182)),"Vert","Orange")))</f>
        <v>Bleu</v>
      </c>
    </row>
    <row r="183" spans="1:12" ht="12.9" customHeight="1" x14ac:dyDescent="0.2">
      <c r="A183" s="46" t="s">
        <v>48</v>
      </c>
      <c r="B183" s="37" t="s">
        <v>0</v>
      </c>
      <c r="C183" s="47">
        <v>40</v>
      </c>
      <c r="D183" s="37">
        <v>2019</v>
      </c>
      <c r="E183" s="43">
        <v>2</v>
      </c>
      <c r="F183" s="40">
        <f>IF(C183=VLOOKUP(D183,[1]Liste!$A$3:$B$13,2,FALSE),GANTT!E183-1,IF((GANTT!C183+GANTT!E183)&gt;VLOOKUP(GANTT!D183,[1]Liste!$A$3:$B$13,2,FALSE),(GANTT!C183+GANTT!E183-VLOOKUP(GANTT!D183,[1]Liste!$A$3:$B$13,2,FALSE)-1),GANTT!C183+GANTT!E183-1))</f>
        <v>41</v>
      </c>
      <c r="G183" s="41">
        <f>IF(OR(C183=VLOOKUP(D183,[1]Liste!$A$3:$B$13,2,FALSE),(GANTT!C183+GANTT!E183)&gt;VLOOKUP(D183,[1]Liste!$A$3:$B$13,2,FALSE)),GANTT!D183+1,GANTT!D183)</f>
        <v>2019</v>
      </c>
      <c r="H183" s="42">
        <f t="shared" si="5"/>
        <v>40</v>
      </c>
      <c r="I183" s="43">
        <f t="shared" si="4"/>
        <v>2019</v>
      </c>
      <c r="J183" s="43">
        <f t="shared" si="8"/>
        <v>41</v>
      </c>
      <c r="K183" s="44">
        <f t="shared" si="7"/>
        <v>2019</v>
      </c>
      <c r="L183" s="34" t="str">
        <f>IF(AND($B183&lt;&gt;"Jalon",VALUE($C183&amp;$D183)=VALUE($H183&amp;$I183),VALUE($F183&amp;$G183)=VALUE($J183&amp;$K183)),"Bleu",IF(AND($B183&lt;&gt;"Jalon",VALUE($F183&amp;$G183)&lt;VALUE($J183&amp;$K183)),"Rouge",IF(AND($B183&lt;&gt;"Jalon",VALUE($F183&amp;$G183)&gt;VALUE($J183&amp;$K183)),"Vert","Orange")))</f>
        <v>Orange</v>
      </c>
    </row>
    <row r="184" spans="1:12" ht="12.9" customHeight="1" x14ac:dyDescent="0.2">
      <c r="A184" s="45">
        <v>4.9000000000000004</v>
      </c>
      <c r="B184" s="37" t="s">
        <v>12</v>
      </c>
      <c r="C184" s="47">
        <v>27</v>
      </c>
      <c r="D184" s="37">
        <v>2019</v>
      </c>
      <c r="E184" s="43">
        <v>23</v>
      </c>
      <c r="F184" s="40">
        <f>IF(C184=VLOOKUP(D184,[1]Liste!$A$3:$B$13,2,FALSE),GANTT!E184-1,IF((GANTT!C184+GANTT!E184)&gt;VLOOKUP(GANTT!D184,[1]Liste!$A$3:$B$13,2,FALSE),(GANTT!C184+GANTT!E184-VLOOKUP(GANTT!D184,[1]Liste!$A$3:$B$13,2,FALSE)-1),GANTT!C184+GANTT!E184-1))</f>
        <v>49</v>
      </c>
      <c r="G184" s="41">
        <f>IF(OR(C184=VLOOKUP(D184,[1]Liste!$A$3:$B$13,2,FALSE),(GANTT!C184+GANTT!E184)&gt;VLOOKUP(D184,[1]Liste!$A$3:$B$13,2,FALSE)),GANTT!D184+1,GANTT!D184)</f>
        <v>2019</v>
      </c>
      <c r="H184" s="42">
        <f t="shared" si="5"/>
        <v>27</v>
      </c>
      <c r="I184" s="43">
        <f t="shared" si="4"/>
        <v>2019</v>
      </c>
      <c r="J184" s="43">
        <f t="shared" si="8"/>
        <v>49</v>
      </c>
      <c r="K184" s="44">
        <f t="shared" si="7"/>
        <v>2019</v>
      </c>
      <c r="L184" s="34" t="str">
        <f>IF(AND($B184&lt;&gt;"Jalon",VALUE($C184&amp;$D184)=VALUE($H184&amp;$I184),VALUE($F184&amp;$G184)=VALUE($J184&amp;$K184)),"Bleu",IF(AND($B184&lt;&gt;"Jalon",VALUE($F184&amp;$G184)&lt;VALUE($J184&amp;$K184)),"Rouge",IF(AND($B184&lt;&gt;"Jalon",VALUE($F184&amp;$G184)&gt;VALUE($J184&amp;$K184)),"Vert","Orange")))</f>
        <v>Bleu</v>
      </c>
    </row>
    <row r="185" spans="1:12" ht="12.9" customHeight="1" x14ac:dyDescent="0.2">
      <c r="A185" s="46" t="s">
        <v>30</v>
      </c>
      <c r="B185" s="37" t="s">
        <v>0</v>
      </c>
      <c r="C185" s="47">
        <v>27</v>
      </c>
      <c r="D185" s="37">
        <v>2019</v>
      </c>
      <c r="E185" s="43">
        <v>1</v>
      </c>
      <c r="F185" s="40">
        <f>IF(C185=VLOOKUP(D185,[1]Liste!$A$3:$B$13,2,FALSE),GANTT!E185-1,IF((GANTT!C185+GANTT!E185)&gt;VLOOKUP(GANTT!D185,[1]Liste!$A$3:$B$13,2,FALSE),(GANTT!C185+GANTT!E185-VLOOKUP(GANTT!D185,[1]Liste!$A$3:$B$13,2,FALSE)-1),GANTT!C185+GANTT!E185-1))</f>
        <v>27</v>
      </c>
      <c r="G185" s="41">
        <f>IF(OR(C185=VLOOKUP(D185,[1]Liste!$A$3:$B$13,2,FALSE),(GANTT!C185+GANTT!E185)&gt;VLOOKUP(D185,[1]Liste!$A$3:$B$13,2,FALSE)),GANTT!D185+1,GANTT!D185)</f>
        <v>2019</v>
      </c>
      <c r="H185" s="42">
        <f t="shared" si="5"/>
        <v>27</v>
      </c>
      <c r="I185" s="43">
        <f t="shared" si="4"/>
        <v>2019</v>
      </c>
      <c r="J185" s="43">
        <f t="shared" si="8"/>
        <v>27</v>
      </c>
      <c r="K185" s="44">
        <f t="shared" si="7"/>
        <v>2019</v>
      </c>
      <c r="L185" s="34" t="str">
        <f>IF(AND($B185&lt;&gt;"Jalon",VALUE($C185&amp;$D185)=VALUE($H185&amp;$I185),VALUE($F185&amp;$G185)=VALUE($J185&amp;$K185)),"Bleu",IF(AND($B185&lt;&gt;"Jalon",VALUE($F185&amp;$G185)&lt;VALUE($J185&amp;$K185)),"Rouge",IF(AND($B185&lt;&gt;"Jalon",VALUE($F185&amp;$G185)&gt;VALUE($J185&amp;$K185)),"Vert","Orange")))</f>
        <v>Orange</v>
      </c>
    </row>
    <row r="186" spans="1:12" ht="12.9" customHeight="1" x14ac:dyDescent="0.2">
      <c r="A186" s="46" t="s">
        <v>31</v>
      </c>
      <c r="B186" s="37" t="s">
        <v>12</v>
      </c>
      <c r="C186" s="47">
        <v>29</v>
      </c>
      <c r="D186" s="37">
        <v>2019</v>
      </c>
      <c r="E186" s="43">
        <v>5</v>
      </c>
      <c r="F186" s="40">
        <f>IF(C186=VLOOKUP(D186,[1]Liste!$A$3:$B$13,2,FALSE),GANTT!E186-1,IF((GANTT!C186+GANTT!E186)&gt;VLOOKUP(GANTT!D186,[1]Liste!$A$3:$B$13,2,FALSE),(GANTT!C186+GANTT!E186-VLOOKUP(GANTT!D186,[1]Liste!$A$3:$B$13,2,FALSE)-1),GANTT!C186+GANTT!E186-1))</f>
        <v>33</v>
      </c>
      <c r="G186" s="41">
        <f>IF(OR(C186=VLOOKUP(D186,[1]Liste!$A$3:$B$13,2,FALSE),(GANTT!C186+GANTT!E186)&gt;VLOOKUP(D186,[1]Liste!$A$3:$B$13,2,FALSE)),GANTT!D186+1,GANTT!D186)</f>
        <v>2019</v>
      </c>
      <c r="H186" s="42">
        <f t="shared" si="5"/>
        <v>29</v>
      </c>
      <c r="I186" s="43">
        <f t="shared" si="4"/>
        <v>2019</v>
      </c>
      <c r="J186" s="43">
        <f t="shared" si="8"/>
        <v>33</v>
      </c>
      <c r="K186" s="44">
        <f t="shared" si="7"/>
        <v>2019</v>
      </c>
      <c r="L186" s="34" t="str">
        <f>IF(AND($B186&lt;&gt;"Jalon",VALUE($C186&amp;$D186)=VALUE($H186&amp;$I186),VALUE($F186&amp;$G186)=VALUE($J186&amp;$K186)),"Bleu",IF(AND($B186&lt;&gt;"Jalon",VALUE($F186&amp;$G186)&lt;VALUE($J186&amp;$K186)),"Rouge",IF(AND($B186&lt;&gt;"Jalon",VALUE($F186&amp;$G186)&gt;VALUE($J186&amp;$K186)),"Vert","Orange")))</f>
        <v>Bleu</v>
      </c>
    </row>
    <row r="187" spans="1:12" ht="12.9" customHeight="1" x14ac:dyDescent="0.2">
      <c r="A187" s="46" t="s">
        <v>32</v>
      </c>
      <c r="B187" s="37" t="s">
        <v>12</v>
      </c>
      <c r="C187" s="47">
        <v>30</v>
      </c>
      <c r="D187" s="37">
        <v>2019</v>
      </c>
      <c r="E187" s="43">
        <v>3</v>
      </c>
      <c r="F187" s="40">
        <f>IF(C187=VLOOKUP(D187,[1]Liste!$A$3:$B$13,2,FALSE),GANTT!E187-1,IF((GANTT!C187+GANTT!E187)&gt;VLOOKUP(GANTT!D187,[1]Liste!$A$3:$B$13,2,FALSE),(GANTT!C187+GANTT!E187-VLOOKUP(GANTT!D187,[1]Liste!$A$3:$B$13,2,FALSE)-1),GANTT!C187+GANTT!E187-1))</f>
        <v>32</v>
      </c>
      <c r="G187" s="41">
        <f>IF(OR(C187=VLOOKUP(D187,[1]Liste!$A$3:$B$13,2,FALSE),(GANTT!C187+GANTT!E187)&gt;VLOOKUP(D187,[1]Liste!$A$3:$B$13,2,FALSE)),GANTT!D187+1,GANTT!D187)</f>
        <v>2019</v>
      </c>
      <c r="H187" s="42">
        <f t="shared" si="5"/>
        <v>30</v>
      </c>
      <c r="I187" s="43">
        <f t="shared" si="4"/>
        <v>2019</v>
      </c>
      <c r="J187" s="43">
        <f t="shared" si="8"/>
        <v>32</v>
      </c>
      <c r="K187" s="44">
        <f t="shared" si="7"/>
        <v>2019</v>
      </c>
      <c r="L187" s="34" t="str">
        <f>IF(AND($B187&lt;&gt;"Jalon",VALUE($C187&amp;$D187)=VALUE($H187&amp;$I187),VALUE($F187&amp;$G187)=VALUE($J187&amp;$K187)),"Bleu",IF(AND($B187&lt;&gt;"Jalon",VALUE($F187&amp;$G187)&lt;VALUE($J187&amp;$K187)),"Rouge",IF(AND($B187&lt;&gt;"Jalon",VALUE($F187&amp;$G187)&gt;VALUE($J187&amp;$K187)),"Vert","Orange")))</f>
        <v>Bleu</v>
      </c>
    </row>
    <row r="188" spans="1:12" x14ac:dyDescent="0.2">
      <c r="A188" s="46" t="s">
        <v>33</v>
      </c>
      <c r="B188" s="37" t="s">
        <v>12</v>
      </c>
      <c r="C188" s="47">
        <v>32</v>
      </c>
      <c r="D188" s="37">
        <v>2019</v>
      </c>
      <c r="E188" s="43">
        <v>1</v>
      </c>
      <c r="F188" s="40">
        <f>IF(C188=VLOOKUP(D188,[1]Liste!$A$3:$B$13,2,FALSE),GANTT!E188-1,IF((GANTT!C188+GANTT!E188)&gt;VLOOKUP(GANTT!D188,[1]Liste!$A$3:$B$13,2,FALSE),(GANTT!C188+GANTT!E188-VLOOKUP(GANTT!D188,[1]Liste!$A$3:$B$13,2,FALSE)-1),GANTT!C188+GANTT!E188-1))</f>
        <v>32</v>
      </c>
      <c r="G188" s="41">
        <f>IF(OR(C188=VLOOKUP(D188,[1]Liste!$A$3:$B$13,2,FALSE),(GANTT!C188+GANTT!E188)&gt;VLOOKUP(D188,[1]Liste!$A$3:$B$13,2,FALSE)),GANTT!D188+1,GANTT!D188)</f>
        <v>2019</v>
      </c>
      <c r="H188" s="42">
        <f t="shared" si="5"/>
        <v>32</v>
      </c>
      <c r="I188" s="43">
        <f t="shared" si="4"/>
        <v>2019</v>
      </c>
      <c r="J188" s="43">
        <f t="shared" si="8"/>
        <v>32</v>
      </c>
      <c r="K188" s="44">
        <f t="shared" si="7"/>
        <v>2019</v>
      </c>
      <c r="L188" s="34" t="str">
        <f>IF(AND($B188&lt;&gt;"Jalon",VALUE($C188&amp;$D188)=VALUE($H188&amp;$I188),VALUE($F188&amp;$G188)=VALUE($J188&amp;$K188)),"Bleu",IF(AND($B188&lt;&gt;"Jalon",VALUE($F188&amp;$G188)&lt;VALUE($J188&amp;$K188)),"Rouge",IF(AND($B188&lt;&gt;"Jalon",VALUE($F188&amp;$G188)&gt;VALUE($J188&amp;$K188)),"Vert","Orange")))</f>
        <v>Bleu</v>
      </c>
    </row>
    <row r="189" spans="1:12" ht="12.9" customHeight="1" x14ac:dyDescent="0.2">
      <c r="A189" s="46" t="s">
        <v>34</v>
      </c>
      <c r="B189" s="37" t="s">
        <v>12</v>
      </c>
      <c r="C189" s="47">
        <v>35</v>
      </c>
      <c r="D189" s="37">
        <v>2019</v>
      </c>
      <c r="E189" s="43">
        <v>2</v>
      </c>
      <c r="F189" s="40">
        <f>IF(C189=VLOOKUP(D189,[1]Liste!$A$3:$B$13,2,FALSE),GANTT!E189-1,IF((GANTT!C189+GANTT!E189)&gt;VLOOKUP(GANTT!D189,[1]Liste!$A$3:$B$13,2,FALSE),(GANTT!C189+GANTT!E189-VLOOKUP(GANTT!D189,[1]Liste!$A$3:$B$13,2,FALSE)-1),GANTT!C189+GANTT!E189-1))</f>
        <v>36</v>
      </c>
      <c r="G189" s="41">
        <f>IF(OR(C189=VLOOKUP(D189,[1]Liste!$A$3:$B$13,2,FALSE),(GANTT!C189+GANTT!E189)&gt;VLOOKUP(D189,[1]Liste!$A$3:$B$13,2,FALSE)),GANTT!D189+1,GANTT!D189)</f>
        <v>2019</v>
      </c>
      <c r="H189" s="42">
        <f t="shared" si="5"/>
        <v>35</v>
      </c>
      <c r="I189" s="43">
        <f t="shared" si="4"/>
        <v>2019</v>
      </c>
      <c r="J189" s="43">
        <f t="shared" si="8"/>
        <v>36</v>
      </c>
      <c r="K189" s="44">
        <f t="shared" si="7"/>
        <v>2019</v>
      </c>
      <c r="L189" s="34" t="str">
        <f>IF(AND($B189&lt;&gt;"Jalon",VALUE($C189&amp;$D189)=VALUE($H189&amp;$I189),VALUE($F189&amp;$G189)=VALUE($J189&amp;$K189)),"Bleu",IF(AND($B189&lt;&gt;"Jalon",VALUE($F189&amp;$G189)&lt;VALUE($J189&amp;$K189)),"Rouge",IF(AND($B189&lt;&gt;"Jalon",VALUE($F189&amp;$G189)&gt;VALUE($J189&amp;$K189)),"Vert","Orange")))</f>
        <v>Bleu</v>
      </c>
    </row>
    <row r="190" spans="1:12" ht="12.9" customHeight="1" x14ac:dyDescent="0.2">
      <c r="A190" s="46" t="s">
        <v>35</v>
      </c>
      <c r="B190" s="37" t="s">
        <v>12</v>
      </c>
      <c r="C190" s="47">
        <v>37</v>
      </c>
      <c r="D190" s="37">
        <v>2019</v>
      </c>
      <c r="E190" s="43">
        <v>3</v>
      </c>
      <c r="F190" s="40">
        <f>IF(C190=VLOOKUP(D190,[1]Liste!$A$3:$B$13,2,FALSE),GANTT!E190-1,IF((GANTT!C190+GANTT!E190)&gt;VLOOKUP(GANTT!D190,[1]Liste!$A$3:$B$13,2,FALSE),(GANTT!C190+GANTT!E190-VLOOKUP(GANTT!D190,[1]Liste!$A$3:$B$13,2,FALSE)-1),GANTT!C190+GANTT!E190-1))</f>
        <v>39</v>
      </c>
      <c r="G190" s="41">
        <f>IF(OR(C190=VLOOKUP(D190,[1]Liste!$A$3:$B$13,2,FALSE),(GANTT!C190+GANTT!E190)&gt;VLOOKUP(D190,[1]Liste!$A$3:$B$13,2,FALSE)),GANTT!D190+1,GANTT!D190)</f>
        <v>2019</v>
      </c>
      <c r="H190" s="42">
        <f t="shared" si="5"/>
        <v>37</v>
      </c>
      <c r="I190" s="43">
        <f t="shared" si="4"/>
        <v>2019</v>
      </c>
      <c r="J190" s="43">
        <f t="shared" si="8"/>
        <v>39</v>
      </c>
      <c r="K190" s="44">
        <f t="shared" si="7"/>
        <v>2019</v>
      </c>
      <c r="L190" s="34" t="str">
        <f>IF(AND($B190&lt;&gt;"Jalon",VALUE($C190&amp;$D190)=VALUE($H190&amp;$I190),VALUE($F190&amp;$G190)=VALUE($J190&amp;$K190)),"Bleu",IF(AND($B190&lt;&gt;"Jalon",VALUE($F190&amp;$G190)&lt;VALUE($J190&amp;$K190)),"Rouge",IF(AND($B190&lt;&gt;"Jalon",VALUE($F190&amp;$G190)&gt;VALUE($J190&amp;$K190)),"Vert","Orange")))</f>
        <v>Bleu</v>
      </c>
    </row>
    <row r="191" spans="1:12" ht="12.9" customHeight="1" x14ac:dyDescent="0.2">
      <c r="A191" s="46" t="s">
        <v>36</v>
      </c>
      <c r="B191" s="37" t="s">
        <v>0</v>
      </c>
      <c r="C191" s="47">
        <v>38</v>
      </c>
      <c r="D191" s="37">
        <v>2019</v>
      </c>
      <c r="E191" s="43">
        <v>1</v>
      </c>
      <c r="F191" s="40">
        <f>IF(C191=VLOOKUP(D191,[1]Liste!$A$3:$B$13,2,FALSE),GANTT!E191-1,IF((GANTT!C191+GANTT!E191)&gt;VLOOKUP(GANTT!D191,[1]Liste!$A$3:$B$13,2,FALSE),(GANTT!C191+GANTT!E191-VLOOKUP(GANTT!D191,[1]Liste!$A$3:$B$13,2,FALSE)-1),GANTT!C191+GANTT!E191-1))</f>
        <v>38</v>
      </c>
      <c r="G191" s="41">
        <f>IF(OR(C191=VLOOKUP(D191,[1]Liste!$A$3:$B$13,2,FALSE),(GANTT!C191+GANTT!E191)&gt;VLOOKUP(D191,[1]Liste!$A$3:$B$13,2,FALSE)),GANTT!D191+1,GANTT!D191)</f>
        <v>2019</v>
      </c>
      <c r="H191" s="42">
        <f t="shared" si="5"/>
        <v>38</v>
      </c>
      <c r="I191" s="43">
        <f t="shared" si="4"/>
        <v>2019</v>
      </c>
      <c r="J191" s="43">
        <f t="shared" si="8"/>
        <v>38</v>
      </c>
      <c r="K191" s="44">
        <f t="shared" si="7"/>
        <v>2019</v>
      </c>
      <c r="L191" s="34" t="str">
        <f>IF(AND($B191&lt;&gt;"Jalon",VALUE($C191&amp;$D191)=VALUE($H191&amp;$I191),VALUE($F191&amp;$G191)=VALUE($J191&amp;$K191)),"Bleu",IF(AND($B191&lt;&gt;"Jalon",VALUE($F191&amp;$G191)&lt;VALUE($J191&amp;$K191)),"Rouge",IF(AND($B191&lt;&gt;"Jalon",VALUE($F191&amp;$G191)&gt;VALUE($J191&amp;$K191)),"Vert","Orange")))</f>
        <v>Orange</v>
      </c>
    </row>
    <row r="192" spans="1:12" ht="12.9" customHeight="1" x14ac:dyDescent="0.2">
      <c r="A192" s="46" t="s">
        <v>37</v>
      </c>
      <c r="B192" s="37" t="s">
        <v>12</v>
      </c>
      <c r="C192" s="47">
        <v>39</v>
      </c>
      <c r="D192" s="37">
        <v>2019</v>
      </c>
      <c r="E192" s="43">
        <v>3</v>
      </c>
      <c r="F192" s="40">
        <f>IF(C192=VLOOKUP(D192,[1]Liste!$A$3:$B$13,2,FALSE),GANTT!E192-1,IF((GANTT!C192+GANTT!E192)&gt;VLOOKUP(GANTT!D192,[1]Liste!$A$3:$B$13,2,FALSE),(GANTT!C192+GANTT!E192-VLOOKUP(GANTT!D192,[1]Liste!$A$3:$B$13,2,FALSE)-1),GANTT!C192+GANTT!E192-1))</f>
        <v>41</v>
      </c>
      <c r="G192" s="41">
        <f>IF(OR(C192=VLOOKUP(D192,[1]Liste!$A$3:$B$13,2,FALSE),(GANTT!C192+GANTT!E192)&gt;VLOOKUP(D192,[1]Liste!$A$3:$B$13,2,FALSE)),GANTT!D192+1,GANTT!D192)</f>
        <v>2019</v>
      </c>
      <c r="H192" s="42">
        <f t="shared" si="5"/>
        <v>39</v>
      </c>
      <c r="I192" s="43">
        <f t="shared" si="4"/>
        <v>2019</v>
      </c>
      <c r="J192" s="43">
        <f t="shared" si="8"/>
        <v>41</v>
      </c>
      <c r="K192" s="44">
        <f t="shared" si="7"/>
        <v>2019</v>
      </c>
      <c r="L192" s="34" t="str">
        <f>IF(AND($B192&lt;&gt;"Jalon",VALUE($C192&amp;$D192)=VALUE($H192&amp;$I192),VALUE($F192&amp;$G192)=VALUE($J192&amp;$K192)),"Bleu",IF(AND($B192&lt;&gt;"Jalon",VALUE($F192&amp;$G192)&lt;VALUE($J192&amp;$K192)),"Rouge",IF(AND($B192&lt;&gt;"Jalon",VALUE($F192&amp;$G192)&gt;VALUE($J192&amp;$K192)),"Vert","Orange")))</f>
        <v>Bleu</v>
      </c>
    </row>
    <row r="193" spans="1:12" ht="12.9" customHeight="1" x14ac:dyDescent="0.2">
      <c r="A193" s="46" t="s">
        <v>38</v>
      </c>
      <c r="B193" s="37" t="s">
        <v>0</v>
      </c>
      <c r="C193" s="47">
        <v>40</v>
      </c>
      <c r="D193" s="37">
        <v>2019</v>
      </c>
      <c r="E193" s="43">
        <v>6</v>
      </c>
      <c r="F193" s="40">
        <f>IF(C193=VLOOKUP(D193,[1]Liste!$A$3:$B$13,2,FALSE),GANTT!E193-1,IF((GANTT!C193+GANTT!E193)&gt;VLOOKUP(GANTT!D193,[1]Liste!$A$3:$B$13,2,FALSE),(GANTT!C193+GANTT!E193-VLOOKUP(GANTT!D193,[1]Liste!$A$3:$B$13,2,FALSE)-1),GANTT!C193+GANTT!E193-1))</f>
        <v>45</v>
      </c>
      <c r="G193" s="41">
        <f>IF(OR(C193=VLOOKUP(D193,[1]Liste!$A$3:$B$13,2,FALSE),(GANTT!C193+GANTT!E193)&gt;VLOOKUP(D193,[1]Liste!$A$3:$B$13,2,FALSE)),GANTT!D193+1,GANTT!D193)</f>
        <v>2019</v>
      </c>
      <c r="H193" s="42">
        <f t="shared" si="5"/>
        <v>40</v>
      </c>
      <c r="I193" s="43">
        <f t="shared" si="4"/>
        <v>2019</v>
      </c>
      <c r="J193" s="43">
        <f t="shared" si="8"/>
        <v>45</v>
      </c>
      <c r="K193" s="44">
        <f t="shared" si="7"/>
        <v>2019</v>
      </c>
      <c r="L193" s="34" t="str">
        <f>IF(AND($B193&lt;&gt;"Jalon",VALUE($C193&amp;$D193)=VALUE($H193&amp;$I193),VALUE($F193&amp;$G193)=VALUE($J193&amp;$K193)),"Bleu",IF(AND($B193&lt;&gt;"Jalon",VALUE($F193&amp;$G193)&lt;VALUE($J193&amp;$K193)),"Rouge",IF(AND($B193&lt;&gt;"Jalon",VALUE($F193&amp;$G193)&gt;VALUE($J193&amp;$K193)),"Vert","Orange")))</f>
        <v>Orange</v>
      </c>
    </row>
    <row r="194" spans="1:12" ht="12.9" customHeight="1" x14ac:dyDescent="0.2">
      <c r="A194" s="46" t="s">
        <v>39</v>
      </c>
      <c r="B194" s="37" t="s">
        <v>12</v>
      </c>
      <c r="C194" s="47">
        <v>42</v>
      </c>
      <c r="D194" s="37">
        <v>2019</v>
      </c>
      <c r="E194" s="43">
        <v>2</v>
      </c>
      <c r="F194" s="40">
        <f>IF(C194=VLOOKUP(D194,[1]Liste!$A$3:$B$13,2,FALSE),GANTT!E194-1,IF((GANTT!C194+GANTT!E194)&gt;VLOOKUP(GANTT!D194,[1]Liste!$A$3:$B$13,2,FALSE),(GANTT!C194+GANTT!E194-VLOOKUP(GANTT!D194,[1]Liste!$A$3:$B$13,2,FALSE)-1),GANTT!C194+GANTT!E194-1))</f>
        <v>43</v>
      </c>
      <c r="G194" s="41">
        <f>IF(OR(C194=VLOOKUP(D194,[1]Liste!$A$3:$B$13,2,FALSE),(GANTT!C194+GANTT!E194)&gt;VLOOKUP(D194,[1]Liste!$A$3:$B$13,2,FALSE)),GANTT!D194+1,GANTT!D194)</f>
        <v>2019</v>
      </c>
      <c r="H194" s="42">
        <f t="shared" si="5"/>
        <v>42</v>
      </c>
      <c r="I194" s="43">
        <f t="shared" si="4"/>
        <v>2019</v>
      </c>
      <c r="J194" s="43">
        <f t="shared" si="8"/>
        <v>43</v>
      </c>
      <c r="K194" s="44">
        <f t="shared" si="7"/>
        <v>2019</v>
      </c>
      <c r="L194" s="34" t="str">
        <f>IF(AND($B194&lt;&gt;"Jalon",VALUE($C194&amp;$D194)=VALUE($H194&amp;$I194),VALUE($F194&amp;$G194)=VALUE($J194&amp;$K194)),"Bleu",IF(AND($B194&lt;&gt;"Jalon",VALUE($F194&amp;$G194)&lt;VALUE($J194&amp;$K194)),"Rouge",IF(AND($B194&lt;&gt;"Jalon",VALUE($F194&amp;$G194)&gt;VALUE($J194&amp;$K194)),"Vert","Orange")))</f>
        <v>Bleu</v>
      </c>
    </row>
    <row r="195" spans="1:12" ht="12.9" customHeight="1" x14ac:dyDescent="0.2">
      <c r="A195" s="46" t="s">
        <v>40</v>
      </c>
      <c r="B195" s="37" t="s">
        <v>12</v>
      </c>
      <c r="C195" s="47">
        <v>43</v>
      </c>
      <c r="D195" s="37">
        <v>2019</v>
      </c>
      <c r="E195" s="43">
        <v>2</v>
      </c>
      <c r="F195" s="40">
        <f>IF(C195=VLOOKUP(D195,[1]Liste!$A$3:$B$13,2,FALSE),GANTT!E195-1,IF((GANTT!C195+GANTT!E195)&gt;VLOOKUP(GANTT!D195,[1]Liste!$A$3:$B$13,2,FALSE),(GANTT!C195+GANTT!E195-VLOOKUP(GANTT!D195,[1]Liste!$A$3:$B$13,2,FALSE)-1),GANTT!C195+GANTT!E195-1))</f>
        <v>44</v>
      </c>
      <c r="G195" s="41">
        <f>IF(OR(C195=VLOOKUP(D195,[1]Liste!$A$3:$B$13,2,FALSE),(GANTT!C195+GANTT!E195)&gt;VLOOKUP(D195,[1]Liste!$A$3:$B$13,2,FALSE)),GANTT!D195+1,GANTT!D195)</f>
        <v>2019</v>
      </c>
      <c r="H195" s="42">
        <f t="shared" si="5"/>
        <v>43</v>
      </c>
      <c r="I195" s="43">
        <f t="shared" si="4"/>
        <v>2019</v>
      </c>
      <c r="J195" s="43">
        <f t="shared" si="8"/>
        <v>44</v>
      </c>
      <c r="K195" s="44">
        <f t="shared" si="7"/>
        <v>2019</v>
      </c>
      <c r="L195" s="34" t="str">
        <f>IF(AND($B195&lt;&gt;"Jalon",VALUE($C195&amp;$D195)=VALUE($H195&amp;$I195),VALUE($F195&amp;$G195)=VALUE($J195&amp;$K195)),"Bleu",IF(AND($B195&lt;&gt;"Jalon",VALUE($F195&amp;$G195)&lt;VALUE($J195&amp;$K195)),"Rouge",IF(AND($B195&lt;&gt;"Jalon",VALUE($F195&amp;$G195)&gt;VALUE($J195&amp;$K195)),"Vert","Orange")))</f>
        <v>Bleu</v>
      </c>
    </row>
    <row r="196" spans="1:12" ht="12.9" customHeight="1" x14ac:dyDescent="0.2">
      <c r="A196" s="46" t="s">
        <v>41</v>
      </c>
      <c r="B196" s="37" t="s">
        <v>12</v>
      </c>
      <c r="C196" s="47">
        <v>45</v>
      </c>
      <c r="D196" s="37">
        <v>2019</v>
      </c>
      <c r="E196" s="43">
        <v>1</v>
      </c>
      <c r="F196" s="40">
        <f>IF(C196=VLOOKUP(D196,[1]Liste!$A$3:$B$13,2,FALSE),GANTT!E196-1,IF((GANTT!C196+GANTT!E196)&gt;VLOOKUP(GANTT!D196,[1]Liste!$A$3:$B$13,2,FALSE),(GANTT!C196+GANTT!E196-VLOOKUP(GANTT!D196,[1]Liste!$A$3:$B$13,2,FALSE)-1),GANTT!C196+GANTT!E196-1))</f>
        <v>45</v>
      </c>
      <c r="G196" s="41">
        <f>IF(OR(C196=VLOOKUP(D196,[1]Liste!$A$3:$B$13,2,FALSE),(GANTT!C196+GANTT!E196)&gt;VLOOKUP(D196,[1]Liste!$A$3:$B$13,2,FALSE)),GANTT!D196+1,GANTT!D196)</f>
        <v>2019</v>
      </c>
      <c r="H196" s="42">
        <f t="shared" si="5"/>
        <v>45</v>
      </c>
      <c r="I196" s="43">
        <f t="shared" si="4"/>
        <v>2019</v>
      </c>
      <c r="J196" s="43">
        <f t="shared" si="8"/>
        <v>45</v>
      </c>
      <c r="K196" s="44">
        <f t="shared" si="7"/>
        <v>2019</v>
      </c>
      <c r="L196" s="34" t="str">
        <f>IF(AND($B196&lt;&gt;"Jalon",VALUE($C196&amp;$D196)=VALUE($H196&amp;$I196),VALUE($F196&amp;$G196)=VALUE($J196&amp;$K196)),"Bleu",IF(AND($B196&lt;&gt;"Jalon",VALUE($F196&amp;$G196)&lt;VALUE($J196&amp;$K196)),"Rouge",IF(AND($B196&lt;&gt;"Jalon",VALUE($F196&amp;$G196)&gt;VALUE($J196&amp;$K196)),"Vert","Orange")))</f>
        <v>Bleu</v>
      </c>
    </row>
    <row r="197" spans="1:12" ht="12.9" customHeight="1" x14ac:dyDescent="0.2">
      <c r="A197" s="46" t="s">
        <v>42</v>
      </c>
      <c r="B197" s="37" t="s">
        <v>12</v>
      </c>
      <c r="C197" s="47">
        <v>47</v>
      </c>
      <c r="D197" s="37">
        <v>2019</v>
      </c>
      <c r="E197" s="43">
        <v>1</v>
      </c>
      <c r="F197" s="40">
        <f>IF(C197=VLOOKUP(D197,[1]Liste!$A$3:$B$13,2,FALSE),GANTT!E197-1,IF((GANTT!C197+GANTT!E197)&gt;VLOOKUP(GANTT!D197,[1]Liste!$A$3:$B$13,2,FALSE),(GANTT!C197+GANTT!E197-VLOOKUP(GANTT!D197,[1]Liste!$A$3:$B$13,2,FALSE)-1),GANTT!C197+GANTT!E197-1))</f>
        <v>47</v>
      </c>
      <c r="G197" s="41">
        <f>IF(OR(C197=VLOOKUP(D197,[1]Liste!$A$3:$B$13,2,FALSE),(GANTT!C197+GANTT!E197)&gt;VLOOKUP(D197,[1]Liste!$A$3:$B$13,2,FALSE)),GANTT!D197+1,GANTT!D197)</f>
        <v>2019</v>
      </c>
      <c r="H197" s="42">
        <f t="shared" si="5"/>
        <v>47</v>
      </c>
      <c r="I197" s="43">
        <f t="shared" si="4"/>
        <v>2019</v>
      </c>
      <c r="J197" s="43">
        <f t="shared" si="8"/>
        <v>47</v>
      </c>
      <c r="K197" s="44">
        <f t="shared" si="7"/>
        <v>2019</v>
      </c>
      <c r="L197" s="34" t="str">
        <f>IF(AND($B197&lt;&gt;"Jalon",VALUE($C197&amp;$D197)=VALUE($H197&amp;$I197),VALUE($F197&amp;$G197)=VALUE($J197&amp;$K197)),"Bleu",IF(AND($B197&lt;&gt;"Jalon",VALUE($F197&amp;$G197)&lt;VALUE($J197&amp;$K197)),"Rouge",IF(AND($B197&lt;&gt;"Jalon",VALUE($F197&amp;$G197)&gt;VALUE($J197&amp;$K197)),"Vert","Orange")))</f>
        <v>Bleu</v>
      </c>
    </row>
    <row r="198" spans="1:12" ht="12.9" customHeight="1" x14ac:dyDescent="0.2">
      <c r="A198" s="46" t="s">
        <v>43</v>
      </c>
      <c r="B198" s="37" t="s">
        <v>0</v>
      </c>
      <c r="C198" s="47">
        <v>47</v>
      </c>
      <c r="D198" s="37">
        <v>2019</v>
      </c>
      <c r="E198" s="43">
        <v>3</v>
      </c>
      <c r="F198" s="40">
        <f>IF(C198=VLOOKUP(D198,[1]Liste!$A$3:$B$13,2,FALSE),GANTT!E198-1,IF((GANTT!C198+GANTT!E198)&gt;VLOOKUP(GANTT!D198,[1]Liste!$A$3:$B$13,2,FALSE),(GANTT!C198+GANTT!E198-VLOOKUP(GANTT!D198,[1]Liste!$A$3:$B$13,2,FALSE)-1),GANTT!C198+GANTT!E198-1))</f>
        <v>49</v>
      </c>
      <c r="G198" s="41">
        <f>IF(OR(C198=VLOOKUP(D198,[1]Liste!$A$3:$B$13,2,FALSE),(GANTT!C198+GANTT!E198)&gt;VLOOKUP(D198,[1]Liste!$A$3:$B$13,2,FALSE)),GANTT!D198+1,GANTT!D198)</f>
        <v>2019</v>
      </c>
      <c r="H198" s="42">
        <f t="shared" si="5"/>
        <v>47</v>
      </c>
      <c r="I198" s="43">
        <f t="shared" si="4"/>
        <v>2019</v>
      </c>
      <c r="J198" s="43">
        <f t="shared" si="8"/>
        <v>49</v>
      </c>
      <c r="K198" s="44">
        <f t="shared" si="7"/>
        <v>2019</v>
      </c>
      <c r="L198" s="34" t="str">
        <f>IF(AND($B198&lt;&gt;"Jalon",VALUE($C198&amp;$D198)=VALUE($H198&amp;$I198),VALUE($F198&amp;$G198)=VALUE($J198&amp;$K198)),"Bleu",IF(AND($B198&lt;&gt;"Jalon",VALUE($F198&amp;$G198)&lt;VALUE($J198&amp;$K198)),"Rouge",IF(AND($B198&lt;&gt;"Jalon",VALUE($F198&amp;$G198)&gt;VALUE($J198&amp;$K198)),"Vert","Orange")))</f>
        <v>Orange</v>
      </c>
    </row>
    <row r="199" spans="1:12" ht="12.9" customHeight="1" x14ac:dyDescent="0.2">
      <c r="A199" s="46" t="s">
        <v>44</v>
      </c>
      <c r="B199" s="37" t="s">
        <v>12</v>
      </c>
      <c r="C199" s="47">
        <v>47</v>
      </c>
      <c r="D199" s="37">
        <v>2019</v>
      </c>
      <c r="E199" s="43">
        <v>1</v>
      </c>
      <c r="F199" s="40">
        <f>IF(C199=VLOOKUP(D199,[1]Liste!$A$3:$B$13,2,FALSE),GANTT!E199-1,IF((GANTT!C199+GANTT!E199)&gt;VLOOKUP(GANTT!D199,[1]Liste!$A$3:$B$13,2,FALSE),(GANTT!C199+GANTT!E199-VLOOKUP(GANTT!D199,[1]Liste!$A$3:$B$13,2,FALSE)-1),GANTT!C199+GANTT!E199-1))</f>
        <v>47</v>
      </c>
      <c r="G199" s="41">
        <f>IF(OR(C199=VLOOKUP(D199,[1]Liste!$A$3:$B$13,2,FALSE),(GANTT!C199+GANTT!E199)&gt;VLOOKUP(D199,[1]Liste!$A$3:$B$13,2,FALSE)),GANTT!D199+1,GANTT!D199)</f>
        <v>2019</v>
      </c>
      <c r="H199" s="42">
        <f t="shared" si="5"/>
        <v>47</v>
      </c>
      <c r="I199" s="43">
        <f t="shared" si="4"/>
        <v>2019</v>
      </c>
      <c r="J199" s="43">
        <f t="shared" si="8"/>
        <v>47</v>
      </c>
      <c r="K199" s="44">
        <f t="shared" si="7"/>
        <v>2019</v>
      </c>
      <c r="L199" s="34" t="str">
        <f>IF(AND($B199&lt;&gt;"Jalon",VALUE($C199&amp;$D199)=VALUE($H199&amp;$I199),VALUE($F199&amp;$G199)=VALUE($J199&amp;$K199)),"Bleu",IF(AND($B199&lt;&gt;"Jalon",VALUE($F199&amp;$G199)&lt;VALUE($J199&amp;$K199)),"Rouge",IF(AND($B199&lt;&gt;"Jalon",VALUE($F199&amp;$G199)&gt;VALUE($J199&amp;$K199)),"Vert","Orange")))</f>
        <v>Bleu</v>
      </c>
    </row>
    <row r="200" spans="1:12" ht="12.9" customHeight="1" x14ac:dyDescent="0.2">
      <c r="A200" s="46" t="s">
        <v>45</v>
      </c>
      <c r="B200" s="37" t="s">
        <v>0</v>
      </c>
      <c r="C200" s="47">
        <v>48</v>
      </c>
      <c r="D200" s="37">
        <v>2019</v>
      </c>
      <c r="E200" s="43">
        <v>1</v>
      </c>
      <c r="F200" s="40">
        <f>IF(C200=VLOOKUP(D200,[1]Liste!$A$3:$B$13,2,FALSE),GANTT!E200-1,IF((GANTT!C200+GANTT!E200)&gt;VLOOKUP(GANTT!D200,[1]Liste!$A$3:$B$13,2,FALSE),(GANTT!C200+GANTT!E200-VLOOKUP(GANTT!D200,[1]Liste!$A$3:$B$13,2,FALSE)-1),GANTT!C200+GANTT!E200-1))</f>
        <v>48</v>
      </c>
      <c r="G200" s="41">
        <f>IF(OR(C200=VLOOKUP(D200,[1]Liste!$A$3:$B$13,2,FALSE),(GANTT!C200+GANTT!E200)&gt;VLOOKUP(D200,[1]Liste!$A$3:$B$13,2,FALSE)),GANTT!D200+1,GANTT!D200)</f>
        <v>2019</v>
      </c>
      <c r="H200" s="42">
        <f t="shared" si="5"/>
        <v>48</v>
      </c>
      <c r="I200" s="43">
        <f t="shared" si="4"/>
        <v>2019</v>
      </c>
      <c r="J200" s="43">
        <f t="shared" si="8"/>
        <v>48</v>
      </c>
      <c r="K200" s="44">
        <f t="shared" si="7"/>
        <v>2019</v>
      </c>
      <c r="L200" s="34" t="str">
        <f>IF(AND($B200&lt;&gt;"Jalon",VALUE($C200&amp;$D200)=VALUE($H200&amp;$I200),VALUE($F200&amp;$G200)=VALUE($J200&amp;$K200)),"Bleu",IF(AND($B200&lt;&gt;"Jalon",VALUE($F200&amp;$G200)&lt;VALUE($J200&amp;$K200)),"Rouge",IF(AND($B200&lt;&gt;"Jalon",VALUE($F200&amp;$G200)&gt;VALUE($J200&amp;$K200)),"Vert","Orange")))</f>
        <v>Orange</v>
      </c>
    </row>
    <row r="201" spans="1:12" ht="12.9" customHeight="1" x14ac:dyDescent="0.2">
      <c r="A201" s="46" t="s">
        <v>46</v>
      </c>
      <c r="B201" s="37" t="s">
        <v>0</v>
      </c>
      <c r="C201" s="47">
        <v>49</v>
      </c>
      <c r="D201" s="37">
        <v>2019</v>
      </c>
      <c r="E201" s="43">
        <v>1</v>
      </c>
      <c r="F201" s="40">
        <f>IF(C201=VLOOKUP(D201,[1]Liste!$A$3:$B$13,2,FALSE),GANTT!E201-1,IF((GANTT!C201+GANTT!E201)&gt;VLOOKUP(GANTT!D201,[1]Liste!$A$3:$B$13,2,FALSE),(GANTT!C201+GANTT!E201-VLOOKUP(GANTT!D201,[1]Liste!$A$3:$B$13,2,FALSE)-1),GANTT!C201+GANTT!E201-1))</f>
        <v>49</v>
      </c>
      <c r="G201" s="41">
        <f>IF(OR(C201=VLOOKUP(D201,[1]Liste!$A$3:$B$13,2,FALSE),(GANTT!C201+GANTT!E201)&gt;VLOOKUP(D201,[1]Liste!$A$3:$B$13,2,FALSE)),GANTT!D201+1,GANTT!D201)</f>
        <v>2019</v>
      </c>
      <c r="H201" s="42">
        <f t="shared" si="5"/>
        <v>49</v>
      </c>
      <c r="I201" s="43">
        <f t="shared" si="4"/>
        <v>2019</v>
      </c>
      <c r="J201" s="43">
        <f t="shared" si="8"/>
        <v>49</v>
      </c>
      <c r="K201" s="44">
        <f t="shared" si="7"/>
        <v>2019</v>
      </c>
      <c r="L201" s="34" t="str">
        <f>IF(AND($B201&lt;&gt;"Jalon",VALUE($C201&amp;$D201)=VALUE($H201&amp;$I201),VALUE($F201&amp;$G201)=VALUE($J201&amp;$K201)),"Bleu",IF(AND($B201&lt;&gt;"Jalon",VALUE($F201&amp;$G201)&lt;VALUE($J201&amp;$K201)),"Rouge",IF(AND($B201&lt;&gt;"Jalon",VALUE($F201&amp;$G201)&gt;VALUE($J201&amp;$K201)),"Vert","Orange")))</f>
        <v>Orange</v>
      </c>
    </row>
    <row r="202" spans="1:12" ht="12.9" customHeight="1" x14ac:dyDescent="0.2">
      <c r="A202" s="46" t="s">
        <v>47</v>
      </c>
      <c r="B202" s="37" t="s">
        <v>12</v>
      </c>
      <c r="C202" s="47">
        <v>39</v>
      </c>
      <c r="D202" s="37">
        <v>2019</v>
      </c>
      <c r="E202" s="43">
        <v>1</v>
      </c>
      <c r="F202" s="40">
        <f>IF(C202=VLOOKUP(D202,[1]Liste!$A$3:$B$13,2,FALSE),GANTT!E202-1,IF((GANTT!C202+GANTT!E202)&gt;VLOOKUP(GANTT!D202,[1]Liste!$A$3:$B$13,2,FALSE),(GANTT!C202+GANTT!E202-VLOOKUP(GANTT!D202,[1]Liste!$A$3:$B$13,2,FALSE)-1),GANTT!C202+GANTT!E202-1))</f>
        <v>39</v>
      </c>
      <c r="G202" s="41">
        <f>IF(OR(C202=VLOOKUP(D202,[1]Liste!$A$3:$B$13,2,FALSE),(GANTT!C202+GANTT!E202)&gt;VLOOKUP(D202,[1]Liste!$A$3:$B$13,2,FALSE)),GANTT!D202+1,GANTT!D202)</f>
        <v>2019</v>
      </c>
      <c r="H202" s="42">
        <f t="shared" si="5"/>
        <v>39</v>
      </c>
      <c r="I202" s="43">
        <f t="shared" si="4"/>
        <v>2019</v>
      </c>
      <c r="J202" s="43">
        <f t="shared" si="8"/>
        <v>39</v>
      </c>
      <c r="K202" s="44">
        <f t="shared" si="7"/>
        <v>2019</v>
      </c>
      <c r="L202" s="34" t="str">
        <f>IF(AND($B202&lt;&gt;"Jalon",VALUE($C202&amp;$D202)=VALUE($H202&amp;$I202),VALUE($F202&amp;$G202)=VALUE($J202&amp;$K202)),"Bleu",IF(AND($B202&lt;&gt;"Jalon",VALUE($F202&amp;$G202)&lt;VALUE($J202&amp;$K202)),"Rouge",IF(AND($B202&lt;&gt;"Jalon",VALUE($F202&amp;$G202)&gt;VALUE($J202&amp;$K202)),"Vert","Orange")))</f>
        <v>Bleu</v>
      </c>
    </row>
    <row r="203" spans="1:12" ht="12.9" customHeight="1" x14ac:dyDescent="0.2">
      <c r="A203" s="46" t="s">
        <v>48</v>
      </c>
      <c r="B203" s="37" t="s">
        <v>0</v>
      </c>
      <c r="C203" s="47">
        <v>40</v>
      </c>
      <c r="D203" s="37">
        <v>2019</v>
      </c>
      <c r="E203" s="43">
        <v>2</v>
      </c>
      <c r="F203" s="40">
        <f>IF(C203=VLOOKUP(D203,[1]Liste!$A$3:$B$13,2,FALSE),GANTT!E203-1,IF((GANTT!C203+GANTT!E203)&gt;VLOOKUP(GANTT!D203,[1]Liste!$A$3:$B$13,2,FALSE),(GANTT!C203+GANTT!E203-VLOOKUP(GANTT!D203,[1]Liste!$A$3:$B$13,2,FALSE)-1),GANTT!C203+GANTT!E203-1))</f>
        <v>41</v>
      </c>
      <c r="G203" s="41">
        <f>IF(OR(C203=VLOOKUP(D203,[1]Liste!$A$3:$B$13,2,FALSE),(GANTT!C203+GANTT!E203)&gt;VLOOKUP(D203,[1]Liste!$A$3:$B$13,2,FALSE)),GANTT!D203+1,GANTT!D203)</f>
        <v>2019</v>
      </c>
      <c r="H203" s="42">
        <f t="shared" si="5"/>
        <v>40</v>
      </c>
      <c r="I203" s="43">
        <f t="shared" si="4"/>
        <v>2019</v>
      </c>
      <c r="J203" s="43">
        <f t="shared" si="8"/>
        <v>41</v>
      </c>
      <c r="K203" s="44">
        <f t="shared" si="7"/>
        <v>2019</v>
      </c>
      <c r="L203" s="34" t="str">
        <f>IF(AND($B203&lt;&gt;"Jalon",VALUE($C203&amp;$D203)=VALUE($H203&amp;$I203),VALUE($F203&amp;$G203)=VALUE($J203&amp;$K203)),"Bleu",IF(AND($B203&lt;&gt;"Jalon",VALUE($F203&amp;$G203)&lt;VALUE($J203&amp;$K203)),"Rouge",IF(AND($B203&lt;&gt;"Jalon",VALUE($F203&amp;$G203)&gt;VALUE($J203&amp;$K203)),"Vert","Orange")))</f>
        <v>Orange</v>
      </c>
    </row>
    <row r="204" spans="1:12" ht="12.9" customHeight="1" x14ac:dyDescent="0.2">
      <c r="A204" s="48" t="s">
        <v>39</v>
      </c>
      <c r="B204" s="37" t="s">
        <v>12</v>
      </c>
      <c r="C204" s="47">
        <v>27</v>
      </c>
      <c r="D204" s="37">
        <v>2019</v>
      </c>
      <c r="E204" s="43">
        <v>23</v>
      </c>
      <c r="F204" s="40">
        <f>IF(C204=VLOOKUP(D204,[1]Liste!$A$3:$B$13,2,FALSE),GANTT!E204-1,IF((GANTT!C204+GANTT!E204)&gt;VLOOKUP(GANTT!D204,[1]Liste!$A$3:$B$13,2,FALSE),(GANTT!C204+GANTT!E204-VLOOKUP(GANTT!D204,[1]Liste!$A$3:$B$13,2,FALSE)-1),GANTT!C204+GANTT!E204-1))</f>
        <v>49</v>
      </c>
      <c r="G204" s="41">
        <f>IF(OR(C204=VLOOKUP(D204,[1]Liste!$A$3:$B$13,2,FALSE),(GANTT!C204+GANTT!E204)&gt;VLOOKUP(D204,[1]Liste!$A$3:$B$13,2,FALSE)),GANTT!D204+1,GANTT!D204)</f>
        <v>2019</v>
      </c>
      <c r="H204" s="42">
        <f t="shared" si="5"/>
        <v>27</v>
      </c>
      <c r="I204" s="43">
        <f t="shared" si="4"/>
        <v>2019</v>
      </c>
      <c r="J204" s="43">
        <f t="shared" si="8"/>
        <v>49</v>
      </c>
      <c r="K204" s="44">
        <f t="shared" si="7"/>
        <v>2019</v>
      </c>
      <c r="L204" s="34" t="str">
        <f>IF(AND($B204&lt;&gt;"Jalon",VALUE($C204&amp;$D204)=VALUE($H204&amp;$I204),VALUE($F204&amp;$G204)=VALUE($J204&amp;$K204)),"Bleu",IF(AND($B204&lt;&gt;"Jalon",VALUE($F204&amp;$G204)&lt;VALUE($J204&amp;$K204)),"Rouge",IF(AND($B204&lt;&gt;"Jalon",VALUE($F204&amp;$G204)&gt;VALUE($J204&amp;$K204)),"Vert","Orange")))</f>
        <v>Bleu</v>
      </c>
    </row>
    <row r="205" spans="1:12" ht="12.9" customHeight="1" x14ac:dyDescent="0.2">
      <c r="A205" s="46" t="s">
        <v>30</v>
      </c>
      <c r="B205" s="37" t="s">
        <v>0</v>
      </c>
      <c r="C205" s="47">
        <v>27</v>
      </c>
      <c r="D205" s="37">
        <v>2019</v>
      </c>
      <c r="E205" s="43">
        <v>1</v>
      </c>
      <c r="F205" s="40">
        <f>IF(C205=VLOOKUP(D205,[1]Liste!$A$3:$B$13,2,FALSE),GANTT!E205-1,IF((GANTT!C205+GANTT!E205)&gt;VLOOKUP(GANTT!D205,[1]Liste!$A$3:$B$13,2,FALSE),(GANTT!C205+GANTT!E205-VLOOKUP(GANTT!D205,[1]Liste!$A$3:$B$13,2,FALSE)-1),GANTT!C205+GANTT!E205-1))</f>
        <v>27</v>
      </c>
      <c r="G205" s="41">
        <f>IF(OR(C205=VLOOKUP(D205,[1]Liste!$A$3:$B$13,2,FALSE),(GANTT!C205+GANTT!E205)&gt;VLOOKUP(D205,[1]Liste!$A$3:$B$13,2,FALSE)),GANTT!D205+1,GANTT!D205)</f>
        <v>2019</v>
      </c>
      <c r="H205" s="42">
        <f t="shared" si="5"/>
        <v>27</v>
      </c>
      <c r="I205" s="43">
        <f t="shared" si="4"/>
        <v>2019</v>
      </c>
      <c r="J205" s="43">
        <f t="shared" si="8"/>
        <v>27</v>
      </c>
      <c r="K205" s="44">
        <f t="shared" si="7"/>
        <v>2019</v>
      </c>
      <c r="L205" s="34" t="str">
        <f>IF(AND($B205&lt;&gt;"Jalon",VALUE($C205&amp;$D205)=VALUE($H205&amp;$I205),VALUE($F205&amp;$G205)=VALUE($J205&amp;$K205)),"Bleu",IF(AND($B205&lt;&gt;"Jalon",VALUE($F205&amp;$G205)&lt;VALUE($J205&amp;$K205)),"Rouge",IF(AND($B205&lt;&gt;"Jalon",VALUE($F205&amp;$G205)&gt;VALUE($J205&amp;$K205)),"Vert","Orange")))</f>
        <v>Orange</v>
      </c>
    </row>
    <row r="206" spans="1:12" ht="12.9" customHeight="1" x14ac:dyDescent="0.2">
      <c r="A206" s="46" t="s">
        <v>31</v>
      </c>
      <c r="B206" s="37" t="s">
        <v>12</v>
      </c>
      <c r="C206" s="47">
        <v>29</v>
      </c>
      <c r="D206" s="37">
        <v>2019</v>
      </c>
      <c r="E206" s="43">
        <v>5</v>
      </c>
      <c r="F206" s="40">
        <f>IF(C206=VLOOKUP(D206,[1]Liste!$A$3:$B$13,2,FALSE),GANTT!E206-1,IF((GANTT!C206+GANTT!E206)&gt;VLOOKUP(GANTT!D206,[1]Liste!$A$3:$B$13,2,FALSE),(GANTT!C206+GANTT!E206-VLOOKUP(GANTT!D206,[1]Liste!$A$3:$B$13,2,FALSE)-1),GANTT!C206+GANTT!E206-1))</f>
        <v>33</v>
      </c>
      <c r="G206" s="41">
        <f>IF(OR(C206=VLOOKUP(D206,[1]Liste!$A$3:$B$13,2,FALSE),(GANTT!C206+GANTT!E206)&gt;VLOOKUP(D206,[1]Liste!$A$3:$B$13,2,FALSE)),GANTT!D206+1,GANTT!D206)</f>
        <v>2019</v>
      </c>
      <c r="H206" s="42">
        <f t="shared" si="5"/>
        <v>29</v>
      </c>
      <c r="I206" s="43">
        <f t="shared" si="4"/>
        <v>2019</v>
      </c>
      <c r="J206" s="43">
        <f t="shared" si="8"/>
        <v>33</v>
      </c>
      <c r="K206" s="44">
        <f t="shared" si="7"/>
        <v>2019</v>
      </c>
      <c r="L206" s="34" t="str">
        <f>IF(AND($B206&lt;&gt;"Jalon",VALUE($C206&amp;$D206)=VALUE($H206&amp;$I206),VALUE($F206&amp;$G206)=VALUE($J206&amp;$K206)),"Bleu",IF(AND($B206&lt;&gt;"Jalon",VALUE($F206&amp;$G206)&lt;VALUE($J206&amp;$K206)),"Rouge",IF(AND($B206&lt;&gt;"Jalon",VALUE($F206&amp;$G206)&gt;VALUE($J206&amp;$K206)),"Vert","Orange")))</f>
        <v>Bleu</v>
      </c>
    </row>
    <row r="207" spans="1:12" ht="12.9" customHeight="1" x14ac:dyDescent="0.2">
      <c r="A207" s="46" t="s">
        <v>32</v>
      </c>
      <c r="B207" s="37" t="s">
        <v>12</v>
      </c>
      <c r="C207" s="47">
        <v>30</v>
      </c>
      <c r="D207" s="37">
        <v>2019</v>
      </c>
      <c r="E207" s="43">
        <v>3</v>
      </c>
      <c r="F207" s="40">
        <f>IF(C207=VLOOKUP(D207,[1]Liste!$A$3:$B$13,2,FALSE),GANTT!E207-1,IF((GANTT!C207+GANTT!E207)&gt;VLOOKUP(GANTT!D207,[1]Liste!$A$3:$B$13,2,FALSE),(GANTT!C207+GANTT!E207-VLOOKUP(GANTT!D207,[1]Liste!$A$3:$B$13,2,FALSE)-1),GANTT!C207+GANTT!E207-1))</f>
        <v>32</v>
      </c>
      <c r="G207" s="41">
        <f>IF(OR(C207=VLOOKUP(D207,[1]Liste!$A$3:$B$13,2,FALSE),(GANTT!C207+GANTT!E207)&gt;VLOOKUP(D207,[1]Liste!$A$3:$B$13,2,FALSE)),GANTT!D207+1,GANTT!D207)</f>
        <v>2019</v>
      </c>
      <c r="H207" s="42">
        <f t="shared" si="5"/>
        <v>30</v>
      </c>
      <c r="I207" s="43">
        <f t="shared" si="4"/>
        <v>2019</v>
      </c>
      <c r="J207" s="43">
        <f t="shared" si="8"/>
        <v>32</v>
      </c>
      <c r="K207" s="44">
        <f t="shared" si="7"/>
        <v>2019</v>
      </c>
      <c r="L207" s="34" t="str">
        <f>IF(AND($B207&lt;&gt;"Jalon",VALUE($C207&amp;$D207)=VALUE($H207&amp;$I207),VALUE($F207&amp;$G207)=VALUE($J207&amp;$K207)),"Bleu",IF(AND($B207&lt;&gt;"Jalon",VALUE($F207&amp;$G207)&lt;VALUE($J207&amp;$K207)),"Rouge",IF(AND($B207&lt;&gt;"Jalon",VALUE($F207&amp;$G207)&gt;VALUE($J207&amp;$K207)),"Vert","Orange")))</f>
        <v>Bleu</v>
      </c>
    </row>
    <row r="208" spans="1:12" x14ac:dyDescent="0.2">
      <c r="A208" s="46" t="s">
        <v>33</v>
      </c>
      <c r="B208" s="37" t="s">
        <v>12</v>
      </c>
      <c r="C208" s="47">
        <v>32</v>
      </c>
      <c r="D208" s="37">
        <v>2019</v>
      </c>
      <c r="E208" s="43">
        <v>1</v>
      </c>
      <c r="F208" s="40">
        <f>IF(C208=VLOOKUP(D208,[1]Liste!$A$3:$B$13,2,FALSE),GANTT!E208-1,IF((GANTT!C208+GANTT!E208)&gt;VLOOKUP(GANTT!D208,[1]Liste!$A$3:$B$13,2,FALSE),(GANTT!C208+GANTT!E208-VLOOKUP(GANTT!D208,[1]Liste!$A$3:$B$13,2,FALSE)-1),GANTT!C208+GANTT!E208-1))</f>
        <v>32</v>
      </c>
      <c r="G208" s="41">
        <f>IF(OR(C208=VLOOKUP(D208,[1]Liste!$A$3:$B$13,2,FALSE),(GANTT!C208+GANTT!E208)&gt;VLOOKUP(D208,[1]Liste!$A$3:$B$13,2,FALSE)),GANTT!D208+1,GANTT!D208)</f>
        <v>2019</v>
      </c>
      <c r="H208" s="42">
        <f t="shared" si="5"/>
        <v>32</v>
      </c>
      <c r="I208" s="43">
        <f t="shared" si="4"/>
        <v>2019</v>
      </c>
      <c r="J208" s="43">
        <f t="shared" si="8"/>
        <v>32</v>
      </c>
      <c r="K208" s="44">
        <f t="shared" si="7"/>
        <v>2019</v>
      </c>
      <c r="L208" s="34" t="str">
        <f>IF(AND($B208&lt;&gt;"Jalon",VALUE($C208&amp;$D208)=VALUE($H208&amp;$I208),VALUE($F208&amp;$G208)=VALUE($J208&amp;$K208)),"Bleu",IF(AND($B208&lt;&gt;"Jalon",VALUE($F208&amp;$G208)&lt;VALUE($J208&amp;$K208)),"Rouge",IF(AND($B208&lt;&gt;"Jalon",VALUE($F208&amp;$G208)&gt;VALUE($J208&amp;$K208)),"Vert","Orange")))</f>
        <v>Bleu</v>
      </c>
    </row>
    <row r="209" spans="1:12" ht="12.9" customHeight="1" x14ac:dyDescent="0.2">
      <c r="A209" s="46" t="s">
        <v>34</v>
      </c>
      <c r="B209" s="37" t="s">
        <v>12</v>
      </c>
      <c r="C209" s="47">
        <v>35</v>
      </c>
      <c r="D209" s="37">
        <v>2019</v>
      </c>
      <c r="E209" s="43">
        <v>2</v>
      </c>
      <c r="F209" s="40">
        <f>IF(C209=VLOOKUP(D209,[1]Liste!$A$3:$B$13,2,FALSE),GANTT!E209-1,IF((GANTT!C209+GANTT!E209)&gt;VLOOKUP(GANTT!D209,[1]Liste!$A$3:$B$13,2,FALSE),(GANTT!C209+GANTT!E209-VLOOKUP(GANTT!D209,[1]Liste!$A$3:$B$13,2,FALSE)-1),GANTT!C209+GANTT!E209-1))</f>
        <v>36</v>
      </c>
      <c r="G209" s="41">
        <f>IF(OR(C209=VLOOKUP(D209,[1]Liste!$A$3:$B$13,2,FALSE),(GANTT!C209+GANTT!E209)&gt;VLOOKUP(D209,[1]Liste!$A$3:$B$13,2,FALSE)),GANTT!D209+1,GANTT!D209)</f>
        <v>2019</v>
      </c>
      <c r="H209" s="42">
        <f t="shared" si="5"/>
        <v>35</v>
      </c>
      <c r="I209" s="43">
        <f t="shared" si="4"/>
        <v>2019</v>
      </c>
      <c r="J209" s="43">
        <f t="shared" si="8"/>
        <v>36</v>
      </c>
      <c r="K209" s="44">
        <f t="shared" si="7"/>
        <v>2019</v>
      </c>
      <c r="L209" s="34" t="str">
        <f>IF(AND($B209&lt;&gt;"Jalon",VALUE($C209&amp;$D209)=VALUE($H209&amp;$I209),VALUE($F209&amp;$G209)=VALUE($J209&amp;$K209)),"Bleu",IF(AND($B209&lt;&gt;"Jalon",VALUE($F209&amp;$G209)&lt;VALUE($J209&amp;$K209)),"Rouge",IF(AND($B209&lt;&gt;"Jalon",VALUE($F209&amp;$G209)&gt;VALUE($J209&amp;$K209)),"Vert","Orange")))</f>
        <v>Bleu</v>
      </c>
    </row>
    <row r="210" spans="1:12" ht="12.9" customHeight="1" x14ac:dyDescent="0.2">
      <c r="A210" s="46" t="s">
        <v>35</v>
      </c>
      <c r="B210" s="37" t="s">
        <v>12</v>
      </c>
      <c r="C210" s="47">
        <v>37</v>
      </c>
      <c r="D210" s="37">
        <v>2019</v>
      </c>
      <c r="E210" s="43">
        <v>3</v>
      </c>
      <c r="F210" s="40">
        <f>IF(C210=VLOOKUP(D210,[1]Liste!$A$3:$B$13,2,FALSE),GANTT!E210-1,IF((GANTT!C210+GANTT!E210)&gt;VLOOKUP(GANTT!D210,[1]Liste!$A$3:$B$13,2,FALSE),(GANTT!C210+GANTT!E210-VLOOKUP(GANTT!D210,[1]Liste!$A$3:$B$13,2,FALSE)-1),GANTT!C210+GANTT!E210-1))</f>
        <v>39</v>
      </c>
      <c r="G210" s="41">
        <f>IF(OR(C210=VLOOKUP(D210,[1]Liste!$A$3:$B$13,2,FALSE),(GANTT!C210+GANTT!E210)&gt;VLOOKUP(D210,[1]Liste!$A$3:$B$13,2,FALSE)),GANTT!D210+1,GANTT!D210)</f>
        <v>2019</v>
      </c>
      <c r="H210" s="42">
        <f t="shared" si="5"/>
        <v>37</v>
      </c>
      <c r="I210" s="43">
        <f t="shared" si="4"/>
        <v>2019</v>
      </c>
      <c r="J210" s="43">
        <f t="shared" si="8"/>
        <v>39</v>
      </c>
      <c r="K210" s="44">
        <f t="shared" si="7"/>
        <v>2019</v>
      </c>
      <c r="L210" s="34" t="str">
        <f>IF(AND($B210&lt;&gt;"Jalon",VALUE($C210&amp;$D210)=VALUE($H210&amp;$I210),VALUE($F210&amp;$G210)=VALUE($J210&amp;$K210)),"Bleu",IF(AND($B210&lt;&gt;"Jalon",VALUE($F210&amp;$G210)&lt;VALUE($J210&amp;$K210)),"Rouge",IF(AND($B210&lt;&gt;"Jalon",VALUE($F210&amp;$G210)&gt;VALUE($J210&amp;$K210)),"Vert","Orange")))</f>
        <v>Bleu</v>
      </c>
    </row>
    <row r="211" spans="1:12" ht="12.9" customHeight="1" x14ac:dyDescent="0.2">
      <c r="A211" s="46" t="s">
        <v>36</v>
      </c>
      <c r="B211" s="37" t="s">
        <v>0</v>
      </c>
      <c r="C211" s="47">
        <v>38</v>
      </c>
      <c r="D211" s="37">
        <v>2019</v>
      </c>
      <c r="E211" s="43">
        <v>1</v>
      </c>
      <c r="F211" s="40">
        <f>IF(C211=VLOOKUP(D211,[1]Liste!$A$3:$B$13,2,FALSE),GANTT!E211-1,IF((GANTT!C211+GANTT!E211)&gt;VLOOKUP(GANTT!D211,[1]Liste!$A$3:$B$13,2,FALSE),(GANTT!C211+GANTT!E211-VLOOKUP(GANTT!D211,[1]Liste!$A$3:$B$13,2,FALSE)-1),GANTT!C211+GANTT!E211-1))</f>
        <v>38</v>
      </c>
      <c r="G211" s="41">
        <f>IF(OR(C211=VLOOKUP(D211,[1]Liste!$A$3:$B$13,2,FALSE),(GANTT!C211+GANTT!E211)&gt;VLOOKUP(D211,[1]Liste!$A$3:$B$13,2,FALSE)),GANTT!D211+1,GANTT!D211)</f>
        <v>2019</v>
      </c>
      <c r="H211" s="42">
        <f t="shared" si="5"/>
        <v>38</v>
      </c>
      <c r="I211" s="43">
        <f t="shared" si="4"/>
        <v>2019</v>
      </c>
      <c r="J211" s="43">
        <f t="shared" si="8"/>
        <v>38</v>
      </c>
      <c r="K211" s="44">
        <f t="shared" si="7"/>
        <v>2019</v>
      </c>
      <c r="L211" s="34" t="str">
        <f>IF(AND($B211&lt;&gt;"Jalon",VALUE($C211&amp;$D211)=VALUE($H211&amp;$I211),VALUE($F211&amp;$G211)=VALUE($J211&amp;$K211)),"Bleu",IF(AND($B211&lt;&gt;"Jalon",VALUE($F211&amp;$G211)&lt;VALUE($J211&amp;$K211)),"Rouge",IF(AND($B211&lt;&gt;"Jalon",VALUE($F211&amp;$G211)&gt;VALUE($J211&amp;$K211)),"Vert","Orange")))</f>
        <v>Orange</v>
      </c>
    </row>
    <row r="212" spans="1:12" ht="12.9" customHeight="1" x14ac:dyDescent="0.2">
      <c r="A212" s="46" t="s">
        <v>37</v>
      </c>
      <c r="B212" s="37" t="s">
        <v>12</v>
      </c>
      <c r="C212" s="47">
        <v>39</v>
      </c>
      <c r="D212" s="37">
        <v>2019</v>
      </c>
      <c r="E212" s="43">
        <v>3</v>
      </c>
      <c r="F212" s="40">
        <f>IF(C212=VLOOKUP(D212,[1]Liste!$A$3:$B$13,2,FALSE),GANTT!E212-1,IF((GANTT!C212+GANTT!E212)&gt;VLOOKUP(GANTT!D212,[1]Liste!$A$3:$B$13,2,FALSE),(GANTT!C212+GANTT!E212-VLOOKUP(GANTT!D212,[1]Liste!$A$3:$B$13,2,FALSE)-1),GANTT!C212+GANTT!E212-1))</f>
        <v>41</v>
      </c>
      <c r="G212" s="41">
        <f>IF(OR(C212=VLOOKUP(D212,[1]Liste!$A$3:$B$13,2,FALSE),(GANTT!C212+GANTT!E212)&gt;VLOOKUP(D212,[1]Liste!$A$3:$B$13,2,FALSE)),GANTT!D212+1,GANTT!D212)</f>
        <v>2019</v>
      </c>
      <c r="H212" s="42">
        <f t="shared" si="5"/>
        <v>39</v>
      </c>
      <c r="I212" s="43">
        <f t="shared" si="4"/>
        <v>2019</v>
      </c>
      <c r="J212" s="43">
        <f t="shared" si="8"/>
        <v>41</v>
      </c>
      <c r="K212" s="44">
        <f t="shared" si="7"/>
        <v>2019</v>
      </c>
      <c r="L212" s="34" t="str">
        <f>IF(AND($B212&lt;&gt;"Jalon",VALUE($C212&amp;$D212)=VALUE($H212&amp;$I212),VALUE($F212&amp;$G212)=VALUE($J212&amp;$K212)),"Bleu",IF(AND($B212&lt;&gt;"Jalon",VALUE($F212&amp;$G212)&lt;VALUE($J212&amp;$K212)),"Rouge",IF(AND($B212&lt;&gt;"Jalon",VALUE($F212&amp;$G212)&gt;VALUE($J212&amp;$K212)),"Vert","Orange")))</f>
        <v>Bleu</v>
      </c>
    </row>
    <row r="213" spans="1:12" ht="12.9" customHeight="1" x14ac:dyDescent="0.2">
      <c r="A213" s="46" t="s">
        <v>38</v>
      </c>
      <c r="B213" s="37" t="s">
        <v>0</v>
      </c>
      <c r="C213" s="47">
        <v>40</v>
      </c>
      <c r="D213" s="37">
        <v>2019</v>
      </c>
      <c r="E213" s="43">
        <v>6</v>
      </c>
      <c r="F213" s="40">
        <f>IF(C213=VLOOKUP(D213,[1]Liste!$A$3:$B$13,2,FALSE),GANTT!E213-1,IF((GANTT!C213+GANTT!E213)&gt;VLOOKUP(GANTT!D213,[1]Liste!$A$3:$B$13,2,FALSE),(GANTT!C213+GANTT!E213-VLOOKUP(GANTT!D213,[1]Liste!$A$3:$B$13,2,FALSE)-1),GANTT!C213+GANTT!E213-1))</f>
        <v>45</v>
      </c>
      <c r="G213" s="41">
        <f>IF(OR(C213=VLOOKUP(D213,[1]Liste!$A$3:$B$13,2,FALSE),(GANTT!C213+GANTT!E213)&gt;VLOOKUP(D213,[1]Liste!$A$3:$B$13,2,FALSE)),GANTT!D213+1,GANTT!D213)</f>
        <v>2019</v>
      </c>
      <c r="H213" s="42">
        <f t="shared" si="5"/>
        <v>40</v>
      </c>
      <c r="I213" s="43">
        <f t="shared" si="4"/>
        <v>2019</v>
      </c>
      <c r="J213" s="43">
        <f t="shared" si="8"/>
        <v>45</v>
      </c>
      <c r="K213" s="44">
        <f t="shared" si="7"/>
        <v>2019</v>
      </c>
      <c r="L213" s="34" t="str">
        <f>IF(AND($B213&lt;&gt;"Jalon",VALUE($C213&amp;$D213)=VALUE($H213&amp;$I213),VALUE($F213&amp;$G213)=VALUE($J213&amp;$K213)),"Bleu",IF(AND($B213&lt;&gt;"Jalon",VALUE($F213&amp;$G213)&lt;VALUE($J213&amp;$K213)),"Rouge",IF(AND($B213&lt;&gt;"Jalon",VALUE($F213&amp;$G213)&gt;VALUE($J213&amp;$K213)),"Vert","Orange")))</f>
        <v>Orange</v>
      </c>
    </row>
    <row r="214" spans="1:12" ht="12.9" customHeight="1" x14ac:dyDescent="0.2">
      <c r="A214" s="46" t="s">
        <v>39</v>
      </c>
      <c r="B214" s="37" t="s">
        <v>12</v>
      </c>
      <c r="C214" s="47">
        <v>42</v>
      </c>
      <c r="D214" s="37">
        <v>2019</v>
      </c>
      <c r="E214" s="43">
        <v>2</v>
      </c>
      <c r="F214" s="40">
        <f>IF(C214=VLOOKUP(D214,[1]Liste!$A$3:$B$13,2,FALSE),GANTT!E214-1,IF((GANTT!C214+GANTT!E214)&gt;VLOOKUP(GANTT!D214,[1]Liste!$A$3:$B$13,2,FALSE),(GANTT!C214+GANTT!E214-VLOOKUP(GANTT!D214,[1]Liste!$A$3:$B$13,2,FALSE)-1),GANTT!C214+GANTT!E214-1))</f>
        <v>43</v>
      </c>
      <c r="G214" s="41">
        <f>IF(OR(C214=VLOOKUP(D214,[1]Liste!$A$3:$B$13,2,FALSE),(GANTT!C214+GANTT!E214)&gt;VLOOKUP(D214,[1]Liste!$A$3:$B$13,2,FALSE)),GANTT!D214+1,GANTT!D214)</f>
        <v>2019</v>
      </c>
      <c r="H214" s="42">
        <f t="shared" si="5"/>
        <v>42</v>
      </c>
      <c r="I214" s="43">
        <f t="shared" si="4"/>
        <v>2019</v>
      </c>
      <c r="J214" s="43">
        <f t="shared" si="8"/>
        <v>43</v>
      </c>
      <c r="K214" s="44">
        <f t="shared" si="8"/>
        <v>2019</v>
      </c>
      <c r="L214" s="34" t="str">
        <f>IF(AND($B214&lt;&gt;"Jalon",VALUE($C214&amp;$D214)=VALUE($H214&amp;$I214),VALUE($F214&amp;$G214)=VALUE($J214&amp;$K214)),"Bleu",IF(AND($B214&lt;&gt;"Jalon",VALUE($F214&amp;$G214)&lt;VALUE($J214&amp;$K214)),"Rouge",IF(AND($B214&lt;&gt;"Jalon",VALUE($F214&amp;$G214)&gt;VALUE($J214&amp;$K214)),"Vert","Orange")))</f>
        <v>Bleu</v>
      </c>
    </row>
    <row r="215" spans="1:12" ht="12.9" customHeight="1" x14ac:dyDescent="0.2">
      <c r="A215" s="46" t="s">
        <v>40</v>
      </c>
      <c r="B215" s="37" t="s">
        <v>12</v>
      </c>
      <c r="C215" s="47">
        <v>43</v>
      </c>
      <c r="D215" s="37">
        <v>2019</v>
      </c>
      <c r="E215" s="43">
        <v>2</v>
      </c>
      <c r="F215" s="40">
        <f>IF(C215=VLOOKUP(D215,[1]Liste!$A$3:$B$13,2,FALSE),GANTT!E215-1,IF((GANTT!C215+GANTT!E215)&gt;VLOOKUP(GANTT!D215,[1]Liste!$A$3:$B$13,2,FALSE),(GANTT!C215+GANTT!E215-VLOOKUP(GANTT!D215,[1]Liste!$A$3:$B$13,2,FALSE)-1),GANTT!C215+GANTT!E215-1))</f>
        <v>44</v>
      </c>
      <c r="G215" s="41">
        <f>IF(OR(C215=VLOOKUP(D215,[1]Liste!$A$3:$B$13,2,FALSE),(GANTT!C215+GANTT!E215)&gt;VLOOKUP(D215,[1]Liste!$A$3:$B$13,2,FALSE)),GANTT!D215+1,GANTT!D215)</f>
        <v>2019</v>
      </c>
      <c r="H215" s="42">
        <f t="shared" si="5"/>
        <v>43</v>
      </c>
      <c r="I215" s="43">
        <f t="shared" si="4"/>
        <v>2019</v>
      </c>
      <c r="J215" s="43">
        <f t="shared" ref="J215:K234" si="9">VALUE(F215)</f>
        <v>44</v>
      </c>
      <c r="K215" s="44">
        <f t="shared" si="9"/>
        <v>2019</v>
      </c>
      <c r="L215" s="34" t="str">
        <f>IF(AND($B215&lt;&gt;"Jalon",VALUE($C215&amp;$D215)=VALUE($H215&amp;$I215),VALUE($F215&amp;$G215)=VALUE($J215&amp;$K215)),"Bleu",IF(AND($B215&lt;&gt;"Jalon",VALUE($F215&amp;$G215)&lt;VALUE($J215&amp;$K215)),"Rouge",IF(AND($B215&lt;&gt;"Jalon",VALUE($F215&amp;$G215)&gt;VALUE($J215&amp;$K215)),"Vert","Orange")))</f>
        <v>Bleu</v>
      </c>
    </row>
    <row r="216" spans="1:12" ht="12.9" customHeight="1" x14ac:dyDescent="0.2">
      <c r="A216" s="46" t="s">
        <v>41</v>
      </c>
      <c r="B216" s="37" t="s">
        <v>12</v>
      </c>
      <c r="C216" s="47">
        <v>45</v>
      </c>
      <c r="D216" s="37">
        <v>2019</v>
      </c>
      <c r="E216" s="43">
        <v>1</v>
      </c>
      <c r="F216" s="40">
        <f>IF(C216=VLOOKUP(D216,[1]Liste!$A$3:$B$13,2,FALSE),GANTT!E216-1,IF((GANTT!C216+GANTT!E216)&gt;VLOOKUP(GANTT!D216,[1]Liste!$A$3:$B$13,2,FALSE),(GANTT!C216+GANTT!E216-VLOOKUP(GANTT!D216,[1]Liste!$A$3:$B$13,2,FALSE)-1),GANTT!C216+GANTT!E216-1))</f>
        <v>45</v>
      </c>
      <c r="G216" s="41">
        <f>IF(OR(C216=VLOOKUP(D216,[1]Liste!$A$3:$B$13,2,FALSE),(GANTT!C216+GANTT!E216)&gt;VLOOKUP(D216,[1]Liste!$A$3:$B$13,2,FALSE)),GANTT!D216+1,GANTT!D216)</f>
        <v>2019</v>
      </c>
      <c r="H216" s="42">
        <f t="shared" si="5"/>
        <v>45</v>
      </c>
      <c r="I216" s="43">
        <f t="shared" si="4"/>
        <v>2019</v>
      </c>
      <c r="J216" s="43">
        <f t="shared" si="9"/>
        <v>45</v>
      </c>
      <c r="K216" s="44">
        <f t="shared" si="9"/>
        <v>2019</v>
      </c>
      <c r="L216" s="34" t="str">
        <f>IF(AND($B216&lt;&gt;"Jalon",VALUE($C216&amp;$D216)=VALUE($H216&amp;$I216),VALUE($F216&amp;$G216)=VALUE($J216&amp;$K216)),"Bleu",IF(AND($B216&lt;&gt;"Jalon",VALUE($F216&amp;$G216)&lt;VALUE($J216&amp;$K216)),"Rouge",IF(AND($B216&lt;&gt;"Jalon",VALUE($F216&amp;$G216)&gt;VALUE($J216&amp;$K216)),"Vert","Orange")))</f>
        <v>Bleu</v>
      </c>
    </row>
    <row r="217" spans="1:12" ht="12.9" customHeight="1" x14ac:dyDescent="0.2">
      <c r="A217" s="46" t="s">
        <v>42</v>
      </c>
      <c r="B217" s="37" t="s">
        <v>12</v>
      </c>
      <c r="C217" s="47">
        <v>47</v>
      </c>
      <c r="D217" s="37">
        <v>2019</v>
      </c>
      <c r="E217" s="43">
        <v>1</v>
      </c>
      <c r="F217" s="40">
        <f>IF(C217=VLOOKUP(D217,[1]Liste!$A$3:$B$13,2,FALSE),GANTT!E217-1,IF((GANTT!C217+GANTT!E217)&gt;VLOOKUP(GANTT!D217,[1]Liste!$A$3:$B$13,2,FALSE),(GANTT!C217+GANTT!E217-VLOOKUP(GANTT!D217,[1]Liste!$A$3:$B$13,2,FALSE)-1),GANTT!C217+GANTT!E217-1))</f>
        <v>47</v>
      </c>
      <c r="G217" s="41">
        <f>IF(OR(C217=VLOOKUP(D217,[1]Liste!$A$3:$B$13,2,FALSE),(GANTT!C217+GANTT!E217)&gt;VLOOKUP(D217,[1]Liste!$A$3:$B$13,2,FALSE)),GANTT!D217+1,GANTT!D217)</f>
        <v>2019</v>
      </c>
      <c r="H217" s="42">
        <f t="shared" si="5"/>
        <v>47</v>
      </c>
      <c r="I217" s="43">
        <f t="shared" si="4"/>
        <v>2019</v>
      </c>
      <c r="J217" s="43">
        <f t="shared" si="9"/>
        <v>47</v>
      </c>
      <c r="K217" s="44">
        <f t="shared" si="9"/>
        <v>2019</v>
      </c>
      <c r="L217" s="34" t="str">
        <f>IF(AND($B217&lt;&gt;"Jalon",VALUE($C217&amp;$D217)=VALUE($H217&amp;$I217),VALUE($F217&amp;$G217)=VALUE($J217&amp;$K217)),"Bleu",IF(AND($B217&lt;&gt;"Jalon",VALUE($F217&amp;$G217)&lt;VALUE($J217&amp;$K217)),"Rouge",IF(AND($B217&lt;&gt;"Jalon",VALUE($F217&amp;$G217)&gt;VALUE($J217&amp;$K217)),"Vert","Orange")))</f>
        <v>Bleu</v>
      </c>
    </row>
    <row r="218" spans="1:12" ht="12.9" customHeight="1" x14ac:dyDescent="0.2">
      <c r="A218" s="46" t="s">
        <v>43</v>
      </c>
      <c r="B218" s="37" t="s">
        <v>0</v>
      </c>
      <c r="C218" s="47">
        <v>47</v>
      </c>
      <c r="D218" s="37">
        <v>2019</v>
      </c>
      <c r="E218" s="43">
        <v>3</v>
      </c>
      <c r="F218" s="40">
        <f>IF(C218=VLOOKUP(D218,[1]Liste!$A$3:$B$13,2,FALSE),GANTT!E218-1,IF((GANTT!C218+GANTT!E218)&gt;VLOOKUP(GANTT!D218,[1]Liste!$A$3:$B$13,2,FALSE),(GANTT!C218+GANTT!E218-VLOOKUP(GANTT!D218,[1]Liste!$A$3:$B$13,2,FALSE)-1),GANTT!C218+GANTT!E218-1))</f>
        <v>49</v>
      </c>
      <c r="G218" s="41">
        <f>IF(OR(C218=VLOOKUP(D218,[1]Liste!$A$3:$B$13,2,FALSE),(GANTT!C218+GANTT!E218)&gt;VLOOKUP(D218,[1]Liste!$A$3:$B$13,2,FALSE)),GANTT!D218+1,GANTT!D218)</f>
        <v>2019</v>
      </c>
      <c r="H218" s="42">
        <f t="shared" si="5"/>
        <v>47</v>
      </c>
      <c r="I218" s="43">
        <f t="shared" si="4"/>
        <v>2019</v>
      </c>
      <c r="J218" s="43">
        <f t="shared" si="9"/>
        <v>49</v>
      </c>
      <c r="K218" s="44">
        <f t="shared" si="9"/>
        <v>2019</v>
      </c>
      <c r="L218" s="34" t="str">
        <f>IF(AND($B218&lt;&gt;"Jalon",VALUE($C218&amp;$D218)=VALUE($H218&amp;$I218),VALUE($F218&amp;$G218)=VALUE($J218&amp;$K218)),"Bleu",IF(AND($B218&lt;&gt;"Jalon",VALUE($F218&amp;$G218)&lt;VALUE($J218&amp;$K218)),"Rouge",IF(AND($B218&lt;&gt;"Jalon",VALUE($F218&amp;$G218)&gt;VALUE($J218&amp;$K218)),"Vert","Orange")))</f>
        <v>Orange</v>
      </c>
    </row>
    <row r="219" spans="1:12" ht="12.9" customHeight="1" x14ac:dyDescent="0.2">
      <c r="A219" s="46" t="s">
        <v>44</v>
      </c>
      <c r="B219" s="37" t="s">
        <v>12</v>
      </c>
      <c r="C219" s="47">
        <v>47</v>
      </c>
      <c r="D219" s="37">
        <v>2019</v>
      </c>
      <c r="E219" s="43">
        <v>1</v>
      </c>
      <c r="F219" s="40">
        <f>IF(C219=VLOOKUP(D219,[1]Liste!$A$3:$B$13,2,FALSE),GANTT!E219-1,IF((GANTT!C219+GANTT!E219)&gt;VLOOKUP(GANTT!D219,[1]Liste!$A$3:$B$13,2,FALSE),(GANTT!C219+GANTT!E219-VLOOKUP(GANTT!D219,[1]Liste!$A$3:$B$13,2,FALSE)-1),GANTT!C219+GANTT!E219-1))</f>
        <v>47</v>
      </c>
      <c r="G219" s="41">
        <f>IF(OR(C219=VLOOKUP(D219,[1]Liste!$A$3:$B$13,2,FALSE),(GANTT!C219+GANTT!E219)&gt;VLOOKUP(D219,[1]Liste!$A$3:$B$13,2,FALSE)),GANTT!D219+1,GANTT!D219)</f>
        <v>2019</v>
      </c>
      <c r="H219" s="42">
        <f t="shared" si="5"/>
        <v>47</v>
      </c>
      <c r="I219" s="43">
        <f t="shared" si="4"/>
        <v>2019</v>
      </c>
      <c r="J219" s="43">
        <f t="shared" si="9"/>
        <v>47</v>
      </c>
      <c r="K219" s="44">
        <f t="shared" si="9"/>
        <v>2019</v>
      </c>
      <c r="L219" s="34" t="str">
        <f>IF(AND($B219&lt;&gt;"Jalon",VALUE($C219&amp;$D219)=VALUE($H219&amp;$I219),VALUE($F219&amp;$G219)=VALUE($J219&amp;$K219)),"Bleu",IF(AND($B219&lt;&gt;"Jalon",VALUE($F219&amp;$G219)&lt;VALUE($J219&amp;$K219)),"Rouge",IF(AND($B219&lt;&gt;"Jalon",VALUE($F219&amp;$G219)&gt;VALUE($J219&amp;$K219)),"Vert","Orange")))</f>
        <v>Bleu</v>
      </c>
    </row>
    <row r="220" spans="1:12" ht="12.9" customHeight="1" x14ac:dyDescent="0.2">
      <c r="A220" s="46" t="s">
        <v>45</v>
      </c>
      <c r="B220" s="37" t="s">
        <v>0</v>
      </c>
      <c r="C220" s="47">
        <v>48</v>
      </c>
      <c r="D220" s="37">
        <v>2019</v>
      </c>
      <c r="E220" s="43">
        <v>1</v>
      </c>
      <c r="F220" s="40">
        <f>IF(C220=VLOOKUP(D220,[1]Liste!$A$3:$B$13,2,FALSE),GANTT!E220-1,IF((GANTT!C220+GANTT!E220)&gt;VLOOKUP(GANTT!D220,[1]Liste!$A$3:$B$13,2,FALSE),(GANTT!C220+GANTT!E220-VLOOKUP(GANTT!D220,[1]Liste!$A$3:$B$13,2,FALSE)-1),GANTT!C220+GANTT!E220-1))</f>
        <v>48</v>
      </c>
      <c r="G220" s="41">
        <f>IF(OR(C220=VLOOKUP(D220,[1]Liste!$A$3:$B$13,2,FALSE),(GANTT!C220+GANTT!E220)&gt;VLOOKUP(D220,[1]Liste!$A$3:$B$13,2,FALSE)),GANTT!D220+1,GANTT!D220)</f>
        <v>2019</v>
      </c>
      <c r="H220" s="42">
        <f t="shared" si="5"/>
        <v>48</v>
      </c>
      <c r="I220" s="43">
        <f t="shared" si="4"/>
        <v>2019</v>
      </c>
      <c r="J220" s="43">
        <f t="shared" si="9"/>
        <v>48</v>
      </c>
      <c r="K220" s="44">
        <f t="shared" si="9"/>
        <v>2019</v>
      </c>
      <c r="L220" s="34" t="str">
        <f>IF(AND($B220&lt;&gt;"Jalon",VALUE($C220&amp;$D220)=VALUE($H220&amp;$I220),VALUE($F220&amp;$G220)=VALUE($J220&amp;$K220)),"Bleu",IF(AND($B220&lt;&gt;"Jalon",VALUE($F220&amp;$G220)&lt;VALUE($J220&amp;$K220)),"Rouge",IF(AND($B220&lt;&gt;"Jalon",VALUE($F220&amp;$G220)&gt;VALUE($J220&amp;$K220)),"Vert","Orange")))</f>
        <v>Orange</v>
      </c>
    </row>
    <row r="221" spans="1:12" ht="12.9" customHeight="1" x14ac:dyDescent="0.2">
      <c r="A221" s="46" t="s">
        <v>46</v>
      </c>
      <c r="B221" s="37" t="s">
        <v>0</v>
      </c>
      <c r="C221" s="47">
        <v>49</v>
      </c>
      <c r="D221" s="37">
        <v>2019</v>
      </c>
      <c r="E221" s="43">
        <v>1</v>
      </c>
      <c r="F221" s="40">
        <f>IF(C221=VLOOKUP(D221,[1]Liste!$A$3:$B$13,2,FALSE),GANTT!E221-1,IF((GANTT!C221+GANTT!E221)&gt;VLOOKUP(GANTT!D221,[1]Liste!$A$3:$B$13,2,FALSE),(GANTT!C221+GANTT!E221-VLOOKUP(GANTT!D221,[1]Liste!$A$3:$B$13,2,FALSE)-1),GANTT!C221+GANTT!E221-1))</f>
        <v>49</v>
      </c>
      <c r="G221" s="41">
        <f>IF(OR(C221=VLOOKUP(D221,[1]Liste!$A$3:$B$13,2,FALSE),(GANTT!C221+GANTT!E221)&gt;VLOOKUP(D221,[1]Liste!$A$3:$B$13,2,FALSE)),GANTT!D221+1,GANTT!D221)</f>
        <v>2019</v>
      </c>
      <c r="H221" s="42">
        <f t="shared" si="5"/>
        <v>49</v>
      </c>
      <c r="I221" s="43">
        <f t="shared" si="4"/>
        <v>2019</v>
      </c>
      <c r="J221" s="43">
        <f t="shared" si="9"/>
        <v>49</v>
      </c>
      <c r="K221" s="44">
        <f t="shared" si="9"/>
        <v>2019</v>
      </c>
      <c r="L221" s="34" t="str">
        <f>IF(AND($B221&lt;&gt;"Jalon",VALUE($C221&amp;$D221)=VALUE($H221&amp;$I221),VALUE($F221&amp;$G221)=VALUE($J221&amp;$K221)),"Bleu",IF(AND($B221&lt;&gt;"Jalon",VALUE($F221&amp;$G221)&lt;VALUE($J221&amp;$K221)),"Rouge",IF(AND($B221&lt;&gt;"Jalon",VALUE($F221&amp;$G221)&gt;VALUE($J221&amp;$K221)),"Vert","Orange")))</f>
        <v>Orange</v>
      </c>
    </row>
    <row r="222" spans="1:12" ht="12.9" customHeight="1" x14ac:dyDescent="0.2">
      <c r="A222" s="46" t="s">
        <v>47</v>
      </c>
      <c r="B222" s="37" t="s">
        <v>12</v>
      </c>
      <c r="C222" s="47">
        <v>39</v>
      </c>
      <c r="D222" s="37">
        <v>2019</v>
      </c>
      <c r="E222" s="43">
        <v>1</v>
      </c>
      <c r="F222" s="40">
        <f>IF(C222=VLOOKUP(D222,[1]Liste!$A$3:$B$13,2,FALSE),GANTT!E222-1,IF((GANTT!C222+GANTT!E222)&gt;VLOOKUP(GANTT!D222,[1]Liste!$A$3:$B$13,2,FALSE),(GANTT!C222+GANTT!E222-VLOOKUP(GANTT!D222,[1]Liste!$A$3:$B$13,2,FALSE)-1),GANTT!C222+GANTT!E222-1))</f>
        <v>39</v>
      </c>
      <c r="G222" s="41">
        <f>IF(OR(C222=VLOOKUP(D222,[1]Liste!$A$3:$B$13,2,FALSE),(GANTT!C222+GANTT!E222)&gt;VLOOKUP(D222,[1]Liste!$A$3:$B$13,2,FALSE)),GANTT!D222+1,GANTT!D222)</f>
        <v>2019</v>
      </c>
      <c r="H222" s="42">
        <f t="shared" si="5"/>
        <v>39</v>
      </c>
      <c r="I222" s="43">
        <f t="shared" si="4"/>
        <v>2019</v>
      </c>
      <c r="J222" s="43">
        <f t="shared" si="9"/>
        <v>39</v>
      </c>
      <c r="K222" s="44">
        <f t="shared" si="9"/>
        <v>2019</v>
      </c>
      <c r="L222" s="34" t="str">
        <f>IF(AND($B222&lt;&gt;"Jalon",VALUE($C222&amp;$D222)=VALUE($H222&amp;$I222),VALUE($F222&amp;$G222)=VALUE($J222&amp;$K222)),"Bleu",IF(AND($B222&lt;&gt;"Jalon",VALUE($F222&amp;$G222)&lt;VALUE($J222&amp;$K222)),"Rouge",IF(AND($B222&lt;&gt;"Jalon",VALUE($F222&amp;$G222)&gt;VALUE($J222&amp;$K222)),"Vert","Orange")))</f>
        <v>Bleu</v>
      </c>
    </row>
    <row r="223" spans="1:12" ht="12.9" customHeight="1" x14ac:dyDescent="0.2">
      <c r="A223" s="46" t="s">
        <v>48</v>
      </c>
      <c r="B223" s="37" t="s">
        <v>0</v>
      </c>
      <c r="C223" s="47">
        <v>40</v>
      </c>
      <c r="D223" s="37">
        <v>2019</v>
      </c>
      <c r="E223" s="43">
        <v>2</v>
      </c>
      <c r="F223" s="40">
        <f>IF(C223=VLOOKUP(D223,[1]Liste!$A$3:$B$13,2,FALSE),GANTT!E223-1,IF((GANTT!C223+GANTT!E223)&gt;VLOOKUP(GANTT!D223,[1]Liste!$A$3:$B$13,2,FALSE),(GANTT!C223+GANTT!E223-VLOOKUP(GANTT!D223,[1]Liste!$A$3:$B$13,2,FALSE)-1),GANTT!C223+GANTT!E223-1))</f>
        <v>41</v>
      </c>
      <c r="G223" s="41">
        <f>IF(OR(C223=VLOOKUP(D223,[1]Liste!$A$3:$B$13,2,FALSE),(GANTT!C223+GANTT!E223)&gt;VLOOKUP(D223,[1]Liste!$A$3:$B$13,2,FALSE)),GANTT!D223+1,GANTT!D223)</f>
        <v>2019</v>
      </c>
      <c r="H223" s="42">
        <f t="shared" si="5"/>
        <v>40</v>
      </c>
      <c r="I223" s="43">
        <f t="shared" si="4"/>
        <v>2019</v>
      </c>
      <c r="J223" s="43">
        <f t="shared" si="9"/>
        <v>41</v>
      </c>
      <c r="K223" s="44">
        <f t="shared" si="9"/>
        <v>2019</v>
      </c>
      <c r="L223" s="34" t="str">
        <f>IF(AND($B223&lt;&gt;"Jalon",VALUE($C223&amp;$D223)=VALUE($H223&amp;$I223),VALUE($F223&amp;$G223)=VALUE($J223&amp;$K223)),"Bleu",IF(AND($B223&lt;&gt;"Jalon",VALUE($F223&amp;$G223)&lt;VALUE($J223&amp;$K223)),"Rouge",IF(AND($B223&lt;&gt;"Jalon",VALUE($F223&amp;$G223)&gt;VALUE($J223&amp;$K223)),"Vert","Orange")))</f>
        <v>Orange</v>
      </c>
    </row>
    <row r="224" spans="1:12" ht="12.9" customHeight="1" x14ac:dyDescent="0.2">
      <c r="A224" s="45" t="s">
        <v>49</v>
      </c>
      <c r="B224" s="37" t="s">
        <v>12</v>
      </c>
      <c r="C224" s="47">
        <v>49</v>
      </c>
      <c r="D224" s="37">
        <v>2019</v>
      </c>
      <c r="E224" s="43">
        <v>6</v>
      </c>
      <c r="F224" s="40">
        <f>IF(C224=VLOOKUP(D224,[1]Liste!$A$3:$B$13,2,FALSE),GANTT!E224-1,IF((GANTT!C224+GANTT!E224)&gt;VLOOKUP(GANTT!D224,[1]Liste!$A$3:$B$13,2,FALSE),(GANTT!C224+GANTT!E224-VLOOKUP(GANTT!D224,[1]Liste!$A$3:$B$13,2,FALSE)-1),GANTT!C224+GANTT!E224-1))</f>
        <v>2</v>
      </c>
      <c r="G224" s="41">
        <f>IF(OR(C224=VLOOKUP(D224,[1]Liste!$A$3:$B$13,2,FALSE),(GANTT!C224+GANTT!E224)&gt;VLOOKUP(D224,[1]Liste!$A$3:$B$13,2,FALSE)),GANTT!D224+1,GANTT!D224)</f>
        <v>2020</v>
      </c>
      <c r="H224" s="42">
        <f>VALUE(C224)</f>
        <v>49</v>
      </c>
      <c r="I224" s="43">
        <f t="shared" si="4"/>
        <v>2019</v>
      </c>
      <c r="J224" s="43">
        <f t="shared" si="9"/>
        <v>2</v>
      </c>
      <c r="K224" s="44">
        <f t="shared" si="9"/>
        <v>2020</v>
      </c>
      <c r="L224" s="34" t="str">
        <f>IF(AND($B224&lt;&gt;"Jalon",VALUE($C224&amp;$D224)=VALUE($H224&amp;$I224),VALUE($F224&amp;$G224)=VALUE($J224&amp;$K224)),"Bleu",IF(AND($B224&lt;&gt;"Jalon",VALUE($F224&amp;$G224)&lt;VALUE($J224&amp;$K224)),"Rouge",IF(AND($B224&lt;&gt;"Jalon",VALUE($F224&amp;$G224)&gt;VALUE($J224&amp;$K224)),"Vert","Orange")))</f>
        <v>Bleu</v>
      </c>
    </row>
    <row r="225" spans="1:12" ht="12.9" customHeight="1" x14ac:dyDescent="0.2">
      <c r="A225" s="46" t="s">
        <v>50</v>
      </c>
      <c r="B225" s="37" t="s">
        <v>0</v>
      </c>
      <c r="C225" s="47">
        <v>49</v>
      </c>
      <c r="D225" s="37">
        <v>2019</v>
      </c>
      <c r="E225" s="43">
        <v>3</v>
      </c>
      <c r="F225" s="40">
        <f>IF(C225=VLOOKUP(D225,[1]Liste!$A$3:$B$13,2,FALSE),GANTT!E225-1,IF((GANTT!C225+GANTT!E225)&gt;VLOOKUP(GANTT!D225,[1]Liste!$A$3:$B$13,2,FALSE),(GANTT!C225+GANTT!E225-VLOOKUP(GANTT!D225,[1]Liste!$A$3:$B$13,2,FALSE)-1),GANTT!C225+GANTT!E225-1))</f>
        <v>51</v>
      </c>
      <c r="G225" s="41">
        <f>IF(OR(C225=VLOOKUP(D225,[1]Liste!$A$3:$B$13,2,FALSE),(GANTT!C225+GANTT!E225)&gt;VLOOKUP(D225,[1]Liste!$A$3:$B$13,2,FALSE)),GANTT!D225+1,GANTT!D225)</f>
        <v>2019</v>
      </c>
      <c r="H225" s="42">
        <f t="shared" si="5"/>
        <v>49</v>
      </c>
      <c r="I225" s="43">
        <f t="shared" si="4"/>
        <v>2019</v>
      </c>
      <c r="J225" s="43">
        <f t="shared" si="9"/>
        <v>51</v>
      </c>
      <c r="K225" s="44">
        <f t="shared" si="9"/>
        <v>2019</v>
      </c>
      <c r="L225" s="34" t="str">
        <f>IF(AND($B225&lt;&gt;"Jalon",VALUE($C225&amp;$D225)=VALUE($H225&amp;$I225),VALUE($F225&amp;$G225)=VALUE($J225&amp;$K225)),"Bleu",IF(AND($B225&lt;&gt;"Jalon",VALUE($F225&amp;$G225)&lt;VALUE($J225&amp;$K225)),"Rouge",IF(AND($B225&lt;&gt;"Jalon",VALUE($F225&amp;$G225)&gt;VALUE($J225&amp;$K225)),"Vert","Orange")))</f>
        <v>Orange</v>
      </c>
    </row>
    <row r="226" spans="1:12" ht="12.9" customHeight="1" x14ac:dyDescent="0.2">
      <c r="A226" s="46" t="s">
        <v>51</v>
      </c>
      <c r="B226" s="37" t="s">
        <v>0</v>
      </c>
      <c r="C226" s="47">
        <v>49</v>
      </c>
      <c r="D226" s="37">
        <v>2019</v>
      </c>
      <c r="E226" s="43">
        <v>1</v>
      </c>
      <c r="F226" s="40">
        <f>IF(C226=VLOOKUP(D226,[1]Liste!$A$3:$B$13,2,FALSE),GANTT!E226-1,IF((GANTT!C226+GANTT!E226)&gt;VLOOKUP(GANTT!D226,[1]Liste!$A$3:$B$13,2,FALSE),(GANTT!C226+GANTT!E226-VLOOKUP(GANTT!D226,[1]Liste!$A$3:$B$13,2,FALSE)-1),GANTT!C226+GANTT!E226-1))</f>
        <v>49</v>
      </c>
      <c r="G226" s="41">
        <f>IF(OR(C226=VLOOKUP(D226,[1]Liste!$A$3:$B$13,2,FALSE),(GANTT!C226+GANTT!E226)&gt;VLOOKUP(D226,[1]Liste!$A$3:$B$13,2,FALSE)),GANTT!D226+1,GANTT!D226)</f>
        <v>2019</v>
      </c>
      <c r="H226" s="42">
        <f t="shared" si="5"/>
        <v>49</v>
      </c>
      <c r="I226" s="43">
        <f t="shared" si="4"/>
        <v>2019</v>
      </c>
      <c r="J226" s="43">
        <f t="shared" si="9"/>
        <v>49</v>
      </c>
      <c r="K226" s="44">
        <f t="shared" si="9"/>
        <v>2019</v>
      </c>
      <c r="L226" s="34" t="str">
        <f>IF(AND($B226&lt;&gt;"Jalon",VALUE($C226&amp;$D226)=VALUE($H226&amp;$I226),VALUE($F226&amp;$G226)=VALUE($J226&amp;$K226)),"Bleu",IF(AND($B226&lt;&gt;"Jalon",VALUE($F226&amp;$G226)&lt;VALUE($J226&amp;$K226)),"Rouge",IF(AND($B226&lt;&gt;"Jalon",VALUE($F226&amp;$G226)&gt;VALUE($J226&amp;$K226)),"Vert","Orange")))</f>
        <v>Orange</v>
      </c>
    </row>
    <row r="227" spans="1:12" ht="12.9" customHeight="1" thickBot="1" x14ac:dyDescent="0.25">
      <c r="A227" s="49" t="s">
        <v>52</v>
      </c>
      <c r="B227" s="50" t="s">
        <v>12</v>
      </c>
      <c r="C227" s="51">
        <v>3</v>
      </c>
      <c r="D227" s="50">
        <v>2020</v>
      </c>
      <c r="E227" s="52">
        <v>1</v>
      </c>
      <c r="F227" s="53">
        <f>IF(C227=VLOOKUP(D227,[1]Liste!$A$3:$B$13,2,FALSE),GANTT!E227-1,IF((GANTT!C227+GANTT!E227)&gt;VLOOKUP(GANTT!D227,[1]Liste!$A$3:$B$13,2,FALSE),(GANTT!C227+GANTT!E227-VLOOKUP(GANTT!D227,[1]Liste!$A$3:$B$13,2,FALSE)-1),GANTT!C227+GANTT!E227-1))</f>
        <v>3</v>
      </c>
      <c r="G227" s="54">
        <f>IF(OR(C227=VLOOKUP(D227,[1]Liste!$A$3:$B$13,2,FALSE),(GANTT!C227+GANTT!E227)&gt;VLOOKUP(D227,[1]Liste!$A$3:$B$13,2,FALSE)),GANTT!D227+1,GANTT!D227)</f>
        <v>2020</v>
      </c>
      <c r="H227" s="55">
        <f t="shared" si="5"/>
        <v>3</v>
      </c>
      <c r="I227" s="52">
        <f t="shared" si="4"/>
        <v>2020</v>
      </c>
      <c r="J227" s="52">
        <f t="shared" si="9"/>
        <v>3</v>
      </c>
      <c r="K227" s="56">
        <f t="shared" si="9"/>
        <v>2020</v>
      </c>
      <c r="L227" s="34" t="str">
        <f>IF(AND($B227&lt;&gt;"Jalon",VALUE($C227&amp;$D227)=VALUE($H227&amp;$I227),VALUE($F227&amp;$G227)=VALUE($J227&amp;$K227)),"Bleu",IF(AND($B227&lt;&gt;"Jalon",VALUE($F227&amp;$G227)&lt;VALUE($J227&amp;$K227)),"Rouge",IF(AND($B227&lt;&gt;"Jalon",VALUE($F227&amp;$G227)&gt;VALUE($J227&amp;$K227)),"Vert","Orange")))</f>
        <v>Bleu</v>
      </c>
    </row>
    <row r="228" spans="1:12" s="1" customFormat="1" ht="8.4" customHeight="1" x14ac:dyDescent="0.2">
      <c r="A228" s="57"/>
      <c r="B228" s="58"/>
      <c r="C228" s="58"/>
      <c r="D228" s="58"/>
      <c r="E228" s="58"/>
      <c r="F228" s="58"/>
      <c r="G228" s="58"/>
      <c r="H228" s="58"/>
      <c r="I228" s="58"/>
      <c r="J228" s="58"/>
      <c r="K228" s="58"/>
      <c r="L228" s="59"/>
    </row>
    <row r="229" spans="1:12" ht="12.9" customHeight="1" x14ac:dyDescent="0.2">
      <c r="G229" s="60" t="e">
        <f>IF(#REF!="","",IF(#REF!="OUI",WORKDAY(D229,IF(WEEKDAY(D229,2)&gt;=6,E229,E229-1)),D229+E229-1))</f>
        <v>#REF!</v>
      </c>
      <c r="H229" s="61"/>
      <c r="I229" s="61"/>
      <c r="J229" s="61"/>
      <c r="K229" s="61"/>
    </row>
    <row r="230" spans="1:12" ht="12.9" customHeight="1" x14ac:dyDescent="0.2">
      <c r="G230" s="60" t="e">
        <f>IF(#REF!="","",IF(#REF!="OUI",WORKDAY(D230,IF(WEEKDAY(D230,2)&gt;=6,E230,E230-1)),D230+E230-1))</f>
        <v>#REF!</v>
      </c>
      <c r="H230" s="61"/>
      <c r="I230" s="61"/>
      <c r="J230" s="61"/>
      <c r="K230" s="61"/>
    </row>
    <row r="231" spans="1:12" ht="12.9" customHeight="1" x14ac:dyDescent="0.2">
      <c r="G231" s="60" t="e">
        <f>IF(#REF!="","",IF(#REF!="OUI",WORKDAY(D231,IF(WEEKDAY(D231,2)&gt;=6,E231,E231-1)),D231+E231-1))</f>
        <v>#REF!</v>
      </c>
      <c r="H231" s="61"/>
      <c r="I231" s="61"/>
      <c r="J231" s="61"/>
      <c r="K231" s="61"/>
    </row>
    <row r="232" spans="1:12" ht="12.9" customHeight="1" x14ac:dyDescent="0.2">
      <c r="G232" s="60" t="e">
        <f>IF(#REF!="","",IF(#REF!="OUI",WORKDAY(D232,IF(WEEKDAY(D232,2)&gt;=6,E232,E232-1)),D232+E232-1))</f>
        <v>#REF!</v>
      </c>
      <c r="H232" s="61"/>
      <c r="I232" s="61"/>
      <c r="J232" s="61"/>
      <c r="K232" s="61"/>
    </row>
    <row r="233" spans="1:12" ht="12.9" customHeight="1" x14ac:dyDescent="0.2">
      <c r="G233" s="60" t="e">
        <f>IF(#REF!="","",IF(#REF!="OUI",WORKDAY(D233,IF(WEEKDAY(D233,2)&gt;=6,E233,E233-1)),D233+E233-1))</f>
        <v>#REF!</v>
      </c>
      <c r="H233" s="61"/>
      <c r="I233" s="61"/>
      <c r="J233" s="61"/>
      <c r="K233" s="61"/>
    </row>
    <row r="234" spans="1:12" ht="12.9" customHeight="1" x14ac:dyDescent="0.2">
      <c r="G234" s="60" t="e">
        <f>IF(#REF!="","",IF(#REF!="OUI",WORKDAY(D234,IF(WEEKDAY(D234,2)&gt;=6,E234,E234-1)),D234+E234-1))</f>
        <v>#REF!</v>
      </c>
      <c r="H234" s="61"/>
      <c r="I234" s="61"/>
      <c r="J234" s="61"/>
      <c r="K234" s="61"/>
    </row>
    <row r="235" spans="1:12" ht="12.9" customHeight="1" x14ac:dyDescent="0.2">
      <c r="G235" s="60" t="e">
        <f>IF(#REF!="","",IF(#REF!="OUI",WORKDAY(D235,IF(WEEKDAY(D235,2)&gt;=6,E235,E235-1)),D235+E235-1))</f>
        <v>#REF!</v>
      </c>
      <c r="H235" s="61"/>
      <c r="I235" s="61"/>
      <c r="J235" s="61"/>
      <c r="K235" s="61"/>
    </row>
    <row r="236" spans="1:12" ht="12.9" customHeight="1" x14ac:dyDescent="0.2">
      <c r="G236" s="60" t="e">
        <f>IF(#REF!="","",IF(#REF!="OUI",WORKDAY(D236,IF(WEEKDAY(D236,2)&gt;=6,E236,E236-1)),D236+E236-1))</f>
        <v>#REF!</v>
      </c>
      <c r="H236" s="61"/>
      <c r="I236" s="61"/>
      <c r="J236" s="61"/>
      <c r="K236" s="61"/>
    </row>
    <row r="237" spans="1:12" ht="12.9" customHeight="1" x14ac:dyDescent="0.2">
      <c r="G237" s="60"/>
      <c r="H237" s="61"/>
      <c r="I237" s="61"/>
      <c r="J237" s="61"/>
      <c r="K237" s="61"/>
    </row>
    <row r="238" spans="1:12" ht="12.9" customHeight="1" x14ac:dyDescent="0.2">
      <c r="G238" s="60" t="e">
        <f>IF(#REF!="","",IF(#REF!="OUI",WORKDAY(D238,IF(WEEKDAY(D238,2)&gt;=6,E238,E238-1)),D238+E238-1))</f>
        <v>#REF!</v>
      </c>
      <c r="H238" s="61"/>
      <c r="I238" s="61"/>
      <c r="J238" s="61"/>
      <c r="K238" s="61"/>
    </row>
    <row r="239" spans="1:12" ht="12.9" customHeight="1" x14ac:dyDescent="0.2">
      <c r="G239" s="60" t="e">
        <f>IF(#REF!="","",IF(#REF!="OUI",WORKDAY(D239,IF(WEEKDAY(D239,2)&gt;=6,E239,E239-1)),D239+E239-1))</f>
        <v>#REF!</v>
      </c>
      <c r="H239" s="61"/>
      <c r="I239" s="61"/>
      <c r="J239" s="61"/>
      <c r="K239" s="61"/>
    </row>
    <row r="240" spans="1:12" ht="12.9" customHeight="1" x14ac:dyDescent="0.2">
      <c r="G240" s="60" t="e">
        <f>IF(#REF!="","",IF(#REF!="OUI",WORKDAY(D240,IF(WEEKDAY(D240,2)&gt;=6,E240,E240-1)),D240+E240-1))</f>
        <v>#REF!</v>
      </c>
      <c r="H240" s="61"/>
      <c r="I240" s="61"/>
      <c r="J240" s="61"/>
      <c r="K240" s="61"/>
    </row>
    <row r="241" spans="1:12" ht="12.9" customHeight="1" x14ac:dyDescent="0.2">
      <c r="G241" s="60" t="e">
        <f>IF(#REF!="","",IF(#REF!="OUI",WORKDAY(D241,IF(WEEKDAY(D241,2)&gt;=6,E241,E241-1)),D241+E241-1))</f>
        <v>#REF!</v>
      </c>
      <c r="H241" s="61"/>
      <c r="I241" s="61"/>
      <c r="J241" s="61"/>
      <c r="K241" s="61"/>
    </row>
    <row r="242" spans="1:12" ht="12.9" customHeight="1" x14ac:dyDescent="0.2">
      <c r="G242" s="60" t="e">
        <f>IF(#REF!="","",IF(#REF!="OUI",WORKDAY(D242,IF(WEEKDAY(D242,2)&gt;=6,E242,E242-1)),D242+E242-1))</f>
        <v>#REF!</v>
      </c>
      <c r="H242" s="61"/>
      <c r="I242" s="61"/>
      <c r="J242" s="61"/>
      <c r="K242" s="61"/>
    </row>
    <row r="243" spans="1:12" ht="12.9" customHeight="1" x14ac:dyDescent="0.2">
      <c r="G243" s="60" t="e">
        <f>IF(#REF!="","",IF(#REF!="OUI",WORKDAY(D243,IF(WEEKDAY(D243,2)&gt;=6,E243,E243-1)),D243+E243-1))</f>
        <v>#REF!</v>
      </c>
      <c r="H243" s="61"/>
      <c r="I243" s="61"/>
      <c r="J243" s="61"/>
      <c r="K243" s="61"/>
    </row>
    <row r="244" spans="1:12" ht="12.9" customHeight="1" x14ac:dyDescent="0.2">
      <c r="G244" s="60" t="e">
        <f>IF(#REF!="","",IF(#REF!="OUI",WORKDAY(D244,IF(WEEKDAY(D244,2)&gt;=6,E244,E244-1)),D244+E244-1))</f>
        <v>#REF!</v>
      </c>
      <c r="H244" s="61"/>
      <c r="I244" s="61"/>
      <c r="J244" s="61"/>
      <c r="K244" s="61"/>
    </row>
    <row r="245" spans="1:12" ht="12.9" customHeight="1" x14ac:dyDescent="0.2">
      <c r="G245" s="60" t="e">
        <f>IF(#REF!="","",IF(#REF!="OUI",WORKDAY(D245,IF(WEEKDAY(D245,2)&gt;=6,E245,E245-1)),D245+E245-1))</f>
        <v>#REF!</v>
      </c>
      <c r="H245" s="61"/>
      <c r="I245" s="61"/>
      <c r="J245" s="61"/>
      <c r="K245" s="61"/>
    </row>
    <row r="246" spans="1:12" ht="12.9" customHeight="1" x14ac:dyDescent="0.2">
      <c r="G246" s="60" t="e">
        <f>IF(#REF!="","",IF(#REF!="OUI",WORKDAY(D246,IF(WEEKDAY(D246,2)&gt;=6,E246,E246-1)),D246+E246-1))</f>
        <v>#REF!</v>
      </c>
      <c r="H246" s="61"/>
      <c r="I246" s="61"/>
      <c r="J246" s="61"/>
      <c r="K246" s="61"/>
    </row>
    <row r="247" spans="1:12" ht="12.9" customHeight="1" x14ac:dyDescent="0.2">
      <c r="G247" s="60" t="e">
        <f>IF(#REF!="","",IF(#REF!="OUI",WORKDAY(D247,IF(WEEKDAY(D247,2)&gt;=6,E247,E247-1)),D247+E247-1))</f>
        <v>#REF!</v>
      </c>
      <c r="H247" s="61"/>
      <c r="I247" s="61"/>
      <c r="J247" s="61"/>
      <c r="K247" s="61"/>
    </row>
    <row r="248" spans="1:12" ht="12.9" customHeight="1" x14ac:dyDescent="0.2">
      <c r="G248" s="60" t="e">
        <f>IF(#REF!="","",IF(#REF!="OUI",WORKDAY(D248,IF(WEEKDAY(D248,2)&gt;=6,E248,E248-1)),D248+E248-1))</f>
        <v>#REF!</v>
      </c>
      <c r="H248" s="61"/>
      <c r="I248" s="61"/>
      <c r="J248" s="61"/>
      <c r="K248" s="61"/>
    </row>
    <row r="249" spans="1:12" ht="12.9" customHeight="1" x14ac:dyDescent="0.2">
      <c r="G249" s="60" t="e">
        <f>IF(#REF!="","",IF(#REF!="OUI",WORKDAY(D249,IF(WEEKDAY(D249,2)&gt;=6,E249,E249-1)),D249+E249-1))</f>
        <v>#REF!</v>
      </c>
      <c r="H249" s="61"/>
      <c r="I249" s="61"/>
      <c r="J249" s="61"/>
      <c r="K249" s="61"/>
    </row>
    <row r="250" spans="1:12" ht="12.9" customHeight="1" x14ac:dyDescent="0.2">
      <c r="G250" s="60" t="e">
        <f>IF(#REF!="","",IF(#REF!="OUI",WORKDAY(D250,IF(WEEKDAY(D250,2)&gt;=6,E250,E250-1)),D250+E250-1))</f>
        <v>#REF!</v>
      </c>
      <c r="H250" s="61"/>
      <c r="I250" s="61"/>
      <c r="J250" s="61"/>
      <c r="K250" s="61"/>
    </row>
    <row r="251" spans="1:12" ht="12.9" customHeight="1" x14ac:dyDescent="0.2">
      <c r="G251" s="60" t="e">
        <f>IF(#REF!="","",IF(#REF!="OUI",WORKDAY(D251,IF(WEEKDAY(D251,2)&gt;=6,E251,E251-1)),D251+E251-1))</f>
        <v>#REF!</v>
      </c>
      <c r="H251" s="61"/>
      <c r="I251" s="61"/>
      <c r="J251" s="61"/>
      <c r="K251" s="61"/>
    </row>
    <row r="252" spans="1:12" ht="12.9" customHeight="1" x14ac:dyDescent="0.2">
      <c r="G252" s="60" t="e">
        <f>IF(#REF!="","",IF(#REF!="OUI",WORKDAY(D252,IF(WEEKDAY(D252,2)&gt;=6,E252,E252-1)),D252+E252-1))</f>
        <v>#REF!</v>
      </c>
      <c r="H252" s="61"/>
      <c r="I252" s="61"/>
      <c r="J252" s="61"/>
      <c r="K252" s="61"/>
    </row>
    <row r="253" spans="1:12" ht="12.9" customHeight="1" x14ac:dyDescent="0.2">
      <c r="G253" s="60" t="e">
        <f>IF(#REF!="","",IF(#REF!="OUI",WORKDAY(D253,IF(WEEKDAY(D253,2)&gt;=6,E253,E253-1)),D253+E253-1))</f>
        <v>#REF!</v>
      </c>
      <c r="H253" s="61"/>
      <c r="I253" s="61"/>
      <c r="J253" s="61"/>
      <c r="K253" s="61"/>
    </row>
    <row r="254" spans="1:12" s="63" customFormat="1" ht="12.9" customHeight="1" x14ac:dyDescent="0.2">
      <c r="A254" s="14"/>
      <c r="B254" s="2"/>
      <c r="C254" s="2"/>
      <c r="D254" s="14"/>
      <c r="E254" s="35"/>
      <c r="F254" s="3"/>
      <c r="G254" s="60" t="e">
        <f>IF(#REF!="","",IF(#REF!="OUI",WORKDAY(D254,IF(WEEKDAY(D254,2)&gt;=6,E254,E254-1)),D254+E254-1))</f>
        <v>#REF!</v>
      </c>
      <c r="H254" s="61"/>
      <c r="I254" s="61"/>
      <c r="J254" s="61"/>
      <c r="K254" s="61"/>
      <c r="L254" s="62"/>
    </row>
    <row r="255" spans="1:12" s="63" customFormat="1" ht="12.9" customHeight="1" x14ac:dyDescent="0.2">
      <c r="A255" s="14"/>
      <c r="B255" s="2"/>
      <c r="C255" s="2"/>
      <c r="D255" s="14"/>
      <c r="E255" s="35"/>
      <c r="F255" s="3"/>
      <c r="G255" s="60" t="e">
        <f>IF(#REF!="","",IF(#REF!="OUI",WORKDAY(D255,IF(WEEKDAY(D255,2)&gt;=6,E255,E255-1)),D255+E255-1))</f>
        <v>#REF!</v>
      </c>
      <c r="H255" s="61"/>
      <c r="I255" s="61"/>
      <c r="J255" s="61"/>
      <c r="K255" s="61"/>
      <c r="L255" s="62"/>
    </row>
    <row r="256" spans="1:12" s="63" customFormat="1" ht="12.9" customHeight="1" x14ac:dyDescent="0.2">
      <c r="A256" s="14"/>
      <c r="B256" s="2"/>
      <c r="C256" s="2"/>
      <c r="D256" s="14"/>
      <c r="E256" s="35"/>
      <c r="F256" s="3"/>
      <c r="G256" s="60" t="e">
        <f>IF(#REF!="","",IF(#REF!="OUI",WORKDAY(D256,IF(WEEKDAY(D256,2)&gt;=6,E256,E256-1)),D256+E256-1))</f>
        <v>#REF!</v>
      </c>
      <c r="H256" s="61"/>
      <c r="I256" s="61"/>
      <c r="J256" s="61"/>
      <c r="K256" s="61"/>
      <c r="L256" s="62"/>
    </row>
    <row r="257" spans="1:12" s="63" customFormat="1" ht="12.9" customHeight="1" x14ac:dyDescent="0.2">
      <c r="A257" s="14"/>
      <c r="B257" s="2"/>
      <c r="C257" s="2"/>
      <c r="D257" s="14"/>
      <c r="E257" s="35"/>
      <c r="F257" s="3"/>
      <c r="G257" s="60" t="e">
        <f>IF(#REF!="","",IF(#REF!="OUI",WORKDAY(D257,IF(WEEKDAY(D257,2)&gt;=6,E257,E257-1)),D257+E257-1))</f>
        <v>#REF!</v>
      </c>
      <c r="H257" s="61"/>
      <c r="I257" s="61"/>
      <c r="J257" s="61"/>
      <c r="K257" s="61"/>
      <c r="L257" s="62"/>
    </row>
    <row r="258" spans="1:12" s="63" customFormat="1" ht="12.9" customHeight="1" x14ac:dyDescent="0.2">
      <c r="A258" s="14"/>
      <c r="B258" s="2"/>
      <c r="C258" s="2"/>
      <c r="D258" s="14"/>
      <c r="E258" s="35"/>
      <c r="F258" s="3"/>
      <c r="G258" s="60" t="e">
        <f>IF(#REF!="","",IF(#REF!="OUI",WORKDAY(D258,IF(WEEKDAY(D258,2)&gt;=6,E258,E258-1)),D258+E258-1))</f>
        <v>#REF!</v>
      </c>
      <c r="H258" s="61"/>
      <c r="I258" s="61"/>
      <c r="J258" s="61"/>
      <c r="K258" s="61"/>
      <c r="L258" s="62"/>
    </row>
    <row r="259" spans="1:12" s="63" customFormat="1" ht="12.9" customHeight="1" x14ac:dyDescent="0.2">
      <c r="A259" s="14"/>
      <c r="B259" s="2"/>
      <c r="C259" s="2"/>
      <c r="D259" s="14"/>
      <c r="E259" s="35"/>
      <c r="F259" s="3"/>
      <c r="G259" s="60" t="e">
        <f>IF(#REF!="","",IF(#REF!="OUI",WORKDAY(D259,IF(WEEKDAY(D259,2)&gt;=6,E259,E259-1)),D259+E259-1))</f>
        <v>#REF!</v>
      </c>
      <c r="H259" s="61"/>
      <c r="I259" s="61"/>
      <c r="J259" s="61"/>
      <c r="K259" s="61"/>
      <c r="L259" s="62"/>
    </row>
    <row r="260" spans="1:12" s="63" customFormat="1" ht="12.9" customHeight="1" x14ac:dyDescent="0.2">
      <c r="A260" s="14"/>
      <c r="B260" s="2"/>
      <c r="C260" s="2"/>
      <c r="D260" s="14"/>
      <c r="E260" s="35"/>
      <c r="F260" s="3"/>
      <c r="G260" s="60" t="e">
        <f>IF(#REF!="","",IF(#REF!="OUI",WORKDAY(D260,IF(WEEKDAY(D260,2)&gt;=6,E260,E260-1)),D260+E260-1))</f>
        <v>#REF!</v>
      </c>
      <c r="H260" s="61"/>
      <c r="I260" s="61"/>
      <c r="J260" s="61"/>
      <c r="K260" s="61"/>
      <c r="L260" s="62"/>
    </row>
    <row r="261" spans="1:12" s="63" customFormat="1" ht="12.9" customHeight="1" x14ac:dyDescent="0.2">
      <c r="A261" s="14"/>
      <c r="B261" s="2"/>
      <c r="C261" s="2"/>
      <c r="D261" s="14"/>
      <c r="E261" s="35"/>
      <c r="F261" s="3"/>
      <c r="G261" s="60" t="e">
        <f>IF(#REF!="","",IF(#REF!="OUI",WORKDAY(D261,IF(WEEKDAY(D261,2)&gt;=6,E261,E261-1)),D261+E261-1))</f>
        <v>#REF!</v>
      </c>
      <c r="H261" s="61"/>
      <c r="I261" s="61"/>
      <c r="J261" s="61"/>
      <c r="K261" s="61"/>
      <c r="L261" s="62"/>
    </row>
    <row r="262" spans="1:12" s="63" customFormat="1" ht="12.9" customHeight="1" x14ac:dyDescent="0.2">
      <c r="A262" s="14"/>
      <c r="B262" s="2"/>
      <c r="C262" s="2"/>
      <c r="D262" s="14"/>
      <c r="E262" s="35"/>
      <c r="F262" s="3"/>
      <c r="G262" s="60" t="e">
        <f>IF(#REF!="","",IF(#REF!="OUI",WORKDAY(D262,IF(WEEKDAY(D262,2)&gt;=6,E262,E262-1)),D262+E262-1))</f>
        <v>#REF!</v>
      </c>
      <c r="H262" s="61"/>
      <c r="I262" s="61"/>
      <c r="J262" s="61"/>
      <c r="K262" s="61"/>
      <c r="L262" s="62"/>
    </row>
    <row r="263" spans="1:12" s="63" customFormat="1" ht="12.9" customHeight="1" x14ac:dyDescent="0.2">
      <c r="A263" s="14"/>
      <c r="B263" s="2"/>
      <c r="C263" s="2"/>
      <c r="D263" s="14"/>
      <c r="E263" s="35"/>
      <c r="F263" s="3"/>
      <c r="G263" s="60" t="e">
        <f>IF(#REF!="","",IF(#REF!="OUI",WORKDAY(D263,IF(WEEKDAY(D263,2)&gt;=6,E263,E263-1)),D263+E263-1))</f>
        <v>#REF!</v>
      </c>
      <c r="H263" s="61"/>
      <c r="I263" s="61"/>
      <c r="J263" s="61"/>
      <c r="K263" s="61"/>
      <c r="L263" s="62"/>
    </row>
    <row r="264" spans="1:12" s="63" customFormat="1" ht="12.9" customHeight="1" x14ac:dyDescent="0.2">
      <c r="A264" s="14"/>
      <c r="B264" s="2"/>
      <c r="C264" s="2"/>
      <c r="D264" s="14"/>
      <c r="E264" s="35"/>
      <c r="F264" s="3"/>
      <c r="G264" s="60" t="e">
        <f>IF(#REF!="","",IF(#REF!="OUI",WORKDAY(D264,IF(WEEKDAY(D264,2)&gt;=6,E264,E264-1)),D264+E264-1))</f>
        <v>#REF!</v>
      </c>
      <c r="H264" s="61"/>
      <c r="I264" s="61"/>
      <c r="J264" s="61"/>
      <c r="K264" s="61"/>
      <c r="L264" s="62"/>
    </row>
    <row r="265" spans="1:12" s="63" customFormat="1" ht="12.9" customHeight="1" x14ac:dyDescent="0.2">
      <c r="A265" s="14"/>
      <c r="B265" s="2"/>
      <c r="C265" s="2"/>
      <c r="D265" s="14"/>
      <c r="E265" s="35"/>
      <c r="F265" s="3"/>
      <c r="G265" s="60" t="e">
        <f>IF(#REF!="","",IF(#REF!="OUI",WORKDAY(D265,IF(WEEKDAY(D265,2)&gt;=6,E265,E265-1)),D265+E265-1))</f>
        <v>#REF!</v>
      </c>
      <c r="H265" s="61"/>
      <c r="I265" s="61"/>
      <c r="J265" s="61"/>
      <c r="K265" s="61"/>
      <c r="L265" s="62"/>
    </row>
    <row r="266" spans="1:12" s="63" customFormat="1" ht="12.9" customHeight="1" x14ac:dyDescent="0.2">
      <c r="A266" s="14"/>
      <c r="B266" s="2"/>
      <c r="C266" s="2"/>
      <c r="D266" s="14"/>
      <c r="E266" s="35"/>
      <c r="F266" s="3"/>
      <c r="G266" s="60" t="e">
        <f>IF(#REF!="","",IF(#REF!="OUI",WORKDAY(D266,IF(WEEKDAY(D266,2)&gt;=6,E266,E266-1)),D266+E266-1))</f>
        <v>#REF!</v>
      </c>
      <c r="H266" s="61"/>
      <c r="I266" s="61"/>
      <c r="J266" s="61"/>
      <c r="K266" s="61"/>
      <c r="L266" s="62"/>
    </row>
    <row r="267" spans="1:12" s="63" customFormat="1" ht="12.9" customHeight="1" x14ac:dyDescent="0.2">
      <c r="A267" s="14"/>
      <c r="B267" s="2"/>
      <c r="C267" s="2"/>
      <c r="D267" s="14"/>
      <c r="E267" s="35"/>
      <c r="F267" s="3"/>
      <c r="G267" s="60" t="e">
        <f>IF(#REF!="","",IF(#REF!="OUI",WORKDAY(D267,IF(WEEKDAY(D267,2)&gt;=6,E267,E267-1)),D267+E267-1))</f>
        <v>#REF!</v>
      </c>
      <c r="H267" s="61"/>
      <c r="I267" s="61"/>
      <c r="J267" s="61"/>
      <c r="K267" s="61"/>
      <c r="L267" s="62"/>
    </row>
    <row r="268" spans="1:12" s="63" customFormat="1" ht="12.9" customHeight="1" x14ac:dyDescent="0.2">
      <c r="A268" s="14"/>
      <c r="B268" s="2"/>
      <c r="C268" s="2"/>
      <c r="D268" s="14"/>
      <c r="E268" s="35"/>
      <c r="F268" s="3"/>
      <c r="G268" s="60" t="e">
        <f>IF(#REF!="","",IF(#REF!="OUI",WORKDAY(D268,IF(WEEKDAY(D268,2)&gt;=6,E268,E268-1)),D268+E268-1))</f>
        <v>#REF!</v>
      </c>
      <c r="H268" s="61"/>
      <c r="I268" s="61"/>
      <c r="J268" s="61"/>
      <c r="K268" s="61"/>
      <c r="L268" s="62"/>
    </row>
    <row r="269" spans="1:12" s="63" customFormat="1" ht="12.9" customHeight="1" x14ac:dyDescent="0.2">
      <c r="A269" s="14"/>
      <c r="B269" s="2"/>
      <c r="C269" s="2"/>
      <c r="D269" s="14"/>
      <c r="E269" s="35"/>
      <c r="F269" s="3"/>
      <c r="G269" s="60" t="e">
        <f>IF(#REF!="","",IF(#REF!="OUI",WORKDAY(D269,IF(WEEKDAY(D269,2)&gt;=6,E269,E269-1)),D269+E269-1))</f>
        <v>#REF!</v>
      </c>
      <c r="H269" s="61"/>
      <c r="I269" s="61"/>
      <c r="J269" s="61"/>
      <c r="K269" s="61"/>
      <c r="L269" s="62"/>
    </row>
    <row r="270" spans="1:12" s="63" customFormat="1" ht="12.9" customHeight="1" x14ac:dyDescent="0.2">
      <c r="A270" s="14"/>
      <c r="B270" s="2"/>
      <c r="C270" s="2"/>
      <c r="D270" s="14"/>
      <c r="E270" s="35"/>
      <c r="F270" s="3"/>
      <c r="G270" s="60" t="e">
        <f>IF(#REF!="","",IF(#REF!="OUI",WORKDAY(D270,IF(WEEKDAY(D270,2)&gt;=6,E270,E270-1)),D270+E270-1))</f>
        <v>#REF!</v>
      </c>
      <c r="H270" s="61"/>
      <c r="I270" s="61"/>
      <c r="J270" s="61"/>
      <c r="K270" s="61"/>
      <c r="L270" s="62"/>
    </row>
    <row r="271" spans="1:12" s="63" customFormat="1" ht="12.9" customHeight="1" x14ac:dyDescent="0.2">
      <c r="A271" s="14"/>
      <c r="B271" s="2"/>
      <c r="C271" s="2"/>
      <c r="D271" s="14"/>
      <c r="E271" s="35"/>
      <c r="F271" s="3"/>
      <c r="G271" s="60" t="e">
        <f>IF(#REF!="","",IF(#REF!="OUI",WORKDAY(D271,IF(WEEKDAY(D271,2)&gt;=6,E271,E271-1)),D271+E271-1))</f>
        <v>#REF!</v>
      </c>
      <c r="H271" s="61"/>
      <c r="I271" s="61"/>
      <c r="J271" s="61"/>
      <c r="K271" s="61"/>
      <c r="L271" s="62"/>
    </row>
    <row r="272" spans="1:12" s="63" customFormat="1" ht="12.9" customHeight="1" x14ac:dyDescent="0.2">
      <c r="A272" s="14"/>
      <c r="B272" s="2"/>
      <c r="C272" s="2"/>
      <c r="D272" s="14"/>
      <c r="E272" s="35"/>
      <c r="F272" s="3"/>
      <c r="G272" s="60" t="e">
        <f>IF(#REF!="","",IF(#REF!="OUI",WORKDAY(D272,IF(WEEKDAY(D272,2)&gt;=6,E272,E272-1)),D272+E272-1))</f>
        <v>#REF!</v>
      </c>
      <c r="H272" s="61"/>
      <c r="I272" s="61"/>
      <c r="J272" s="61"/>
      <c r="K272" s="61"/>
      <c r="L272" s="62"/>
    </row>
    <row r="273" spans="1:12" s="63" customFormat="1" ht="12.9" customHeight="1" x14ac:dyDescent="0.2">
      <c r="A273" s="14"/>
      <c r="B273" s="2"/>
      <c r="C273" s="2"/>
      <c r="D273" s="14"/>
      <c r="E273" s="35"/>
      <c r="F273" s="3"/>
      <c r="G273" s="60" t="e">
        <f>IF(#REF!="","",IF(#REF!="OUI",WORKDAY(D273,IF(WEEKDAY(D273,2)&gt;=6,E273,E273-1)),D273+E273-1))</f>
        <v>#REF!</v>
      </c>
      <c r="H273" s="61"/>
      <c r="I273" s="61"/>
      <c r="J273" s="61"/>
      <c r="K273" s="61"/>
      <c r="L273" s="62"/>
    </row>
    <row r="274" spans="1:12" s="63" customFormat="1" ht="12.9" customHeight="1" x14ac:dyDescent="0.2">
      <c r="A274" s="14"/>
      <c r="B274" s="2"/>
      <c r="C274" s="2"/>
      <c r="D274" s="14"/>
      <c r="E274" s="35"/>
      <c r="F274" s="3"/>
      <c r="G274" s="60" t="e">
        <f>IF(#REF!="","",IF(#REF!="OUI",WORKDAY(D274,IF(WEEKDAY(D274,2)&gt;=6,E274,E274-1)),D274+E274-1))</f>
        <v>#REF!</v>
      </c>
      <c r="H274" s="61"/>
      <c r="I274" s="61"/>
      <c r="J274" s="61"/>
      <c r="K274" s="61"/>
      <c r="L274" s="62"/>
    </row>
    <row r="275" spans="1:12" s="63" customFormat="1" ht="12.9" customHeight="1" x14ac:dyDescent="0.2">
      <c r="A275" s="14"/>
      <c r="B275" s="2"/>
      <c r="C275" s="2"/>
      <c r="D275" s="14"/>
      <c r="E275" s="35"/>
      <c r="F275" s="3"/>
      <c r="G275" s="60" t="e">
        <f>IF(#REF!="","",IF(#REF!="OUI",WORKDAY(D275,IF(WEEKDAY(D275,2)&gt;=6,E275,E275-1)),D275+E275-1))</f>
        <v>#REF!</v>
      </c>
      <c r="H275" s="61"/>
      <c r="I275" s="61"/>
      <c r="J275" s="61"/>
      <c r="K275" s="61"/>
      <c r="L275" s="62"/>
    </row>
    <row r="276" spans="1:12" s="63" customFormat="1" ht="12.9" customHeight="1" x14ac:dyDescent="0.2">
      <c r="A276" s="14"/>
      <c r="B276" s="2"/>
      <c r="C276" s="2"/>
      <c r="D276" s="14"/>
      <c r="E276" s="35"/>
      <c r="F276" s="3"/>
      <c r="G276" s="60" t="e">
        <f>IF(#REF!="","",IF(#REF!="OUI",WORKDAY(D276,IF(WEEKDAY(D276,2)&gt;=6,E276,E276-1)),D276+E276-1))</f>
        <v>#REF!</v>
      </c>
      <c r="H276" s="61"/>
      <c r="I276" s="61"/>
      <c r="J276" s="61"/>
      <c r="K276" s="61"/>
      <c r="L276" s="62"/>
    </row>
    <row r="277" spans="1:12" s="63" customFormat="1" ht="12.9" customHeight="1" x14ac:dyDescent="0.2">
      <c r="A277" s="14"/>
      <c r="B277" s="2"/>
      <c r="C277" s="2"/>
      <c r="D277" s="14"/>
      <c r="E277" s="35"/>
      <c r="F277" s="3"/>
      <c r="G277" s="60" t="e">
        <f>IF(#REF!="","",IF(#REF!="OUI",WORKDAY(D277,IF(WEEKDAY(D277,2)&gt;=6,E277,E277-1)),D277+E277-1))</f>
        <v>#REF!</v>
      </c>
      <c r="H277" s="61"/>
      <c r="I277" s="61"/>
      <c r="J277" s="61"/>
      <c r="K277" s="61"/>
      <c r="L277" s="62"/>
    </row>
    <row r="278" spans="1:12" s="63" customFormat="1" ht="12.9" customHeight="1" x14ac:dyDescent="0.2">
      <c r="A278" s="14"/>
      <c r="B278" s="2"/>
      <c r="C278" s="2"/>
      <c r="D278" s="14"/>
      <c r="E278" s="35"/>
      <c r="F278" s="3"/>
      <c r="G278" s="60" t="e">
        <f>IF(#REF!="","",IF(#REF!="OUI",WORKDAY(D278,IF(WEEKDAY(D278,2)&gt;=6,E278,E278-1)),D278+E278-1))</f>
        <v>#REF!</v>
      </c>
      <c r="H278" s="61"/>
      <c r="I278" s="61"/>
      <c r="J278" s="61"/>
      <c r="K278" s="61"/>
      <c r="L278" s="62"/>
    </row>
    <row r="279" spans="1:12" s="63" customFormat="1" ht="12.9" customHeight="1" x14ac:dyDescent="0.2">
      <c r="A279" s="14"/>
      <c r="B279" s="2"/>
      <c r="C279" s="2"/>
      <c r="D279" s="14"/>
      <c r="E279" s="35"/>
      <c r="F279" s="3"/>
      <c r="G279" s="60" t="e">
        <f>IF(#REF!="","",IF(#REF!="OUI",WORKDAY(D279,IF(WEEKDAY(D279,2)&gt;=6,E279,E279-1)),D279+E279-1))</f>
        <v>#REF!</v>
      </c>
      <c r="H279" s="61"/>
      <c r="I279" s="61"/>
      <c r="J279" s="61"/>
      <c r="K279" s="61"/>
      <c r="L279" s="62"/>
    </row>
    <row r="280" spans="1:12" s="63" customFormat="1" ht="12.9" customHeight="1" x14ac:dyDescent="0.2">
      <c r="A280" s="14"/>
      <c r="B280" s="2"/>
      <c r="C280" s="2"/>
      <c r="D280" s="14"/>
      <c r="E280" s="35"/>
      <c r="F280" s="3"/>
      <c r="G280" s="60" t="e">
        <f>IF(#REF!="","",IF(#REF!="OUI",WORKDAY(D280,IF(WEEKDAY(D280,2)&gt;=6,E280,E280-1)),D280+E280-1))</f>
        <v>#REF!</v>
      </c>
      <c r="H280" s="61"/>
      <c r="I280" s="61"/>
      <c r="J280" s="61"/>
      <c r="K280" s="61"/>
      <c r="L280" s="62"/>
    </row>
    <row r="281" spans="1:12" s="63" customFormat="1" ht="12.9" customHeight="1" x14ac:dyDescent="0.2">
      <c r="A281" s="14"/>
      <c r="B281" s="2"/>
      <c r="C281" s="2"/>
      <c r="D281" s="14"/>
      <c r="E281" s="35"/>
      <c r="F281" s="3"/>
      <c r="G281" s="60" t="e">
        <f>IF(#REF!="","",IF(#REF!="OUI",WORKDAY(D281,IF(WEEKDAY(D281,2)&gt;=6,E281,E281-1)),D281+E281-1))</f>
        <v>#REF!</v>
      </c>
      <c r="H281" s="61"/>
      <c r="I281" s="61"/>
      <c r="J281" s="61"/>
      <c r="K281" s="61"/>
      <c r="L281" s="62"/>
    </row>
    <row r="282" spans="1:12" s="63" customFormat="1" x14ac:dyDescent="0.2">
      <c r="A282" s="14"/>
      <c r="B282" s="2"/>
      <c r="C282" s="2"/>
      <c r="D282" s="14"/>
      <c r="E282" s="35"/>
      <c r="F282" s="3"/>
      <c r="G282" s="60" t="e">
        <f>IF(#REF!="","",IF(#REF!="OUI",WORKDAY(D282,IF(WEEKDAY(D282,2)&gt;=6,E282,E282-1)),D282+E282-1))</f>
        <v>#REF!</v>
      </c>
      <c r="H282" s="61"/>
      <c r="I282" s="61"/>
      <c r="J282" s="61"/>
      <c r="K282" s="61"/>
      <c r="L282" s="62"/>
    </row>
    <row r="283" spans="1:12" s="63" customFormat="1" x14ac:dyDescent="0.2">
      <c r="A283" s="14"/>
      <c r="B283" s="2"/>
      <c r="C283" s="2"/>
      <c r="D283" s="14"/>
      <c r="E283" s="35"/>
      <c r="F283" s="3"/>
      <c r="G283" s="60" t="e">
        <f>IF(#REF!="","",IF(#REF!="OUI",WORKDAY(D283,IF(WEEKDAY(D283,2)&gt;=6,E283,E283-1)),D283+E283-1))</f>
        <v>#REF!</v>
      </c>
      <c r="H283" s="61"/>
      <c r="I283" s="61"/>
      <c r="J283" s="61"/>
      <c r="K283" s="61"/>
      <c r="L283" s="62"/>
    </row>
    <row r="284" spans="1:12" s="63" customFormat="1" x14ac:dyDescent="0.2">
      <c r="A284" s="14"/>
      <c r="B284" s="2"/>
      <c r="C284" s="2"/>
      <c r="D284" s="14"/>
      <c r="E284" s="35"/>
      <c r="F284" s="3"/>
      <c r="G284" s="60" t="e">
        <f>IF(#REF!="","",IF(#REF!="OUI",WORKDAY(D284,IF(WEEKDAY(D284,2)&gt;=6,E284,E284-1)),D284+E284-1))</f>
        <v>#REF!</v>
      </c>
      <c r="H284" s="61"/>
      <c r="I284" s="61"/>
      <c r="J284" s="61"/>
      <c r="K284" s="61"/>
      <c r="L284" s="62"/>
    </row>
    <row r="285" spans="1:12" s="63" customFormat="1" x14ac:dyDescent="0.2">
      <c r="A285" s="14"/>
      <c r="B285" s="2"/>
      <c r="C285" s="2"/>
      <c r="D285" s="14"/>
      <c r="E285" s="35"/>
      <c r="F285" s="3"/>
      <c r="G285" s="60" t="e">
        <f>IF(#REF!="","",IF(#REF!="OUI",WORKDAY(D285,IF(WEEKDAY(D285,2)&gt;=6,E285,E285-1)),D285+E285-1))</f>
        <v>#REF!</v>
      </c>
      <c r="H285" s="61"/>
      <c r="I285" s="61"/>
      <c r="J285" s="61"/>
      <c r="K285" s="61"/>
      <c r="L285" s="62"/>
    </row>
    <row r="286" spans="1:12" s="63" customFormat="1" x14ac:dyDescent="0.2">
      <c r="A286" s="14"/>
      <c r="B286" s="2"/>
      <c r="C286" s="2"/>
      <c r="D286" s="14"/>
      <c r="E286" s="35"/>
      <c r="F286" s="3"/>
      <c r="G286" s="60" t="e">
        <f>IF(#REF!="","",IF(#REF!="OUI",WORKDAY(D286,IF(WEEKDAY(D286,2)&gt;=6,E286,E286-1)),D286+E286-1))</f>
        <v>#REF!</v>
      </c>
      <c r="H286" s="61"/>
      <c r="I286" s="61"/>
      <c r="J286" s="61"/>
      <c r="K286" s="61"/>
      <c r="L286" s="62"/>
    </row>
    <row r="287" spans="1:12" s="63" customFormat="1" x14ac:dyDescent="0.2">
      <c r="A287" s="14"/>
      <c r="B287" s="2"/>
      <c r="C287" s="2"/>
      <c r="D287" s="14"/>
      <c r="E287" s="35"/>
      <c r="F287" s="3"/>
      <c r="G287" s="60" t="e">
        <f>IF(#REF!="","",IF(#REF!="OUI",WORKDAY(D287,IF(WEEKDAY(D287,2)&gt;=6,E287,E287-1)),D287+E287-1))</f>
        <v>#REF!</v>
      </c>
      <c r="H287" s="61"/>
      <c r="I287" s="61"/>
      <c r="J287" s="61"/>
      <c r="K287" s="61"/>
      <c r="L287" s="62"/>
    </row>
  </sheetData>
  <sheetProtection selectLockedCells="1"/>
  <mergeCells count="10">
    <mergeCell ref="E2:E3"/>
    <mergeCell ref="F2:G2"/>
    <mergeCell ref="H2:I2"/>
    <mergeCell ref="J2:K2"/>
    <mergeCell ref="A228:K228"/>
    <mergeCell ref="A1:A3"/>
    <mergeCell ref="B1:B3"/>
    <mergeCell ref="C1:E1"/>
    <mergeCell ref="H1:K1"/>
    <mergeCell ref="C2:D2"/>
  </mergeCells>
  <pageMargins left="0.23622047244094491" right="0.23622047244094491" top="0.74803149606299213" bottom="0.74803149606299213" header="0.31496062992125984" footer="0.31496062992125984"/>
  <pageSetup paperSize="8" scale="70" orientation="landscape" r:id="rId1"/>
  <headerFooter>
    <oddHeader>&amp;LGroupe Lactalis&amp;CDirection Equipement Conditionnement Groupe&amp;R11/03/2019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croll Bar 1">
              <controlPr locked="0" defaultSize="0" autoPict="0">
                <anchor moveWithCells="1">
                  <from>
                    <xdr:col>12</xdr:col>
                    <xdr:colOff>0</xdr:colOff>
                    <xdr:row>1</xdr:row>
                    <xdr:rowOff>22860</xdr:rowOff>
                  </from>
                  <to>
                    <xdr:col>25</xdr:col>
                    <xdr:colOff>678180</xdr:colOff>
                    <xdr:row>2</xdr:row>
                    <xdr:rowOff>182880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[1]Liste!#REF!</xm:f>
          </x14:formula1>
          <xm:sqref>B4:B227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GANTT</vt:lpstr>
      <vt:lpstr>Feuil1</vt:lpstr>
      <vt:lpstr>GANTT!Impression_des_titres</vt:lpstr>
      <vt:lpstr>GANTT!Zone_d_impression</vt:lpstr>
    </vt:vector>
  </TitlesOfParts>
  <Company>LACTALIS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HANOTTE Helene, Laval beck</dc:creator>
  <cp:lastModifiedBy>HANOTTE Helene, Laval beck</cp:lastModifiedBy>
  <dcterms:created xsi:type="dcterms:W3CDTF">2019-10-21T19:32:57Z</dcterms:created>
  <dcterms:modified xsi:type="dcterms:W3CDTF">2019-10-21T19:38:34Z</dcterms:modified>
</cp:coreProperties>
</file>