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2" windowWidth="19416" windowHeight="7932"/>
  </bookViews>
  <sheets>
    <sheet name="Feuil1" sheetId="1" r:id="rId1"/>
    <sheet name="Feuil2" sheetId="2" r:id="rId2"/>
    <sheet name="AIIIIIIIIDE" sheetId="3" r:id="rId3"/>
  </sheets>
  <definedNames>
    <definedName name="_xlnm.Print_Area" localSheetId="0">Feuil1!$A$1:$BU$28</definedName>
  </definedNames>
  <calcPr calcId="124519"/>
</workbook>
</file>

<file path=xl/calcChain.xml><?xml version="1.0" encoding="utf-8"?>
<calcChain xmlns="http://schemas.openxmlformats.org/spreadsheetml/2006/main">
  <c r="BP22" i="1"/>
  <c r="BO22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Q18"/>
  <c r="R18"/>
  <c r="R16" s="1"/>
  <c r="S18"/>
  <c r="T18"/>
  <c r="U18"/>
  <c r="V18"/>
  <c r="V16" s="1"/>
  <c r="W18"/>
  <c r="X18"/>
  <c r="Y18"/>
  <c r="Z18"/>
  <c r="Z16" s="1"/>
  <c r="AA18"/>
  <c r="AB18"/>
  <c r="AC18"/>
  <c r="AD18"/>
  <c r="AD16" s="1"/>
  <c r="AE18"/>
  <c r="AF18"/>
  <c r="AG18"/>
  <c r="AH18"/>
  <c r="AH16" s="1"/>
  <c r="AI18"/>
  <c r="AJ18"/>
  <c r="AK18"/>
  <c r="AL18"/>
  <c r="AL16" s="1"/>
  <c r="AM18"/>
  <c r="AN18"/>
  <c r="AO18"/>
  <c r="AP18"/>
  <c r="AP16" s="1"/>
  <c r="AQ18"/>
  <c r="AR18"/>
  <c r="AS18"/>
  <c r="AT18"/>
  <c r="AT16" s="1"/>
  <c r="AU18"/>
  <c r="AV18"/>
  <c r="AW18"/>
  <c r="AX18"/>
  <c r="AX16" s="1"/>
  <c r="AY18"/>
  <c r="AZ18"/>
  <c r="BA18"/>
  <c r="BB18"/>
  <c r="BB16" s="1"/>
  <c r="BC18"/>
  <c r="L18"/>
  <c r="M18"/>
  <c r="N18"/>
  <c r="N16" s="1"/>
  <c r="O18"/>
  <c r="P18"/>
  <c r="P16" s="1"/>
  <c r="C15"/>
  <c r="D15"/>
  <c r="E15"/>
  <c r="F15"/>
  <c r="G15"/>
  <c r="H15"/>
  <c r="I15"/>
  <c r="J15"/>
  <c r="K15"/>
  <c r="B15"/>
  <c r="B19"/>
  <c r="C19"/>
  <c r="D19"/>
  <c r="E19"/>
  <c r="F19"/>
  <c r="G19"/>
  <c r="H19"/>
  <c r="I19"/>
  <c r="J19"/>
  <c r="K19"/>
  <c r="C18"/>
  <c r="D18"/>
  <c r="E18"/>
  <c r="F18"/>
  <c r="G18"/>
  <c r="H18"/>
  <c r="I18"/>
  <c r="J18"/>
  <c r="K18"/>
  <c r="B18"/>
  <c r="D4"/>
  <c r="AZ16" l="1"/>
  <c r="AV16"/>
  <c r="AR16"/>
  <c r="AN16"/>
  <c r="AJ16"/>
  <c r="AF16"/>
  <c r="AB16"/>
  <c r="BC16"/>
  <c r="BA16"/>
  <c r="AY16"/>
  <c r="AW16"/>
  <c r="AU16"/>
  <c r="AS16"/>
  <c r="AQ16"/>
  <c r="AO16"/>
  <c r="AM16"/>
  <c r="AK16"/>
  <c r="AI16"/>
  <c r="AG16"/>
  <c r="AE16"/>
  <c r="AC16"/>
  <c r="AA16"/>
  <c r="Q16"/>
  <c r="O16"/>
  <c r="X16"/>
  <c r="Y16"/>
  <c r="W16"/>
  <c r="T16"/>
  <c r="U16"/>
  <c r="S16"/>
  <c r="M16"/>
  <c r="L16"/>
  <c r="C16"/>
  <c r="I16"/>
  <c r="D16"/>
  <c r="K16"/>
  <c r="B16"/>
  <c r="G16"/>
  <c r="J16"/>
  <c r="H16"/>
  <c r="E16"/>
  <c r="F16"/>
  <c r="B17" l="1"/>
  <c r="B8" l="1"/>
</calcChain>
</file>

<file path=xl/sharedStrings.xml><?xml version="1.0" encoding="utf-8"?>
<sst xmlns="http://schemas.openxmlformats.org/spreadsheetml/2006/main" count="47" uniqueCount="41">
  <si>
    <t xml:space="preserve">Machine : </t>
  </si>
  <si>
    <t xml:space="preserve">Date : </t>
  </si>
  <si>
    <t>N° lot :</t>
  </si>
  <si>
    <t xml:space="preserve">Spécification : </t>
  </si>
  <si>
    <t>Heure</t>
  </si>
  <si>
    <t>X1</t>
  </si>
  <si>
    <t>X2</t>
  </si>
  <si>
    <t>X3</t>
  </si>
  <si>
    <t>X4</t>
  </si>
  <si>
    <t>X5</t>
  </si>
  <si>
    <t>Moyenne</t>
  </si>
  <si>
    <t>Min</t>
  </si>
  <si>
    <t>Max</t>
  </si>
  <si>
    <t xml:space="preserve"> </t>
  </si>
  <si>
    <t>Echantillonage</t>
  </si>
  <si>
    <t>X6</t>
  </si>
  <si>
    <t>CS100</t>
  </si>
  <si>
    <t>Produit :</t>
  </si>
  <si>
    <t>LI (MIN)</t>
  </si>
  <si>
    <t>LS (MAX)</t>
  </si>
  <si>
    <t>Produit</t>
  </si>
  <si>
    <t>CS250</t>
  </si>
  <si>
    <t>CS500</t>
  </si>
  <si>
    <t>CS1000</t>
  </si>
  <si>
    <t>D5 100</t>
  </si>
  <si>
    <t xml:space="preserve">D5 250 </t>
  </si>
  <si>
    <t>D5 500</t>
  </si>
  <si>
    <t>D5 1000</t>
  </si>
  <si>
    <t>D10 500</t>
  </si>
  <si>
    <t>D10 1000</t>
  </si>
  <si>
    <t>N5 500</t>
  </si>
  <si>
    <t>N5 1000</t>
  </si>
  <si>
    <t>RL500</t>
  </si>
  <si>
    <t>RL1000</t>
  </si>
  <si>
    <t>CS3000</t>
  </si>
  <si>
    <t>ECART Min-Max</t>
  </si>
  <si>
    <t>Si en b5 affiche nombre 100 alors axe graphique min 100 max 200</t>
  </si>
  <si>
    <t>Si en b5 affiche nombre 250 alors axe graphique min 200 max 300</t>
  </si>
  <si>
    <t>Si en b5 affiche nombre 500 alors axe graphique min 500 max 600</t>
  </si>
  <si>
    <t>Si en b5 affiche  nombre 3000 alors axe graphique min 3000 max 3200</t>
  </si>
  <si>
    <t>Si en b5 affiche  nombre 1000 alors axe graphique min 1000 max 1200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</si>
</sst>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F400]h:mm:ss\ AM/PM"/>
    <numFmt numFmtId="166" formatCode="0.000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Times New Roman"/>
      <family val="1"/>
    </font>
    <font>
      <b/>
      <u/>
      <sz val="10"/>
      <name val="Times New Roman"/>
      <family val="1"/>
    </font>
    <font>
      <b/>
      <u/>
      <sz val="18"/>
      <name val="Times New Roman"/>
      <family val="1"/>
    </font>
    <font>
      <b/>
      <sz val="18"/>
      <name val="Times New Roman"/>
      <family val="1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Arial"/>
      <family val="2"/>
    </font>
    <font>
      <sz val="16"/>
      <color theme="1"/>
      <name val="Arial"/>
      <family val="2"/>
    </font>
    <font>
      <b/>
      <sz val="18"/>
      <color theme="1"/>
      <name val="Calibri"/>
      <family val="2"/>
      <scheme val="minor"/>
    </font>
    <font>
      <sz val="24"/>
      <color theme="1"/>
      <name val="Baskerville Old Face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Protection="1"/>
    <xf numFmtId="3" fontId="5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3" fontId="8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3" fillId="0" borderId="0" xfId="0" applyFont="1"/>
    <xf numFmtId="164" fontId="1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1" fillId="0" borderId="0" xfId="0" applyFont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16" fillId="0" borderId="0" xfId="0" applyFont="1" applyBorder="1"/>
    <xf numFmtId="0" fontId="17" fillId="0" borderId="0" xfId="0" applyFont="1" applyBorder="1" applyAlignment="1">
      <alignment horizontal="center"/>
    </xf>
    <xf numFmtId="14" fontId="17" fillId="0" borderId="0" xfId="0" applyNumberFormat="1" applyFont="1" applyBorder="1" applyAlignment="1">
      <alignment horizontal="center"/>
    </xf>
    <xf numFmtId="0" fontId="15" fillId="3" borderId="3" xfId="0" applyFont="1" applyFill="1" applyBorder="1" applyAlignment="1" applyProtection="1">
      <alignment horizontal="center"/>
      <protection hidden="1"/>
    </xf>
    <xf numFmtId="0" fontId="15" fillId="3" borderId="4" xfId="0" applyFont="1" applyFill="1" applyBorder="1" applyAlignment="1" applyProtection="1">
      <alignment horizontal="center"/>
      <protection hidden="1"/>
    </xf>
    <xf numFmtId="0" fontId="1" fillId="4" borderId="5" xfId="0" applyFont="1" applyFill="1" applyBorder="1" applyAlignment="1" applyProtection="1">
      <alignment horizontal="left"/>
      <protection hidden="1"/>
    </xf>
    <xf numFmtId="0" fontId="0" fillId="4" borderId="5" xfId="0" applyFont="1" applyFill="1" applyBorder="1" applyAlignment="1" applyProtection="1">
      <alignment horizontal="center"/>
      <protection hidden="1"/>
    </xf>
    <xf numFmtId="0" fontId="0" fillId="4" borderId="6" xfId="0" applyFont="1" applyFill="1" applyBorder="1" applyAlignment="1" applyProtection="1">
      <alignment horizontal="center"/>
      <protection hidden="1"/>
    </xf>
    <xf numFmtId="0" fontId="1" fillId="5" borderId="5" xfId="0" applyFont="1" applyFill="1" applyBorder="1" applyAlignment="1" applyProtection="1">
      <alignment horizontal="left"/>
      <protection hidden="1"/>
    </xf>
    <xf numFmtId="0" fontId="0" fillId="5" borderId="5" xfId="0" applyFont="1" applyFill="1" applyBorder="1" applyAlignment="1" applyProtection="1">
      <alignment horizontal="center"/>
      <protection hidden="1"/>
    </xf>
    <xf numFmtId="0" fontId="0" fillId="5" borderId="6" xfId="0" applyFont="1" applyFill="1" applyBorder="1" applyAlignment="1" applyProtection="1">
      <alignment horizontal="center"/>
      <protection hidden="1"/>
    </xf>
    <xf numFmtId="0" fontId="1" fillId="4" borderId="0" xfId="0" applyFont="1" applyFill="1" applyBorder="1" applyAlignment="1" applyProtection="1">
      <alignment horizontal="left"/>
      <protection hidden="1"/>
    </xf>
    <xf numFmtId="0" fontId="0" fillId="4" borderId="0" xfId="0" applyFont="1" applyFill="1" applyBorder="1" applyAlignment="1" applyProtection="1">
      <alignment horizontal="center"/>
      <protection hidden="1"/>
    </xf>
    <xf numFmtId="3" fontId="18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1" fontId="18" fillId="0" borderId="0" xfId="0" applyNumberFormat="1" applyFont="1" applyBorder="1" applyAlignment="1">
      <alignment horizontal="center"/>
    </xf>
    <xf numFmtId="0" fontId="16" fillId="0" borderId="0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17" fillId="0" borderId="0" xfId="0" applyFont="1" applyBorder="1" applyAlignment="1" applyProtection="1">
      <alignment horizontal="center"/>
    </xf>
  </cellXfs>
  <cellStyles count="1">
    <cellStyle name="Normal" xfId="0" builtinId="0"/>
  </cellStyles>
  <dxfs count="28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/>
        <bottom/>
      </border>
    </dxf>
    <dxf>
      <font>
        <b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relativeIndent="255" justifyLastLine="0" shrinkToFit="0" mergeCell="0" readingOrder="0"/>
      <protection locked="1" hidden="1"/>
    </dxf>
    <dxf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/>
        <right/>
        <top/>
        <bottom/>
      </border>
    </dxf>
    <dxf>
      <protection locked="1" hidden="1"/>
    </dxf>
    <dxf>
      <protection locked="1" hidden="1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255" justifyLastLine="0" shrinkToFit="0" mergeCell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numFmt numFmtId="167" formatCode="m/d/yyyy"/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0.0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7"/>
  <c:chart>
    <c:title>
      <c:tx>
        <c:rich>
          <a:bodyPr/>
          <a:lstStyle/>
          <a:p>
            <a:pPr>
              <a:defRPr/>
            </a:pPr>
            <a:r>
              <a:rPr lang="en-US"/>
              <a:t>Déviation</a:t>
            </a:r>
            <a:r>
              <a:rPr lang="en-US" baseline="0"/>
              <a:t> de la valeur moyenne</a:t>
            </a:r>
            <a:endParaRPr lang="en-US"/>
          </a:p>
        </c:rich>
      </c:tx>
      <c:layout>
        <c:manualLayout>
          <c:xMode val="edge"/>
          <c:yMode val="edge"/>
          <c:x val="0.35070808693372985"/>
          <c:y val="1.6572285881144653E-2"/>
        </c:manualLayout>
      </c:layout>
      <c:overlay val="1"/>
    </c:title>
    <c:plotArea>
      <c:layout>
        <c:manualLayout>
          <c:layoutTarget val="inner"/>
          <c:xMode val="edge"/>
          <c:yMode val="edge"/>
          <c:x val="4.5062349422464461E-2"/>
          <c:y val="7.4255593370521802E-2"/>
          <c:w val="0.91463679812949161"/>
          <c:h val="0.79845833143689404"/>
        </c:manualLayout>
      </c:layout>
      <c:barChart>
        <c:barDir val="col"/>
        <c:grouping val="clustered"/>
        <c:ser>
          <c:idx val="0"/>
          <c:order val="0"/>
          <c:val>
            <c:numRef>
              <c:f>Feuil1!$B$15:$BC$15</c:f>
              <c:numCache>
                <c:formatCode>0.0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</c:numCache>
            </c:numRef>
          </c:val>
        </c:ser>
        <c:axId val="73951104"/>
        <c:axId val="73952640"/>
      </c:barChart>
      <c:catAx>
        <c:axId val="73951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73952640"/>
        <c:crosses val="autoZero"/>
        <c:auto val="1"/>
        <c:lblAlgn val="ctr"/>
        <c:lblOffset val="100"/>
      </c:catAx>
      <c:valAx>
        <c:axId val="73952640"/>
        <c:scaling>
          <c:orientation val="minMax"/>
        </c:scaling>
        <c:axPos val="l"/>
        <c:majorGridlines/>
        <c:numFmt formatCode="0.0" sourceLinked="1"/>
        <c:tickLblPos val="nextTo"/>
        <c:spPr>
          <a:noFill/>
        </c:spPr>
        <c:txPr>
          <a:bodyPr/>
          <a:lstStyle/>
          <a:p>
            <a:pPr>
              <a:defRPr sz="1400" b="0"/>
            </a:pPr>
            <a:endParaRPr lang="fr-FR"/>
          </a:p>
        </c:txPr>
        <c:crossAx val="73951104"/>
        <c:crosses val="autoZero"/>
        <c:crossBetween val="between"/>
        <c:majorUnit val="50"/>
      </c:valAx>
    </c:plotArea>
    <c:plotVisOnly val="1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51</xdr:col>
      <xdr:colOff>724128</xdr:colOff>
      <xdr:row>19</xdr:row>
      <xdr:rowOff>340186</xdr:rowOff>
    </xdr:from>
    <xdr:to>
      <xdr:col>53</xdr:col>
      <xdr:colOff>269480</xdr:colOff>
      <xdr:row>23</xdr:row>
      <xdr:rowOff>70084</xdr:rowOff>
    </xdr:to>
    <xdr:pic macro="[0]!IMPRESSION_PAGE">
      <xdr:nvPicPr>
        <xdr:cNvPr id="4" name="Image 3" descr="240_F_31460060_SZluIwr1aqZFpbe9ZQn7VjYEFVwwn7z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364985" y="6849843"/>
          <a:ext cx="2114381" cy="796698"/>
        </a:xfrm>
        <a:prstGeom prst="rect">
          <a:avLst/>
        </a:prstGeom>
      </xdr:spPr>
    </xdr:pic>
    <xdr:clientData fPrintsWithSheet="0"/>
  </xdr:twoCellAnchor>
  <xdr:twoCellAnchor>
    <xdr:from>
      <xdr:col>22</xdr:col>
      <xdr:colOff>848061</xdr:colOff>
      <xdr:row>97</xdr:row>
      <xdr:rowOff>187158</xdr:rowOff>
    </xdr:from>
    <xdr:to>
      <xdr:col>26</xdr:col>
      <xdr:colOff>263526</xdr:colOff>
      <xdr:row>101</xdr:row>
      <xdr:rowOff>134521</xdr:rowOff>
    </xdr:to>
    <xdr:sp macro="" textlink="">
      <xdr:nvSpPr>
        <xdr:cNvPr id="13" name="Rectangle à coins arrondis 12"/>
        <xdr:cNvSpPr/>
      </xdr:nvSpPr>
      <xdr:spPr>
        <a:xfrm>
          <a:off x="31023261" y="21713658"/>
          <a:ext cx="4901865" cy="709363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800">
              <a:latin typeface="Bodoni MT Condensed" pitchFamily="18" charset="0"/>
            </a:rPr>
            <a:t>OPERATEUR</a:t>
          </a:r>
          <a:r>
            <a:rPr lang="fr-FR" sz="1800" baseline="0">
              <a:latin typeface="Bodoni MT Condensed" pitchFamily="18" charset="0"/>
            </a:rPr>
            <a:t>	: .......................................... Visa : 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latin typeface="Bodoni MT Condensed" pitchFamily="18" charset="0"/>
            </a:rPr>
            <a:t>VERIFICATEUR	: .......................................... Visa : </a:t>
          </a:r>
          <a:endParaRPr lang="fr-FR" sz="1800">
            <a:latin typeface="Bodoni MT Condensed" pitchFamily="18" charset="0"/>
          </a:endParaRPr>
        </a:p>
      </xdr:txBody>
    </xdr:sp>
    <xdr:clientData/>
  </xdr:twoCellAnchor>
  <xdr:twoCellAnchor editAs="absolute">
    <xdr:from>
      <xdr:col>53</xdr:col>
      <xdr:colOff>459468</xdr:colOff>
      <xdr:row>22</xdr:row>
      <xdr:rowOff>111246</xdr:rowOff>
    </xdr:from>
    <xdr:to>
      <xdr:col>54</xdr:col>
      <xdr:colOff>892175</xdr:colOff>
      <xdr:row>24</xdr:row>
      <xdr:rowOff>269089</xdr:rowOff>
    </xdr:to>
    <xdr:sp macro="[0]!Enreg_Pdf" textlink="">
      <xdr:nvSpPr>
        <xdr:cNvPr id="8" name="Rectangle à coins arrondis 7"/>
        <xdr:cNvSpPr/>
      </xdr:nvSpPr>
      <xdr:spPr>
        <a:xfrm>
          <a:off x="67229718" y="7546749"/>
          <a:ext cx="1690007" cy="54428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  <a:latin typeface="Baskerville Old Face" pitchFamily="18" charset="0"/>
            </a:rPr>
            <a:t>PDF</a:t>
          </a:r>
          <a:endParaRPr lang="fr-FR" sz="1100" b="1">
            <a:solidFill>
              <a:srgbClr val="FF0000"/>
            </a:solidFill>
            <a:latin typeface="Baskerville Old Face" pitchFamily="18" charset="0"/>
          </a:endParaRPr>
        </a:p>
      </xdr:txBody>
    </xdr:sp>
    <xdr:clientData fPrintsWithSheet="0"/>
  </xdr:twoCellAnchor>
  <xdr:twoCellAnchor>
    <xdr:from>
      <xdr:col>55</xdr:col>
      <xdr:colOff>307520</xdr:colOff>
      <xdr:row>1</xdr:row>
      <xdr:rowOff>136071</xdr:rowOff>
    </xdr:from>
    <xdr:to>
      <xdr:col>72</xdr:col>
      <xdr:colOff>222249</xdr:colOff>
      <xdr:row>18</xdr:row>
      <xdr:rowOff>69850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4991100</xdr:colOff>
      <xdr:row>2</xdr:row>
      <xdr:rowOff>38100</xdr:rowOff>
    </xdr:from>
    <xdr:to>
      <xdr:col>0</xdr:col>
      <xdr:colOff>7955280</xdr:colOff>
      <xdr:row>5</xdr:row>
      <xdr:rowOff>22860</xdr:rowOff>
    </xdr:to>
    <xdr:sp macro="" textlink="">
      <xdr:nvSpPr>
        <xdr:cNvPr id="2" name="Rectangle à coins arrondis 1"/>
        <xdr:cNvSpPr/>
      </xdr:nvSpPr>
      <xdr:spPr>
        <a:xfrm>
          <a:off x="4991100" y="403860"/>
          <a:ext cx="296418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Graphique feuil1 </a:t>
          </a:r>
        </a:p>
        <a:p>
          <a:pPr algn="ctr"/>
          <a:r>
            <a:rPr lang="fr-FR" sz="1100"/>
            <a:t>deviation de</a:t>
          </a:r>
          <a:r>
            <a:rPr lang="fr-FR" sz="1100" baseline="0"/>
            <a:t> la valeur moyenne</a:t>
          </a:r>
        </a:p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7:BC16" headerRowCount="0" headerRowDxfId="282" dataDxfId="281">
  <tableColumns count="55">
    <tableColumn id="1" name="Colonne1" dataDxfId="280" totalsRowDxfId="279"/>
    <tableColumn id="2" name="Colonne2" totalsRowFunction="custom" dataDxfId="278" totalsRowDxfId="277">
      <totalsRowFormula>SQRT((SUMSQ(B16:BC16))/55)</totalsRowFormula>
    </tableColumn>
    <tableColumn id="3" name="Colonne3" dataDxfId="276" totalsRowDxfId="275"/>
    <tableColumn id="4" name="Colonne4" dataDxfId="274" totalsRowDxfId="273"/>
    <tableColumn id="5" name="Colonne5" dataDxfId="272" totalsRowDxfId="271"/>
    <tableColumn id="6" name="Colonne6" dataDxfId="270" totalsRowDxfId="269"/>
    <tableColumn id="7" name="Colonne7" dataDxfId="268" totalsRowDxfId="267"/>
    <tableColumn id="8" name="Colonne8" dataDxfId="266" totalsRowDxfId="265"/>
    <tableColumn id="9" name="Colonne9" dataDxfId="264" totalsRowDxfId="263"/>
    <tableColumn id="10" name="Colonne10" dataDxfId="262" totalsRowDxfId="261"/>
    <tableColumn id="11" name="Colonne11" dataDxfId="260" totalsRowDxfId="259"/>
    <tableColumn id="12" name="Colonne12" headerRowDxfId="258" dataDxfId="257" totalsRowDxfId="256"/>
    <tableColumn id="35" name="Colonne35" headerRowDxfId="255" dataDxfId="254" totalsRowDxfId="253"/>
    <tableColumn id="34" name="Colonne34" headerRowDxfId="252" dataDxfId="251" totalsRowDxfId="250"/>
    <tableColumn id="33" name="Colonne33" headerRowDxfId="249" dataDxfId="248" totalsRowDxfId="247"/>
    <tableColumn id="32" name="Colonne32" headerRowDxfId="246" dataDxfId="245" totalsRowDxfId="244"/>
    <tableColumn id="31" name="Colonne31" headerRowDxfId="243" dataDxfId="242" totalsRowDxfId="241"/>
    <tableColumn id="30" name="Colonne30" headerRowDxfId="240" dataDxfId="239" totalsRowDxfId="238"/>
    <tableColumn id="29" name="Colonne29" headerRowDxfId="237" dataDxfId="236" totalsRowDxfId="235"/>
    <tableColumn id="28" name="Colonne28" headerRowDxfId="234" dataDxfId="233" totalsRowDxfId="232"/>
    <tableColumn id="27" name="Colonne27" headerRowDxfId="231" dataDxfId="230" totalsRowDxfId="229"/>
    <tableColumn id="26" name="Colonne26" headerRowDxfId="228" dataDxfId="227" totalsRowDxfId="226"/>
    <tableColumn id="25" name="Colonne25" headerRowDxfId="225" dataDxfId="224" totalsRowDxfId="223"/>
    <tableColumn id="24" name="Colonne24" headerRowDxfId="222" dataDxfId="221" totalsRowDxfId="220"/>
    <tableColumn id="23" name="Colonne23" headerRowDxfId="219" dataDxfId="218" totalsRowDxfId="217"/>
    <tableColumn id="22" name="Colonne22" headerRowDxfId="216" dataDxfId="215" totalsRowDxfId="214"/>
    <tableColumn id="21" name="Colonne21" headerRowDxfId="213" dataDxfId="212" totalsRowDxfId="211"/>
    <tableColumn id="20" name="Colonne20" headerRowDxfId="210" dataDxfId="209" totalsRowDxfId="208"/>
    <tableColumn id="19" name="Colonne19" headerRowDxfId="207" dataDxfId="206" totalsRowDxfId="205"/>
    <tableColumn id="18" name="Colonne18" headerRowDxfId="204" dataDxfId="203" totalsRowDxfId="202"/>
    <tableColumn id="17" name="Colonne17" headerRowDxfId="201" dataDxfId="200" totalsRowDxfId="199"/>
    <tableColumn id="16" name="Colonne16" headerRowDxfId="198" dataDxfId="197" totalsRowDxfId="196"/>
    <tableColumn id="15" name="Colonne15" headerRowDxfId="195" dataDxfId="194" totalsRowDxfId="193"/>
    <tableColumn id="14" name="Colonne14" headerRowDxfId="192" dataDxfId="191" totalsRowDxfId="190"/>
    <tableColumn id="52" name="Colonne52" headerRowDxfId="189" dataDxfId="188" totalsRowDxfId="187"/>
    <tableColumn id="51" name="Colonne51" headerRowDxfId="186" dataDxfId="185" totalsRowDxfId="184"/>
    <tableColumn id="50" name="Colonne50" headerRowDxfId="183" dataDxfId="182" totalsRowDxfId="181"/>
    <tableColumn id="49" name="Colonne49" headerRowDxfId="180" dataDxfId="179" totalsRowDxfId="178"/>
    <tableColumn id="48" name="Colonne48" headerRowDxfId="177" dataDxfId="176" totalsRowDxfId="175"/>
    <tableColumn id="47" name="Colonne47" headerRowDxfId="174" dataDxfId="173" totalsRowDxfId="172"/>
    <tableColumn id="46" name="Colonne46" headerRowDxfId="171" dataDxfId="170" totalsRowDxfId="169"/>
    <tableColumn id="45" name="Colonne45" headerRowDxfId="168" dataDxfId="167" totalsRowDxfId="166"/>
    <tableColumn id="44" name="Colonne44" headerRowDxfId="165" dataDxfId="164" totalsRowDxfId="163"/>
    <tableColumn id="43" name="Colonne43" headerRowDxfId="162" dataDxfId="161" totalsRowDxfId="160"/>
    <tableColumn id="42" name="Colonne42" headerRowDxfId="159" dataDxfId="158" totalsRowDxfId="157"/>
    <tableColumn id="41" name="Colonne41" headerRowDxfId="156" dataDxfId="155" totalsRowDxfId="154"/>
    <tableColumn id="40" name="Colonne40" headerRowDxfId="153" dataDxfId="152" totalsRowDxfId="151"/>
    <tableColumn id="39" name="Colonne39" headerRowDxfId="150" dataDxfId="149" totalsRowDxfId="148"/>
    <tableColumn id="38" name="Colonne38" headerRowDxfId="147" dataDxfId="146" totalsRowDxfId="145"/>
    <tableColumn id="37" name="Colonne37" headerRowDxfId="144" dataDxfId="143" totalsRowDxfId="142"/>
    <tableColumn id="36" name="Colonne36" headerRowDxfId="141" dataDxfId="140" totalsRowDxfId="139"/>
    <tableColumn id="64" name="Colonne64" headerRowDxfId="138" dataDxfId="137" totalsRowDxfId="136"/>
    <tableColumn id="63" name="Colonne63" headerRowDxfId="135" dataDxfId="134" totalsRowDxfId="133"/>
    <tableColumn id="62" name="Colonne62" headerRowDxfId="132" dataDxfId="131" totalsRowDxfId="130"/>
    <tableColumn id="61" name="Colonne61" headerRowDxfId="129" dataDxfId="128" totalsRowDxfId="127"/>
  </tableColumns>
  <tableStyleInfo name="TableStyleDark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4:J5" totalsRowShown="0" headerRowDxfId="126" dataDxfId="125">
  <autoFilter ref="I4:J5"/>
  <tableColumns count="2">
    <tableColumn id="1" name="LI (MIN)" dataDxfId="124"/>
    <tableColumn id="2" name="LS (MAX)" dataDxfId="123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4:D5" headerRowCount="0" totalsRowShown="0" headerRowDxfId="122" dataDxfId="121">
  <tableColumns count="4">
    <tableColumn id="1" name="Colonne1" headerRowDxfId="120" dataDxfId="119"/>
    <tableColumn id="2" name="Colonne2" headerRowDxfId="118" dataDxfId="117"/>
    <tableColumn id="3" name="Colonne3" headerRowDxfId="116" dataDxfId="115"/>
    <tableColumn id="4" name="Colonne4" headerRowDxfId="114" dataDxfId="113">
      <calculatedColumnFormula>TODAY()</calculatedColumnFormula>
    </tableColumn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8:BC19" headerRowCount="0" totalsRowShown="0" headerRowDxfId="112" dataDxfId="111">
  <tableColumns count="55">
    <tableColumn id="1" name="Colonne1" dataDxfId="110"/>
    <tableColumn id="2" name="Colonne2" dataDxfId="109"/>
    <tableColumn id="3" name="Colonne3" dataDxfId="108"/>
    <tableColumn id="4" name="Colonne4" dataDxfId="107"/>
    <tableColumn id="5" name="Colonne5" dataDxfId="106"/>
    <tableColumn id="6" name="Colonne6" dataDxfId="105"/>
    <tableColumn id="7" name="Colonne7" dataDxfId="104"/>
    <tableColumn id="8" name="Colonne8" dataDxfId="103"/>
    <tableColumn id="9" name="Colonne9" dataDxfId="102"/>
    <tableColumn id="10" name="Colonne10" dataDxfId="101"/>
    <tableColumn id="11" name="Colonne11" dataDxfId="100"/>
    <tableColumn id="12" name="Colonne12" headerRowDxfId="99" dataDxfId="98"/>
    <tableColumn id="13" name="Colonne13" headerRowDxfId="97" dataDxfId="96"/>
    <tableColumn id="14" name="Colonne14" headerRowDxfId="95" dataDxfId="94"/>
    <tableColumn id="15" name="Colonne15" headerRowDxfId="93" dataDxfId="92"/>
    <tableColumn id="16" name="Colonne16" headerRowDxfId="91" dataDxfId="90"/>
    <tableColumn id="17" name="Colonne17" headerRowDxfId="89" dataDxfId="88"/>
    <tableColumn id="18" name="Colonne18" headerRowDxfId="87" dataDxfId="86"/>
    <tableColumn id="19" name="Colonne19" headerRowDxfId="85" dataDxfId="84"/>
    <tableColumn id="20" name="Colonne20" headerRowDxfId="83" dataDxfId="82"/>
    <tableColumn id="21" name="Colonne21" headerRowDxfId="81" dataDxfId="80"/>
    <tableColumn id="22" name="Colonne22" headerRowDxfId="79" dataDxfId="78"/>
    <tableColumn id="23" name="Colonne23" headerRowDxfId="77" dataDxfId="76"/>
    <tableColumn id="24" name="Colonne24" headerRowDxfId="75" dataDxfId="74"/>
    <tableColumn id="25" name="Colonne25" headerRowDxfId="73" dataDxfId="72"/>
    <tableColumn id="26" name="Colonne26" headerRowDxfId="71" dataDxfId="70"/>
    <tableColumn id="27" name="Colonne27" headerRowDxfId="69" dataDxfId="68"/>
    <tableColumn id="28" name="Colonne28" headerRowDxfId="67" dataDxfId="66"/>
    <tableColumn id="29" name="Colonne29" headerRowDxfId="65" dataDxfId="64"/>
    <tableColumn id="30" name="Colonne30" headerRowDxfId="63" dataDxfId="62"/>
    <tableColumn id="31" name="Colonne31" headerRowDxfId="61" dataDxfId="60"/>
    <tableColumn id="32" name="Colonne32" headerRowDxfId="59" dataDxfId="58"/>
    <tableColumn id="33" name="Colonne33" headerRowDxfId="57" dataDxfId="56"/>
    <tableColumn id="34" name="Colonne34" headerRowDxfId="55" dataDxfId="54"/>
    <tableColumn id="35" name="Colonne35" headerRowDxfId="53" dataDxfId="52"/>
    <tableColumn id="36" name="Colonne36" headerRowDxfId="51" dataDxfId="50"/>
    <tableColumn id="37" name="Colonne37" headerRowDxfId="49" dataDxfId="48"/>
    <tableColumn id="38" name="Colonne38" headerRowDxfId="47" dataDxfId="46"/>
    <tableColumn id="39" name="Colonne39" headerRowDxfId="45" dataDxfId="44"/>
    <tableColumn id="40" name="Colonne40" headerRowDxfId="43" dataDxfId="42"/>
    <tableColumn id="41" name="Colonne41" headerRowDxfId="41" dataDxfId="40"/>
    <tableColumn id="42" name="Colonne42" headerRowDxfId="39" dataDxfId="38"/>
    <tableColumn id="43" name="Colonne43" headerRowDxfId="37" dataDxfId="36"/>
    <tableColumn id="44" name="Colonne44" headerRowDxfId="35" dataDxfId="34"/>
    <tableColumn id="45" name="Colonne45" headerRowDxfId="33" dataDxfId="32"/>
    <tableColumn id="46" name="Colonne46" headerRowDxfId="31" dataDxfId="30"/>
    <tableColumn id="47" name="Colonne47" headerRowDxfId="29" dataDxfId="28"/>
    <tableColumn id="48" name="Colonne48" headerRowDxfId="27" dataDxfId="26"/>
    <tableColumn id="49" name="Colonne49" headerRowDxfId="25" dataDxfId="24"/>
    <tableColumn id="50" name="Colonne50" headerRowDxfId="23" dataDxfId="22"/>
    <tableColumn id="51" name="Colonne51" headerRowDxfId="21" dataDxfId="20"/>
    <tableColumn id="52" name="Colonne52" headerRowDxfId="19" dataDxfId="18"/>
    <tableColumn id="53" name="Colonne53" headerRowDxfId="17" dataDxfId="16"/>
    <tableColumn id="54" name="Colonne54" headerRowDxfId="15" dataDxfId="14"/>
    <tableColumn id="55" name="Colonne55" headerRowDxfId="13" dataDxfId="12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id="3" name="Tableau24" displayName="Tableau24" ref="BO21:BP22" totalsRowShown="0" headerRowDxfId="11" dataDxfId="10">
  <autoFilter ref="BO21:BP22"/>
  <tableColumns count="2">
    <tableColumn id="1" name="LI (MIN)" dataDxfId="9">
      <calculatedColumnFormula>I5</calculatedColumnFormula>
    </tableColumn>
    <tableColumn id="2" name="LS (MAX)" dataDxfId="8">
      <calculatedColumnFormula>J5</calculatedColumnFormula>
    </tableColumn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6" name="Tableau37" displayName="Tableau37" ref="A15:C16" headerRowCount="0" totalsRowShown="0" headerRowDxfId="7" dataDxfId="6">
  <tableColumns count="3">
    <tableColumn id="1" name="Colonne1" headerRowDxfId="5" dataDxfId="4"/>
    <tableColumn id="2" name="Colonne2" headerRowDxfId="3" dataDxfId="2"/>
    <tableColumn id="3" name="Colonne3" headerRowDxfId="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Z47"/>
  <sheetViews>
    <sheetView showGridLines="0" tabSelected="1" view="pageBreakPreview" zoomScale="70" zoomScaleNormal="60" zoomScaleSheetLayoutView="70" zoomScalePageLayoutView="40" workbookViewId="0">
      <selection activeCell="B5" sqref="B5"/>
    </sheetView>
  </sheetViews>
  <sheetFormatPr baseColWidth="10" defaultRowHeight="14.4"/>
  <cols>
    <col min="1" max="1" width="20.6640625" customWidth="1"/>
    <col min="2" max="59" width="18.6640625" customWidth="1"/>
    <col min="67" max="67" width="22" customWidth="1"/>
    <col min="68" max="68" width="21.109375" customWidth="1"/>
    <col min="77" max="77" width="15.33203125" bestFit="1" customWidth="1"/>
  </cols>
  <sheetData>
    <row r="2" spans="1:78" ht="15" thickBot="1"/>
    <row r="3" spans="1:78">
      <c r="G3" s="1"/>
      <c r="BV3" s="11"/>
      <c r="BW3" s="11"/>
      <c r="BX3" s="12"/>
      <c r="BY3" s="11"/>
      <c r="BZ3" s="11"/>
    </row>
    <row r="4" spans="1:78" ht="30" customHeight="1">
      <c r="A4" s="28" t="s">
        <v>0</v>
      </c>
      <c r="B4" s="29">
        <v>1</v>
      </c>
      <c r="C4" s="28" t="s">
        <v>1</v>
      </c>
      <c r="D4" s="30">
        <f t="shared" ref="D4" ca="1" si="0">TODAY()</f>
        <v>43517</v>
      </c>
      <c r="E4" s="26"/>
      <c r="F4" s="27"/>
      <c r="G4" s="1"/>
      <c r="H4" s="1" t="s">
        <v>3</v>
      </c>
      <c r="I4" s="21" t="s">
        <v>18</v>
      </c>
      <c r="J4" s="21" t="s">
        <v>19</v>
      </c>
      <c r="BV4" s="13"/>
      <c r="BW4" s="13"/>
      <c r="BX4" s="14"/>
      <c r="BY4" s="13"/>
      <c r="BZ4" s="13"/>
    </row>
    <row r="5" spans="1:78" ht="30" customHeight="1">
      <c r="A5" s="28" t="s">
        <v>17</v>
      </c>
      <c r="B5" s="46" t="s">
        <v>34</v>
      </c>
      <c r="C5" s="28" t="s">
        <v>2</v>
      </c>
      <c r="D5" s="44"/>
      <c r="E5" s="26"/>
      <c r="F5" s="27"/>
      <c r="I5" s="45">
        <v>298</v>
      </c>
      <c r="J5" s="45">
        <v>313</v>
      </c>
      <c r="BV5" s="15"/>
      <c r="BW5" s="15"/>
      <c r="BX5" s="16"/>
      <c r="BY5" s="16"/>
      <c r="BZ5" s="16"/>
    </row>
    <row r="6" spans="1:78" ht="18">
      <c r="BV6" s="41"/>
      <c r="BW6" s="42"/>
      <c r="BX6" s="42"/>
      <c r="BY6" s="43"/>
      <c r="BZ6" s="42"/>
    </row>
    <row r="7" spans="1:78" ht="30" customHeight="1">
      <c r="A7" s="4" t="s">
        <v>14</v>
      </c>
      <c r="B7" s="4">
        <v>1</v>
      </c>
      <c r="C7" s="4">
        <v>2</v>
      </c>
      <c r="D7" s="4">
        <v>3</v>
      </c>
      <c r="E7" s="4">
        <v>4</v>
      </c>
      <c r="F7" s="4">
        <v>5</v>
      </c>
      <c r="G7" s="4">
        <v>6</v>
      </c>
      <c r="H7" s="4">
        <v>7</v>
      </c>
      <c r="I7" s="4">
        <v>8</v>
      </c>
      <c r="J7" s="4">
        <v>9</v>
      </c>
      <c r="K7" s="4">
        <v>10</v>
      </c>
      <c r="L7" s="4">
        <v>11</v>
      </c>
      <c r="M7" s="4">
        <v>12</v>
      </c>
      <c r="N7" s="4">
        <v>13</v>
      </c>
      <c r="O7" s="4">
        <v>14</v>
      </c>
      <c r="P7" s="4">
        <v>15</v>
      </c>
      <c r="Q7" s="4">
        <v>16</v>
      </c>
      <c r="R7" s="4">
        <v>17</v>
      </c>
      <c r="S7" s="4">
        <v>18</v>
      </c>
      <c r="T7" s="4">
        <v>19</v>
      </c>
      <c r="U7" s="4">
        <v>20</v>
      </c>
      <c r="V7" s="4">
        <v>21</v>
      </c>
      <c r="W7" s="4">
        <v>22</v>
      </c>
      <c r="X7" s="4">
        <v>23</v>
      </c>
      <c r="Y7" s="4">
        <v>24</v>
      </c>
      <c r="Z7" s="4">
        <v>25</v>
      </c>
      <c r="AA7" s="4">
        <v>26</v>
      </c>
      <c r="AB7" s="4">
        <v>27</v>
      </c>
      <c r="AC7" s="4">
        <v>28</v>
      </c>
      <c r="AD7" s="4">
        <v>29</v>
      </c>
      <c r="AE7" s="4">
        <v>30</v>
      </c>
      <c r="AF7" s="4">
        <v>31</v>
      </c>
      <c r="AG7" s="4">
        <v>32</v>
      </c>
      <c r="AH7" s="4">
        <v>33</v>
      </c>
      <c r="AI7" s="4">
        <v>34</v>
      </c>
      <c r="AJ7" s="4">
        <v>35</v>
      </c>
      <c r="AK7" s="4">
        <v>36</v>
      </c>
      <c r="AL7" s="4">
        <v>37</v>
      </c>
      <c r="AM7" s="4">
        <v>38</v>
      </c>
      <c r="AN7" s="4">
        <v>39</v>
      </c>
      <c r="AO7" s="4">
        <v>40</v>
      </c>
      <c r="AP7" s="4">
        <v>41</v>
      </c>
      <c r="AQ7" s="4">
        <v>42</v>
      </c>
      <c r="AR7" s="4">
        <v>43</v>
      </c>
      <c r="AS7" s="4">
        <v>45</v>
      </c>
      <c r="AT7" s="4">
        <v>46</v>
      </c>
      <c r="AU7" s="4">
        <v>47</v>
      </c>
      <c r="AV7" s="4">
        <v>48</v>
      </c>
      <c r="AW7" s="4">
        <v>49</v>
      </c>
      <c r="AX7" s="4">
        <v>50</v>
      </c>
      <c r="AY7" s="4">
        <v>51</v>
      </c>
      <c r="AZ7" s="4">
        <v>52</v>
      </c>
      <c r="BA7" s="4">
        <v>53</v>
      </c>
      <c r="BB7" s="4">
        <v>54</v>
      </c>
      <c r="BC7" s="4">
        <v>55</v>
      </c>
      <c r="BD7" s="4"/>
      <c r="BV7" s="41"/>
      <c r="BW7" s="42"/>
      <c r="BX7" s="42"/>
      <c r="BY7" s="43"/>
      <c r="BZ7" s="42"/>
    </row>
    <row r="8" spans="1:78" ht="30" customHeight="1">
      <c r="A8" s="4" t="s">
        <v>4</v>
      </c>
      <c r="B8" s="5" t="str">
        <f ca="1">IF($B9="","",IF(B8&lt;&gt;"",B8,NOW()))</f>
        <v/>
      </c>
      <c r="C8" s="5" t="str">
        <f ca="1">IF($C9="","",IF(C8&lt;&gt;"",C8,NOW()))</f>
        <v/>
      </c>
      <c r="D8" s="5" t="str">
        <f ca="1">IF($D9="","",IF(D8&lt;&gt;"",D8,NOW()))</f>
        <v/>
      </c>
      <c r="E8" s="5" t="str">
        <f ca="1">IF($E9="","",IF(E8&lt;&gt;"",E8,NOW()))</f>
        <v/>
      </c>
      <c r="F8" s="5" t="str">
        <f ca="1">IF($F9="","",IF(F8&lt;&gt;"",F8,NOW()))</f>
        <v/>
      </c>
      <c r="G8" s="5" t="str">
        <f ca="1">IF($G9="","",IF(G8&lt;&gt;"",G8,NOW()))</f>
        <v/>
      </c>
      <c r="H8" s="5" t="str">
        <f ca="1">IF($H9="","",IF(H8&lt;&gt;"",H8,NOW()))</f>
        <v/>
      </c>
      <c r="I8" s="5" t="str">
        <f ca="1">IF($I9="","",IF(I8&lt;&gt;"",I8,NOW()))</f>
        <v/>
      </c>
      <c r="J8" s="5" t="str">
        <f ca="1">IF($J9="","",IF(J8&lt;&gt;"",J8,NOW()))</f>
        <v/>
      </c>
      <c r="K8" s="5" t="str">
        <f ca="1">IF($K9="","",IF(K8&lt;&gt;"",K8,NOW()))</f>
        <v/>
      </c>
      <c r="L8" s="5" t="str">
        <f ca="1">IF($L9="","",IF(L8&lt;&gt;"",L8,NOW()))</f>
        <v/>
      </c>
      <c r="M8" s="5" t="str">
        <f ca="1">IF($M9="","",IF(M8&lt;&gt;"",M8,NOW()))</f>
        <v/>
      </c>
      <c r="N8" s="5" t="str">
        <f ca="1">IF($N9="","",IF(N8&lt;&gt;"",N8,NOW()))</f>
        <v/>
      </c>
      <c r="O8" s="5" t="str">
        <f ca="1">IF($O9="","",IF(O8&lt;&gt;"",O8,NOW()))</f>
        <v/>
      </c>
      <c r="P8" s="5" t="str">
        <f ca="1">IF($P9="","",IF(P8&lt;&gt;"",P8,NOW()))</f>
        <v/>
      </c>
      <c r="Q8" s="5" t="str">
        <f ca="1">IF($Q9="","",IF(Q8&lt;&gt;"",Q8,NOW()))</f>
        <v/>
      </c>
      <c r="R8" s="5" t="str">
        <f ca="1">IF($R9="","",IF(R8&lt;&gt;"",R8,NOW()))</f>
        <v/>
      </c>
      <c r="S8" s="5" t="str">
        <f ca="1">IF($S9="","",IF(S8&lt;&gt;"",S8,NOW()))</f>
        <v/>
      </c>
      <c r="T8" s="5" t="str">
        <f ca="1">IF($T9="","",IF(T8&lt;&gt;"",T8,NOW()))</f>
        <v/>
      </c>
      <c r="U8" s="5" t="str">
        <f ca="1">IF($U9="","",IF(U8&lt;&gt;"",U8,NOW()))</f>
        <v/>
      </c>
      <c r="V8" s="5" t="str">
        <f ca="1">IF($V9="","",IF(V8&lt;&gt;"",V8,NOW()))</f>
        <v/>
      </c>
      <c r="W8" s="5" t="str">
        <f ca="1">IF($W9="","",IF(W8&lt;&gt;"",W8,NOW()))</f>
        <v/>
      </c>
      <c r="X8" s="5" t="str">
        <f ca="1">IF($X9="","",IF(X8&lt;&gt;"",X8,NOW()))</f>
        <v/>
      </c>
      <c r="Y8" s="5" t="str">
        <f ca="1">IF($Y9="","",IF(Y8&lt;&gt;"",Y8,NOW()))</f>
        <v/>
      </c>
      <c r="Z8" s="5" t="str">
        <f ca="1">IF($Z9="","",IF(Z8&lt;&gt;"",Z8,NOW()))</f>
        <v/>
      </c>
      <c r="AA8" s="5" t="str">
        <f ca="1">IF($AA9="","",IF(AA8&lt;&gt;"",AA8,NOW()))</f>
        <v/>
      </c>
      <c r="AB8" s="5" t="str">
        <f ca="1">IF($AB9="","",IF(AB8&lt;&gt;"",AB8,NOW()))</f>
        <v/>
      </c>
      <c r="AC8" s="5" t="str">
        <f ca="1">IF($AC9="","",IF(AC8&lt;&gt;"",AC8,NOW()))</f>
        <v/>
      </c>
      <c r="AD8" s="5" t="str">
        <f ca="1">IF($AD9="","",IF(AD8&lt;&gt;"",AD8,NOW()))</f>
        <v/>
      </c>
      <c r="AE8" s="5" t="str">
        <f ca="1">IF($AE9="","",IF(AE8&lt;&gt;"",AE8,NOW()))</f>
        <v/>
      </c>
      <c r="AF8" s="5" t="str">
        <f ca="1">IF($AF9="","",IF(AF8&lt;&gt;"",AF8,NOW()))</f>
        <v/>
      </c>
      <c r="AG8" s="5" t="str">
        <f ca="1">IF($AG9="","",IF(AG8&lt;&gt;"",AG8,NOW()))</f>
        <v/>
      </c>
      <c r="AH8" s="5" t="str">
        <f ca="1">IF($AH9="","",IF(AH8&lt;&gt;"",AH8,NOW()))</f>
        <v/>
      </c>
      <c r="AI8" s="5" t="str">
        <f ca="1">IF($AI9="","",IF(AI8&lt;&gt;"",AI8,NOW()))</f>
        <v/>
      </c>
      <c r="AJ8" s="5" t="str">
        <f ca="1">IF($AJ9="","",IF(AJ8&lt;&gt;"",AJ8,NOW()))</f>
        <v/>
      </c>
      <c r="AK8" s="5" t="str">
        <f ca="1">IF($AK9="","",IF(AK8&lt;&gt;"",AK8,NOW()))</f>
        <v/>
      </c>
      <c r="AL8" s="5" t="str">
        <f ca="1">IF($AL9="","",IF(AL8&lt;&gt;"",AL8,NOW()))</f>
        <v/>
      </c>
      <c r="AM8" s="5" t="str">
        <f ca="1">IF($AM9="","",IF(AM8&lt;&gt;"",AM8,NOW()))</f>
        <v/>
      </c>
      <c r="AN8" s="5" t="str">
        <f ca="1">IF($AN9="","",IF(AN8&lt;&gt;"",AN8,NOW()))</f>
        <v/>
      </c>
      <c r="AO8" s="5" t="str">
        <f ca="1">IF($AO9="","",IF(AO8&lt;&gt;"",AO8,NOW()))</f>
        <v/>
      </c>
      <c r="AP8" s="5" t="str">
        <f ca="1">IF($AP9="","",IF(AP8&lt;&gt;"",AP8,NOW()))</f>
        <v/>
      </c>
      <c r="AQ8" s="5" t="str">
        <f ca="1">IF($AQ9="","",IF(AQ8&lt;&gt;"",AQ8,NOW()))</f>
        <v/>
      </c>
      <c r="AR8" s="5" t="str">
        <f ca="1">IF($AR9="","",IF(AR8&lt;&gt;"",AR8,NOW()))</f>
        <v/>
      </c>
      <c r="AS8" s="5" t="str">
        <f ca="1">IF($AS9="","",IF(AS8&lt;&gt;"",AS8,NOW()))</f>
        <v/>
      </c>
      <c r="AT8" s="5" t="str">
        <f ca="1">IF($AT9="","",IF(AT8&lt;&gt;"",AT8,NOW()))</f>
        <v/>
      </c>
      <c r="AU8" s="5" t="str">
        <f ca="1">IF($AU9="","",IF(AU8&lt;&gt;"",AU8,NOW()))</f>
        <v/>
      </c>
      <c r="AV8" s="5" t="str">
        <f ca="1">IF($AV9="","",IF(AV8&lt;&gt;"",AV8,NOW()))</f>
        <v/>
      </c>
      <c r="AW8" s="5" t="str">
        <f ca="1">IF($AW9="","",IF(AW8&lt;&gt;"",AW8,NOW()))</f>
        <v/>
      </c>
      <c r="AX8" s="5" t="str">
        <f ca="1">IF($AX9="","",IF(AX8&lt;&gt;"",AX8,NOW()))</f>
        <v/>
      </c>
      <c r="AY8" s="5" t="str">
        <f ca="1">IF($AY9="","",IF(AY8&lt;&gt;"",AY8,NOW()))</f>
        <v/>
      </c>
      <c r="AZ8" s="5" t="str">
        <f ca="1">IF($AZ9="","",IF(AZ8&lt;&gt;"",AZ8,NOW()))</f>
        <v/>
      </c>
      <c r="BA8" s="5" t="str">
        <f ca="1">IF($BA9="","",IF(BA8&lt;&gt;"",BA8,NOW()))</f>
        <v/>
      </c>
      <c r="BB8" s="5" t="str">
        <f ca="1">IF($BB9="","",IF(BB8&lt;&gt;"",BB8,NOW()))</f>
        <v/>
      </c>
      <c r="BC8" s="5" t="str">
        <f ca="1">IF($BC9="","",IF(BC8&lt;&gt;"",BC8,NOW()))</f>
        <v/>
      </c>
      <c r="BV8" s="41"/>
      <c r="BW8" s="42"/>
      <c r="BX8" s="42"/>
      <c r="BY8" s="43"/>
      <c r="BZ8" s="42"/>
    </row>
    <row r="9" spans="1:78" ht="30" customHeight="1">
      <c r="A9" s="6" t="s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10"/>
      <c r="BV9" s="41"/>
      <c r="BW9" s="42"/>
      <c r="BX9" s="42"/>
      <c r="BY9" s="43"/>
      <c r="BZ9" s="42"/>
    </row>
    <row r="10" spans="1:78" ht="30" customHeight="1">
      <c r="A10" s="6" t="s">
        <v>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10"/>
      <c r="BV10" s="41"/>
      <c r="BW10" s="42"/>
      <c r="BX10" s="42"/>
      <c r="BY10" s="43"/>
      <c r="BZ10" s="42"/>
    </row>
    <row r="11" spans="1:78" ht="30" customHeight="1">
      <c r="A11" s="6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10"/>
    </row>
    <row r="12" spans="1:78" ht="30" customHeight="1">
      <c r="A12" s="6" t="s">
        <v>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10"/>
    </row>
    <row r="13" spans="1:78" ht="30" customHeight="1">
      <c r="A13" s="6" t="s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10"/>
      <c r="BY13" s="20"/>
    </row>
    <row r="14" spans="1:78" ht="30" customHeight="1">
      <c r="A14" s="6" t="s">
        <v>15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10"/>
      <c r="BY14" s="21"/>
    </row>
    <row r="15" spans="1:78" ht="30" customHeight="1">
      <c r="A15" s="3" t="s">
        <v>10</v>
      </c>
      <c r="B15" s="8" t="e">
        <f>AVERAGE(B9:B14)</f>
        <v>#DIV/0!</v>
      </c>
      <c r="C15" s="8" t="e">
        <f t="shared" ref="C15:BC15" si="1">AVERAGE(C9:C14)</f>
        <v>#DIV/0!</v>
      </c>
      <c r="D15" s="8" t="e">
        <f t="shared" si="1"/>
        <v>#DIV/0!</v>
      </c>
      <c r="E15" s="8" t="e">
        <f t="shared" si="1"/>
        <v>#DIV/0!</v>
      </c>
      <c r="F15" s="8" t="e">
        <f t="shared" si="1"/>
        <v>#DIV/0!</v>
      </c>
      <c r="G15" s="8" t="e">
        <f t="shared" si="1"/>
        <v>#DIV/0!</v>
      </c>
      <c r="H15" s="8" t="e">
        <f t="shared" si="1"/>
        <v>#DIV/0!</v>
      </c>
      <c r="I15" s="8" t="e">
        <f t="shared" si="1"/>
        <v>#DIV/0!</v>
      </c>
      <c r="J15" s="8" t="e">
        <f t="shared" si="1"/>
        <v>#DIV/0!</v>
      </c>
      <c r="K15" s="8" t="e">
        <f t="shared" si="1"/>
        <v>#DIV/0!</v>
      </c>
      <c r="L15" s="8" t="e">
        <f t="shared" si="1"/>
        <v>#DIV/0!</v>
      </c>
      <c r="M15" s="8" t="e">
        <f t="shared" si="1"/>
        <v>#DIV/0!</v>
      </c>
      <c r="N15" s="8" t="e">
        <f t="shared" si="1"/>
        <v>#DIV/0!</v>
      </c>
      <c r="O15" s="8" t="e">
        <f t="shared" si="1"/>
        <v>#DIV/0!</v>
      </c>
      <c r="P15" s="8" t="e">
        <f t="shared" si="1"/>
        <v>#DIV/0!</v>
      </c>
      <c r="Q15" s="8" t="e">
        <f t="shared" si="1"/>
        <v>#DIV/0!</v>
      </c>
      <c r="R15" s="8" t="e">
        <f t="shared" si="1"/>
        <v>#DIV/0!</v>
      </c>
      <c r="S15" s="8" t="e">
        <f t="shared" si="1"/>
        <v>#DIV/0!</v>
      </c>
      <c r="T15" s="8" t="e">
        <f t="shared" si="1"/>
        <v>#DIV/0!</v>
      </c>
      <c r="U15" s="8" t="e">
        <f t="shared" si="1"/>
        <v>#DIV/0!</v>
      </c>
      <c r="V15" s="8" t="e">
        <f t="shared" si="1"/>
        <v>#DIV/0!</v>
      </c>
      <c r="W15" s="8" t="e">
        <f t="shared" si="1"/>
        <v>#DIV/0!</v>
      </c>
      <c r="X15" s="8" t="e">
        <f t="shared" si="1"/>
        <v>#DIV/0!</v>
      </c>
      <c r="Y15" s="8" t="e">
        <f t="shared" si="1"/>
        <v>#DIV/0!</v>
      </c>
      <c r="Z15" s="8" t="e">
        <f t="shared" si="1"/>
        <v>#DIV/0!</v>
      </c>
      <c r="AA15" s="8" t="e">
        <f t="shared" si="1"/>
        <v>#DIV/0!</v>
      </c>
      <c r="AB15" s="8" t="e">
        <f t="shared" si="1"/>
        <v>#DIV/0!</v>
      </c>
      <c r="AC15" s="8" t="e">
        <f t="shared" si="1"/>
        <v>#DIV/0!</v>
      </c>
      <c r="AD15" s="8" t="e">
        <f t="shared" si="1"/>
        <v>#DIV/0!</v>
      </c>
      <c r="AE15" s="8" t="e">
        <f t="shared" si="1"/>
        <v>#DIV/0!</v>
      </c>
      <c r="AF15" s="8" t="e">
        <f t="shared" si="1"/>
        <v>#DIV/0!</v>
      </c>
      <c r="AG15" s="8" t="e">
        <f t="shared" si="1"/>
        <v>#DIV/0!</v>
      </c>
      <c r="AH15" s="8" t="e">
        <f t="shared" si="1"/>
        <v>#DIV/0!</v>
      </c>
      <c r="AI15" s="8" t="e">
        <f t="shared" si="1"/>
        <v>#DIV/0!</v>
      </c>
      <c r="AJ15" s="8" t="e">
        <f t="shared" si="1"/>
        <v>#DIV/0!</v>
      </c>
      <c r="AK15" s="8" t="e">
        <f t="shared" si="1"/>
        <v>#DIV/0!</v>
      </c>
      <c r="AL15" s="8" t="e">
        <f t="shared" si="1"/>
        <v>#DIV/0!</v>
      </c>
      <c r="AM15" s="8" t="e">
        <f t="shared" si="1"/>
        <v>#DIV/0!</v>
      </c>
      <c r="AN15" s="8" t="e">
        <f t="shared" si="1"/>
        <v>#DIV/0!</v>
      </c>
      <c r="AO15" s="8" t="e">
        <f t="shared" si="1"/>
        <v>#DIV/0!</v>
      </c>
      <c r="AP15" s="8" t="e">
        <f t="shared" si="1"/>
        <v>#DIV/0!</v>
      </c>
      <c r="AQ15" s="8" t="e">
        <f t="shared" si="1"/>
        <v>#DIV/0!</v>
      </c>
      <c r="AR15" s="8" t="e">
        <f t="shared" si="1"/>
        <v>#DIV/0!</v>
      </c>
      <c r="AS15" s="8" t="e">
        <f t="shared" si="1"/>
        <v>#DIV/0!</v>
      </c>
      <c r="AT15" s="8" t="e">
        <f t="shared" si="1"/>
        <v>#DIV/0!</v>
      </c>
      <c r="AU15" s="8" t="e">
        <f t="shared" si="1"/>
        <v>#DIV/0!</v>
      </c>
      <c r="AV15" s="8" t="e">
        <f t="shared" si="1"/>
        <v>#DIV/0!</v>
      </c>
      <c r="AW15" s="8" t="e">
        <f t="shared" si="1"/>
        <v>#DIV/0!</v>
      </c>
      <c r="AX15" s="8" t="e">
        <f t="shared" si="1"/>
        <v>#DIV/0!</v>
      </c>
      <c r="AY15" s="8" t="e">
        <f t="shared" si="1"/>
        <v>#DIV/0!</v>
      </c>
      <c r="AZ15" s="8" t="e">
        <f t="shared" si="1"/>
        <v>#DIV/0!</v>
      </c>
      <c r="BA15" s="8" t="e">
        <f t="shared" si="1"/>
        <v>#DIV/0!</v>
      </c>
      <c r="BB15" s="8" t="e">
        <f t="shared" si="1"/>
        <v>#DIV/0!</v>
      </c>
      <c r="BC15" s="8" t="e">
        <f t="shared" si="1"/>
        <v>#DIV/0!</v>
      </c>
      <c r="BY15" s="20"/>
    </row>
    <row r="16" spans="1:78" ht="30" customHeight="1">
      <c r="A16" s="3" t="s">
        <v>35</v>
      </c>
      <c r="B16" s="8">
        <f>B19-B18</f>
        <v>0</v>
      </c>
      <c r="C16" s="8">
        <f t="shared" ref="C16:BC16" si="2">C19-C18</f>
        <v>0</v>
      </c>
      <c r="D16" s="8">
        <f t="shared" si="2"/>
        <v>0</v>
      </c>
      <c r="E16" s="8">
        <f t="shared" si="2"/>
        <v>0</v>
      </c>
      <c r="F16" s="8">
        <f t="shared" si="2"/>
        <v>0</v>
      </c>
      <c r="G16" s="8">
        <f>G19-G18</f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 t="shared" si="2"/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  <c r="P16" s="8">
        <f t="shared" si="2"/>
        <v>0</v>
      </c>
      <c r="Q16" s="8">
        <f t="shared" si="2"/>
        <v>0</v>
      </c>
      <c r="R16" s="8">
        <f t="shared" si="2"/>
        <v>0</v>
      </c>
      <c r="S16" s="8">
        <f t="shared" si="2"/>
        <v>0</v>
      </c>
      <c r="T16" s="8">
        <f t="shared" si="2"/>
        <v>0</v>
      </c>
      <c r="U16" s="8">
        <f t="shared" si="2"/>
        <v>0</v>
      </c>
      <c r="V16" s="8">
        <f t="shared" si="2"/>
        <v>0</v>
      </c>
      <c r="W16" s="8">
        <f t="shared" si="2"/>
        <v>0</v>
      </c>
      <c r="X16" s="8">
        <f t="shared" si="2"/>
        <v>0</v>
      </c>
      <c r="Y16" s="8">
        <f t="shared" si="2"/>
        <v>0</v>
      </c>
      <c r="Z16" s="8">
        <f t="shared" si="2"/>
        <v>0</v>
      </c>
      <c r="AA16" s="8">
        <f t="shared" si="2"/>
        <v>0</v>
      </c>
      <c r="AB16" s="8">
        <f t="shared" si="2"/>
        <v>0</v>
      </c>
      <c r="AC16" s="8">
        <f t="shared" si="2"/>
        <v>0</v>
      </c>
      <c r="AD16" s="8">
        <f t="shared" si="2"/>
        <v>0</v>
      </c>
      <c r="AE16" s="8">
        <f t="shared" si="2"/>
        <v>0</v>
      </c>
      <c r="AF16" s="8">
        <f t="shared" si="2"/>
        <v>0</v>
      </c>
      <c r="AG16" s="8">
        <f t="shared" si="2"/>
        <v>0</v>
      </c>
      <c r="AH16" s="8">
        <f t="shared" si="2"/>
        <v>0</v>
      </c>
      <c r="AI16" s="8">
        <f t="shared" si="2"/>
        <v>0</v>
      </c>
      <c r="AJ16" s="8">
        <f t="shared" si="2"/>
        <v>0</v>
      </c>
      <c r="AK16" s="8">
        <f t="shared" si="2"/>
        <v>0</v>
      </c>
      <c r="AL16" s="8">
        <f t="shared" si="2"/>
        <v>0</v>
      </c>
      <c r="AM16" s="8">
        <f t="shared" si="2"/>
        <v>0</v>
      </c>
      <c r="AN16" s="8">
        <f t="shared" si="2"/>
        <v>0</v>
      </c>
      <c r="AO16" s="8">
        <f t="shared" si="2"/>
        <v>0</v>
      </c>
      <c r="AP16" s="8">
        <f t="shared" si="2"/>
        <v>0</v>
      </c>
      <c r="AQ16" s="8">
        <f t="shared" si="2"/>
        <v>0</v>
      </c>
      <c r="AR16" s="8">
        <f t="shared" si="2"/>
        <v>0</v>
      </c>
      <c r="AS16" s="8">
        <f t="shared" si="2"/>
        <v>0</v>
      </c>
      <c r="AT16" s="8">
        <f t="shared" si="2"/>
        <v>0</v>
      </c>
      <c r="AU16" s="8">
        <f t="shared" si="2"/>
        <v>0</v>
      </c>
      <c r="AV16" s="8">
        <f t="shared" si="2"/>
        <v>0</v>
      </c>
      <c r="AW16" s="8">
        <f t="shared" si="2"/>
        <v>0</v>
      </c>
      <c r="AX16" s="8">
        <f t="shared" si="2"/>
        <v>0</v>
      </c>
      <c r="AY16" s="8">
        <f t="shared" si="2"/>
        <v>0</v>
      </c>
      <c r="AZ16" s="8">
        <f t="shared" si="2"/>
        <v>0</v>
      </c>
      <c r="BA16" s="8">
        <f t="shared" si="2"/>
        <v>0</v>
      </c>
      <c r="BB16" s="8">
        <f t="shared" si="2"/>
        <v>0</v>
      </c>
      <c r="BC16" s="8">
        <f t="shared" si="2"/>
        <v>0</v>
      </c>
      <c r="BY16" s="21"/>
    </row>
    <row r="17" spans="1:77" ht="30" customHeight="1">
      <c r="A17" s="9"/>
      <c r="B17" s="8">
        <f>SQRT((SUMSQ(B16:BC16))/55)</f>
        <v>0</v>
      </c>
      <c r="C17" s="8"/>
      <c r="D17" s="8"/>
      <c r="E17" s="8"/>
      <c r="F17" s="8"/>
      <c r="G17" s="8"/>
      <c r="H17" s="8"/>
      <c r="I17" s="8"/>
      <c r="J17" s="8"/>
      <c r="K17" s="8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BY17" s="22"/>
    </row>
    <row r="18" spans="1:77" ht="30" customHeight="1">
      <c r="A18" s="3" t="s">
        <v>11</v>
      </c>
      <c r="B18" s="8">
        <f>MIN(B9:B14)</f>
        <v>0</v>
      </c>
      <c r="C18" s="8">
        <f t="shared" ref="C18:BC18" si="3">MIN(C9:C14)</f>
        <v>0</v>
      </c>
      <c r="D18" s="8">
        <f t="shared" si="3"/>
        <v>0</v>
      </c>
      <c r="E18" s="8">
        <f t="shared" si="3"/>
        <v>0</v>
      </c>
      <c r="F18" s="8">
        <f t="shared" si="3"/>
        <v>0</v>
      </c>
      <c r="G18" s="8">
        <f t="shared" si="3"/>
        <v>0</v>
      </c>
      <c r="H18" s="8">
        <f t="shared" si="3"/>
        <v>0</v>
      </c>
      <c r="I18" s="8">
        <f t="shared" si="3"/>
        <v>0</v>
      </c>
      <c r="J18" s="8">
        <f t="shared" si="3"/>
        <v>0</v>
      </c>
      <c r="K18" s="8">
        <f t="shared" si="3"/>
        <v>0</v>
      </c>
      <c r="L18" s="8">
        <f t="shared" si="3"/>
        <v>0</v>
      </c>
      <c r="M18" s="8">
        <f t="shared" si="3"/>
        <v>0</v>
      </c>
      <c r="N18" s="8">
        <f t="shared" si="3"/>
        <v>0</v>
      </c>
      <c r="O18" s="8">
        <f t="shared" si="3"/>
        <v>0</v>
      </c>
      <c r="P18" s="8">
        <f t="shared" si="3"/>
        <v>0</v>
      </c>
      <c r="Q18" s="8">
        <f t="shared" si="3"/>
        <v>0</v>
      </c>
      <c r="R18" s="8">
        <f t="shared" si="3"/>
        <v>0</v>
      </c>
      <c r="S18" s="8">
        <f t="shared" si="3"/>
        <v>0</v>
      </c>
      <c r="T18" s="8">
        <f t="shared" si="3"/>
        <v>0</v>
      </c>
      <c r="U18" s="8">
        <f t="shared" si="3"/>
        <v>0</v>
      </c>
      <c r="V18" s="8">
        <f t="shared" si="3"/>
        <v>0</v>
      </c>
      <c r="W18" s="8">
        <f t="shared" si="3"/>
        <v>0</v>
      </c>
      <c r="X18" s="8">
        <f t="shared" si="3"/>
        <v>0</v>
      </c>
      <c r="Y18" s="8">
        <f t="shared" si="3"/>
        <v>0</v>
      </c>
      <c r="Z18" s="8">
        <f t="shared" si="3"/>
        <v>0</v>
      </c>
      <c r="AA18" s="8">
        <f t="shared" si="3"/>
        <v>0</v>
      </c>
      <c r="AB18" s="8">
        <f t="shared" si="3"/>
        <v>0</v>
      </c>
      <c r="AC18" s="8">
        <f t="shared" si="3"/>
        <v>0</v>
      </c>
      <c r="AD18" s="8">
        <f t="shared" si="3"/>
        <v>0</v>
      </c>
      <c r="AE18" s="8">
        <f t="shared" si="3"/>
        <v>0</v>
      </c>
      <c r="AF18" s="8">
        <f t="shared" si="3"/>
        <v>0</v>
      </c>
      <c r="AG18" s="8">
        <f t="shared" si="3"/>
        <v>0</v>
      </c>
      <c r="AH18" s="8">
        <f t="shared" si="3"/>
        <v>0</v>
      </c>
      <c r="AI18" s="8">
        <f t="shared" si="3"/>
        <v>0</v>
      </c>
      <c r="AJ18" s="8">
        <f t="shared" si="3"/>
        <v>0</v>
      </c>
      <c r="AK18" s="8">
        <f t="shared" si="3"/>
        <v>0</v>
      </c>
      <c r="AL18" s="8">
        <f t="shared" si="3"/>
        <v>0</v>
      </c>
      <c r="AM18" s="8">
        <f t="shared" si="3"/>
        <v>0</v>
      </c>
      <c r="AN18" s="8">
        <f t="shared" si="3"/>
        <v>0</v>
      </c>
      <c r="AO18" s="8">
        <f t="shared" si="3"/>
        <v>0</v>
      </c>
      <c r="AP18" s="8">
        <f t="shared" si="3"/>
        <v>0</v>
      </c>
      <c r="AQ18" s="8">
        <f t="shared" si="3"/>
        <v>0</v>
      </c>
      <c r="AR18" s="8">
        <f t="shared" si="3"/>
        <v>0</v>
      </c>
      <c r="AS18" s="8">
        <f t="shared" si="3"/>
        <v>0</v>
      </c>
      <c r="AT18" s="8">
        <f t="shared" si="3"/>
        <v>0</v>
      </c>
      <c r="AU18" s="8">
        <f t="shared" si="3"/>
        <v>0</v>
      </c>
      <c r="AV18" s="8">
        <f t="shared" si="3"/>
        <v>0</v>
      </c>
      <c r="AW18" s="8">
        <f t="shared" si="3"/>
        <v>0</v>
      </c>
      <c r="AX18" s="8">
        <f t="shared" si="3"/>
        <v>0</v>
      </c>
      <c r="AY18" s="8">
        <f t="shared" si="3"/>
        <v>0</v>
      </c>
      <c r="AZ18" s="8">
        <f t="shared" si="3"/>
        <v>0</v>
      </c>
      <c r="BA18" s="8">
        <f t="shared" si="3"/>
        <v>0</v>
      </c>
      <c r="BB18" s="8">
        <f t="shared" si="3"/>
        <v>0</v>
      </c>
      <c r="BC18" s="8">
        <f t="shared" si="3"/>
        <v>0</v>
      </c>
      <c r="BY18" s="21"/>
    </row>
    <row r="19" spans="1:77" ht="30" customHeight="1">
      <c r="A19" s="3" t="s">
        <v>12</v>
      </c>
      <c r="B19" s="8">
        <f>MAX(B9:B14)</f>
        <v>0</v>
      </c>
      <c r="C19" s="8">
        <f t="shared" ref="C19:BC19" si="4">MAX(C9:C14)</f>
        <v>0</v>
      </c>
      <c r="D19" s="8">
        <f t="shared" si="4"/>
        <v>0</v>
      </c>
      <c r="E19" s="8">
        <f t="shared" si="4"/>
        <v>0</v>
      </c>
      <c r="F19" s="8">
        <f t="shared" si="4"/>
        <v>0</v>
      </c>
      <c r="G19" s="8">
        <f t="shared" si="4"/>
        <v>0</v>
      </c>
      <c r="H19" s="8">
        <f t="shared" si="4"/>
        <v>0</v>
      </c>
      <c r="I19" s="8">
        <f t="shared" si="4"/>
        <v>0</v>
      </c>
      <c r="J19" s="8">
        <f t="shared" si="4"/>
        <v>0</v>
      </c>
      <c r="K19" s="8">
        <f t="shared" si="4"/>
        <v>0</v>
      </c>
      <c r="L19" s="8">
        <f t="shared" si="4"/>
        <v>0</v>
      </c>
      <c r="M19" s="8">
        <f t="shared" si="4"/>
        <v>0</v>
      </c>
      <c r="N19" s="8">
        <f t="shared" si="4"/>
        <v>0</v>
      </c>
      <c r="O19" s="8">
        <f t="shared" si="4"/>
        <v>0</v>
      </c>
      <c r="P19" s="8">
        <f t="shared" si="4"/>
        <v>0</v>
      </c>
      <c r="Q19" s="8">
        <f t="shared" si="4"/>
        <v>0</v>
      </c>
      <c r="R19" s="8">
        <f t="shared" si="4"/>
        <v>0</v>
      </c>
      <c r="S19" s="8">
        <f t="shared" si="4"/>
        <v>0</v>
      </c>
      <c r="T19" s="8">
        <f t="shared" si="4"/>
        <v>0</v>
      </c>
      <c r="U19" s="8">
        <f t="shared" si="4"/>
        <v>0</v>
      </c>
      <c r="V19" s="8">
        <f t="shared" si="4"/>
        <v>0</v>
      </c>
      <c r="W19" s="8">
        <f t="shared" si="4"/>
        <v>0</v>
      </c>
      <c r="X19" s="8">
        <f t="shared" si="4"/>
        <v>0</v>
      </c>
      <c r="Y19" s="8">
        <f t="shared" si="4"/>
        <v>0</v>
      </c>
      <c r="Z19" s="8">
        <f t="shared" si="4"/>
        <v>0</v>
      </c>
      <c r="AA19" s="8">
        <f t="shared" si="4"/>
        <v>0</v>
      </c>
      <c r="AB19" s="8">
        <f t="shared" si="4"/>
        <v>0</v>
      </c>
      <c r="AC19" s="8">
        <f t="shared" si="4"/>
        <v>0</v>
      </c>
      <c r="AD19" s="8">
        <f t="shared" si="4"/>
        <v>0</v>
      </c>
      <c r="AE19" s="8">
        <f t="shared" si="4"/>
        <v>0</v>
      </c>
      <c r="AF19" s="8">
        <f t="shared" si="4"/>
        <v>0</v>
      </c>
      <c r="AG19" s="8">
        <f t="shared" si="4"/>
        <v>0</v>
      </c>
      <c r="AH19" s="8">
        <f t="shared" si="4"/>
        <v>0</v>
      </c>
      <c r="AI19" s="8">
        <f t="shared" si="4"/>
        <v>0</v>
      </c>
      <c r="AJ19" s="8">
        <f t="shared" si="4"/>
        <v>0</v>
      </c>
      <c r="AK19" s="8">
        <f t="shared" si="4"/>
        <v>0</v>
      </c>
      <c r="AL19" s="8">
        <f t="shared" si="4"/>
        <v>0</v>
      </c>
      <c r="AM19" s="8">
        <f t="shared" si="4"/>
        <v>0</v>
      </c>
      <c r="AN19" s="8">
        <f t="shared" si="4"/>
        <v>0</v>
      </c>
      <c r="AO19" s="8">
        <f t="shared" si="4"/>
        <v>0</v>
      </c>
      <c r="AP19" s="8">
        <f t="shared" si="4"/>
        <v>0</v>
      </c>
      <c r="AQ19" s="8">
        <f t="shared" si="4"/>
        <v>0</v>
      </c>
      <c r="AR19" s="8">
        <f t="shared" si="4"/>
        <v>0</v>
      </c>
      <c r="AS19" s="8">
        <f t="shared" si="4"/>
        <v>0</v>
      </c>
      <c r="AT19" s="8">
        <f t="shared" si="4"/>
        <v>0</v>
      </c>
      <c r="AU19" s="8">
        <f t="shared" si="4"/>
        <v>0</v>
      </c>
      <c r="AV19" s="8">
        <f t="shared" si="4"/>
        <v>0</v>
      </c>
      <c r="AW19" s="8">
        <f t="shared" si="4"/>
        <v>0</v>
      </c>
      <c r="AX19" s="8">
        <f t="shared" si="4"/>
        <v>0</v>
      </c>
      <c r="AY19" s="8">
        <f t="shared" si="4"/>
        <v>0</v>
      </c>
      <c r="AZ19" s="8">
        <f t="shared" si="4"/>
        <v>0</v>
      </c>
      <c r="BA19" s="8">
        <f t="shared" si="4"/>
        <v>0</v>
      </c>
      <c r="BB19" s="8">
        <f t="shared" si="4"/>
        <v>0</v>
      </c>
      <c r="BC19" s="8">
        <f t="shared" si="4"/>
        <v>0</v>
      </c>
      <c r="BY19" s="20"/>
    </row>
    <row r="20" spans="1:77" ht="30" customHeight="1">
      <c r="BY20" s="21"/>
    </row>
    <row r="21" spans="1:77" ht="21">
      <c r="U21" t="s">
        <v>13</v>
      </c>
      <c r="BM21" s="1" t="s">
        <v>3</v>
      </c>
      <c r="BN21" s="1"/>
      <c r="BO21" s="21" t="s">
        <v>18</v>
      </c>
      <c r="BP21" s="21" t="s">
        <v>19</v>
      </c>
      <c r="BY21" s="20"/>
    </row>
    <row r="22" spans="1:77" ht="18">
      <c r="BO22" s="45">
        <f>I5</f>
        <v>298</v>
      </c>
      <c r="BP22" s="45">
        <f>J5</f>
        <v>313</v>
      </c>
    </row>
    <row r="25" spans="1:77" ht="23.4">
      <c r="BW25" s="19"/>
    </row>
    <row r="30" spans="1:77" ht="20.399999999999999">
      <c r="BY30" s="23"/>
    </row>
    <row r="34" spans="73:77" ht="20.399999999999999">
      <c r="BY34" s="23"/>
    </row>
    <row r="38" spans="73:77" ht="21">
      <c r="BY38" s="17"/>
    </row>
    <row r="43" spans="73:77" ht="30.6">
      <c r="BW43" s="24"/>
      <c r="BY43" s="25"/>
    </row>
    <row r="47" spans="73:77" ht="23.4">
      <c r="BU47" s="18"/>
    </row>
  </sheetData>
  <dataConsolidate function="min"/>
  <conditionalFormatting sqref="B9:BC14">
    <cfRule type="containsText" dxfId="284" priority="1" operator="containsText" text="Panne">
      <formula>NOT(ISERROR(SEARCH("Panne",B9)))</formula>
    </cfRule>
    <cfRule type="cellIs" dxfId="283" priority="2" operator="between">
      <formula>$I$5</formula>
      <formula>$J$5</formula>
    </cfRule>
  </conditionalFormatting>
  <dataValidations xWindow="122" yWindow="285" count="5">
    <dataValidation type="list" allowBlank="1" showInputMessage="1" errorTitle="Veuillez selectionner un choix !" promptTitle=":)" prompt="Validez votre choix" sqref="B5">
      <formula1>"CS100,CS250,CS500,CS1000,CS3000,D5 100,D5 250,D5 500,D51000,D10 500,D10 1000,N5 500,N5 1000,RL500,RL1000"</formula1>
    </dataValidation>
    <dataValidation allowBlank="1" promptTitle=":)" prompt="Validez votre choix" sqref="F4"/>
    <dataValidation type="list" allowBlank="1" showInputMessage="1" showErrorMessage="1" errorTitle="x_x&quot;" error="Verifiez la valeur I5 !!" promptTitle=":)" prompt="Validez votre choix" sqref="I5 BO22">
      <formula1>"127,5,298,3,551,3,1092,2,3164,289,3,560,3,1117,2,568,3,564,3,1106,2,553,3,1095,2"</formula1>
    </dataValidation>
    <dataValidation type="list" allowBlank="1" showInputMessage="1" showErrorMessage="1" errorTitle="x_x&quot;" error="Verifiez la valeur J5" promptTitle=":)" prompt="Validez votre choix" sqref="J5 BP22">
      <formula1>"137,5,313,3,577,3,1142,2,3229,321,3,585,3,1178,2,594,3,584,3,1157,2,578,3,1131,3"</formula1>
    </dataValidation>
    <dataValidation type="decimal" errorStyle="warning" allowBlank="1" showErrorMessage="1" errorTitle="Attention" error="Veuillez centrer la poche !" sqref="B9:BC14">
      <formula1>$I$5</formula1>
      <formula2>$J$5</formula2>
    </dataValidation>
  </dataValidations>
  <printOptions horizontalCentered="1"/>
  <pageMargins left="0.31496062992125984" right="0.23622047244094491" top="0.94" bottom="0" header="0" footer="0"/>
  <pageSetup paperSize="9" scale="43" fitToWidth="5" fitToHeight="0" orientation="landscape" horizontalDpi="4294967293" verticalDpi="4294967293" r:id="rId1"/>
  <headerFooter>
    <oddHeader xml:space="preserve">&amp;C&amp;"Arial Black,Gras"&amp;72&amp;K0070C0PESAGE&amp;R
</oddHeader>
  </headerFooter>
  <colBreaks count="4" manualBreakCount="4">
    <brk id="11" max="27" man="1"/>
    <brk id="25" max="27" man="1"/>
    <brk id="40" max="27" man="1"/>
    <brk id="55" max="27" man="1"/>
  </col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6"/>
  <sheetViews>
    <sheetView workbookViewId="0">
      <selection activeCell="A24" sqref="A24"/>
    </sheetView>
  </sheetViews>
  <sheetFormatPr baseColWidth="10" defaultRowHeight="14.4"/>
  <sheetData>
    <row r="1" spans="1:3" ht="15" thickBot="1">
      <c r="A1" s="31" t="s">
        <v>20</v>
      </c>
      <c r="B1" s="31" t="s">
        <v>11</v>
      </c>
      <c r="C1" s="32" t="s">
        <v>12</v>
      </c>
    </row>
    <row r="2" spans="1:3" ht="15" thickTop="1">
      <c r="A2" s="33" t="s">
        <v>16</v>
      </c>
      <c r="B2" s="34">
        <v>110.4</v>
      </c>
      <c r="C2" s="35">
        <v>120.4</v>
      </c>
    </row>
    <row r="3" spans="1:3">
      <c r="A3" s="36" t="s">
        <v>21</v>
      </c>
      <c r="B3" s="37">
        <v>276</v>
      </c>
      <c r="C3" s="38">
        <v>291</v>
      </c>
    </row>
    <row r="4" spans="1:3">
      <c r="A4" s="33" t="s">
        <v>22</v>
      </c>
      <c r="B4" s="34">
        <v>526</v>
      </c>
      <c r="C4" s="35">
        <v>552</v>
      </c>
    </row>
    <row r="5" spans="1:3">
      <c r="A5" s="36" t="s">
        <v>23</v>
      </c>
      <c r="B5" s="37">
        <v>1053</v>
      </c>
      <c r="C5" s="38">
        <v>1103</v>
      </c>
    </row>
    <row r="6" spans="1:3">
      <c r="A6" s="36" t="s">
        <v>34</v>
      </c>
      <c r="B6" s="37">
        <v>3085</v>
      </c>
      <c r="C6" s="38">
        <v>3150</v>
      </c>
    </row>
    <row r="7" spans="1:3">
      <c r="A7" s="33" t="s">
        <v>24</v>
      </c>
      <c r="B7" s="34">
        <v>0</v>
      </c>
      <c r="C7" s="35">
        <v>0</v>
      </c>
    </row>
    <row r="8" spans="1:3">
      <c r="A8" s="36" t="s">
        <v>25</v>
      </c>
      <c r="B8" s="37">
        <v>267</v>
      </c>
      <c r="C8" s="38">
        <v>295</v>
      </c>
    </row>
    <row r="9" spans="1:3">
      <c r="A9" s="33" t="s">
        <v>26</v>
      </c>
      <c r="B9" s="34">
        <v>535</v>
      </c>
      <c r="C9" s="35">
        <v>560</v>
      </c>
    </row>
    <row r="10" spans="1:3">
      <c r="A10" s="36" t="s">
        <v>27</v>
      </c>
      <c r="B10" s="37">
        <v>1087</v>
      </c>
      <c r="C10" s="38">
        <v>1139</v>
      </c>
    </row>
    <row r="11" spans="1:3">
      <c r="A11" s="33" t="s">
        <v>28</v>
      </c>
      <c r="B11" s="34">
        <v>543</v>
      </c>
      <c r="C11" s="35">
        <v>569</v>
      </c>
    </row>
    <row r="12" spans="1:3">
      <c r="A12" s="36" t="s">
        <v>29</v>
      </c>
      <c r="B12" s="37">
        <v>0</v>
      </c>
      <c r="C12" s="38">
        <v>0</v>
      </c>
    </row>
    <row r="13" spans="1:3">
      <c r="A13" s="36" t="s">
        <v>30</v>
      </c>
      <c r="B13" s="37">
        <v>539</v>
      </c>
      <c r="C13" s="38">
        <v>559</v>
      </c>
    </row>
    <row r="14" spans="1:3">
      <c r="A14" s="33" t="s">
        <v>31</v>
      </c>
      <c r="B14" s="34">
        <v>1067</v>
      </c>
      <c r="C14" s="35">
        <v>1118</v>
      </c>
    </row>
    <row r="15" spans="1:3">
      <c r="A15" s="39" t="s">
        <v>32</v>
      </c>
      <c r="B15" s="40">
        <v>528</v>
      </c>
      <c r="C15" s="40">
        <v>553</v>
      </c>
    </row>
    <row r="16" spans="1:3">
      <c r="A16" s="39" t="s">
        <v>33</v>
      </c>
      <c r="B16" s="40">
        <v>1056</v>
      </c>
      <c r="C16" s="40">
        <v>1106</v>
      </c>
    </row>
  </sheetData>
  <sheetProtection password="8B4F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6"/>
  <sheetViews>
    <sheetView workbookViewId="0">
      <selection activeCell="A8" sqref="A8"/>
    </sheetView>
  </sheetViews>
  <sheetFormatPr baseColWidth="10" defaultRowHeight="14.4"/>
  <cols>
    <col min="1" max="1" width="124.6640625" customWidth="1"/>
  </cols>
  <sheetData>
    <row r="2" spans="1:1">
      <c r="A2" t="s">
        <v>36</v>
      </c>
    </row>
    <row r="3" spans="1:1">
      <c r="A3" t="s">
        <v>37</v>
      </c>
    </row>
    <row r="4" spans="1:1">
      <c r="A4" t="s">
        <v>38</v>
      </c>
    </row>
    <row r="5" spans="1:1">
      <c r="A5" t="s">
        <v>40</v>
      </c>
    </row>
    <row r="6" spans="1:1">
      <c r="A6" t="s">
        <v>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AIIIIIIIIDE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Rihen</cp:lastModifiedBy>
  <cp:lastPrinted>2019-02-14T09:37:41Z</cp:lastPrinted>
  <dcterms:created xsi:type="dcterms:W3CDTF">2019-01-26T18:26:09Z</dcterms:created>
  <dcterms:modified xsi:type="dcterms:W3CDTF">2019-02-21T12:38:38Z</dcterms:modified>
</cp:coreProperties>
</file>