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80" windowWidth="21315" windowHeight="12780" tabRatio="956" activeTab="1"/>
  </bookViews>
  <sheets>
    <sheet name="STAT " sheetId="1" r:id="rId1"/>
    <sheet name="BME " sheetId="2" r:id="rId2"/>
    <sheet name="FLE " sheetId="3" r:id="rId3"/>
    <sheet name="GLO " sheetId="4" r:id="rId4"/>
    <sheet name="KER " sheetId="5" r:id="rId5"/>
    <sheet name="GLE 40-50 " sheetId="6" r:id="rId6"/>
    <sheet name="MAD " sheetId="7" r:id="rId7"/>
    <sheet name="MER 320" sheetId="8" r:id="rId8"/>
    <sheet name="NEE" sheetId="9" r:id="rId9"/>
    <sheet name="PMA" sheetId="10" r:id="rId10"/>
    <sheet name="ZOD" sheetId="11" r:id="rId11"/>
    <sheet name="GLE 2 " sheetId="12" r:id="rId12"/>
    <sheet name="CHAR" sheetId="14" r:id="rId13"/>
    <sheet name="ROD" sheetId="13" r:id="rId14"/>
    <sheet name="JOR" sheetId="15" r:id="rId15"/>
    <sheet name="FRK" sheetId="16" r:id="rId16"/>
    <sheet name="VLO 22-26" sheetId="17" r:id="rId17"/>
    <sheet name="BOS " sheetId="18" r:id="rId18"/>
    <sheet name="FST " sheetId="19" r:id="rId19"/>
    <sheet name="COM" sheetId="20" r:id="rId20"/>
    <sheet name="FOR" sheetId="21" r:id="rId21"/>
    <sheet name="ROM" sheetId="22" r:id="rId22"/>
    <sheet name="EGL" sheetId="23" r:id="rId23"/>
    <sheet name="SOU" sheetId="24" r:id="rId24"/>
    <sheet name="MER27-31 RUS" sheetId="25" r:id="rId25"/>
    <sheet name="MER 77-79" sheetId="26" r:id="rId26"/>
    <sheet name="PER" sheetId="27" r:id="rId27"/>
  </sheets>
  <calcPr calcId="145621"/>
</workbook>
</file>

<file path=xl/calcChain.xml><?xml version="1.0" encoding="utf-8"?>
<calcChain xmlns="http://schemas.openxmlformats.org/spreadsheetml/2006/main">
  <c r="E5" i="27" l="1"/>
  <c r="D5" i="26"/>
  <c r="D9" i="25"/>
  <c r="D11" i="24"/>
  <c r="D14" i="21"/>
  <c r="D14" i="20"/>
  <c r="D12" i="18"/>
  <c r="D13" i="17"/>
  <c r="D9" i="16"/>
  <c r="D10" i="15"/>
  <c r="D8" i="8"/>
  <c r="E10" i="5"/>
  <c r="D13" i="2"/>
</calcChain>
</file>

<file path=xl/sharedStrings.xml><?xml version="1.0" encoding="utf-8"?>
<sst xmlns="http://schemas.openxmlformats.org/spreadsheetml/2006/main" count="281" uniqueCount="159">
  <si>
    <t xml:space="preserve">Date </t>
  </si>
  <si>
    <t xml:space="preserve">Travaux </t>
  </si>
  <si>
    <t xml:space="preserve">Montant </t>
  </si>
  <si>
    <t>BOS 127</t>
  </si>
  <si>
    <t>BO 131</t>
  </si>
  <si>
    <t>BO 135</t>
  </si>
  <si>
    <t>BOS 133</t>
  </si>
  <si>
    <t>BOS 137</t>
  </si>
  <si>
    <t>BO 139</t>
  </si>
  <si>
    <t>BOS 143</t>
  </si>
  <si>
    <t>BO 129</t>
  </si>
  <si>
    <t>BOS 141</t>
  </si>
  <si>
    <t xml:space="preserve">Remplacement Kit cellule </t>
  </si>
  <si>
    <t xml:space="preserve">COM 5 </t>
  </si>
  <si>
    <t>COM 7</t>
  </si>
  <si>
    <t>COM 9</t>
  </si>
  <si>
    <t>COM 10</t>
  </si>
  <si>
    <t>COM 11</t>
  </si>
  <si>
    <t>COM 12</t>
  </si>
  <si>
    <t>COM 14</t>
  </si>
  <si>
    <t>COM 16</t>
  </si>
  <si>
    <t>COM 18</t>
  </si>
  <si>
    <t xml:space="preserve">Remplacement contrepoids coulisseaux </t>
  </si>
  <si>
    <t xml:space="preserve">remplacemnt pompe porte RDC </t>
  </si>
  <si>
    <t xml:space="preserve">Remplacement galets 5 portes </t>
  </si>
  <si>
    <t xml:space="preserve">Remplacement galets 3 portes </t>
  </si>
  <si>
    <t>Remplacement galets 1  portes  (3eme)</t>
  </si>
  <si>
    <t>Remplacement pompe porte (2eme)</t>
  </si>
  <si>
    <t xml:space="preserve">remplacement coulisseaux </t>
  </si>
  <si>
    <t>FOR 117</t>
  </si>
  <si>
    <t>FOR 119</t>
  </si>
  <si>
    <t xml:space="preserve">FOR 121 </t>
  </si>
  <si>
    <t>FOR 123</t>
  </si>
  <si>
    <t>FOR 125</t>
  </si>
  <si>
    <t>Divers travaux + galets (4 )</t>
  </si>
  <si>
    <t xml:space="preserve">remplacement poulie tendeuse </t>
  </si>
  <si>
    <t xml:space="preserve">FRK 1 Droite </t>
  </si>
  <si>
    <t xml:space="preserve">FRK 2 Droite </t>
  </si>
  <si>
    <t xml:space="preserve">FRK 2  Gauche </t>
  </si>
  <si>
    <t xml:space="preserve">FRK  1 Gauche </t>
  </si>
  <si>
    <t xml:space="preserve">Remplacement coulisseaux </t>
  </si>
  <si>
    <t>ASC</t>
  </si>
  <si>
    <t xml:space="preserve">JOR 1 </t>
  </si>
  <si>
    <t>JOR 2</t>
  </si>
  <si>
    <t>JOR 3</t>
  </si>
  <si>
    <t>JOR 4</t>
  </si>
  <si>
    <t>JOR 5</t>
  </si>
  <si>
    <t>JOR 6</t>
  </si>
  <si>
    <t xml:space="preserve">Remplacement  porte RDC </t>
  </si>
  <si>
    <t>Remplacement Vitre porte palière  RDC</t>
  </si>
  <si>
    <t>Remplacement Vitre porte palière (5eme)</t>
  </si>
  <si>
    <t>MER 27</t>
  </si>
  <si>
    <t>MER 31</t>
  </si>
  <si>
    <t>RUS 11</t>
  </si>
  <si>
    <t xml:space="preserve">Remplacement print </t>
  </si>
  <si>
    <t>MER 77</t>
  </si>
  <si>
    <t xml:space="preserve">Remplacement variateur de frequence </t>
  </si>
  <si>
    <t xml:space="preserve">PER 18-20 </t>
  </si>
  <si>
    <t xml:space="preserve">Remplacement afficheur cabine </t>
  </si>
  <si>
    <t xml:space="preserve">SOU 18 </t>
  </si>
  <si>
    <t xml:space="preserve">Remplacement de sabre cabine </t>
  </si>
  <si>
    <t>SOU 18</t>
  </si>
  <si>
    <t xml:space="preserve">remplacement , patins cabine et porte (4pc)
remplacement systhème verouillage 3em + 4em </t>
  </si>
  <si>
    <t xml:space="preserve">racourcissement cable limiteur </t>
  </si>
  <si>
    <t>remplacement contact clés (2x)</t>
  </si>
  <si>
    <t xml:space="preserve">VLO 22 </t>
  </si>
  <si>
    <t>VLO 24</t>
  </si>
  <si>
    <t xml:space="preserve">VLO 26 </t>
  </si>
  <si>
    <t xml:space="preserve">Remplacement pompe porte 1 er </t>
  </si>
  <si>
    <t xml:space="preserve">Remplacement pompe porte 8 eme </t>
  </si>
  <si>
    <t>VLO 22</t>
  </si>
  <si>
    <t xml:space="preserve">Divers (reglages,…)   pompe porte RDC </t>
  </si>
  <si>
    <t xml:space="preserve">BME 1 </t>
  </si>
  <si>
    <t>BME 2</t>
  </si>
  <si>
    <t>BME 3</t>
  </si>
  <si>
    <t>BME 4</t>
  </si>
  <si>
    <t>BME 5</t>
  </si>
  <si>
    <t xml:space="preserve">remplacement Kit cellule  </t>
  </si>
  <si>
    <t>Divers ( sécurité, remplacement l'indicateur,…)</t>
  </si>
  <si>
    <t xml:space="preserve">BME 3 </t>
  </si>
  <si>
    <t>Divers ( sécurité, remplacement l'indicateur,…+ boite rouge )</t>
  </si>
  <si>
    <t xml:space="preserve">Remplacement câbles de traction </t>
  </si>
  <si>
    <t xml:space="preserve">KER 183 </t>
  </si>
  <si>
    <t xml:space="preserve">Remplacement capteur </t>
  </si>
  <si>
    <t>KER 183</t>
  </si>
  <si>
    <t>Divers ( remplacement variateur, reglages,..)</t>
  </si>
  <si>
    <t>Divers ( sécurité, remplacement portillon, 
cable échelle, pognée de frein,...</t>
  </si>
  <si>
    <t xml:space="preserve">remplacement du système de verouillage </t>
  </si>
  <si>
    <t xml:space="preserve">date </t>
  </si>
  <si>
    <t>BME</t>
  </si>
  <si>
    <t>FLE</t>
  </si>
  <si>
    <t>GLO</t>
  </si>
  <si>
    <t xml:space="preserve">KER </t>
  </si>
  <si>
    <t xml:space="preserve">GLE 2 </t>
  </si>
  <si>
    <t>GLE 40-50</t>
  </si>
  <si>
    <t xml:space="preserve">MAD  </t>
  </si>
  <si>
    <t>MER 320</t>
  </si>
  <si>
    <t xml:space="preserve">MER 320 </t>
  </si>
  <si>
    <t xml:space="preserve">Remplacement de la poulie </t>
  </si>
  <si>
    <t>PMA</t>
  </si>
  <si>
    <t xml:space="preserve">ROD </t>
  </si>
  <si>
    <t xml:space="preserve">ZOD </t>
  </si>
  <si>
    <t xml:space="preserve">CHA </t>
  </si>
  <si>
    <t xml:space="preserve">NEE </t>
  </si>
  <si>
    <t>JOR</t>
  </si>
  <si>
    <t>FRK</t>
  </si>
  <si>
    <t>VLO</t>
  </si>
  <si>
    <t xml:space="preserve">BOS </t>
  </si>
  <si>
    <t>FST</t>
  </si>
  <si>
    <t>FST 216</t>
  </si>
  <si>
    <t>FST 218</t>
  </si>
  <si>
    <t>FST 220</t>
  </si>
  <si>
    <t>COM</t>
  </si>
  <si>
    <t>FOR</t>
  </si>
  <si>
    <t>ROM</t>
  </si>
  <si>
    <t xml:space="preserve">ROM 30 </t>
  </si>
  <si>
    <t>ROM 32</t>
  </si>
  <si>
    <t>EGL</t>
  </si>
  <si>
    <t xml:space="preserve">EGL 32 </t>
  </si>
  <si>
    <t>SOU</t>
  </si>
  <si>
    <t>MER</t>
  </si>
  <si>
    <t xml:space="preserve">PER </t>
  </si>
  <si>
    <t>Date</t>
  </si>
  <si>
    <t>Per 18</t>
  </si>
  <si>
    <t>FLE 9</t>
  </si>
  <si>
    <t>FLE 13</t>
  </si>
  <si>
    <t>FLE 15</t>
  </si>
  <si>
    <t>FLE 19</t>
  </si>
  <si>
    <t>GLO 4</t>
  </si>
  <si>
    <t>GLO 6</t>
  </si>
  <si>
    <t>GLO 8</t>
  </si>
  <si>
    <t>GLE 40</t>
  </si>
  <si>
    <t>GLE 42</t>
  </si>
  <si>
    <t>GLE 44</t>
  </si>
  <si>
    <t>GLE 46</t>
  </si>
  <si>
    <t>GLE 50</t>
  </si>
  <si>
    <t>MAD 5</t>
  </si>
  <si>
    <t>MAD 6</t>
  </si>
  <si>
    <t>MAD 7</t>
  </si>
  <si>
    <t>MAD 8</t>
  </si>
  <si>
    <t>MAD 9</t>
  </si>
  <si>
    <t xml:space="preserve">NEE 228C </t>
  </si>
  <si>
    <t>PMA 47</t>
  </si>
  <si>
    <t>PMA 49</t>
  </si>
  <si>
    <t>PMA 51</t>
  </si>
  <si>
    <t>ZOD 51</t>
  </si>
  <si>
    <t>ZOD 53</t>
  </si>
  <si>
    <t>GLE 2</t>
  </si>
  <si>
    <t>CHA 11</t>
  </si>
  <si>
    <t>ROD 31</t>
  </si>
  <si>
    <t xml:space="preserve">FACTURE </t>
  </si>
  <si>
    <t>OUI</t>
  </si>
  <si>
    <t>FACTURE</t>
  </si>
  <si>
    <t xml:space="preserve">OUI </t>
  </si>
  <si>
    <t>FRK 2</t>
  </si>
  <si>
    <t>Réparation ?</t>
  </si>
  <si>
    <t xml:space="preserve">REMARQUES  FACTURE </t>
  </si>
  <si>
    <t>mail envoyé 19/02 à TL pour doublon? 
RECU FACTURE 794 €</t>
  </si>
  <si>
    <t>OUI 662,50 + 625€ + 662,5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</si>
</sst>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&quot;€&quot;\ * #,##0.00_ ;_ &quot;€&quot;\ * \-#,##0.00_ ;_ &quot;€&quot;\ * &quot;-&quot;??_ ;_ @_ "/>
    <numFmt numFmtId="164" formatCode="&quot;€&quot;\ #,##0.00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0"/>
      <name val="Calibri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theme="4" tint="0.79998168889431442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32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14" fontId="0" fillId="0" borderId="0" xfId="0" applyNumberFormat="1"/>
    <xf numFmtId="14" fontId="0" fillId="3" borderId="1" xfId="0" applyNumberFormat="1" applyFont="1" applyFill="1" applyBorder="1"/>
    <xf numFmtId="164" fontId="0" fillId="0" borderId="0" xfId="0" applyNumberFormat="1"/>
    <xf numFmtId="14" fontId="0" fillId="0" borderId="1" xfId="0" applyNumberFormat="1" applyFont="1" applyBorder="1"/>
    <xf numFmtId="164" fontId="0" fillId="3" borderId="1" xfId="0" applyNumberFormat="1" applyFont="1" applyFill="1" applyBorder="1"/>
    <xf numFmtId="164" fontId="0" fillId="0" borderId="1" xfId="0" applyNumberFormat="1" applyFont="1" applyBorder="1"/>
    <xf numFmtId="0" fontId="1" fillId="2" borderId="2" xfId="0" applyFont="1" applyFill="1" applyBorder="1"/>
    <xf numFmtId="0" fontId="0" fillId="3" borderId="3" xfId="0" applyFont="1" applyFill="1" applyBorder="1"/>
    <xf numFmtId="14" fontId="0" fillId="3" borderId="3" xfId="0" applyNumberFormat="1" applyFont="1" applyFill="1" applyBorder="1"/>
    <xf numFmtId="164" fontId="0" fillId="3" borderId="3" xfId="0" applyNumberFormat="1" applyFont="1" applyFill="1" applyBorder="1"/>
    <xf numFmtId="0" fontId="0" fillId="3" borderId="1" xfId="0" applyFont="1" applyFill="1" applyBorder="1" applyAlignment="1">
      <alignment wrapText="1"/>
    </xf>
    <xf numFmtId="14" fontId="2" fillId="3" borderId="1" xfId="0" applyNumberFormat="1" applyFont="1" applyFill="1" applyBorder="1"/>
    <xf numFmtId="0" fontId="2" fillId="3" borderId="1" xfId="0" applyFont="1" applyFill="1" applyBorder="1"/>
    <xf numFmtId="164" fontId="2" fillId="3" borderId="1" xfId="0" applyNumberFormat="1" applyFont="1" applyFill="1" applyBorder="1"/>
    <xf numFmtId="164" fontId="2" fillId="4" borderId="1" xfId="0" applyNumberFormat="1" applyFont="1" applyFill="1" applyBorder="1"/>
    <xf numFmtId="0" fontId="3" fillId="2" borderId="2" xfId="0" applyFont="1" applyFill="1" applyBorder="1"/>
    <xf numFmtId="14" fontId="2" fillId="3" borderId="2" xfId="0" applyNumberFormat="1" applyFont="1" applyFill="1" applyBorder="1"/>
    <xf numFmtId="14" fontId="2" fillId="3" borderId="3" xfId="0" applyNumberFormat="1" applyFont="1" applyFill="1" applyBorder="1"/>
    <xf numFmtId="0" fontId="2" fillId="3" borderId="0" xfId="0" applyFont="1" applyFill="1"/>
    <xf numFmtId="0" fontId="2" fillId="3" borderId="2" xfId="0" applyFont="1" applyFill="1" applyBorder="1"/>
    <xf numFmtId="0" fontId="2" fillId="3" borderId="3" xfId="0" applyFont="1" applyFill="1" applyBorder="1"/>
    <xf numFmtId="164" fontId="0" fillId="5" borderId="0" xfId="0" applyNumberFormat="1" applyFill="1"/>
    <xf numFmtId="44" fontId="0" fillId="5" borderId="0" xfId="1" applyFont="1" applyFill="1"/>
    <xf numFmtId="0" fontId="0" fillId="0" borderId="0" xfId="0" applyAlignment="1">
      <alignment wrapText="1"/>
    </xf>
    <xf numFmtId="164" fontId="2" fillId="3" borderId="3" xfId="0" applyNumberFormat="1" applyFont="1" applyFill="1" applyBorder="1"/>
    <xf numFmtId="0" fontId="0" fillId="0" borderId="0" xfId="0" applyBorder="1"/>
    <xf numFmtId="0" fontId="2" fillId="3" borderId="0" xfId="0" applyFont="1" applyFill="1" applyBorder="1"/>
    <xf numFmtId="0" fontId="0" fillId="0" borderId="0" xfId="0" applyNumberFormat="1"/>
    <xf numFmtId="0" fontId="0" fillId="0" borderId="0" xfId="0" applyAlignment="1">
      <alignment horizontal="left"/>
    </xf>
  </cellXfs>
  <cellStyles count="2">
    <cellStyle name="Monétaire" xfId="1" builtinId="4"/>
    <cellStyle name="Normal" xfId="0" builtinId="0"/>
  </cellStyles>
  <dxfs count="24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numFmt numFmtId="164" formatCode="&quot;€&quot;\ #,##0.00"/>
    </dxf>
    <dxf>
      <numFmt numFmtId="164" formatCode="&quot;€&quot;\ #,##0.00"/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164" formatCode="&quot;€&quot;\ #,##0.00"/>
    </dxf>
    <dxf>
      <numFmt numFmtId="164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\ 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3" name="Tableau478910111214" displayName="Tableau478910111214" ref="A1:E13" totalsRowCount="1" headerRowDxfId="247" headerRowBorderDxfId="246" tableBorderDxfId="245" totalsRowBorderDxfId="244">
  <autoFilter ref="A1:E13"/>
  <tableColumns count="5">
    <tableColumn id="1" name="BME" dataDxfId="243" totalsRowDxfId="52"/>
    <tableColumn id="2" name="date " dataDxfId="242" totalsRowDxfId="51"/>
    <tableColumn id="3" name="Travaux " dataDxfId="241" totalsRowDxfId="50"/>
    <tableColumn id="4" name="Montant " totalsRowFunction="custom" dataDxfId="240" totalsRowDxfId="49">
      <totalsRowFormula>SUM(D2:D8)</totalsRowFormula>
    </tableColumn>
    <tableColumn id="5" name="REMARQUES  FACTURE " totalsRowDxfId="4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4" name="Tableau14" displayName="Tableau14" ref="A1:D9" totalsRowShown="0" headerRowDxfId="239" dataDxfId="237" headerRowBorderDxfId="238" tableBorderDxfId="236" totalsRowBorderDxfId="235">
  <autoFilter ref="A1:D9"/>
  <tableColumns count="4">
    <tableColumn id="1" name="FLE" dataDxfId="234"/>
    <tableColumn id="2" name="Date " dataDxfId="233"/>
    <tableColumn id="3" name="Travaux " dataDxfId="232"/>
    <tableColumn id="4" name="Montant " dataDxfId="23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5" name="Tableau1416" displayName="Tableau1416" ref="A1:D9" totalsRowShown="0" headerRowDxfId="230" dataDxfId="228" headerRowBorderDxfId="229" tableBorderDxfId="227" totalsRowBorderDxfId="226">
  <autoFilter ref="A1:D9"/>
  <tableColumns count="4">
    <tableColumn id="1" name="GLO" dataDxfId="225"/>
    <tableColumn id="2" name="Date " dataDxfId="224"/>
    <tableColumn id="3" name="Travaux " dataDxfId="223"/>
    <tableColumn id="4" name="Montant " dataDxfId="22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6" name="Tableau141617" displayName="Tableau141617" ref="A1:F10" totalsRowCount="1" headerRowDxfId="221" dataDxfId="219" headerRowBorderDxfId="220" tableBorderDxfId="218" totalsRowBorderDxfId="217">
  <autoFilter ref="A1:F10"/>
  <tableColumns count="6">
    <tableColumn id="1" name="ASC" dataDxfId="216" totalsRowDxfId="47"/>
    <tableColumn id="5" name="KER " dataDxfId="138" totalsRowDxfId="46"/>
    <tableColumn id="2" name="Date " dataDxfId="215" totalsRowDxfId="45"/>
    <tableColumn id="3" name="Travaux " dataDxfId="214" totalsRowDxfId="44"/>
    <tableColumn id="4" name="Montant " totalsRowFunction="custom" dataDxfId="213" totalsRowDxfId="43">
      <totalsRowFormula>SUM(E2:E5)</totalsRowFormula>
    </tableColumn>
    <tableColumn id="6" name="FACTURE" dataDxfId="55" totalsRowDxfId="4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8" name="Tableau1719" displayName="Tableau1719" ref="A1:D7" totalsRowShown="0" headerRowDxfId="128" dataDxfId="127" headerRowBorderDxfId="125" tableBorderDxfId="126" totalsRowBorderDxfId="124">
  <autoFilter ref="A1:D7"/>
  <tableColumns count="4">
    <tableColumn id="1" name="GLE 40-50" dataDxfId="123"/>
    <tableColumn id="2" name="Date " dataDxfId="122"/>
    <tableColumn id="3" name="Travaux " dataDxfId="121"/>
    <tableColumn id="4" name="Montant " dataDxfId="12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9" name="Tableau171920" displayName="Tableau171920" ref="A1:D7" totalsRowShown="0" headerRowDxfId="119" dataDxfId="118" headerRowBorderDxfId="116" tableBorderDxfId="117" totalsRowBorderDxfId="115">
  <autoFilter ref="A1:D7"/>
  <tableColumns count="4">
    <tableColumn id="1" name="MAD  " dataDxfId="114"/>
    <tableColumn id="2" name="Date " dataDxfId="113"/>
    <tableColumn id="3" name="Travaux " dataDxfId="112"/>
    <tableColumn id="4" name="Montant " dataDxfId="11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0" name="Tableau17192021" displayName="Tableau17192021" ref="A1:E8" totalsRowCount="1" headerRowDxfId="110" dataDxfId="109" headerRowBorderDxfId="107" tableBorderDxfId="108" totalsRowBorderDxfId="106">
  <autoFilter ref="A1:E8"/>
  <tableColumns count="5">
    <tableColumn id="1" name="MER 320" dataDxfId="105" totalsRowDxfId="41"/>
    <tableColumn id="2" name="Date " dataDxfId="104" totalsRowDxfId="40"/>
    <tableColumn id="3" name="Travaux " dataDxfId="103" totalsRowDxfId="39"/>
    <tableColumn id="4" name="Montant " totalsRowFunction="custom" dataDxfId="102" totalsRowDxfId="38">
      <totalsRowFormula xml:space="preserve"> SUM(D2:D6)</totalsRowFormula>
    </tableColumn>
    <tableColumn id="5" name="FACTURE " dataDxfId="54" totalsRowDxfId="37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5" name="Tableau1719202126" displayName="Tableau1719202126" ref="A1:D7" totalsRowShown="0" headerRowDxfId="65" dataDxfId="64" headerRowBorderDxfId="62" tableBorderDxfId="63" totalsRowBorderDxfId="61">
  <autoFilter ref="A1:D7"/>
  <tableColumns count="4">
    <tableColumn id="1" name="NEE " dataDxfId="60"/>
    <tableColumn id="2" name="Date " dataDxfId="59"/>
    <tableColumn id="3" name="Travaux " dataDxfId="58"/>
    <tableColumn id="4" name="Montant " dataDxfId="5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21" name="Tableau1719202122" displayName="Tableau1719202122" ref="A1:D7" totalsRowShown="0" headerRowDxfId="101" dataDxfId="100" headerRowBorderDxfId="98" tableBorderDxfId="99" totalsRowBorderDxfId="97">
  <autoFilter ref="A1:D7"/>
  <tableColumns count="4">
    <tableColumn id="1" name="PMA" dataDxfId="96"/>
    <tableColumn id="2" name="Date " dataDxfId="95"/>
    <tableColumn id="3" name="Travaux " dataDxfId="94"/>
    <tableColumn id="4" name="Montant " dataDxfId="93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23" name="Tableau17192021222324" displayName="Tableau17192021222324" ref="A1:D7" totalsRowShown="0" headerRowDxfId="83" dataDxfId="82" headerRowBorderDxfId="80" tableBorderDxfId="81" totalsRowBorderDxfId="79">
  <autoFilter ref="A1:D7"/>
  <tableColumns count="4">
    <tableColumn id="1" name="ZOD " dataDxfId="78"/>
    <tableColumn id="2" name="Date " dataDxfId="77"/>
    <tableColumn id="3" name="Travaux " dataDxfId="76"/>
    <tableColumn id="4" name="Montant " dataDxfId="7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7" name="Tableau17" displayName="Tableau17" ref="A1:D7" totalsRowShown="0" headerRowDxfId="129" dataDxfId="130" headerRowBorderDxfId="136" tableBorderDxfId="137" totalsRowBorderDxfId="135">
  <autoFilter ref="A1:D7"/>
  <tableColumns count="4">
    <tableColumn id="1" name="GLE 2 " dataDxfId="134"/>
    <tableColumn id="2" name="Date " dataDxfId="133"/>
    <tableColumn id="3" name="Travaux " dataDxfId="132"/>
    <tableColumn id="4" name="Montant " dataDxfId="131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24" name="Tableau1719202122232425" displayName="Tableau1719202122232425" ref="A1:D7" totalsRowShown="0" headerRowDxfId="74" dataDxfId="73" headerRowBorderDxfId="71" tableBorderDxfId="72" totalsRowBorderDxfId="70">
  <autoFilter ref="A1:D7"/>
  <tableColumns count="4">
    <tableColumn id="1" name="CHA " dataDxfId="69"/>
    <tableColumn id="2" name="Date " dataDxfId="68"/>
    <tableColumn id="3" name="Travaux " dataDxfId="67"/>
    <tableColumn id="4" name="Montant " dataDxfId="66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22" name="Tableau171920212223" displayName="Tableau171920212223" ref="A1:D7" totalsRowShown="0" headerRowDxfId="92" dataDxfId="91" headerRowBorderDxfId="89" tableBorderDxfId="90" totalsRowBorderDxfId="88">
  <autoFilter ref="A1:D7"/>
  <tableColumns count="4">
    <tableColumn id="1" name="ROD " dataDxfId="87"/>
    <tableColumn id="2" name="Date " dataDxfId="86"/>
    <tableColumn id="3" name="Travaux " dataDxfId="85"/>
    <tableColumn id="4" name="Montant " dataDxfId="84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5" name="Tableau5" displayName="Tableau5" ref="A1:E10" totalsRowCount="1" headerRowDxfId="212" headerRowBorderDxfId="211" tableBorderDxfId="210" totalsRowBorderDxfId="209">
  <autoFilter ref="A1:E10"/>
  <tableColumns count="5">
    <tableColumn id="1" name="JOR" dataDxfId="208" totalsRowDxfId="36"/>
    <tableColumn id="2" name="Date " dataDxfId="207" totalsRowDxfId="35"/>
    <tableColumn id="3" name="Travaux " dataDxfId="206" totalsRowDxfId="34"/>
    <tableColumn id="4" name="Montant " totalsRowFunction="custom" dataDxfId="205" totalsRowDxfId="33">
      <totalsRowFormula>SUM(D2:D7)</totalsRowFormula>
    </tableColumn>
    <tableColumn id="5" name="FACTURE " totalsRowDxfId="3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4" name="Tableau4" displayName="Tableau4" ref="A1:E9" totalsRowCount="1" headerRowDxfId="204" headerRowBorderDxfId="203" tableBorderDxfId="202" totalsRowBorderDxfId="201">
  <autoFilter ref="A1:E9"/>
  <tableColumns count="5">
    <tableColumn id="1" name="FRK" dataDxfId="200" totalsRowDxfId="31"/>
    <tableColumn id="2" name="Date " dataDxfId="199" totalsRowDxfId="30"/>
    <tableColumn id="3" name="Travaux " dataDxfId="198" totalsRowDxfId="29"/>
    <tableColumn id="4" name="Montant " totalsRowFunction="custom" dataDxfId="197" totalsRowDxfId="28">
      <totalsRowFormula>SUM(D2:D6)</totalsRowFormula>
    </tableColumn>
    <tableColumn id="5" name="FACTURE " totalsRowDxfId="27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2" name="Tableau478910111213" displayName="Tableau478910111213" ref="A1:E13" totalsRowCount="1" headerRowDxfId="196" headerRowBorderDxfId="195" tableBorderDxfId="194" totalsRowBorderDxfId="193">
  <autoFilter ref="A1:E13"/>
  <tableColumns count="5">
    <tableColumn id="1" name="VLO" dataDxfId="192" totalsRowDxfId="26"/>
    <tableColumn id="2" name="Date " dataDxfId="191" totalsRowDxfId="25"/>
    <tableColumn id="3" name="Travaux " dataDxfId="190" totalsRowDxfId="24"/>
    <tableColumn id="4" name="Montant " totalsRowFunction="custom" dataDxfId="189" totalsRowDxfId="23">
      <totalsRowFormula>SUM(D2:D6)</totalsRowFormula>
    </tableColumn>
    <tableColumn id="5" name="FACTURE " totalsRowDxfId="2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" name="Tableau1" displayName="Tableau1" ref="A2:D12" totalsRowCount="1">
  <autoFilter ref="A2:D12"/>
  <tableColumns count="4">
    <tableColumn id="1" name="BOS "/>
    <tableColumn id="2" name="Date "/>
    <tableColumn id="3" name="Travaux "/>
    <tableColumn id="4" name="Montant " totalsRowFunction="custom">
      <totalsRowFormula>SUM(D4:D11)</totalsRow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26" name="Tableau127" displayName="Tableau127" ref="A1:D10" totalsRowShown="0">
  <autoFilter ref="A1:D10"/>
  <tableColumns count="4">
    <tableColumn id="1" name="FST"/>
    <tableColumn id="2" name="Date "/>
    <tableColumn id="3" name="Travaux "/>
    <tableColumn id="4" name="Montant 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2" name="Tableau13" displayName="Tableau13" ref="A1:E14" totalsRowCount="1">
  <autoFilter ref="A1:E14"/>
  <tableColumns count="5">
    <tableColumn id="1" name="COM"/>
    <tableColumn id="2" name="Date "/>
    <tableColumn id="3" name="Travaux "/>
    <tableColumn id="4" name="Montant " totalsRowFunction="custom" dataDxfId="188" totalsRowDxfId="21">
      <totalsRowFormula>SUM(Tableau13[[Montant ]])</totalsRowFormula>
    </tableColumn>
    <tableColumn id="5" name="FACTURE 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3" name="Tableau134" displayName="Tableau134" ref="A1:D14" totalsRowCount="1">
  <autoFilter ref="A1:D14"/>
  <tableColumns count="4">
    <tableColumn id="1" name="FOR"/>
    <tableColumn id="2" name="Date "/>
    <tableColumn id="3" name="Travaux "/>
    <tableColumn id="4" name="Montant " totalsRowFunction="custom" dataDxfId="187" totalsRowDxfId="20">
      <totalsRowFormula>SUM(D2:D7)</totalsRowFormula>
    </tableColumn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9" name="Tableau478910" displayName="Tableau478910" ref="A1:D4" totalsRowShown="0" headerRowDxfId="186" headerRowBorderDxfId="185" tableBorderDxfId="184" totalsRowBorderDxfId="183">
  <autoFilter ref="A1:D4"/>
  <tableColumns count="4">
    <tableColumn id="1" name="ROM" dataDxfId="182"/>
    <tableColumn id="2" name="Date " dataDxfId="181"/>
    <tableColumn id="3" name="Travaux " dataDxfId="180"/>
    <tableColumn id="4" name="Montant " dataDxfId="179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10" name="Tableau47891011" displayName="Tableau47891011" ref="A1:D4" totalsRowShown="0" headerRowDxfId="178" headerRowBorderDxfId="177" tableBorderDxfId="176" totalsRowBorderDxfId="175">
  <autoFilter ref="A1:D4"/>
  <tableColumns count="4">
    <tableColumn id="1" name="EGL" dataDxfId="174"/>
    <tableColumn id="2" name="Date " dataDxfId="173"/>
    <tableColumn id="3" name="Travaux " dataDxfId="172"/>
    <tableColumn id="4" name="Montant " dataDxfId="171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11" name="Tableau4789101112" displayName="Tableau4789101112" ref="A1:E11" totalsRowCount="1" headerRowDxfId="170" headerRowBorderDxfId="169" tableBorderDxfId="168" totalsRowBorderDxfId="167">
  <autoFilter ref="A1:E11"/>
  <tableColumns count="5">
    <tableColumn id="1" name="SOU" dataDxfId="166" totalsRowDxfId="19"/>
    <tableColumn id="2" name="Date " dataDxfId="165" totalsRowDxfId="18"/>
    <tableColumn id="3" name="Travaux " dataDxfId="164" totalsRowDxfId="17"/>
    <tableColumn id="4" name="Montant " totalsRowFunction="custom" dataDxfId="163" totalsRowDxfId="16">
      <totalsRowFormula>SUM(D2:D8)</totalsRowFormula>
    </tableColumn>
    <tableColumn id="5" name="FACTURE" totalsRowDxfId="15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6" name="Tableau47" displayName="Tableau47" ref="A1:D9" totalsRowCount="1" headerRowDxfId="162" headerRowBorderDxfId="161" tableBorderDxfId="160" totalsRowBorderDxfId="159">
  <autoFilter ref="A1:D9"/>
  <tableColumns count="4">
    <tableColumn id="1" name="MER" dataDxfId="158" totalsRowDxfId="14"/>
    <tableColumn id="2" name="Date " dataDxfId="157" totalsRowDxfId="13"/>
    <tableColumn id="3" name="Travaux " dataDxfId="156" totalsRowDxfId="12"/>
    <tableColumn id="4" name="Montant " totalsRowFunction="custom" dataDxfId="155" totalsRowDxfId="11">
      <totalsRowFormula>SUM(D2:D7)</totalsRowFormula>
    </tableColumn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7" name="Tableau478" displayName="Tableau478" ref="A1:E5" totalsRowCount="1" headerRowDxfId="154" headerRowBorderDxfId="153" tableBorderDxfId="152" totalsRowBorderDxfId="151">
  <autoFilter ref="A1:E5"/>
  <tableColumns count="5">
    <tableColumn id="1" name="MER" dataDxfId="150" totalsRowDxfId="10"/>
    <tableColumn id="2" name="Date " dataDxfId="149" totalsRowDxfId="9"/>
    <tableColumn id="3" name="Travaux " dataDxfId="148" totalsRowDxfId="8"/>
    <tableColumn id="4" name="Montant " totalsRowFunction="custom" dataDxfId="147" totalsRowDxfId="7">
      <totalsRowFormula>SUM(Tableau478[[Montant ]])</totalsRowFormula>
    </tableColumn>
    <tableColumn id="5" name="FACTURE " totalsRowDxfId="6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8" name="Tableau4789" displayName="Tableau4789" ref="A1:F5" totalsRowCount="1" headerRowDxfId="146" headerRowBorderDxfId="145" tableBorderDxfId="144" totalsRowBorderDxfId="143">
  <autoFilter ref="A1:F5"/>
  <tableColumns count="6">
    <tableColumn id="1" name="ASC" dataDxfId="142" totalsRowDxfId="5"/>
    <tableColumn id="5" name="PER " dataDxfId="56" totalsRowDxfId="4"/>
    <tableColumn id="2" name="Date" dataDxfId="141" totalsRowDxfId="3"/>
    <tableColumn id="3" name="Travaux " dataDxfId="140" totalsRowDxfId="2"/>
    <tableColumn id="4" name="Montant " totalsRowFunction="custom" dataDxfId="139" totalsRowDxfId="1">
      <totalsRowFormula>SUM(Tableau4789[[Montant ]])</totalsRowFormula>
    </tableColumn>
    <tableColumn id="6" name="FACTURE " dataDxfId="53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1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2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3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4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5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29:L36"/>
  <sheetViews>
    <sheetView topLeftCell="D7" workbookViewId="0">
      <selection activeCell="M36" sqref="M36"/>
    </sheetView>
  </sheetViews>
  <sheetFormatPr baseColWidth="10" defaultRowHeight="15" x14ac:dyDescent="0.25"/>
  <cols>
    <col min="11" max="11" width="21" customWidth="1"/>
    <col min="12" max="12" width="18.85546875" customWidth="1"/>
    <col min="13" max="13" width="19.7109375" customWidth="1"/>
    <col min="14" max="15" width="5" customWidth="1"/>
    <col min="16" max="16" width="6.28515625" customWidth="1"/>
    <col min="17" max="17" width="12.5703125" customWidth="1"/>
    <col min="18" max="19" width="10.7109375" customWidth="1"/>
    <col min="20" max="20" width="9.85546875" customWidth="1"/>
    <col min="21" max="21" width="8.140625" customWidth="1"/>
    <col min="22" max="22" width="11.140625" customWidth="1"/>
    <col min="23" max="23" width="12.5703125" bestFit="1" customWidth="1"/>
  </cols>
  <sheetData>
    <row r="29" spans="11:12" x14ac:dyDescent="0.25">
      <c r="K29" s="31"/>
      <c r="L29" s="30"/>
    </row>
    <row r="30" spans="11:12" x14ac:dyDescent="0.25">
      <c r="K30" s="31"/>
      <c r="L30" s="30"/>
    </row>
    <row r="31" spans="11:12" x14ac:dyDescent="0.25">
      <c r="K31" s="31"/>
      <c r="L31" s="30"/>
    </row>
    <row r="32" spans="11:12" x14ac:dyDescent="0.25">
      <c r="K32" s="31"/>
      <c r="L32" s="30"/>
    </row>
    <row r="33" spans="11:12" x14ac:dyDescent="0.25">
      <c r="K33" s="31"/>
      <c r="L33" s="30"/>
    </row>
    <row r="34" spans="11:12" x14ac:dyDescent="0.25">
      <c r="K34" s="31"/>
      <c r="L34" s="30"/>
    </row>
    <row r="35" spans="11:12" x14ac:dyDescent="0.25">
      <c r="K35" s="31"/>
      <c r="L35" s="30"/>
    </row>
    <row r="36" spans="11:12" x14ac:dyDescent="0.25">
      <c r="K36" s="31"/>
      <c r="L36" s="3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C34" sqref="C34"/>
    </sheetView>
  </sheetViews>
  <sheetFormatPr baseColWidth="10" defaultRowHeight="15" x14ac:dyDescent="0.25"/>
  <cols>
    <col min="2" max="2" width="17.7109375" customWidth="1"/>
    <col min="3" max="3" width="57.5703125" customWidth="1"/>
    <col min="5" max="5" width="52.85546875" customWidth="1"/>
  </cols>
  <sheetData>
    <row r="1" spans="1:5" x14ac:dyDescent="0.25">
      <c r="A1" s="9" t="s">
        <v>89</v>
      </c>
      <c r="B1" s="9" t="s">
        <v>88</v>
      </c>
      <c r="C1" s="9" t="s">
        <v>1</v>
      </c>
      <c r="D1" s="9" t="s">
        <v>2</v>
      </c>
      <c r="E1" s="18" t="s">
        <v>156</v>
      </c>
    </row>
    <row r="2" spans="1:5" x14ac:dyDescent="0.25">
      <c r="A2" s="4" t="s">
        <v>72</v>
      </c>
      <c r="B2" s="4">
        <v>43403</v>
      </c>
      <c r="C2" s="1" t="s">
        <v>78</v>
      </c>
      <c r="D2" s="7">
        <v>1318</v>
      </c>
      <c r="E2" t="s">
        <v>151</v>
      </c>
    </row>
    <row r="3" spans="1:5" x14ac:dyDescent="0.25">
      <c r="A3" s="4" t="s">
        <v>72</v>
      </c>
      <c r="B3" s="14">
        <v>43403</v>
      </c>
      <c r="C3" s="15" t="s">
        <v>81</v>
      </c>
      <c r="D3" s="16">
        <v>5333</v>
      </c>
    </row>
    <row r="4" spans="1:5" x14ac:dyDescent="0.25">
      <c r="A4" s="4" t="s">
        <v>73</v>
      </c>
      <c r="B4" s="14">
        <v>43404</v>
      </c>
      <c r="C4" s="15" t="s">
        <v>81</v>
      </c>
      <c r="D4" s="16">
        <v>5333</v>
      </c>
    </row>
    <row r="5" spans="1:5" ht="30" x14ac:dyDescent="0.25">
      <c r="A5" s="14" t="s">
        <v>79</v>
      </c>
      <c r="B5" s="14">
        <v>43403</v>
      </c>
      <c r="C5" s="1" t="s">
        <v>80</v>
      </c>
      <c r="D5" s="17">
        <v>749</v>
      </c>
      <c r="E5" s="26" t="s">
        <v>157</v>
      </c>
    </row>
    <row r="6" spans="1:5" x14ac:dyDescent="0.25">
      <c r="A6" s="14" t="s">
        <v>79</v>
      </c>
      <c r="B6" s="14">
        <v>43403</v>
      </c>
      <c r="C6" s="15" t="s">
        <v>81</v>
      </c>
      <c r="D6" s="16">
        <v>5333</v>
      </c>
    </row>
    <row r="7" spans="1:5" x14ac:dyDescent="0.25">
      <c r="A7" s="4" t="s">
        <v>74</v>
      </c>
      <c r="B7" s="4">
        <v>43509</v>
      </c>
      <c r="C7" s="1" t="s">
        <v>77</v>
      </c>
      <c r="D7" s="7">
        <v>780</v>
      </c>
    </row>
    <row r="8" spans="1:5" x14ac:dyDescent="0.25">
      <c r="A8" s="4" t="s">
        <v>75</v>
      </c>
      <c r="B8" s="14">
        <v>43403</v>
      </c>
      <c r="C8" s="15" t="s">
        <v>81</v>
      </c>
      <c r="D8" s="16">
        <v>5333</v>
      </c>
    </row>
    <row r="9" spans="1:5" x14ac:dyDescent="0.25">
      <c r="A9" s="4" t="s">
        <v>76</v>
      </c>
      <c r="B9" s="4"/>
      <c r="C9" s="1"/>
      <c r="D9" s="7"/>
    </row>
    <row r="10" spans="1:5" x14ac:dyDescent="0.25">
      <c r="A10" s="1"/>
      <c r="B10" s="4"/>
      <c r="C10" s="1"/>
      <c r="D10" s="7"/>
    </row>
    <row r="11" spans="1:5" x14ac:dyDescent="0.25">
      <c r="A11" s="1"/>
      <c r="B11" s="4"/>
      <c r="C11" s="1"/>
      <c r="D11" s="7"/>
    </row>
    <row r="12" spans="1:5" x14ac:dyDescent="0.25">
      <c r="A12" s="1"/>
      <c r="B12" s="4"/>
      <c r="C12" s="1"/>
      <c r="D12" s="7"/>
    </row>
    <row r="13" spans="1:5" x14ac:dyDescent="0.25">
      <c r="A13" s="23"/>
      <c r="B13" s="20"/>
      <c r="C13" s="23"/>
      <c r="D13" s="27">
        <f>SUM(D2:D8)</f>
        <v>24179</v>
      </c>
      <c r="E13" s="28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E27" sqref="E27"/>
    </sheetView>
  </sheetViews>
  <sheetFormatPr baseColWidth="10" defaultRowHeight="15" x14ac:dyDescent="0.25"/>
  <cols>
    <col min="3" max="3" width="28.140625" customWidth="1"/>
    <col min="4" max="4" width="16.5703125" customWidth="1"/>
  </cols>
  <sheetData>
    <row r="1" spans="1:4" x14ac:dyDescent="0.25">
      <c r="A1" s="9" t="s">
        <v>90</v>
      </c>
      <c r="B1" s="9" t="s">
        <v>0</v>
      </c>
      <c r="C1" s="9" t="s">
        <v>1</v>
      </c>
      <c r="D1" s="9" t="s">
        <v>2</v>
      </c>
    </row>
    <row r="2" spans="1:4" x14ac:dyDescent="0.25">
      <c r="A2" s="4" t="s">
        <v>124</v>
      </c>
      <c r="B2" s="4"/>
      <c r="C2" s="1"/>
      <c r="D2" s="7"/>
    </row>
    <row r="3" spans="1:4" x14ac:dyDescent="0.25">
      <c r="A3" s="4" t="s">
        <v>125</v>
      </c>
      <c r="B3" s="4"/>
      <c r="C3" s="1"/>
      <c r="D3" s="7"/>
    </row>
    <row r="4" spans="1:4" x14ac:dyDescent="0.25">
      <c r="A4" s="4" t="s">
        <v>126</v>
      </c>
      <c r="B4" s="4"/>
      <c r="C4" s="1"/>
      <c r="D4" s="7"/>
    </row>
    <row r="5" spans="1:4" x14ac:dyDescent="0.25">
      <c r="A5" s="4" t="s">
        <v>127</v>
      </c>
      <c r="B5" s="4"/>
      <c r="C5" s="1"/>
      <c r="D5" s="1"/>
    </row>
    <row r="6" spans="1:4" x14ac:dyDescent="0.25">
      <c r="A6" s="4"/>
      <c r="B6" s="4"/>
      <c r="C6" s="1"/>
      <c r="D6" s="7"/>
    </row>
    <row r="7" spans="1:4" x14ac:dyDescent="0.25">
      <c r="A7" s="4"/>
      <c r="B7" s="4"/>
      <c r="C7" s="1"/>
      <c r="D7" s="7"/>
    </row>
    <row r="8" spans="1:4" x14ac:dyDescent="0.25">
      <c r="A8" s="4"/>
      <c r="B8" s="4"/>
      <c r="C8" s="1"/>
      <c r="D8" s="7"/>
    </row>
    <row r="9" spans="1:4" x14ac:dyDescent="0.25">
      <c r="A9" s="11"/>
      <c r="B9" s="11"/>
      <c r="C9" s="10"/>
      <c r="D9" s="1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C7" sqref="C7"/>
    </sheetView>
  </sheetViews>
  <sheetFormatPr baseColWidth="10" defaultRowHeight="15" x14ac:dyDescent="0.25"/>
  <cols>
    <col min="3" max="3" width="47.42578125" customWidth="1"/>
  </cols>
  <sheetData>
    <row r="1" spans="1:4" x14ac:dyDescent="0.25">
      <c r="A1" s="9" t="s">
        <v>91</v>
      </c>
      <c r="B1" s="9" t="s">
        <v>0</v>
      </c>
      <c r="C1" s="9" t="s">
        <v>1</v>
      </c>
      <c r="D1" s="9" t="s">
        <v>2</v>
      </c>
    </row>
    <row r="2" spans="1:4" x14ac:dyDescent="0.25">
      <c r="A2" s="4" t="s">
        <v>128</v>
      </c>
      <c r="B2" s="4"/>
      <c r="C2" s="1"/>
      <c r="D2" s="7"/>
    </row>
    <row r="3" spans="1:4" x14ac:dyDescent="0.25">
      <c r="A3" s="4" t="s">
        <v>129</v>
      </c>
      <c r="B3" s="4"/>
      <c r="C3" s="1"/>
      <c r="D3" s="7"/>
    </row>
    <row r="4" spans="1:4" x14ac:dyDescent="0.25">
      <c r="A4" s="4" t="s">
        <v>130</v>
      </c>
      <c r="B4" s="4"/>
      <c r="C4" s="1"/>
      <c r="D4" s="7"/>
    </row>
    <row r="5" spans="1:4" x14ac:dyDescent="0.25">
      <c r="A5" s="4"/>
      <c r="B5" s="4"/>
      <c r="C5" s="1"/>
      <c r="D5" s="1"/>
    </row>
    <row r="6" spans="1:4" x14ac:dyDescent="0.25">
      <c r="A6" s="4"/>
      <c r="B6" s="4"/>
      <c r="C6" s="1"/>
      <c r="D6" s="7"/>
    </row>
    <row r="7" spans="1:4" x14ac:dyDescent="0.25">
      <c r="A7" s="4"/>
      <c r="B7" s="4"/>
      <c r="C7" s="1"/>
      <c r="D7" s="7"/>
    </row>
    <row r="8" spans="1:4" x14ac:dyDescent="0.25">
      <c r="A8" s="4"/>
      <c r="B8" s="4"/>
      <c r="C8" s="1"/>
      <c r="D8" s="7"/>
    </row>
    <row r="9" spans="1:4" x14ac:dyDescent="0.25">
      <c r="A9" s="11"/>
      <c r="B9" s="11"/>
      <c r="C9" s="10"/>
      <c r="D9" s="12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B1" workbookViewId="0">
      <selection activeCell="E11" sqref="E11"/>
    </sheetView>
  </sheetViews>
  <sheetFormatPr baseColWidth="10" defaultRowHeight="15" x14ac:dyDescent="0.25"/>
  <cols>
    <col min="1" max="1" width="15.140625" customWidth="1"/>
    <col min="2" max="2" width="14.5703125" customWidth="1"/>
    <col min="3" max="3" width="17.85546875" customWidth="1"/>
    <col min="4" max="4" width="45.28515625" customWidth="1"/>
  </cols>
  <sheetData>
    <row r="1" spans="1:6" x14ac:dyDescent="0.25">
      <c r="A1" s="9" t="s">
        <v>41</v>
      </c>
      <c r="B1" s="9" t="s">
        <v>92</v>
      </c>
      <c r="C1" s="9" t="s">
        <v>0</v>
      </c>
      <c r="D1" s="9" t="s">
        <v>1</v>
      </c>
      <c r="E1" s="9" t="s">
        <v>2</v>
      </c>
      <c r="F1" s="18" t="s">
        <v>152</v>
      </c>
    </row>
    <row r="2" spans="1:6" x14ac:dyDescent="0.25">
      <c r="A2" s="4" t="s">
        <v>82</v>
      </c>
      <c r="B2" s="4" t="s">
        <v>84</v>
      </c>
      <c r="C2" s="4">
        <v>43392</v>
      </c>
      <c r="D2" s="1" t="s">
        <v>83</v>
      </c>
      <c r="E2" s="7">
        <v>967</v>
      </c>
      <c r="F2" s="19" t="s">
        <v>153</v>
      </c>
    </row>
    <row r="3" spans="1:6" x14ac:dyDescent="0.25">
      <c r="A3" s="4" t="s">
        <v>82</v>
      </c>
      <c r="B3" s="4" t="s">
        <v>84</v>
      </c>
      <c r="C3" s="4">
        <v>43403</v>
      </c>
      <c r="D3" s="1" t="s">
        <v>85</v>
      </c>
      <c r="E3" s="7">
        <v>9865</v>
      </c>
      <c r="F3" s="14" t="s">
        <v>153</v>
      </c>
    </row>
    <row r="4" spans="1:6" ht="30" x14ac:dyDescent="0.25">
      <c r="A4" s="4" t="s">
        <v>84</v>
      </c>
      <c r="B4" s="4" t="s">
        <v>84</v>
      </c>
      <c r="C4" s="4">
        <v>43375</v>
      </c>
      <c r="D4" s="13" t="s">
        <v>86</v>
      </c>
      <c r="E4" s="7">
        <v>6900</v>
      </c>
      <c r="F4" s="14"/>
    </row>
    <row r="5" spans="1:6" x14ac:dyDescent="0.25">
      <c r="A5" s="4"/>
      <c r="B5" s="4" t="s">
        <v>84</v>
      </c>
      <c r="C5" s="4">
        <v>43732</v>
      </c>
      <c r="D5" s="1" t="s">
        <v>87</v>
      </c>
      <c r="E5" s="7">
        <v>651</v>
      </c>
      <c r="F5" s="14" t="s">
        <v>153</v>
      </c>
    </row>
    <row r="6" spans="1:6" x14ac:dyDescent="0.25">
      <c r="A6" s="4"/>
      <c r="B6" s="4"/>
      <c r="C6" s="4"/>
      <c r="D6" s="1"/>
      <c r="E6" s="7"/>
      <c r="F6" s="14"/>
    </row>
    <row r="7" spans="1:6" x14ac:dyDescent="0.25">
      <c r="A7" s="4"/>
      <c r="B7" s="4"/>
      <c r="C7" s="4"/>
      <c r="D7" s="1"/>
      <c r="E7" s="7"/>
      <c r="F7" s="14"/>
    </row>
    <row r="8" spans="1:6" x14ac:dyDescent="0.25">
      <c r="A8" s="4"/>
      <c r="B8" s="4"/>
      <c r="C8" s="4"/>
      <c r="D8" s="1"/>
      <c r="E8" s="7"/>
      <c r="F8" s="14"/>
    </row>
    <row r="9" spans="1:6" x14ac:dyDescent="0.25">
      <c r="A9" s="11"/>
      <c r="B9" s="11"/>
      <c r="C9" s="11"/>
      <c r="D9" s="10"/>
      <c r="E9" s="12"/>
      <c r="F9" s="20"/>
    </row>
    <row r="10" spans="1:6" x14ac:dyDescent="0.25">
      <c r="A10" s="20"/>
      <c r="B10" s="20"/>
      <c r="C10" s="20"/>
      <c r="D10" s="23"/>
      <c r="E10" s="27">
        <f>SUM(E2:E5)</f>
        <v>18383</v>
      </c>
      <c r="F10" s="20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A6" sqref="A6"/>
    </sheetView>
  </sheetViews>
  <sheetFormatPr baseColWidth="10" defaultRowHeight="15" x14ac:dyDescent="0.25"/>
  <cols>
    <col min="3" max="3" width="46.85546875" customWidth="1"/>
  </cols>
  <sheetData>
    <row r="1" spans="1:4" x14ac:dyDescent="0.25">
      <c r="A1" s="9" t="s">
        <v>94</v>
      </c>
      <c r="B1" s="9" t="s">
        <v>0</v>
      </c>
      <c r="C1" s="9" t="s">
        <v>1</v>
      </c>
      <c r="D1" s="9" t="s">
        <v>2</v>
      </c>
    </row>
    <row r="2" spans="1:4" x14ac:dyDescent="0.25">
      <c r="A2" s="4" t="s">
        <v>131</v>
      </c>
      <c r="B2" s="4"/>
      <c r="C2" s="1"/>
      <c r="D2" s="7"/>
    </row>
    <row r="3" spans="1:4" x14ac:dyDescent="0.25">
      <c r="A3" s="4" t="s">
        <v>132</v>
      </c>
      <c r="B3" s="4"/>
      <c r="C3" s="1"/>
      <c r="D3" s="7"/>
    </row>
    <row r="4" spans="1:4" x14ac:dyDescent="0.25">
      <c r="A4" s="4" t="s">
        <v>133</v>
      </c>
      <c r="B4" s="4"/>
      <c r="C4" s="13"/>
      <c r="D4" s="7"/>
    </row>
    <row r="5" spans="1:4" x14ac:dyDescent="0.25">
      <c r="A5" s="4" t="s">
        <v>134</v>
      </c>
      <c r="B5" s="4"/>
      <c r="C5" s="1"/>
      <c r="D5" s="7"/>
    </row>
    <row r="6" spans="1:4" x14ac:dyDescent="0.25">
      <c r="A6" s="4" t="s">
        <v>135</v>
      </c>
      <c r="B6" s="4"/>
      <c r="C6" s="1"/>
      <c r="D6" s="7"/>
    </row>
    <row r="7" spans="1:4" x14ac:dyDescent="0.25">
      <c r="A7" s="11"/>
      <c r="B7" s="11"/>
      <c r="C7" s="10"/>
      <c r="D7" s="12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C11" sqref="C11"/>
    </sheetView>
  </sheetViews>
  <sheetFormatPr baseColWidth="10" defaultRowHeight="15" x14ac:dyDescent="0.25"/>
  <cols>
    <col min="3" max="3" width="45.28515625" customWidth="1"/>
  </cols>
  <sheetData>
    <row r="1" spans="1:4" x14ac:dyDescent="0.25">
      <c r="A1" s="9" t="s">
        <v>95</v>
      </c>
      <c r="B1" s="9" t="s">
        <v>0</v>
      </c>
      <c r="C1" s="9" t="s">
        <v>1</v>
      </c>
      <c r="D1" s="9" t="s">
        <v>2</v>
      </c>
    </row>
    <row r="2" spans="1:4" x14ac:dyDescent="0.25">
      <c r="A2" s="4" t="s">
        <v>136</v>
      </c>
      <c r="B2" s="4"/>
      <c r="C2" s="1"/>
      <c r="D2" s="7"/>
    </row>
    <row r="3" spans="1:4" x14ac:dyDescent="0.25">
      <c r="A3" s="4" t="s">
        <v>137</v>
      </c>
      <c r="B3" s="4"/>
      <c r="C3" s="1"/>
      <c r="D3" s="7"/>
    </row>
    <row r="4" spans="1:4" x14ac:dyDescent="0.25">
      <c r="A4" s="4" t="s">
        <v>138</v>
      </c>
      <c r="B4" s="4"/>
      <c r="C4" s="13"/>
      <c r="D4" s="7"/>
    </row>
    <row r="5" spans="1:4" x14ac:dyDescent="0.25">
      <c r="A5" s="4" t="s">
        <v>139</v>
      </c>
      <c r="B5" s="4"/>
      <c r="C5" s="1"/>
      <c r="D5" s="7"/>
    </row>
    <row r="6" spans="1:4" x14ac:dyDescent="0.25">
      <c r="A6" s="4" t="s">
        <v>140</v>
      </c>
      <c r="B6" s="4"/>
      <c r="C6" s="1"/>
      <c r="D6" s="7"/>
    </row>
    <row r="7" spans="1:4" x14ac:dyDescent="0.25">
      <c r="A7" s="11"/>
      <c r="B7" s="11"/>
      <c r="C7" s="10"/>
      <c r="D7" s="12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workbookViewId="0">
      <selection activeCell="E14" sqref="E14"/>
    </sheetView>
  </sheetViews>
  <sheetFormatPr baseColWidth="10" defaultRowHeight="15" x14ac:dyDescent="0.25"/>
  <cols>
    <col min="3" max="3" width="51.28515625" customWidth="1"/>
  </cols>
  <sheetData>
    <row r="1" spans="1:5" x14ac:dyDescent="0.25">
      <c r="A1" s="9" t="s">
        <v>96</v>
      </c>
      <c r="B1" s="9" t="s">
        <v>0</v>
      </c>
      <c r="C1" s="9" t="s">
        <v>1</v>
      </c>
      <c r="D1" s="9" t="s">
        <v>2</v>
      </c>
      <c r="E1" s="18" t="s">
        <v>150</v>
      </c>
    </row>
    <row r="2" spans="1:5" x14ac:dyDescent="0.25">
      <c r="A2" s="4" t="s">
        <v>97</v>
      </c>
      <c r="B2" s="4">
        <v>43353</v>
      </c>
      <c r="C2" s="1" t="s">
        <v>98</v>
      </c>
      <c r="D2" s="7">
        <v>519</v>
      </c>
      <c r="E2" s="21" t="s">
        <v>151</v>
      </c>
    </row>
    <row r="3" spans="1:5" x14ac:dyDescent="0.25">
      <c r="A3" s="4"/>
      <c r="B3" s="4"/>
      <c r="C3" s="1"/>
      <c r="D3" s="7"/>
      <c r="E3" s="21"/>
    </row>
    <row r="4" spans="1:5" x14ac:dyDescent="0.25">
      <c r="A4" s="4"/>
      <c r="B4" s="4"/>
      <c r="C4" s="13"/>
      <c r="D4" s="7"/>
      <c r="E4" s="21"/>
    </row>
    <row r="5" spans="1:5" x14ac:dyDescent="0.25">
      <c r="A5" s="4"/>
      <c r="B5" s="4"/>
      <c r="C5" s="1"/>
      <c r="D5" s="7"/>
      <c r="E5" s="21"/>
    </row>
    <row r="6" spans="1:5" x14ac:dyDescent="0.25">
      <c r="A6" s="4"/>
      <c r="B6" s="4"/>
      <c r="C6" s="1"/>
      <c r="D6" s="7"/>
      <c r="E6" s="21"/>
    </row>
    <row r="7" spans="1:5" x14ac:dyDescent="0.25">
      <c r="A7" s="11"/>
      <c r="B7" s="11"/>
      <c r="C7" s="10"/>
      <c r="D7" s="12"/>
      <c r="E7" s="21"/>
    </row>
    <row r="8" spans="1:5" x14ac:dyDescent="0.25">
      <c r="A8" s="20"/>
      <c r="B8" s="20"/>
      <c r="C8" s="23"/>
      <c r="D8" s="27">
        <f xml:space="preserve"> SUM(D2:D6)</f>
        <v>519</v>
      </c>
      <c r="E8" s="29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A2" sqref="A2"/>
    </sheetView>
  </sheetViews>
  <sheetFormatPr baseColWidth="10" defaultRowHeight="15" x14ac:dyDescent="0.25"/>
  <cols>
    <col min="3" max="3" width="30" customWidth="1"/>
  </cols>
  <sheetData>
    <row r="1" spans="1:4" x14ac:dyDescent="0.25">
      <c r="A1" s="9" t="s">
        <v>103</v>
      </c>
      <c r="B1" s="9" t="s">
        <v>0</v>
      </c>
      <c r="C1" s="9" t="s">
        <v>1</v>
      </c>
      <c r="D1" s="9" t="s">
        <v>2</v>
      </c>
    </row>
    <row r="2" spans="1:4" x14ac:dyDescent="0.25">
      <c r="A2" s="4" t="s">
        <v>141</v>
      </c>
      <c r="B2" s="4"/>
      <c r="C2" s="1"/>
      <c r="D2" s="7"/>
    </row>
    <row r="3" spans="1:4" x14ac:dyDescent="0.25">
      <c r="A3" s="4"/>
      <c r="B3" s="4"/>
      <c r="C3" s="1"/>
      <c r="D3" s="7"/>
    </row>
    <row r="4" spans="1:4" x14ac:dyDescent="0.25">
      <c r="A4" s="4"/>
      <c r="B4" s="4"/>
      <c r="C4" s="13"/>
      <c r="D4" s="7"/>
    </row>
    <row r="5" spans="1:4" x14ac:dyDescent="0.25">
      <c r="A5" s="4"/>
      <c r="B5" s="4"/>
      <c r="C5" s="1"/>
      <c r="D5" s="7"/>
    </row>
    <row r="6" spans="1:4" x14ac:dyDescent="0.25">
      <c r="A6" s="4"/>
      <c r="B6" s="4"/>
      <c r="C6" s="1"/>
      <c r="D6" s="7"/>
    </row>
    <row r="7" spans="1:4" x14ac:dyDescent="0.25">
      <c r="A7" s="11"/>
      <c r="B7" s="11"/>
      <c r="C7" s="10"/>
      <c r="D7" s="12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A4" sqref="A4"/>
    </sheetView>
  </sheetViews>
  <sheetFormatPr baseColWidth="10" defaultRowHeight="15" x14ac:dyDescent="0.25"/>
  <cols>
    <col min="3" max="3" width="31.85546875" customWidth="1"/>
  </cols>
  <sheetData>
    <row r="1" spans="1:4" x14ac:dyDescent="0.25">
      <c r="A1" s="9" t="s">
        <v>99</v>
      </c>
      <c r="B1" s="9" t="s">
        <v>0</v>
      </c>
      <c r="C1" s="9" t="s">
        <v>1</v>
      </c>
      <c r="D1" s="9" t="s">
        <v>2</v>
      </c>
    </row>
    <row r="2" spans="1:4" x14ac:dyDescent="0.25">
      <c r="A2" s="4" t="s">
        <v>142</v>
      </c>
      <c r="B2" s="4"/>
      <c r="C2" s="1"/>
      <c r="D2" s="7"/>
    </row>
    <row r="3" spans="1:4" x14ac:dyDescent="0.25">
      <c r="A3" s="4" t="s">
        <v>143</v>
      </c>
      <c r="B3" s="4"/>
      <c r="C3" s="1"/>
      <c r="D3" s="7"/>
    </row>
    <row r="4" spans="1:4" x14ac:dyDescent="0.25">
      <c r="A4" s="4" t="s">
        <v>144</v>
      </c>
      <c r="B4" s="4"/>
      <c r="C4" s="13"/>
      <c r="D4" s="7"/>
    </row>
    <row r="5" spans="1:4" x14ac:dyDescent="0.25">
      <c r="A5" s="4"/>
      <c r="B5" s="4"/>
      <c r="C5" s="1"/>
      <c r="D5" s="7"/>
    </row>
    <row r="6" spans="1:4" x14ac:dyDescent="0.25">
      <c r="A6" s="4"/>
      <c r="B6" s="4"/>
      <c r="C6" s="1"/>
      <c r="D6" s="7"/>
    </row>
    <row r="7" spans="1:4" x14ac:dyDescent="0.25">
      <c r="A7" s="11"/>
      <c r="B7" s="11"/>
      <c r="C7" s="10"/>
      <c r="D7" s="12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A3" sqref="A3"/>
    </sheetView>
  </sheetViews>
  <sheetFormatPr baseColWidth="10" defaultRowHeight="15" x14ac:dyDescent="0.25"/>
  <sheetData>
    <row r="1" spans="1:4" x14ac:dyDescent="0.25">
      <c r="A1" s="9" t="s">
        <v>101</v>
      </c>
      <c r="B1" s="9" t="s">
        <v>0</v>
      </c>
      <c r="C1" s="9" t="s">
        <v>1</v>
      </c>
      <c r="D1" s="9" t="s">
        <v>2</v>
      </c>
    </row>
    <row r="2" spans="1:4" x14ac:dyDescent="0.25">
      <c r="A2" s="4" t="s">
        <v>145</v>
      </c>
      <c r="B2" s="4"/>
      <c r="C2" s="1"/>
      <c r="D2" s="7"/>
    </row>
    <row r="3" spans="1:4" x14ac:dyDescent="0.25">
      <c r="A3" s="4" t="s">
        <v>146</v>
      </c>
      <c r="B3" s="4"/>
      <c r="C3" s="1"/>
      <c r="D3" s="7"/>
    </row>
    <row r="4" spans="1:4" x14ac:dyDescent="0.25">
      <c r="A4" s="4"/>
      <c r="B4" s="4"/>
      <c r="C4" s="13"/>
      <c r="D4" s="7"/>
    </row>
    <row r="5" spans="1:4" x14ac:dyDescent="0.25">
      <c r="A5" s="4"/>
      <c r="B5" s="4"/>
      <c r="C5" s="1"/>
      <c r="D5" s="7"/>
    </row>
    <row r="6" spans="1:4" x14ac:dyDescent="0.25">
      <c r="A6" s="4"/>
      <c r="B6" s="4"/>
      <c r="C6" s="1"/>
      <c r="D6" s="7"/>
    </row>
    <row r="7" spans="1:4" x14ac:dyDescent="0.25">
      <c r="A7" s="11"/>
      <c r="B7" s="11"/>
      <c r="C7" s="10"/>
      <c r="D7" s="12"/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A2" sqref="A2"/>
    </sheetView>
  </sheetViews>
  <sheetFormatPr baseColWidth="10" defaultRowHeight="15" x14ac:dyDescent="0.25"/>
  <cols>
    <col min="3" max="3" width="36.85546875" customWidth="1"/>
  </cols>
  <sheetData>
    <row r="1" spans="1:4" x14ac:dyDescent="0.25">
      <c r="A1" s="9" t="s">
        <v>93</v>
      </c>
      <c r="B1" s="9" t="s">
        <v>0</v>
      </c>
      <c r="C1" s="9" t="s">
        <v>1</v>
      </c>
      <c r="D1" s="9" t="s">
        <v>2</v>
      </c>
    </row>
    <row r="2" spans="1:4" x14ac:dyDescent="0.25">
      <c r="A2" s="4" t="s">
        <v>147</v>
      </c>
      <c r="B2" s="4"/>
      <c r="C2" s="1"/>
      <c r="D2" s="7"/>
    </row>
    <row r="3" spans="1:4" x14ac:dyDescent="0.25">
      <c r="A3" s="4"/>
      <c r="B3" s="4"/>
      <c r="C3" s="1"/>
      <c r="D3" s="7"/>
    </row>
    <row r="4" spans="1:4" x14ac:dyDescent="0.25">
      <c r="A4" s="4"/>
      <c r="B4" s="4"/>
      <c r="C4" s="13"/>
      <c r="D4" s="7"/>
    </row>
    <row r="5" spans="1:4" x14ac:dyDescent="0.25">
      <c r="A5" s="4"/>
      <c r="B5" s="4"/>
      <c r="C5" s="1"/>
      <c r="D5" s="7"/>
    </row>
    <row r="6" spans="1:4" x14ac:dyDescent="0.25">
      <c r="A6" s="4"/>
      <c r="B6" s="4"/>
      <c r="C6" s="1"/>
      <c r="D6" s="7"/>
    </row>
    <row r="7" spans="1:4" x14ac:dyDescent="0.25">
      <c r="A7" s="11"/>
      <c r="B7" s="11"/>
      <c r="C7" s="10"/>
      <c r="D7" s="12"/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G32" sqref="G32"/>
    </sheetView>
  </sheetViews>
  <sheetFormatPr baseColWidth="10" defaultRowHeight="15" x14ac:dyDescent="0.25"/>
  <sheetData>
    <row r="1" spans="1:4" x14ac:dyDescent="0.25">
      <c r="A1" s="9" t="s">
        <v>102</v>
      </c>
      <c r="B1" s="9" t="s">
        <v>0</v>
      </c>
      <c r="C1" s="9" t="s">
        <v>1</v>
      </c>
      <c r="D1" s="9" t="s">
        <v>2</v>
      </c>
    </row>
    <row r="2" spans="1:4" x14ac:dyDescent="0.25">
      <c r="A2" s="4" t="s">
        <v>148</v>
      </c>
      <c r="B2" s="4"/>
      <c r="C2" s="1"/>
      <c r="D2" s="7"/>
    </row>
    <row r="3" spans="1:4" x14ac:dyDescent="0.25">
      <c r="A3" s="4"/>
      <c r="B3" s="4"/>
      <c r="C3" s="1"/>
      <c r="D3" s="7"/>
    </row>
    <row r="4" spans="1:4" x14ac:dyDescent="0.25">
      <c r="A4" s="4"/>
      <c r="B4" s="4"/>
      <c r="C4" s="13"/>
      <c r="D4" s="7"/>
    </row>
    <row r="5" spans="1:4" x14ac:dyDescent="0.25">
      <c r="A5" s="4"/>
      <c r="B5" s="4"/>
      <c r="C5" s="1"/>
      <c r="D5" s="7"/>
    </row>
    <row r="6" spans="1:4" x14ac:dyDescent="0.25">
      <c r="A6" s="4"/>
      <c r="B6" s="4"/>
      <c r="C6" s="1"/>
      <c r="D6" s="7"/>
    </row>
    <row r="7" spans="1:4" x14ac:dyDescent="0.25">
      <c r="A7" s="11"/>
      <c r="B7" s="11"/>
      <c r="C7" s="10"/>
      <c r="D7" s="12"/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E26" sqref="E26:E27"/>
    </sheetView>
  </sheetViews>
  <sheetFormatPr baseColWidth="10" defaultRowHeight="15" x14ac:dyDescent="0.25"/>
  <sheetData>
    <row r="1" spans="1:4" x14ac:dyDescent="0.25">
      <c r="A1" s="9" t="s">
        <v>100</v>
      </c>
      <c r="B1" s="9" t="s">
        <v>0</v>
      </c>
      <c r="C1" s="9" t="s">
        <v>1</v>
      </c>
      <c r="D1" s="9" t="s">
        <v>2</v>
      </c>
    </row>
    <row r="2" spans="1:4" x14ac:dyDescent="0.25">
      <c r="A2" s="4" t="s">
        <v>149</v>
      </c>
      <c r="B2" s="4"/>
      <c r="C2" s="1"/>
      <c r="D2" s="7"/>
    </row>
    <row r="3" spans="1:4" x14ac:dyDescent="0.25">
      <c r="A3" s="4"/>
      <c r="B3" s="4"/>
      <c r="C3" s="1"/>
      <c r="D3" s="7"/>
    </row>
    <row r="4" spans="1:4" x14ac:dyDescent="0.25">
      <c r="A4" s="4"/>
      <c r="B4" s="4"/>
      <c r="C4" s="13"/>
      <c r="D4" s="7"/>
    </row>
    <row r="5" spans="1:4" x14ac:dyDescent="0.25">
      <c r="A5" s="4"/>
      <c r="B5" s="4"/>
      <c r="C5" s="1"/>
      <c r="D5" s="7"/>
    </row>
    <row r="6" spans="1:4" x14ac:dyDescent="0.25">
      <c r="A6" s="4"/>
      <c r="B6" s="4"/>
      <c r="C6" s="1"/>
      <c r="D6" s="7"/>
    </row>
    <row r="7" spans="1:4" x14ac:dyDescent="0.25">
      <c r="A7" s="11"/>
      <c r="B7" s="11"/>
      <c r="C7" s="10"/>
      <c r="D7" s="12"/>
    </row>
  </sheetData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D11" sqref="D11"/>
    </sheetView>
  </sheetViews>
  <sheetFormatPr baseColWidth="10" defaultRowHeight="15" x14ac:dyDescent="0.25"/>
  <cols>
    <col min="3" max="3" width="41.85546875" customWidth="1"/>
    <col min="4" max="4" width="21.28515625" customWidth="1"/>
  </cols>
  <sheetData>
    <row r="1" spans="1:5" x14ac:dyDescent="0.25">
      <c r="A1" s="9" t="s">
        <v>104</v>
      </c>
      <c r="B1" s="9" t="s">
        <v>0</v>
      </c>
      <c r="C1" s="9" t="s">
        <v>1</v>
      </c>
      <c r="D1" s="9" t="s">
        <v>2</v>
      </c>
      <c r="E1" s="18" t="s">
        <v>150</v>
      </c>
    </row>
    <row r="2" spans="1:5" x14ac:dyDescent="0.25">
      <c r="A2" s="1" t="s">
        <v>42</v>
      </c>
      <c r="B2" s="4">
        <v>43451</v>
      </c>
      <c r="C2" s="1" t="s">
        <v>48</v>
      </c>
      <c r="D2" s="7">
        <v>680</v>
      </c>
    </row>
    <row r="3" spans="1:5" x14ac:dyDescent="0.25">
      <c r="A3" s="1" t="s">
        <v>42</v>
      </c>
      <c r="B3" s="4">
        <v>43438</v>
      </c>
      <c r="C3" s="1" t="s">
        <v>49</v>
      </c>
      <c r="D3" s="7">
        <v>381</v>
      </c>
      <c r="E3" t="s">
        <v>151</v>
      </c>
    </row>
    <row r="4" spans="1:5" x14ac:dyDescent="0.25">
      <c r="A4" s="1" t="s">
        <v>43</v>
      </c>
      <c r="B4" s="4"/>
      <c r="C4" s="2"/>
      <c r="D4" s="7"/>
    </row>
    <row r="5" spans="1:5" x14ac:dyDescent="0.25">
      <c r="A5" s="1" t="s">
        <v>44</v>
      </c>
      <c r="B5" s="4">
        <v>43409</v>
      </c>
      <c r="C5" s="1" t="s">
        <v>50</v>
      </c>
      <c r="D5" s="7">
        <v>381</v>
      </c>
      <c r="E5" t="s">
        <v>151</v>
      </c>
    </row>
    <row r="6" spans="1:5" x14ac:dyDescent="0.25">
      <c r="A6" s="1" t="s">
        <v>45</v>
      </c>
      <c r="B6" s="4"/>
      <c r="C6" s="2"/>
      <c r="D6" s="7"/>
    </row>
    <row r="7" spans="1:5" x14ac:dyDescent="0.25">
      <c r="A7" s="1" t="s">
        <v>46</v>
      </c>
      <c r="B7" s="4">
        <v>43413</v>
      </c>
      <c r="C7" s="1" t="s">
        <v>49</v>
      </c>
      <c r="D7" s="7">
        <v>381</v>
      </c>
      <c r="E7" t="s">
        <v>151</v>
      </c>
    </row>
    <row r="8" spans="1:5" x14ac:dyDescent="0.25">
      <c r="A8" s="1" t="s">
        <v>47</v>
      </c>
      <c r="B8" s="6"/>
      <c r="C8" s="2"/>
      <c r="D8" s="8"/>
    </row>
    <row r="9" spans="1:5" x14ac:dyDescent="0.25">
      <c r="A9" s="10"/>
      <c r="B9" s="11"/>
      <c r="C9" s="10"/>
      <c r="D9" s="12"/>
    </row>
    <row r="10" spans="1:5" x14ac:dyDescent="0.25">
      <c r="A10" s="23"/>
      <c r="B10" s="20"/>
      <c r="C10" s="23"/>
      <c r="D10" s="27">
        <f>SUM(D2:D7)</f>
        <v>1823</v>
      </c>
      <c r="E10" s="28"/>
    </row>
  </sheetData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D10" sqref="D10"/>
    </sheetView>
  </sheetViews>
  <sheetFormatPr baseColWidth="10" defaultRowHeight="15" x14ac:dyDescent="0.25"/>
  <cols>
    <col min="1" max="1" width="14.28515625" customWidth="1"/>
    <col min="3" max="3" width="31.7109375" customWidth="1"/>
    <col min="4" max="4" width="13.28515625" customWidth="1"/>
  </cols>
  <sheetData>
    <row r="1" spans="1:5" x14ac:dyDescent="0.25">
      <c r="A1" s="9" t="s">
        <v>105</v>
      </c>
      <c r="B1" s="9" t="s">
        <v>0</v>
      </c>
      <c r="C1" s="9" t="s">
        <v>1</v>
      </c>
      <c r="D1" s="9" t="s">
        <v>2</v>
      </c>
      <c r="E1" s="18" t="s">
        <v>150</v>
      </c>
    </row>
    <row r="2" spans="1:5" x14ac:dyDescent="0.25">
      <c r="A2" s="1" t="s">
        <v>36</v>
      </c>
      <c r="B2" s="4">
        <v>43507</v>
      </c>
      <c r="C2" s="1" t="s">
        <v>40</v>
      </c>
      <c r="D2" s="7">
        <v>1447</v>
      </c>
    </row>
    <row r="3" spans="1:5" x14ac:dyDescent="0.25">
      <c r="A3" s="2" t="s">
        <v>39</v>
      </c>
      <c r="B3" s="4">
        <v>43507</v>
      </c>
      <c r="C3" s="2" t="s">
        <v>40</v>
      </c>
      <c r="D3" s="7">
        <v>1447</v>
      </c>
    </row>
    <row r="4" spans="1:5" x14ac:dyDescent="0.25">
      <c r="A4" s="1" t="s">
        <v>37</v>
      </c>
      <c r="B4" s="4">
        <v>43508</v>
      </c>
      <c r="C4" s="1" t="s">
        <v>40</v>
      </c>
      <c r="D4" s="7">
        <v>1447</v>
      </c>
    </row>
    <row r="5" spans="1:5" x14ac:dyDescent="0.25">
      <c r="A5" s="2" t="s">
        <v>38</v>
      </c>
      <c r="B5" s="4">
        <v>43508</v>
      </c>
      <c r="C5" s="2" t="s">
        <v>40</v>
      </c>
      <c r="D5" s="7">
        <v>1447</v>
      </c>
    </row>
    <row r="6" spans="1:5" x14ac:dyDescent="0.25">
      <c r="A6" s="1" t="s">
        <v>154</v>
      </c>
      <c r="B6" s="4">
        <v>43300</v>
      </c>
      <c r="C6" s="1" t="s">
        <v>155</v>
      </c>
      <c r="D6" s="7">
        <v>139</v>
      </c>
    </row>
    <row r="7" spans="1:5" x14ac:dyDescent="0.25">
      <c r="A7" s="2"/>
      <c r="B7" s="6"/>
      <c r="C7" s="2"/>
      <c r="D7" s="8"/>
    </row>
    <row r="8" spans="1:5" x14ac:dyDescent="0.25">
      <c r="A8" s="10"/>
      <c r="B8" s="11"/>
      <c r="C8" s="10"/>
      <c r="D8" s="12"/>
    </row>
    <row r="9" spans="1:5" x14ac:dyDescent="0.25">
      <c r="A9" s="23"/>
      <c r="B9" s="20"/>
      <c r="C9" s="23"/>
      <c r="D9" s="27">
        <f>SUM(D2:D6)</f>
        <v>5927</v>
      </c>
      <c r="E9" s="28"/>
    </row>
  </sheetData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D14" sqref="D14"/>
    </sheetView>
  </sheetViews>
  <sheetFormatPr baseColWidth="10" defaultRowHeight="15" x14ac:dyDescent="0.25"/>
  <cols>
    <col min="3" max="3" width="45.85546875" customWidth="1"/>
    <col min="4" max="4" width="15.5703125" customWidth="1"/>
  </cols>
  <sheetData>
    <row r="1" spans="1:5" x14ac:dyDescent="0.25">
      <c r="A1" s="9" t="s">
        <v>106</v>
      </c>
      <c r="B1" s="9" t="s">
        <v>0</v>
      </c>
      <c r="C1" s="9" t="s">
        <v>1</v>
      </c>
      <c r="D1" s="9" t="s">
        <v>2</v>
      </c>
      <c r="E1" s="18" t="s">
        <v>150</v>
      </c>
    </row>
    <row r="2" spans="1:5" x14ac:dyDescent="0.25">
      <c r="A2" s="4" t="s">
        <v>65</v>
      </c>
      <c r="B2" s="4">
        <v>43504</v>
      </c>
      <c r="C2" s="1" t="s">
        <v>68</v>
      </c>
      <c r="D2" s="7">
        <v>680</v>
      </c>
      <c r="E2" t="s">
        <v>151</v>
      </c>
    </row>
    <row r="3" spans="1:5" x14ac:dyDescent="0.25">
      <c r="A3" s="4" t="s">
        <v>65</v>
      </c>
      <c r="B3" s="14">
        <v>43474</v>
      </c>
      <c r="C3" s="1" t="s">
        <v>69</v>
      </c>
      <c r="D3" s="16">
        <v>1148</v>
      </c>
    </row>
    <row r="4" spans="1:5" x14ac:dyDescent="0.25">
      <c r="A4" s="4" t="s">
        <v>70</v>
      </c>
      <c r="B4" s="14">
        <v>43413</v>
      </c>
      <c r="C4" s="15" t="s">
        <v>71</v>
      </c>
      <c r="D4" s="16">
        <v>680</v>
      </c>
    </row>
    <row r="5" spans="1:5" x14ac:dyDescent="0.25">
      <c r="A5" s="4" t="s">
        <v>66</v>
      </c>
      <c r="B5" s="4"/>
      <c r="C5" s="13"/>
      <c r="D5" s="7"/>
    </row>
    <row r="6" spans="1:5" x14ac:dyDescent="0.25">
      <c r="A6" s="4" t="s">
        <v>67</v>
      </c>
      <c r="B6" s="4">
        <v>43504</v>
      </c>
      <c r="C6" s="1" t="s">
        <v>69</v>
      </c>
      <c r="D6" s="7">
        <v>680</v>
      </c>
    </row>
    <row r="7" spans="1:5" x14ac:dyDescent="0.25">
      <c r="A7" s="4"/>
      <c r="B7" s="4"/>
      <c r="C7" s="1"/>
      <c r="D7" s="7"/>
    </row>
    <row r="8" spans="1:5" x14ac:dyDescent="0.25">
      <c r="A8" s="4"/>
      <c r="B8" s="4"/>
      <c r="C8" s="1"/>
      <c r="D8" s="7"/>
    </row>
    <row r="9" spans="1:5" x14ac:dyDescent="0.25">
      <c r="A9" s="1"/>
      <c r="B9" s="4"/>
      <c r="C9" s="1"/>
      <c r="D9" s="7"/>
    </row>
    <row r="10" spans="1:5" x14ac:dyDescent="0.25">
      <c r="A10" s="1"/>
      <c r="B10" s="4"/>
      <c r="C10" s="1"/>
      <c r="D10" s="7"/>
    </row>
    <row r="11" spans="1:5" x14ac:dyDescent="0.25">
      <c r="A11" s="1"/>
      <c r="B11" s="4"/>
      <c r="C11" s="1"/>
      <c r="D11" s="7"/>
    </row>
    <row r="12" spans="1:5" x14ac:dyDescent="0.25">
      <c r="A12" s="1"/>
      <c r="B12" s="4"/>
      <c r="C12" s="1"/>
      <c r="D12" s="7"/>
    </row>
    <row r="13" spans="1:5" x14ac:dyDescent="0.25">
      <c r="A13" s="23"/>
      <c r="B13" s="20"/>
      <c r="C13" s="23"/>
      <c r="D13" s="27">
        <f>SUM(D2:D6)</f>
        <v>3188</v>
      </c>
      <c r="E13" s="28"/>
    </row>
  </sheetData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2"/>
  <sheetViews>
    <sheetView workbookViewId="0">
      <selection activeCell="D4" sqref="D3:D11"/>
    </sheetView>
  </sheetViews>
  <sheetFormatPr baseColWidth="10" defaultRowHeight="15" x14ac:dyDescent="0.25"/>
  <cols>
    <col min="1" max="1" width="13.85546875" customWidth="1"/>
    <col min="2" max="2" width="14.140625" customWidth="1"/>
    <col min="3" max="3" width="25.7109375" customWidth="1"/>
    <col min="4" max="4" width="17.85546875" customWidth="1"/>
  </cols>
  <sheetData>
    <row r="2" spans="1:4" x14ac:dyDescent="0.25">
      <c r="A2" t="s">
        <v>107</v>
      </c>
      <c r="B2" t="s">
        <v>0</v>
      </c>
      <c r="C2" t="s">
        <v>1</v>
      </c>
      <c r="D2" t="s">
        <v>2</v>
      </c>
    </row>
    <row r="3" spans="1:4" ht="19.5" customHeight="1" x14ac:dyDescent="0.25">
      <c r="A3" t="s">
        <v>3</v>
      </c>
    </row>
    <row r="4" spans="1:4" ht="21.75" customHeight="1" x14ac:dyDescent="0.25">
      <c r="A4" t="s">
        <v>4</v>
      </c>
    </row>
    <row r="5" spans="1:4" ht="20.25" customHeight="1" x14ac:dyDescent="0.25">
      <c r="A5" t="s">
        <v>6</v>
      </c>
      <c r="B5" s="3">
        <v>43418</v>
      </c>
      <c r="C5" t="s">
        <v>12</v>
      </c>
      <c r="D5" s="5">
        <v>780</v>
      </c>
    </row>
    <row r="6" spans="1:4" x14ac:dyDescent="0.25">
      <c r="A6" t="s">
        <v>5</v>
      </c>
    </row>
    <row r="7" spans="1:4" x14ac:dyDescent="0.25">
      <c r="A7" t="s">
        <v>7</v>
      </c>
    </row>
    <row r="8" spans="1:4" x14ac:dyDescent="0.25">
      <c r="A8" t="s">
        <v>8</v>
      </c>
    </row>
    <row r="9" spans="1:4" x14ac:dyDescent="0.25">
      <c r="A9" t="s">
        <v>9</v>
      </c>
    </row>
    <row r="10" spans="1:4" x14ac:dyDescent="0.25">
      <c r="A10" t="s">
        <v>10</v>
      </c>
    </row>
    <row r="11" spans="1:4" x14ac:dyDescent="0.25">
      <c r="A11" t="s">
        <v>11</v>
      </c>
    </row>
    <row r="12" spans="1:4" x14ac:dyDescent="0.25">
      <c r="D12">
        <f>SUM(D4:D11)</f>
        <v>780</v>
      </c>
    </row>
  </sheetData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H21" sqref="H21"/>
    </sheetView>
  </sheetViews>
  <sheetFormatPr baseColWidth="10" defaultRowHeight="15" x14ac:dyDescent="0.25"/>
  <cols>
    <col min="3" max="3" width="21.7109375" customWidth="1"/>
  </cols>
  <sheetData>
    <row r="1" spans="1:4" x14ac:dyDescent="0.25">
      <c r="A1" t="s">
        <v>108</v>
      </c>
      <c r="B1" t="s">
        <v>0</v>
      </c>
      <c r="C1" t="s">
        <v>1</v>
      </c>
      <c r="D1" t="s">
        <v>2</v>
      </c>
    </row>
    <row r="2" spans="1:4" x14ac:dyDescent="0.25">
      <c r="A2" t="s">
        <v>109</v>
      </c>
    </row>
    <row r="3" spans="1:4" x14ac:dyDescent="0.25">
      <c r="A3" t="s">
        <v>110</v>
      </c>
    </row>
    <row r="4" spans="1:4" x14ac:dyDescent="0.25">
      <c r="A4" t="s">
        <v>111</v>
      </c>
      <c r="B4" s="3"/>
      <c r="D4" s="5"/>
    </row>
  </sheetData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D15" sqref="D15"/>
    </sheetView>
  </sheetViews>
  <sheetFormatPr baseColWidth="10" defaultRowHeight="15" x14ac:dyDescent="0.25"/>
  <cols>
    <col min="1" max="1" width="15.42578125" customWidth="1"/>
    <col min="2" max="2" width="14.7109375" customWidth="1"/>
    <col min="3" max="3" width="40.140625" customWidth="1"/>
    <col min="5" max="5" width="24.42578125" customWidth="1"/>
  </cols>
  <sheetData>
    <row r="1" spans="1:5" x14ac:dyDescent="0.25">
      <c r="A1" t="s">
        <v>112</v>
      </c>
      <c r="B1" t="s">
        <v>0</v>
      </c>
      <c r="C1" t="s">
        <v>1</v>
      </c>
      <c r="D1" t="s">
        <v>2</v>
      </c>
      <c r="E1" t="s">
        <v>150</v>
      </c>
    </row>
    <row r="2" spans="1:5" x14ac:dyDescent="0.25">
      <c r="A2" t="s">
        <v>13</v>
      </c>
      <c r="D2" s="5"/>
    </row>
    <row r="3" spans="1:5" x14ac:dyDescent="0.25">
      <c r="A3" t="s">
        <v>14</v>
      </c>
      <c r="D3" s="5"/>
    </row>
    <row r="4" spans="1:5" x14ac:dyDescent="0.25">
      <c r="A4" t="s">
        <v>15</v>
      </c>
      <c r="B4" s="3"/>
      <c r="D4" s="5"/>
    </row>
    <row r="5" spans="1:5" x14ac:dyDescent="0.25">
      <c r="A5" t="s">
        <v>17</v>
      </c>
      <c r="D5" s="5"/>
    </row>
    <row r="6" spans="1:5" x14ac:dyDescent="0.25">
      <c r="A6" t="s">
        <v>16</v>
      </c>
      <c r="B6" s="3">
        <v>43487</v>
      </c>
      <c r="C6" t="s">
        <v>23</v>
      </c>
      <c r="D6" s="5">
        <v>680</v>
      </c>
    </row>
    <row r="7" spans="1:5" x14ac:dyDescent="0.25">
      <c r="A7" t="s">
        <v>16</v>
      </c>
      <c r="B7" s="3">
        <v>43259</v>
      </c>
      <c r="C7" t="s">
        <v>28</v>
      </c>
      <c r="D7" s="24">
        <v>625</v>
      </c>
      <c r="E7" s="25" t="s">
        <v>158</v>
      </c>
    </row>
    <row r="8" spans="1:5" x14ac:dyDescent="0.25">
      <c r="A8" t="s">
        <v>18</v>
      </c>
      <c r="B8" s="3">
        <v>43353</v>
      </c>
      <c r="C8" t="s">
        <v>28</v>
      </c>
      <c r="D8" s="5">
        <v>1447</v>
      </c>
      <c r="E8" t="s">
        <v>151</v>
      </c>
    </row>
    <row r="9" spans="1:5" x14ac:dyDescent="0.25">
      <c r="A9" t="s">
        <v>19</v>
      </c>
      <c r="B9" s="3">
        <v>43371</v>
      </c>
      <c r="C9" t="s">
        <v>27</v>
      </c>
      <c r="D9" s="5">
        <v>680</v>
      </c>
      <c r="E9" t="s">
        <v>151</v>
      </c>
    </row>
    <row r="10" spans="1:5" x14ac:dyDescent="0.25">
      <c r="A10" t="s">
        <v>20</v>
      </c>
      <c r="B10" s="3">
        <v>43481</v>
      </c>
      <c r="C10" t="s">
        <v>24</v>
      </c>
      <c r="D10" s="5">
        <v>4425</v>
      </c>
    </row>
    <row r="11" spans="1:5" x14ac:dyDescent="0.25">
      <c r="A11" t="s">
        <v>20</v>
      </c>
      <c r="B11" s="3">
        <v>43474</v>
      </c>
      <c r="C11" t="s">
        <v>26</v>
      </c>
      <c r="D11" s="5">
        <v>885</v>
      </c>
    </row>
    <row r="12" spans="1:5" x14ac:dyDescent="0.25">
      <c r="A12" t="s">
        <v>21</v>
      </c>
      <c r="B12" s="3">
        <v>43508</v>
      </c>
      <c r="C12" t="s">
        <v>22</v>
      </c>
      <c r="D12" s="5">
        <v>625</v>
      </c>
    </row>
    <row r="13" spans="1:5" x14ac:dyDescent="0.25">
      <c r="A13" t="s">
        <v>21</v>
      </c>
      <c r="B13" s="3">
        <v>43481</v>
      </c>
      <c r="C13" t="s">
        <v>25</v>
      </c>
      <c r="D13" s="5">
        <v>2655</v>
      </c>
    </row>
    <row r="14" spans="1:5" x14ac:dyDescent="0.25">
      <c r="D14" s="5">
        <f>SUM(Tableau13[[Montant ]])</f>
        <v>12022</v>
      </c>
    </row>
  </sheetData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activeCell="E27" sqref="E27:E28"/>
    </sheetView>
  </sheetViews>
  <sheetFormatPr baseColWidth="10" defaultRowHeight="15" x14ac:dyDescent="0.25"/>
  <cols>
    <col min="2" max="2" width="15.85546875" customWidth="1"/>
    <col min="3" max="3" width="39.85546875" customWidth="1"/>
  </cols>
  <sheetData>
    <row r="1" spans="1:4" x14ac:dyDescent="0.25">
      <c r="A1" t="s">
        <v>113</v>
      </c>
      <c r="B1" t="s">
        <v>0</v>
      </c>
      <c r="C1" t="s">
        <v>1</v>
      </c>
      <c r="D1" t="s">
        <v>2</v>
      </c>
    </row>
    <row r="2" spans="1:4" x14ac:dyDescent="0.25">
      <c r="A2" t="s">
        <v>29</v>
      </c>
      <c r="D2" s="5"/>
    </row>
    <row r="3" spans="1:4" x14ac:dyDescent="0.25">
      <c r="A3" t="s">
        <v>30</v>
      </c>
      <c r="D3" s="5"/>
    </row>
    <row r="4" spans="1:4" x14ac:dyDescent="0.25">
      <c r="A4" t="s">
        <v>31</v>
      </c>
      <c r="B4" s="3"/>
      <c r="D4" s="5"/>
    </row>
    <row r="5" spans="1:4" x14ac:dyDescent="0.25">
      <c r="A5" t="s">
        <v>32</v>
      </c>
      <c r="D5" s="5"/>
    </row>
    <row r="6" spans="1:4" x14ac:dyDescent="0.25">
      <c r="A6" t="s">
        <v>33</v>
      </c>
      <c r="B6" s="3">
        <v>43441</v>
      </c>
      <c r="C6" t="s">
        <v>34</v>
      </c>
      <c r="D6" s="5">
        <v>885</v>
      </c>
    </row>
    <row r="7" spans="1:4" x14ac:dyDescent="0.25">
      <c r="A7" t="s">
        <v>33</v>
      </c>
      <c r="B7" s="3">
        <v>43248</v>
      </c>
      <c r="C7" t="s">
        <v>35</v>
      </c>
      <c r="D7" s="5">
        <v>350</v>
      </c>
    </row>
    <row r="8" spans="1:4" x14ac:dyDescent="0.25">
      <c r="B8" s="3"/>
      <c r="D8" s="5"/>
    </row>
    <row r="9" spans="1:4" x14ac:dyDescent="0.25">
      <c r="B9" s="3"/>
      <c r="D9" s="5"/>
    </row>
    <row r="10" spans="1:4" x14ac:dyDescent="0.25">
      <c r="B10" s="3"/>
      <c r="D10" s="5"/>
    </row>
    <row r="11" spans="1:4" x14ac:dyDescent="0.25">
      <c r="B11" s="3"/>
      <c r="D11" s="5"/>
    </row>
    <row r="12" spans="1:4" x14ac:dyDescent="0.25">
      <c r="B12" s="3"/>
      <c r="D12" s="5"/>
    </row>
    <row r="13" spans="1:4" x14ac:dyDescent="0.25">
      <c r="B13" s="3"/>
      <c r="D13" s="5"/>
    </row>
    <row r="14" spans="1:4" x14ac:dyDescent="0.25">
      <c r="D14" s="5">
        <f>SUM(D2:D7)</f>
        <v>1235</v>
      </c>
    </row>
  </sheetData>
  <pageMargins left="0.7" right="0.7" top="0.75" bottom="0.75" header="0.3" footer="0.3"/>
  <tableParts count="1">
    <tablePart r:id="rId1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G21" sqref="G21:G22"/>
    </sheetView>
  </sheetViews>
  <sheetFormatPr baseColWidth="10" defaultRowHeight="15" x14ac:dyDescent="0.25"/>
  <cols>
    <col min="3" max="3" width="25.7109375" customWidth="1"/>
  </cols>
  <sheetData>
    <row r="1" spans="1:4" x14ac:dyDescent="0.25">
      <c r="A1" s="9" t="s">
        <v>114</v>
      </c>
      <c r="B1" s="9" t="s">
        <v>0</v>
      </c>
      <c r="C1" s="9" t="s">
        <v>1</v>
      </c>
      <c r="D1" s="9" t="s">
        <v>2</v>
      </c>
    </row>
    <row r="2" spans="1:4" x14ac:dyDescent="0.25">
      <c r="A2" s="1" t="s">
        <v>115</v>
      </c>
      <c r="B2" s="4"/>
      <c r="C2" s="1"/>
      <c r="D2" s="7"/>
    </row>
    <row r="3" spans="1:4" x14ac:dyDescent="0.25">
      <c r="A3" s="1" t="s">
        <v>116</v>
      </c>
      <c r="B3" s="4"/>
      <c r="C3" s="1"/>
      <c r="D3" s="7"/>
    </row>
    <row r="4" spans="1:4" x14ac:dyDescent="0.25">
      <c r="A4" s="1"/>
      <c r="B4" s="4"/>
      <c r="C4" s="1"/>
      <c r="D4" s="7"/>
    </row>
  </sheetData>
  <pageMargins left="0.7" right="0.7" top="0.75" bottom="0.75" header="0.3" footer="0.3"/>
  <tableParts count="1">
    <tablePart r:id="rId1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G38" sqref="G38:H38"/>
    </sheetView>
  </sheetViews>
  <sheetFormatPr baseColWidth="10" defaultRowHeight="15" x14ac:dyDescent="0.25"/>
  <cols>
    <col min="3" max="3" width="29.7109375" customWidth="1"/>
  </cols>
  <sheetData>
    <row r="1" spans="1:4" x14ac:dyDescent="0.25">
      <c r="A1" s="9" t="s">
        <v>117</v>
      </c>
      <c r="B1" s="9" t="s">
        <v>0</v>
      </c>
      <c r="C1" s="9" t="s">
        <v>1</v>
      </c>
      <c r="D1" s="9" t="s">
        <v>2</v>
      </c>
    </row>
    <row r="2" spans="1:4" x14ac:dyDescent="0.25">
      <c r="A2" s="1" t="s">
        <v>118</v>
      </c>
      <c r="B2" s="4"/>
      <c r="C2" s="1"/>
      <c r="D2" s="7"/>
    </row>
    <row r="3" spans="1:4" x14ac:dyDescent="0.25">
      <c r="A3" s="1"/>
      <c r="B3" s="4"/>
      <c r="C3" s="1"/>
      <c r="D3" s="7"/>
    </row>
    <row r="4" spans="1:4" x14ac:dyDescent="0.25">
      <c r="A4" s="1"/>
      <c r="B4" s="4"/>
      <c r="C4" s="1"/>
      <c r="D4" s="7"/>
    </row>
  </sheetData>
  <pageMargins left="0.7" right="0.7" top="0.75" bottom="0.75" header="0.3" footer="0.3"/>
  <tableParts count="1">
    <tablePart r:id="rId1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workbookViewId="0">
      <selection activeCell="F30" sqref="F30"/>
    </sheetView>
  </sheetViews>
  <sheetFormatPr baseColWidth="10" defaultRowHeight="15" x14ac:dyDescent="0.25"/>
  <cols>
    <col min="2" max="2" width="16.28515625" customWidth="1"/>
    <col min="3" max="3" width="50.42578125" customWidth="1"/>
  </cols>
  <sheetData>
    <row r="1" spans="1:5" x14ac:dyDescent="0.25">
      <c r="A1" s="9" t="s">
        <v>119</v>
      </c>
      <c r="B1" s="9" t="s">
        <v>0</v>
      </c>
      <c r="C1" s="9" t="s">
        <v>1</v>
      </c>
      <c r="D1" s="9" t="s">
        <v>2</v>
      </c>
      <c r="E1" s="18" t="s">
        <v>152</v>
      </c>
    </row>
    <row r="2" spans="1:5" x14ac:dyDescent="0.25">
      <c r="A2" s="4" t="s">
        <v>59</v>
      </c>
      <c r="B2" s="4">
        <v>43409</v>
      </c>
      <c r="C2" s="1" t="s">
        <v>60</v>
      </c>
      <c r="D2" s="7">
        <v>759</v>
      </c>
      <c r="E2" t="s">
        <v>153</v>
      </c>
    </row>
    <row r="3" spans="1:5" ht="30" x14ac:dyDescent="0.25">
      <c r="A3" s="4" t="s">
        <v>59</v>
      </c>
      <c r="B3" s="4">
        <v>43403</v>
      </c>
      <c r="C3" s="13" t="s">
        <v>62</v>
      </c>
      <c r="D3" s="7">
        <v>1657</v>
      </c>
      <c r="E3" t="s">
        <v>153</v>
      </c>
    </row>
    <row r="4" spans="1:5" x14ac:dyDescent="0.25">
      <c r="A4" s="4" t="s">
        <v>61</v>
      </c>
      <c r="B4" s="4">
        <v>43396</v>
      </c>
      <c r="C4" s="1" t="s">
        <v>63</v>
      </c>
      <c r="D4" s="7">
        <v>507</v>
      </c>
      <c r="E4" t="s">
        <v>153</v>
      </c>
    </row>
    <row r="5" spans="1:5" x14ac:dyDescent="0.25">
      <c r="A5" s="4" t="s">
        <v>61</v>
      </c>
      <c r="B5" s="4">
        <v>43367</v>
      </c>
      <c r="C5" s="1" t="s">
        <v>64</v>
      </c>
      <c r="D5" s="7">
        <v>1024</v>
      </c>
      <c r="E5" t="s">
        <v>153</v>
      </c>
    </row>
    <row r="6" spans="1:5" x14ac:dyDescent="0.25">
      <c r="A6" s="4" t="s">
        <v>61</v>
      </c>
      <c r="B6" s="4"/>
      <c r="C6" s="1"/>
      <c r="D6" s="7"/>
    </row>
    <row r="7" spans="1:5" x14ac:dyDescent="0.25">
      <c r="A7" s="1"/>
      <c r="B7" s="4"/>
      <c r="C7" s="1"/>
      <c r="D7" s="7"/>
    </row>
    <row r="8" spans="1:5" x14ac:dyDescent="0.25">
      <c r="A8" s="1"/>
      <c r="B8" s="4"/>
      <c r="C8" s="1"/>
      <c r="D8" s="7"/>
    </row>
    <row r="9" spans="1:5" x14ac:dyDescent="0.25">
      <c r="A9" s="1"/>
      <c r="B9" s="4"/>
      <c r="C9" s="1"/>
      <c r="D9" s="7"/>
    </row>
    <row r="10" spans="1:5" x14ac:dyDescent="0.25">
      <c r="A10" s="1"/>
      <c r="B10" s="4"/>
      <c r="C10" s="1"/>
      <c r="D10" s="7"/>
    </row>
    <row r="11" spans="1:5" x14ac:dyDescent="0.25">
      <c r="A11" s="23"/>
      <c r="B11" s="20"/>
      <c r="C11" s="23"/>
      <c r="D11" s="27">
        <f>SUM(D2:D8)</f>
        <v>3947</v>
      </c>
      <c r="E11" s="28"/>
    </row>
  </sheetData>
  <pageMargins left="0.7" right="0.7" top="0.75" bottom="0.75" header="0.3" footer="0.3"/>
  <tableParts count="1">
    <tablePart r:id="rId1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I27" sqref="I27:I30"/>
    </sheetView>
  </sheetViews>
  <sheetFormatPr baseColWidth="10" defaultRowHeight="15" x14ac:dyDescent="0.25"/>
  <cols>
    <col min="3" max="3" width="28.28515625" customWidth="1"/>
  </cols>
  <sheetData>
    <row r="1" spans="1:4" x14ac:dyDescent="0.25">
      <c r="A1" s="9" t="s">
        <v>120</v>
      </c>
      <c r="B1" s="9" t="s">
        <v>0</v>
      </c>
      <c r="C1" s="9" t="s">
        <v>1</v>
      </c>
      <c r="D1" s="9" t="s">
        <v>2</v>
      </c>
    </row>
    <row r="2" spans="1:4" x14ac:dyDescent="0.25">
      <c r="A2" s="1" t="s">
        <v>51</v>
      </c>
      <c r="B2" s="4"/>
      <c r="C2" s="1"/>
      <c r="D2" s="7"/>
    </row>
    <row r="3" spans="1:4" x14ac:dyDescent="0.25">
      <c r="A3" s="1" t="s">
        <v>52</v>
      </c>
      <c r="B3" s="4">
        <v>43500</v>
      </c>
      <c r="C3" s="2" t="s">
        <v>54</v>
      </c>
      <c r="D3" s="7">
        <v>1562</v>
      </c>
    </row>
    <row r="4" spans="1:4" x14ac:dyDescent="0.25">
      <c r="A4" s="1" t="s">
        <v>53</v>
      </c>
      <c r="B4" s="4"/>
      <c r="C4" s="1"/>
      <c r="D4" s="7"/>
    </row>
    <row r="5" spans="1:4" x14ac:dyDescent="0.25">
      <c r="A5" s="1"/>
      <c r="B5" s="4"/>
      <c r="C5" s="2"/>
      <c r="D5" s="7"/>
    </row>
    <row r="6" spans="1:4" x14ac:dyDescent="0.25">
      <c r="A6" s="1"/>
      <c r="B6" s="4"/>
      <c r="C6" s="1"/>
      <c r="D6" s="7"/>
    </row>
    <row r="7" spans="1:4" x14ac:dyDescent="0.25">
      <c r="A7" s="2"/>
      <c r="B7" s="6"/>
      <c r="C7" s="2"/>
      <c r="D7" s="8"/>
    </row>
    <row r="8" spans="1:4" x14ac:dyDescent="0.25">
      <c r="A8" s="10"/>
      <c r="B8" s="11"/>
      <c r="C8" s="10"/>
      <c r="D8" s="12"/>
    </row>
    <row r="9" spans="1:4" x14ac:dyDescent="0.25">
      <c r="A9" s="23"/>
      <c r="B9" s="20"/>
      <c r="C9" s="23"/>
      <c r="D9" s="27">
        <f>SUM(D2:D7)</f>
        <v>1562</v>
      </c>
    </row>
  </sheetData>
  <pageMargins left="0.7" right="0.7" top="0.75" bottom="0.75" header="0.3" footer="0.3"/>
  <tableParts count="1">
    <tablePart r:id="rId1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F21" sqref="F21"/>
    </sheetView>
  </sheetViews>
  <sheetFormatPr baseColWidth="10" defaultRowHeight="15" x14ac:dyDescent="0.25"/>
  <cols>
    <col min="3" max="3" width="42.7109375" customWidth="1"/>
  </cols>
  <sheetData>
    <row r="1" spans="1:5" x14ac:dyDescent="0.25">
      <c r="A1" s="9" t="s">
        <v>120</v>
      </c>
      <c r="B1" s="9" t="s">
        <v>0</v>
      </c>
      <c r="C1" s="9" t="s">
        <v>1</v>
      </c>
      <c r="D1" s="9" t="s">
        <v>2</v>
      </c>
      <c r="E1" s="18" t="s">
        <v>150</v>
      </c>
    </row>
    <row r="2" spans="1:5" x14ac:dyDescent="0.25">
      <c r="A2" s="1" t="s">
        <v>55</v>
      </c>
      <c r="B2" s="4">
        <v>43334</v>
      </c>
      <c r="C2" s="1" t="s">
        <v>56</v>
      </c>
      <c r="D2" s="7">
        <v>12328</v>
      </c>
      <c r="E2" t="s">
        <v>153</v>
      </c>
    </row>
    <row r="3" spans="1:5" x14ac:dyDescent="0.25">
      <c r="A3" s="1"/>
      <c r="B3" s="4"/>
      <c r="C3" s="4"/>
      <c r="D3" s="7"/>
    </row>
    <row r="4" spans="1:5" x14ac:dyDescent="0.25">
      <c r="A4" s="1"/>
      <c r="B4" s="4"/>
      <c r="C4" s="1"/>
      <c r="D4" s="7"/>
    </row>
    <row r="5" spans="1:5" x14ac:dyDescent="0.25">
      <c r="A5" s="23"/>
      <c r="B5" s="20"/>
      <c r="C5" s="23"/>
      <c r="D5" s="27">
        <f>SUM(Tableau478[[Montant ]])</f>
        <v>12328</v>
      </c>
      <c r="E5" s="28"/>
    </row>
  </sheetData>
  <pageMargins left="0.7" right="0.7" top="0.75" bottom="0.75" header="0.3" footer="0.3"/>
  <tableParts count="1">
    <tablePart r:id="rId1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B1" workbookViewId="0">
      <selection activeCell="H19" sqref="H19"/>
    </sheetView>
  </sheetViews>
  <sheetFormatPr baseColWidth="10" defaultRowHeight="15" x14ac:dyDescent="0.25"/>
  <cols>
    <col min="3" max="3" width="35.7109375" customWidth="1"/>
  </cols>
  <sheetData>
    <row r="1" spans="1:6" x14ac:dyDescent="0.25">
      <c r="A1" s="9" t="s">
        <v>41</v>
      </c>
      <c r="B1" s="9" t="s">
        <v>121</v>
      </c>
      <c r="C1" s="9" t="s">
        <v>122</v>
      </c>
      <c r="D1" s="9" t="s">
        <v>1</v>
      </c>
      <c r="E1" s="9" t="s">
        <v>2</v>
      </c>
      <c r="F1" s="18" t="s">
        <v>150</v>
      </c>
    </row>
    <row r="2" spans="1:6" x14ac:dyDescent="0.25">
      <c r="A2" s="1" t="s">
        <v>57</v>
      </c>
      <c r="B2" s="1" t="s">
        <v>123</v>
      </c>
      <c r="C2" s="4">
        <v>43381</v>
      </c>
      <c r="D2" s="1" t="s">
        <v>58</v>
      </c>
      <c r="E2" s="7">
        <v>935</v>
      </c>
      <c r="F2" s="22" t="s">
        <v>153</v>
      </c>
    </row>
    <row r="3" spans="1:6" x14ac:dyDescent="0.25">
      <c r="A3" s="1"/>
      <c r="B3" s="1"/>
      <c r="C3" s="4"/>
      <c r="D3" s="4"/>
      <c r="E3" s="7"/>
      <c r="F3" s="15"/>
    </row>
    <row r="4" spans="1:6" x14ac:dyDescent="0.25">
      <c r="A4" s="1"/>
      <c r="B4" s="1"/>
      <c r="C4" s="4"/>
      <c r="D4" s="1"/>
      <c r="E4" s="7"/>
      <c r="F4" s="23"/>
    </row>
    <row r="5" spans="1:6" x14ac:dyDescent="0.25">
      <c r="A5" s="23"/>
      <c r="B5" s="23"/>
      <c r="C5" s="20"/>
      <c r="D5" s="23"/>
      <c r="E5" s="27">
        <f>SUM(Tableau4789[[Montant ]])</f>
        <v>935</v>
      </c>
      <c r="F5" s="2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27</vt:i4>
      </vt:variant>
    </vt:vector>
  </HeadingPairs>
  <TitlesOfParts>
    <vt:vector size="27" baseType="lpstr">
      <vt:lpstr>STAT </vt:lpstr>
      <vt:lpstr>BME </vt:lpstr>
      <vt:lpstr>FLE </vt:lpstr>
      <vt:lpstr>GLO </vt:lpstr>
      <vt:lpstr>KER </vt:lpstr>
      <vt:lpstr>GLE 40-50 </vt:lpstr>
      <vt:lpstr>MAD </vt:lpstr>
      <vt:lpstr>MER 320</vt:lpstr>
      <vt:lpstr>NEE</vt:lpstr>
      <vt:lpstr>PMA</vt:lpstr>
      <vt:lpstr>ZOD</vt:lpstr>
      <vt:lpstr>GLE 2 </vt:lpstr>
      <vt:lpstr>CHAR</vt:lpstr>
      <vt:lpstr>ROD</vt:lpstr>
      <vt:lpstr>JOR</vt:lpstr>
      <vt:lpstr>FRK</vt:lpstr>
      <vt:lpstr>VLO 22-26</vt:lpstr>
      <vt:lpstr>BOS </vt:lpstr>
      <vt:lpstr>FST </vt:lpstr>
      <vt:lpstr>COM</vt:lpstr>
      <vt:lpstr>FOR</vt:lpstr>
      <vt:lpstr>ROM</vt:lpstr>
      <vt:lpstr>EGL</vt:lpstr>
      <vt:lpstr>SOU</vt:lpstr>
      <vt:lpstr>MER27-31 RUS</vt:lpstr>
      <vt:lpstr>MER 77-79</vt:lpstr>
      <vt:lpstr>PER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Najlaa Laabouda</dc:creator>
  <cp:lastModifiedBy>Najlaa Laabouda</cp:lastModifiedBy>
  <dcterms:created xsi:type="dcterms:W3CDTF">2019-02-19T07:44:16Z</dcterms:created>
  <dcterms:modified xsi:type="dcterms:W3CDTF">2019-02-20T13:27:10Z</dcterms:modified>
</cp:coreProperties>
</file>