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W3" i="1" l="1"/>
  <c r="W4" i="1"/>
  <c r="X3" i="1" s="1"/>
  <c r="W5" i="1"/>
  <c r="W6" i="1"/>
  <c r="S6" i="1" s="1"/>
  <c r="W7" i="1"/>
  <c r="W8" i="1"/>
  <c r="X7" i="1" s="1"/>
  <c r="W9" i="1"/>
  <c r="W10" i="1"/>
  <c r="S10" i="1" s="1"/>
  <c r="W11" i="1"/>
  <c r="W12" i="1"/>
  <c r="X11" i="1" s="1"/>
  <c r="W13" i="1"/>
  <c r="W2" i="1"/>
  <c r="X2" i="1" s="1"/>
  <c r="X4" i="1"/>
  <c r="X6" i="1"/>
  <c r="X8" i="1"/>
  <c r="X10" i="1"/>
  <c r="X12" i="1"/>
  <c r="X13" i="1"/>
  <c r="V13" i="1"/>
  <c r="U13" i="1"/>
  <c r="T3" i="1"/>
  <c r="T4" i="1"/>
  <c r="T5" i="1"/>
  <c r="T6" i="1"/>
  <c r="T7" i="1"/>
  <c r="T8" i="1"/>
  <c r="T9" i="1"/>
  <c r="T10" i="1"/>
  <c r="T11" i="1"/>
  <c r="T12" i="1"/>
  <c r="T13" i="1"/>
  <c r="T2" i="1"/>
  <c r="S3" i="1"/>
  <c r="S5" i="1"/>
  <c r="S7" i="1"/>
  <c r="S9" i="1"/>
  <c r="S11" i="1"/>
  <c r="S13" i="1"/>
  <c r="S2" i="1"/>
  <c r="R3" i="1"/>
  <c r="R5" i="1"/>
  <c r="R7" i="1"/>
  <c r="R9" i="1"/>
  <c r="R11" i="1"/>
  <c r="R13" i="1"/>
  <c r="R2" i="1"/>
  <c r="Q2" i="1"/>
  <c r="P3" i="1"/>
  <c r="P4" i="1"/>
  <c r="P5" i="1"/>
  <c r="P6" i="1"/>
  <c r="P7" i="1"/>
  <c r="P8" i="1"/>
  <c r="P9" i="1"/>
  <c r="P10" i="1"/>
  <c r="P11" i="1"/>
  <c r="P12" i="1"/>
  <c r="P13" i="1"/>
  <c r="P2" i="1"/>
  <c r="U8" i="1" l="1"/>
  <c r="V8" i="1" s="1"/>
  <c r="R12" i="1"/>
  <c r="U11" i="1" s="1"/>
  <c r="V11" i="1" s="1"/>
  <c r="R8" i="1"/>
  <c r="U7" i="1" s="1"/>
  <c r="V7" i="1" s="1"/>
  <c r="R4" i="1"/>
  <c r="U3" i="1" s="1"/>
  <c r="V3" i="1" s="1"/>
  <c r="S12" i="1"/>
  <c r="S8" i="1"/>
  <c r="S4" i="1"/>
  <c r="X9" i="1"/>
  <c r="X5" i="1"/>
  <c r="U2" i="1"/>
  <c r="V2" i="1" s="1"/>
  <c r="R10" i="1"/>
  <c r="U9" i="1" s="1"/>
  <c r="V9" i="1" s="1"/>
  <c r="R6" i="1"/>
  <c r="U5" i="1" s="1"/>
  <c r="V5" i="1" s="1"/>
  <c r="U12" i="1" l="1"/>
  <c r="V12" i="1" s="1"/>
  <c r="U6" i="1"/>
  <c r="V6" i="1" s="1"/>
  <c r="U4" i="1"/>
  <c r="V4" i="1" s="1"/>
  <c r="U10" i="1"/>
  <c r="V10" i="1" s="1"/>
</calcChain>
</file>

<file path=xl/sharedStrings.xml><?xml version="1.0" encoding="utf-8"?>
<sst xmlns="http://schemas.openxmlformats.org/spreadsheetml/2006/main" count="48" uniqueCount="28">
  <si>
    <t>Date</t>
  </si>
  <si>
    <t>Machine</t>
  </si>
  <si>
    <t>Equipe</t>
  </si>
  <si>
    <t>Semaine</t>
  </si>
  <si>
    <t>Mois</t>
  </si>
  <si>
    <t>Année</t>
  </si>
  <si>
    <t>Clé DateEquipeMachine</t>
  </si>
  <si>
    <t>Code couleur statut</t>
  </si>
  <si>
    <t>Ecart temps (en sec)</t>
  </si>
  <si>
    <t>Ecart de temps (en sec) corrigé</t>
  </si>
  <si>
    <t>Date corrigée 3*8</t>
  </si>
  <si>
    <t>Nb équipe</t>
  </si>
  <si>
    <t>C01</t>
  </si>
  <si>
    <t>A</t>
  </si>
  <si>
    <t>B</t>
  </si>
  <si>
    <t>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</si>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</sst>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2"/>
      <name val="Calibri"/>
      <family val="2"/>
    </font>
    <font>
      <b/>
      <sz val="14"/>
      <color theme="1"/>
      <name val="Calibri"/>
      <family val="2"/>
    </font>
    <font>
      <b/>
      <sz val="14"/>
      <color theme="0"/>
      <name val="Calibri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2" fillId="0" borderId="1" applyNumberFormat="0" applyFill="0" applyProtection="0">
      <alignment horizontal="center" vertical="center" wrapText="1"/>
    </xf>
    <xf numFmtId="0" fontId="3" fillId="0" borderId="0"/>
    <xf numFmtId="0" fontId="4" fillId="2" borderId="1" applyNumberFormat="0" applyProtection="0">
      <alignment horizontal="center" vertical="center" wrapText="1"/>
    </xf>
    <xf numFmtId="0" fontId="3" fillId="0" borderId="0"/>
    <xf numFmtId="0" fontId="5" fillId="3" borderId="1" applyNumberFormat="0" applyProtection="0">
      <alignment horizontal="center" vertical="center" wrapText="1"/>
    </xf>
    <xf numFmtId="0" fontId="3" fillId="0" borderId="0"/>
    <xf numFmtId="0" fontId="6" fillId="4" borderId="1" applyNumberFormat="0" applyProtection="0">
      <alignment horizontal="center" vertical="center"/>
    </xf>
    <xf numFmtId="0" fontId="3" fillId="0" borderId="0"/>
    <xf numFmtId="0" fontId="7" fillId="5" borderId="1" applyNumberFormat="0" applyProtection="0">
      <alignment horizontal="centerContinuous" wrapText="1"/>
    </xf>
    <xf numFmtId="0" fontId="3" fillId="0" borderId="0"/>
    <xf numFmtId="0" fontId="8" fillId="6" borderId="1" applyNumberFormat="0" applyProtection="0">
      <alignment horizontal="centerContinuous" wrapText="1"/>
    </xf>
    <xf numFmtId="0" fontId="3" fillId="0" borderId="0"/>
    <xf numFmtId="0" fontId="5" fillId="7" borderId="1" applyNumberFormat="0" applyProtection="0">
      <alignment horizontal="centerContinuous" wrapText="1"/>
    </xf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0" fillId="0" borderId="1" xfId="0" applyBorder="1" applyAlignment="1">
      <alignment horizontal="center" textRotation="90"/>
    </xf>
    <xf numFmtId="14" fontId="0" fillId="0" borderId="0" xfId="0" applyNumberFormat="1"/>
    <xf numFmtId="0" fontId="0" fillId="0" borderId="1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textRotation="90"/>
    </xf>
    <xf numFmtId="0" fontId="0" fillId="0" borderId="1" xfId="0" applyBorder="1" applyAlignment="1">
      <alignment horizontal="left" textRotation="90"/>
    </xf>
    <xf numFmtId="1" fontId="0" fillId="0" borderId="1" xfId="0" applyNumberFormat="1" applyBorder="1" applyAlignment="1">
      <alignment horizontal="center" textRotation="90"/>
    </xf>
    <xf numFmtId="1" fontId="0" fillId="0" borderId="0" xfId="0" applyNumberFormat="1"/>
    <xf numFmtId="0" fontId="0" fillId="0" borderId="1" xfId="0" applyFill="1" applyBorder="1" applyAlignment="1">
      <alignment horizontal="center" textRotation="90"/>
    </xf>
    <xf numFmtId="1" fontId="0" fillId="0" borderId="1" xfId="0" applyNumberFormat="1" applyBorder="1" applyAlignment="1">
      <alignment horizontal="center" textRotation="90" wrapText="1"/>
    </xf>
    <xf numFmtId="0" fontId="9" fillId="0" borderId="2" xfId="0" applyFont="1" applyFill="1" applyBorder="1" applyAlignment="1" applyProtection="1">
      <alignment horizontal="center" textRotation="90" wrapText="1"/>
    </xf>
    <xf numFmtId="0" fontId="9" fillId="0" borderId="3" xfId="0" applyFont="1" applyFill="1" applyBorder="1" applyAlignment="1" applyProtection="1">
      <alignment horizontal="center" textRotation="90"/>
    </xf>
  </cellXfs>
  <cellStyles count="20">
    <cellStyle name="[RBus] Donnée" xfId="1"/>
    <cellStyle name="[RBus] Donnée 2" xfId="2"/>
    <cellStyle name="[RBus] Entête 1" xfId="3"/>
    <cellStyle name="[RBus] Entête 1 2" xfId="4"/>
    <cellStyle name="[RBus] Entête 2" xfId="5"/>
    <cellStyle name="[RBus] Entête 2 2" xfId="6"/>
    <cellStyle name="[RBus] Formule" xfId="7"/>
    <cellStyle name="[RBus] Formule 2" xfId="8"/>
    <cellStyle name="[RBus] Séparation" xfId="9"/>
    <cellStyle name="[RBus] Séparation 2" xfId="10"/>
    <cellStyle name="[RBus] Titre 1" xfId="11"/>
    <cellStyle name="[RBus] Titre 1 2" xfId="12"/>
    <cellStyle name="[RBus] Titre 2" xfId="13"/>
    <cellStyle name="[RBus] Titre 2 2" xfId="14"/>
    <cellStyle name="Milliers 2" xfId="15"/>
    <cellStyle name="Normal" xfId="0" builtinId="0"/>
    <cellStyle name="Normal 2" xfId="16"/>
    <cellStyle name="Normal 3" xfId="17"/>
    <cellStyle name="Pourcentage 2" xfId="18"/>
    <cellStyle name="Pourcentage 3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3"/>
  <sheetViews>
    <sheetView tabSelected="1" workbookViewId="0">
      <selection activeCell="C17" sqref="C17"/>
    </sheetView>
  </sheetViews>
  <sheetFormatPr baseColWidth="10" defaultRowHeight="15" x14ac:dyDescent="0.25"/>
  <sheetData>
    <row r="1" spans="1:24" ht="117.75" x14ac:dyDescent="0.25">
      <c r="A1" s="2" t="s">
        <v>0</v>
      </c>
      <c r="B1" s="2" t="s">
        <v>1</v>
      </c>
      <c r="C1" s="6" t="s">
        <v>2</v>
      </c>
      <c r="D1" s="12" t="s">
        <v>16</v>
      </c>
      <c r="E1" s="13" t="s">
        <v>17</v>
      </c>
      <c r="F1" s="13" t="s">
        <v>18</v>
      </c>
      <c r="G1" s="13" t="s">
        <v>19</v>
      </c>
      <c r="H1" s="13" t="s">
        <v>20</v>
      </c>
      <c r="I1" s="13" t="s">
        <v>21</v>
      </c>
      <c r="J1" s="13" t="s">
        <v>22</v>
      </c>
      <c r="K1" s="13" t="s">
        <v>23</v>
      </c>
      <c r="L1" s="13" t="s">
        <v>24</v>
      </c>
      <c r="M1" s="13" t="s">
        <v>25</v>
      </c>
      <c r="N1" s="13" t="s">
        <v>26</v>
      </c>
      <c r="O1" s="13" t="s">
        <v>27</v>
      </c>
      <c r="P1" s="4" t="s">
        <v>3</v>
      </c>
      <c r="Q1" s="4" t="s">
        <v>4</v>
      </c>
      <c r="R1" s="4" t="s">
        <v>5</v>
      </c>
      <c r="S1" s="4" t="s">
        <v>6</v>
      </c>
      <c r="T1" s="7" t="s">
        <v>7</v>
      </c>
      <c r="U1" s="8" t="s">
        <v>8</v>
      </c>
      <c r="V1" s="11" t="s">
        <v>9</v>
      </c>
      <c r="W1" s="2" t="s">
        <v>10</v>
      </c>
      <c r="X1" s="10" t="s">
        <v>11</v>
      </c>
    </row>
    <row r="2" spans="1:24" x14ac:dyDescent="0.25">
      <c r="A2" s="3">
        <v>1</v>
      </c>
      <c r="B2" s="1" t="s">
        <v>12</v>
      </c>
      <c r="C2" s="1" t="s">
        <v>13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5">
        <f>WEEKNUM(W2,21)</f>
        <v>52</v>
      </c>
      <c r="Q2" s="5">
        <f>MONTH(W2)</f>
        <v>1</v>
      </c>
      <c r="R2" s="5">
        <f>YEAR(W2)</f>
        <v>1900</v>
      </c>
      <c r="S2" s="1" t="str">
        <f>TEXT(W2,"jj/mm/aaaa") &amp; B2&amp;C2</f>
        <v>01/01/1900C01A</v>
      </c>
      <c r="T2" s="1">
        <f>IF(D2=1,10,IF(E2=1,11,IF(F2=1,12,IF(G2=1,12,IF(H2=1,12,IF(I2=1,12,IF(J2=1,12,IF(K2=1,12,IF(L2=1,13,IF(M2=1,12,IF(N2=1,14,IF(O2=1,15,0))))))))))))</f>
        <v>0</v>
      </c>
      <c r="U2" s="9" t="str">
        <f>IF(B3=B2,IF(R3=R2,(A3-A2)*24*60*60,""),"")</f>
        <v/>
      </c>
      <c r="V2" s="9" t="str">
        <f>IF(U2="","",IF(U2&gt;=28801,"28800",U2))</f>
        <v/>
      </c>
      <c r="W2" s="3" t="str">
        <f>TEXT(A2-IF(AND(HOUR(A2)*3600+MINUTE(A2)*60+SECOND(A2)&gt;0,HOUR(A2)*3600+MINUTE(A2)*60+SECOND(A2)&lt;=21600),1,0),"jj/mm/aaaa")</f>
        <v>01/01/1900</v>
      </c>
      <c r="X2" s="1">
        <f>IF(OR(ROUNDDOWN(W3,0)&lt;&gt;ROUNDDOWN(W2,0),C3&lt;&gt;C2,B3&lt;&gt;B2),1,"")</f>
        <v>1</v>
      </c>
    </row>
    <row r="3" spans="1:24" x14ac:dyDescent="0.25">
      <c r="A3" s="3">
        <v>43486.250011574077</v>
      </c>
      <c r="B3" s="1" t="s">
        <v>12</v>
      </c>
      <c r="C3" s="1" t="s">
        <v>13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>
        <v>1</v>
      </c>
      <c r="P3" s="5">
        <f t="shared" ref="P3:P13" si="0">WEEKNUM(W3,21)</f>
        <v>4</v>
      </c>
      <c r="Q3" s="5">
        <v>1</v>
      </c>
      <c r="R3" s="5">
        <f t="shared" ref="R3:R13" si="1">YEAR(W3)</f>
        <v>2019</v>
      </c>
      <c r="S3" s="1" t="str">
        <f t="shared" ref="S3:S13" si="2">TEXT(W3,"jj/mm/aaaa") &amp; B3&amp;C3</f>
        <v>21/01/2019C01A</v>
      </c>
      <c r="T3" s="1">
        <f t="shared" ref="T3:T13" si="3">IF(D3=1,10,IF(E3=1,11,IF(F3=1,12,IF(G3=1,12,IF(H3=1,12,IF(I3=1,12,IF(J3=1,12,IF(K3=1,12,IF(L3=1,13,IF(M3=1,12,IF(N3=1,14,IF(O3=1,15,0))))))))))))</f>
        <v>15</v>
      </c>
      <c r="U3" s="9">
        <f t="shared" ref="U3:U13" si="4">IF(B4=B3,IF(R4=R3,(A4-A3)*24*60*60,""),"")</f>
        <v>28798.999999975786</v>
      </c>
      <c r="V3" s="9">
        <f t="shared" ref="V3:V13" si="5">IF(U3="","",IF(U3&gt;=28801,"28800",U3))</f>
        <v>28798.999999975786</v>
      </c>
      <c r="W3" s="3" t="str">
        <f t="shared" ref="W3:W13" si="6">TEXT(A3-IF(AND(HOUR(A3)*3600+MINUTE(A3)*60+SECOND(A3)&gt;0,HOUR(A3)*3600+MINUTE(A3)*60+SECOND(A3)&lt;=21600),1,0),"jj/mm/aaaa")</f>
        <v>21/01/2019</v>
      </c>
      <c r="X3" s="1" t="str">
        <f t="shared" ref="X3:X13" si="7">IF(OR(ROUNDDOWN(W4,0)&lt;&gt;ROUNDDOWN(W3,0),C4&lt;&gt;C3,B4&lt;&gt;B3),1,"")</f>
        <v/>
      </c>
    </row>
    <row r="4" spans="1:24" x14ac:dyDescent="0.25">
      <c r="A4" s="3">
        <v>43486.583333333336</v>
      </c>
      <c r="B4" s="1" t="s">
        <v>12</v>
      </c>
      <c r="C4" s="1" t="s">
        <v>13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>
        <v>1</v>
      </c>
      <c r="P4" s="5">
        <f t="shared" si="0"/>
        <v>4</v>
      </c>
      <c r="Q4" s="5">
        <v>1</v>
      </c>
      <c r="R4" s="5">
        <f t="shared" si="1"/>
        <v>2019</v>
      </c>
      <c r="S4" s="1" t="str">
        <f t="shared" si="2"/>
        <v>21/01/2019C01A</v>
      </c>
      <c r="T4" s="1">
        <f t="shared" si="3"/>
        <v>15</v>
      </c>
      <c r="U4" s="9">
        <f t="shared" si="4"/>
        <v>0.99999960511922836</v>
      </c>
      <c r="V4" s="9">
        <f t="shared" si="5"/>
        <v>0.99999960511922836</v>
      </c>
      <c r="W4" s="3" t="str">
        <f t="shared" si="6"/>
        <v>21/01/2019</v>
      </c>
      <c r="X4" s="1">
        <f t="shared" si="7"/>
        <v>1</v>
      </c>
    </row>
    <row r="5" spans="1:24" x14ac:dyDescent="0.25">
      <c r="A5" s="3">
        <v>43486.583344907405</v>
      </c>
      <c r="B5" s="1" t="s">
        <v>12</v>
      </c>
      <c r="C5" s="1" t="s">
        <v>14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>
        <v>1</v>
      </c>
      <c r="P5" s="5">
        <f t="shared" si="0"/>
        <v>4</v>
      </c>
      <c r="Q5" s="5">
        <v>1</v>
      </c>
      <c r="R5" s="5">
        <f t="shared" si="1"/>
        <v>2019</v>
      </c>
      <c r="S5" s="1" t="str">
        <f t="shared" si="2"/>
        <v>21/01/2019C01B</v>
      </c>
      <c r="T5" s="1">
        <f t="shared" si="3"/>
        <v>15</v>
      </c>
      <c r="U5" s="9">
        <f t="shared" si="4"/>
        <v>28798.999999975786</v>
      </c>
      <c r="V5" s="9">
        <f t="shared" si="5"/>
        <v>28798.999999975786</v>
      </c>
      <c r="W5" s="3" t="str">
        <f t="shared" si="6"/>
        <v>21/01/2019</v>
      </c>
      <c r="X5" s="1" t="str">
        <f t="shared" si="7"/>
        <v/>
      </c>
    </row>
    <row r="6" spans="1:24" x14ac:dyDescent="0.25">
      <c r="A6" s="3">
        <v>43486.916666666664</v>
      </c>
      <c r="B6" s="1" t="s">
        <v>12</v>
      </c>
      <c r="C6" s="1" t="s">
        <v>14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>
        <v>1</v>
      </c>
      <c r="P6" s="5">
        <f t="shared" si="0"/>
        <v>4</v>
      </c>
      <c r="Q6" s="5">
        <v>1</v>
      </c>
      <c r="R6" s="5">
        <f t="shared" si="1"/>
        <v>2019</v>
      </c>
      <c r="S6" s="1" t="str">
        <f t="shared" si="2"/>
        <v>21/01/2019C01B</v>
      </c>
      <c r="T6" s="1">
        <f t="shared" si="3"/>
        <v>15</v>
      </c>
      <c r="U6" s="9">
        <f t="shared" si="4"/>
        <v>1.0000002337619662</v>
      </c>
      <c r="V6" s="9">
        <f t="shared" si="5"/>
        <v>1.0000002337619662</v>
      </c>
      <c r="W6" s="3" t="str">
        <f t="shared" si="6"/>
        <v>21/01/2019</v>
      </c>
      <c r="X6" s="1">
        <f t="shared" si="7"/>
        <v>1</v>
      </c>
    </row>
    <row r="7" spans="1:24" x14ac:dyDescent="0.25">
      <c r="A7" s="3">
        <v>43486.916678240741</v>
      </c>
      <c r="B7" s="1" t="s">
        <v>12</v>
      </c>
      <c r="C7" s="1" t="s">
        <v>15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>
        <v>1</v>
      </c>
      <c r="P7" s="5">
        <f t="shared" si="0"/>
        <v>4</v>
      </c>
      <c r="Q7" s="5">
        <v>1</v>
      </c>
      <c r="R7" s="5">
        <f t="shared" si="1"/>
        <v>2019</v>
      </c>
      <c r="S7" s="1" t="str">
        <f t="shared" si="2"/>
        <v>21/01/2019C01C</v>
      </c>
      <c r="T7" s="1">
        <f t="shared" si="3"/>
        <v>15</v>
      </c>
      <c r="U7" s="9">
        <f t="shared" si="4"/>
        <v>28798.999999975786</v>
      </c>
      <c r="V7" s="9">
        <f t="shared" si="5"/>
        <v>28798.999999975786</v>
      </c>
      <c r="W7" s="3" t="str">
        <f t="shared" si="6"/>
        <v>21/01/2019</v>
      </c>
      <c r="X7" s="1" t="str">
        <f t="shared" si="7"/>
        <v/>
      </c>
    </row>
    <row r="8" spans="1:24" x14ac:dyDescent="0.25">
      <c r="A8" s="3">
        <v>43487.25</v>
      </c>
      <c r="B8" s="1" t="s">
        <v>12</v>
      </c>
      <c r="C8" s="1" t="s">
        <v>15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>
        <v>1</v>
      </c>
      <c r="P8" s="5">
        <f t="shared" si="0"/>
        <v>4</v>
      </c>
      <c r="Q8" s="5">
        <v>1</v>
      </c>
      <c r="R8" s="5">
        <f t="shared" si="1"/>
        <v>2019</v>
      </c>
      <c r="S8" s="1" t="str">
        <f t="shared" si="2"/>
        <v>21/01/2019C01C</v>
      </c>
      <c r="T8" s="1">
        <f t="shared" si="3"/>
        <v>15</v>
      </c>
      <c r="U8" s="9">
        <f t="shared" si="4"/>
        <v>1.0000002337619662</v>
      </c>
      <c r="V8" s="9">
        <f t="shared" si="5"/>
        <v>1.0000002337619662</v>
      </c>
      <c r="W8" s="3" t="str">
        <f t="shared" si="6"/>
        <v>21/01/2019</v>
      </c>
      <c r="X8" s="1">
        <f t="shared" si="7"/>
        <v>1</v>
      </c>
    </row>
    <row r="9" spans="1:24" x14ac:dyDescent="0.25">
      <c r="A9" s="3">
        <v>43487.250011574077</v>
      </c>
      <c r="B9" s="1" t="s">
        <v>12</v>
      </c>
      <c r="C9" s="1" t="s">
        <v>13</v>
      </c>
      <c r="D9" s="1">
        <v>1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5">
        <f t="shared" si="0"/>
        <v>4</v>
      </c>
      <c r="Q9" s="5">
        <v>1</v>
      </c>
      <c r="R9" s="5">
        <f t="shared" si="1"/>
        <v>2019</v>
      </c>
      <c r="S9" s="1" t="str">
        <f t="shared" si="2"/>
        <v>22/01/2019C01A</v>
      </c>
      <c r="T9" s="1">
        <f t="shared" si="3"/>
        <v>10</v>
      </c>
      <c r="U9" s="9">
        <f t="shared" si="4"/>
        <v>28798.999999975786</v>
      </c>
      <c r="V9" s="9">
        <f t="shared" si="5"/>
        <v>28798.999999975786</v>
      </c>
      <c r="W9" s="3" t="str">
        <f t="shared" si="6"/>
        <v>22/01/2019</v>
      </c>
      <c r="X9" s="1" t="str">
        <f t="shared" si="7"/>
        <v/>
      </c>
    </row>
    <row r="10" spans="1:24" x14ac:dyDescent="0.25">
      <c r="A10" s="3">
        <v>43487.583333333336</v>
      </c>
      <c r="B10" s="1" t="s">
        <v>12</v>
      </c>
      <c r="C10" s="1" t="s">
        <v>13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>
        <v>1</v>
      </c>
      <c r="P10" s="5">
        <f t="shared" si="0"/>
        <v>4</v>
      </c>
      <c r="Q10" s="5">
        <v>1</v>
      </c>
      <c r="R10" s="5">
        <f t="shared" si="1"/>
        <v>2019</v>
      </c>
      <c r="S10" s="1" t="str">
        <f t="shared" si="2"/>
        <v>22/01/2019C01A</v>
      </c>
      <c r="T10" s="1">
        <f t="shared" si="3"/>
        <v>15</v>
      </c>
      <c r="U10" s="9">
        <f t="shared" si="4"/>
        <v>0.99999960511922836</v>
      </c>
      <c r="V10" s="9">
        <f t="shared" si="5"/>
        <v>0.99999960511922836</v>
      </c>
      <c r="W10" s="3" t="str">
        <f t="shared" si="6"/>
        <v>22/01/2019</v>
      </c>
      <c r="X10" s="1">
        <f t="shared" si="7"/>
        <v>1</v>
      </c>
    </row>
    <row r="11" spans="1:24" x14ac:dyDescent="0.25">
      <c r="A11" s="3">
        <v>43487.583344907405</v>
      </c>
      <c r="B11" s="1" t="s">
        <v>12</v>
      </c>
      <c r="C11" s="1" t="s">
        <v>14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>
        <v>1</v>
      </c>
      <c r="P11" s="5">
        <f t="shared" si="0"/>
        <v>4</v>
      </c>
      <c r="Q11" s="5">
        <v>1</v>
      </c>
      <c r="R11" s="5">
        <f t="shared" si="1"/>
        <v>2019</v>
      </c>
      <c r="S11" s="1" t="str">
        <f t="shared" si="2"/>
        <v>22/01/2019C01B</v>
      </c>
      <c r="T11" s="1">
        <f t="shared" si="3"/>
        <v>15</v>
      </c>
      <c r="U11" s="9">
        <f t="shared" si="4"/>
        <v>28798.999999975786</v>
      </c>
      <c r="V11" s="9">
        <f t="shared" si="5"/>
        <v>28798.999999975786</v>
      </c>
      <c r="W11" s="3" t="str">
        <f t="shared" si="6"/>
        <v>22/01/2019</v>
      </c>
      <c r="X11" s="1" t="str">
        <f t="shared" si="7"/>
        <v/>
      </c>
    </row>
    <row r="12" spans="1:24" x14ac:dyDescent="0.25">
      <c r="A12" s="3">
        <v>43487.916666666664</v>
      </c>
      <c r="B12" s="1" t="s">
        <v>12</v>
      </c>
      <c r="C12" s="1" t="s">
        <v>14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>
        <v>1</v>
      </c>
      <c r="P12" s="5">
        <f t="shared" si="0"/>
        <v>4</v>
      </c>
      <c r="Q12" s="5">
        <v>1</v>
      </c>
      <c r="R12" s="5">
        <f t="shared" si="1"/>
        <v>2019</v>
      </c>
      <c r="S12" s="1" t="str">
        <f t="shared" si="2"/>
        <v>22/01/2019C01B</v>
      </c>
      <c r="T12" s="1">
        <f t="shared" si="3"/>
        <v>15</v>
      </c>
      <c r="U12" s="9">
        <f t="shared" si="4"/>
        <v>1.0000002337619662</v>
      </c>
      <c r="V12" s="9">
        <f t="shared" si="5"/>
        <v>1.0000002337619662</v>
      </c>
      <c r="W12" s="3" t="str">
        <f t="shared" si="6"/>
        <v>22/01/2019</v>
      </c>
      <c r="X12" s="1">
        <f t="shared" si="7"/>
        <v>1</v>
      </c>
    </row>
    <row r="13" spans="1:24" x14ac:dyDescent="0.25">
      <c r="A13" s="3">
        <v>43487.916678240741</v>
      </c>
      <c r="B13" s="1" t="s">
        <v>12</v>
      </c>
      <c r="C13" s="1" t="s">
        <v>15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>
        <v>1</v>
      </c>
      <c r="P13" s="5">
        <f t="shared" si="0"/>
        <v>4</v>
      </c>
      <c r="Q13" s="5">
        <v>1</v>
      </c>
      <c r="R13" s="5">
        <f t="shared" si="1"/>
        <v>2019</v>
      </c>
      <c r="S13" s="1" t="str">
        <f t="shared" si="2"/>
        <v>22/01/2019C01C</v>
      </c>
      <c r="T13" s="1">
        <f t="shared" si="3"/>
        <v>15</v>
      </c>
      <c r="U13" s="9" t="str">
        <f t="shared" si="4"/>
        <v/>
      </c>
      <c r="V13" s="9" t="str">
        <f t="shared" si="5"/>
        <v/>
      </c>
      <c r="W13" s="3" t="str">
        <f t="shared" si="6"/>
        <v>22/01/2019</v>
      </c>
      <c r="X13" s="1">
        <f t="shared" si="7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Alryck Fournet-Fayard</dc:creator>
  <cp:lastModifiedBy>Alryck Fournet-Fayard</cp:lastModifiedBy>
  <dcterms:created xsi:type="dcterms:W3CDTF">2019-04-02T13:28:39Z</dcterms:created>
  <dcterms:modified xsi:type="dcterms:W3CDTF">2019-04-02T13:44:47Z</dcterms:modified>
</cp:coreProperties>
</file>