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P:\Direction\DOSSIERS SALARIES\DOS SANTOS MOREIRA Rui\"/>
    </mc:Choice>
  </mc:AlternateContent>
  <xr:revisionPtr revIDLastSave="0" documentId="8_{3560E629-BA4F-4DDA-96E5-5AE4C061AEBF}" xr6:coauthVersionLast="40" xr6:coauthVersionMax="40" xr10:uidLastSave="{00000000-0000-0000-0000-000000000000}"/>
  <bookViews>
    <workbookView xWindow="-120" yWindow="-120" windowWidth="20730" windowHeight="11160" xr2:uid="{5EA81D1A-5D21-45F7-A593-4EFCE2E05685}"/>
  </bookViews>
  <sheets>
    <sheet name="SOUMARE Mamadou 16-02-2019" sheetId="2" r:id="rId1"/>
    <sheet name="Feuil1" sheetId="1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62" i="2" l="1"/>
  <c r="I163" i="2" s="1"/>
  <c r="I161" i="2"/>
  <c r="I126" i="2"/>
  <c r="I128" i="2" s="1"/>
  <c r="I113" i="2"/>
  <c r="I148" i="2" s="1"/>
  <c r="I90" i="2"/>
  <c r="I89" i="2"/>
  <c r="I91" i="2" s="1"/>
  <c r="I78" i="2"/>
  <c r="I115" i="2" s="1"/>
  <c r="I150" i="2" s="1"/>
  <c r="K76" i="2"/>
  <c r="K113" i="2" s="1"/>
  <c r="K148" i="2" s="1"/>
  <c r="I76" i="2"/>
  <c r="O53" i="2"/>
  <c r="P53" i="2" s="1"/>
  <c r="N53" i="2"/>
  <c r="N90" i="2" s="1"/>
  <c r="I52" i="2"/>
  <c r="I54" i="2" s="1"/>
  <c r="I41" i="2"/>
  <c r="I40" i="2"/>
  <c r="K39" i="2"/>
  <c r="I39" i="2"/>
  <c r="I38" i="2"/>
  <c r="I75" i="2" s="1"/>
  <c r="I112" i="2" s="1"/>
  <c r="I147" i="2" s="1"/>
  <c r="O16" i="2"/>
  <c r="P16" i="2" s="1"/>
  <c r="I16" i="2"/>
  <c r="I15" i="2"/>
  <c r="I17" i="2" s="1"/>
  <c r="A10" i="2"/>
  <c r="A11" i="2" s="1"/>
  <c r="I3" i="2"/>
  <c r="I114" i="2" s="1"/>
  <c r="I149" i="2" s="1"/>
  <c r="C3" i="2"/>
  <c r="C40" i="2" s="1"/>
  <c r="C77" i="2" s="1"/>
  <c r="C114" i="2" s="1"/>
  <c r="C149" i="2" s="1"/>
  <c r="N127" i="2" l="1"/>
  <c r="O90" i="2"/>
  <c r="P90" i="2" s="1"/>
  <c r="A8" i="2"/>
  <c r="A12" i="2"/>
  <c r="A13" i="2" s="1"/>
  <c r="A14" i="2" s="1"/>
  <c r="A15" i="2" s="1"/>
  <c r="A16" i="2" s="1"/>
  <c r="A47" i="2" s="1"/>
  <c r="I77" i="2"/>
  <c r="O127" i="2" l="1"/>
  <c r="P127" i="2" s="1"/>
  <c r="N162" i="2"/>
  <c r="O162" i="2" s="1"/>
  <c r="P162" i="2" s="1"/>
  <c r="A45" i="2"/>
  <c r="A48" i="2"/>
  <c r="A49" i="2" s="1"/>
  <c r="A50" i="2" s="1"/>
  <c r="A51" i="2" s="1"/>
  <c r="A52" i="2" s="1"/>
  <c r="A53" i="2" s="1"/>
  <c r="A84" i="2" s="1"/>
  <c r="A85" i="2" l="1"/>
  <c r="A86" i="2" s="1"/>
  <c r="A87" i="2" s="1"/>
  <c r="A88" i="2" s="1"/>
  <c r="A89" i="2" s="1"/>
  <c r="A90" i="2" s="1"/>
  <c r="A121" i="2" s="1"/>
  <c r="A82" i="2"/>
  <c r="A119" i="2" l="1"/>
  <c r="A122" i="2"/>
  <c r="A123" i="2" s="1"/>
  <c r="A124" i="2" s="1"/>
  <c r="A125" i="2" s="1"/>
  <c r="A126" i="2" s="1"/>
  <c r="A127" i="2" s="1"/>
  <c r="A156" i="2" s="1"/>
  <c r="A154" i="2" l="1"/>
  <c r="A157" i="2"/>
  <c r="A158" i="2" s="1"/>
  <c r="A159" i="2" s="1"/>
  <c r="A160" i="2" s="1"/>
  <c r="A161" i="2" s="1"/>
  <c r="A162" i="2" s="1"/>
</calcChain>
</file>

<file path=xl/sharedStrings.xml><?xml version="1.0" encoding="utf-8"?>
<sst xmlns="http://schemas.openxmlformats.org/spreadsheetml/2006/main" count="201" uniqueCount="34">
  <si>
    <t>Nom du salarié :</t>
  </si>
  <si>
    <t>SOUMARE Mamadou</t>
  </si>
  <si>
    <t>date d'entrée:</t>
  </si>
  <si>
    <t>Horaire mensuel (cts):</t>
  </si>
  <si>
    <t xml:space="preserve">MOIS DE : </t>
  </si>
  <si>
    <t>Horaire hebdomadaire (cts):</t>
  </si>
  <si>
    <t>N° de matricule :</t>
  </si>
  <si>
    <t>FEUILLE  HEBDOMADAIRE</t>
  </si>
  <si>
    <t xml:space="preserve"> </t>
  </si>
  <si>
    <t>Absence</t>
  </si>
  <si>
    <t>Nom du chantier</t>
  </si>
  <si>
    <t>adresse du chantier</t>
  </si>
  <si>
    <t>fréquence</t>
  </si>
  <si>
    <t>Durée de la prestation cts</t>
  </si>
  <si>
    <t>Nbr et Nom Intervenants</t>
  </si>
  <si>
    <t>temps pour le salarié cts</t>
  </si>
  <si>
    <t>Horaire de début  mn</t>
  </si>
  <si>
    <t>Horaire de fin mn</t>
  </si>
  <si>
    <t>clef ou code</t>
  </si>
  <si>
    <t>repos</t>
  </si>
  <si>
    <t>chaque lundi</t>
  </si>
  <si>
    <t>chaque mardi</t>
  </si>
  <si>
    <t>chaque mercredi</t>
  </si>
  <si>
    <t>chaque jeudi</t>
  </si>
  <si>
    <t>chaque vendredi</t>
  </si>
  <si>
    <t>centre leclerc magasin</t>
  </si>
  <si>
    <t>rue du 8 mai 1945  95340 Persan</t>
  </si>
  <si>
    <t>chaque samedi</t>
  </si>
  <si>
    <t>6h00</t>
  </si>
  <si>
    <t>9h00</t>
  </si>
  <si>
    <t>rue du 8 mai 1945 95340 persan</t>
  </si>
  <si>
    <t>dimanche ts les 15 jours (semaine impaire)</t>
  </si>
  <si>
    <t>passage les</t>
  </si>
  <si>
    <t>Total hebdomadaire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</si>
</sst>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EE3C0000]ddd\ dd\ mmm\ yyyy"/>
    <numFmt numFmtId="165" formatCode="[$-40C]mmmm\-yy;@"/>
    <numFmt numFmtId="166" formatCode="0.00;[Red]0.00"/>
    <numFmt numFmtId="167" formatCode="[$-F800]dddd\,\ mmmm\ dd\,\ yyyy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Calibri"/>
      <family val="2"/>
    </font>
    <font>
      <sz val="8"/>
      <name val="Calibri"/>
      <family val="2"/>
    </font>
    <font>
      <u/>
      <sz val="8"/>
      <name val="Calibri"/>
      <family val="2"/>
    </font>
    <font>
      <sz val="10"/>
      <name val="Calibri"/>
      <family val="2"/>
    </font>
    <font>
      <b/>
      <u/>
      <sz val="8"/>
      <name val="Calibri"/>
      <family val="2"/>
    </font>
    <font>
      <b/>
      <i/>
      <u/>
      <sz val="8"/>
      <color rgb="FFFF0000"/>
      <name val="Calibri"/>
      <family val="2"/>
      <scheme val="minor"/>
    </font>
    <font>
      <b/>
      <sz val="10"/>
      <name val="Calibri"/>
      <family val="2"/>
    </font>
    <font>
      <b/>
      <sz val="8"/>
      <color theme="0"/>
      <name val="Calibri"/>
      <family val="2"/>
    </font>
    <font>
      <b/>
      <i/>
      <sz val="8"/>
      <name val="Calibri"/>
      <family val="2"/>
    </font>
    <font>
      <b/>
      <sz val="8"/>
      <name val="Calibri"/>
      <family val="2"/>
      <scheme val="minor"/>
    </font>
    <font>
      <b/>
      <i/>
      <sz val="8"/>
      <color rgb="FFFF0000"/>
      <name val="Calibri"/>
      <family val="2"/>
      <scheme val="minor"/>
    </font>
    <font>
      <sz val="8"/>
      <color theme="0"/>
      <name val="Calibri"/>
      <family val="2"/>
    </font>
    <font>
      <b/>
      <sz val="9"/>
      <name val="Calibri"/>
      <family val="2"/>
    </font>
    <font>
      <b/>
      <sz val="8"/>
      <color rgb="FFFF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lightUp">
        <bgColor theme="0" tint="-0.249977111117893"/>
      </patternFill>
    </fill>
    <fill>
      <patternFill patternType="lightUp"/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lightGray"/>
    </fill>
    <fill>
      <patternFill patternType="solid">
        <fgColor rgb="FFFFFF00"/>
        <bgColor indexed="64"/>
      </patternFill>
    </fill>
    <fill>
      <patternFill patternType="lightUp">
        <bgColor theme="0" tint="-0.14996795556505021"/>
      </patternFill>
    </fill>
    <fill>
      <patternFill patternType="lightUp">
        <bgColor rgb="FFFFFF00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88">
    <xf numFmtId="0" fontId="0" fillId="0" borderId="0" xfId="0"/>
    <xf numFmtId="164" fontId="2" fillId="0" borderId="0" xfId="1" applyNumberFormat="1" applyFont="1" applyAlignment="1">
      <alignment horizontal="left" vertical="top"/>
    </xf>
    <xf numFmtId="0" fontId="2" fillId="0" borderId="0" xfId="1" applyFont="1" applyAlignment="1">
      <alignment vertical="top"/>
    </xf>
    <xf numFmtId="0" fontId="3" fillId="0" borderId="0" xfId="1" applyFont="1" applyAlignment="1">
      <alignment vertical="top" wrapText="1"/>
    </xf>
    <xf numFmtId="0" fontId="3" fillId="0" borderId="0" xfId="1" applyFont="1" applyAlignment="1">
      <alignment vertical="top"/>
    </xf>
    <xf numFmtId="0" fontId="4" fillId="0" borderId="0" xfId="1" applyFont="1" applyAlignment="1">
      <alignment vertical="top"/>
    </xf>
    <xf numFmtId="2" fontId="2" fillId="0" borderId="0" xfId="1" applyNumberFormat="1" applyFont="1" applyAlignment="1">
      <alignment vertical="top"/>
    </xf>
    <xf numFmtId="0" fontId="5" fillId="0" borderId="0" xfId="1" applyFont="1" applyAlignment="1">
      <alignment vertical="top"/>
    </xf>
    <xf numFmtId="0" fontId="1" fillId="0" borderId="0" xfId="1"/>
    <xf numFmtId="0" fontId="3" fillId="2" borderId="1" xfId="1" applyFont="1" applyFill="1" applyBorder="1" applyAlignment="1">
      <alignment horizontal="center" vertical="center"/>
    </xf>
    <xf numFmtId="0" fontId="3" fillId="0" borderId="1" xfId="1" applyFont="1" applyBorder="1" applyAlignment="1">
      <alignment horizontal="left" vertical="center"/>
    </xf>
    <xf numFmtId="0" fontId="6" fillId="0" borderId="0" xfId="1" applyFont="1" applyAlignment="1">
      <alignment vertical="top" wrapText="1"/>
    </xf>
    <xf numFmtId="2" fontId="3" fillId="0" borderId="0" xfId="1" applyNumberFormat="1" applyFont="1" applyAlignment="1">
      <alignment horizontal="left" vertical="top"/>
    </xf>
    <xf numFmtId="14" fontId="3" fillId="0" borderId="0" xfId="1" applyNumberFormat="1" applyFont="1" applyAlignment="1">
      <alignment horizontal="left" vertical="top"/>
    </xf>
    <xf numFmtId="0" fontId="7" fillId="0" borderId="0" xfId="1" applyFont="1" applyAlignment="1">
      <alignment horizontal="left" vertical="center"/>
    </xf>
    <xf numFmtId="0" fontId="6" fillId="0" borderId="0" xfId="1" applyFont="1" applyAlignment="1">
      <alignment vertical="top"/>
    </xf>
    <xf numFmtId="165" fontId="8" fillId="0" borderId="0" xfId="1" applyNumberFormat="1" applyFont="1" applyAlignment="1">
      <alignment horizontal="center" vertical="top"/>
    </xf>
    <xf numFmtId="0" fontId="2" fillId="3" borderId="1" xfId="1" applyFont="1" applyFill="1" applyBorder="1" applyAlignment="1">
      <alignment horizontal="left" vertical="center"/>
    </xf>
    <xf numFmtId="0" fontId="3" fillId="4" borderId="1" xfId="1" applyFont="1" applyFill="1" applyBorder="1" applyAlignment="1">
      <alignment horizontal="left" vertical="center"/>
    </xf>
    <xf numFmtId="0" fontId="3" fillId="0" borderId="0" xfId="1" applyFont="1" applyAlignment="1">
      <alignment horizontal="left" vertical="top"/>
    </xf>
    <xf numFmtId="2" fontId="3" fillId="0" borderId="0" xfId="1" applyNumberFormat="1" applyFont="1" applyAlignment="1">
      <alignment vertical="top"/>
    </xf>
    <xf numFmtId="0" fontId="2" fillId="0" borderId="0" xfId="1" applyFont="1" applyAlignment="1">
      <alignment horizontal="center" vertical="top"/>
    </xf>
    <xf numFmtId="164" fontId="3" fillId="0" borderId="0" xfId="1" applyNumberFormat="1" applyFont="1" applyAlignment="1">
      <alignment horizontal="left" vertical="top"/>
    </xf>
    <xf numFmtId="164" fontId="9" fillId="5" borderId="2" xfId="1" applyNumberFormat="1" applyFont="1" applyFill="1" applyBorder="1" applyAlignment="1">
      <alignment horizontal="center" vertical="top" wrapText="1"/>
    </xf>
    <xf numFmtId="0" fontId="9" fillId="5" borderId="2" xfId="1" applyFont="1" applyFill="1" applyBorder="1" applyAlignment="1">
      <alignment horizontal="center" vertical="center"/>
    </xf>
    <xf numFmtId="0" fontId="9" fillId="5" borderId="2" xfId="1" applyFont="1" applyFill="1" applyBorder="1" applyAlignment="1">
      <alignment horizontal="center" vertical="top" wrapText="1"/>
    </xf>
    <xf numFmtId="2" fontId="9" fillId="5" borderId="2" xfId="1" applyNumberFormat="1" applyFont="1" applyFill="1" applyBorder="1" applyAlignment="1">
      <alignment horizontal="center" vertical="top" wrapText="1"/>
    </xf>
    <xf numFmtId="0" fontId="9" fillId="5" borderId="3" xfId="1" applyFont="1" applyFill="1" applyBorder="1" applyAlignment="1">
      <alignment horizontal="center" vertical="top" wrapText="1"/>
    </xf>
    <xf numFmtId="0" fontId="9" fillId="5" borderId="4" xfId="1" applyFont="1" applyFill="1" applyBorder="1" applyAlignment="1">
      <alignment horizontal="center" vertical="top" wrapText="1"/>
    </xf>
    <xf numFmtId="164" fontId="9" fillId="5" borderId="5" xfId="1" applyNumberFormat="1" applyFont="1" applyFill="1" applyBorder="1" applyAlignment="1">
      <alignment horizontal="center" vertical="top" wrapText="1"/>
    </xf>
    <xf numFmtId="0" fontId="9" fillId="5" borderId="6" xfId="1" applyFont="1" applyFill="1" applyBorder="1" applyAlignment="1">
      <alignment horizontal="center" vertical="center"/>
    </xf>
    <xf numFmtId="0" fontId="9" fillId="5" borderId="6" xfId="1" applyFont="1" applyFill="1" applyBorder="1" applyAlignment="1">
      <alignment horizontal="center" vertical="top" wrapText="1"/>
    </xf>
    <xf numFmtId="2" fontId="9" fillId="5" borderId="6" xfId="1" applyNumberFormat="1" applyFont="1" applyFill="1" applyBorder="1" applyAlignment="1">
      <alignment horizontal="center" vertical="top" wrapText="1"/>
    </xf>
    <xf numFmtId="0" fontId="9" fillId="5" borderId="7" xfId="1" applyFont="1" applyFill="1" applyBorder="1" applyAlignment="1">
      <alignment horizontal="center" vertical="top" wrapText="1"/>
    </xf>
    <xf numFmtId="0" fontId="9" fillId="5" borderId="8" xfId="1" applyFont="1" applyFill="1" applyBorder="1" applyAlignment="1">
      <alignment horizontal="center" vertical="top" wrapText="1"/>
    </xf>
    <xf numFmtId="164" fontId="3" fillId="6" borderId="9" xfId="1" applyNumberFormat="1" applyFont="1" applyFill="1" applyBorder="1" applyAlignment="1">
      <alignment horizontal="left" vertical="top"/>
    </xf>
    <xf numFmtId="0" fontId="2" fillId="6" borderId="9" xfId="1" applyFont="1" applyFill="1" applyBorder="1" applyAlignment="1">
      <alignment vertical="top"/>
    </xf>
    <xf numFmtId="0" fontId="2" fillId="6" borderId="9" xfId="1" applyFont="1" applyFill="1" applyBorder="1" applyAlignment="1">
      <alignment horizontal="left" vertical="top" wrapText="1"/>
    </xf>
    <xf numFmtId="2" fontId="2" fillId="6" borderId="9" xfId="1" applyNumberFormat="1" applyFont="1" applyFill="1" applyBorder="1" applyAlignment="1">
      <alignment horizontal="center" vertical="top" wrapText="1"/>
    </xf>
    <xf numFmtId="0" fontId="3" fillId="6" borderId="9" xfId="1" applyFont="1" applyFill="1" applyBorder="1" applyAlignment="1">
      <alignment horizontal="center" vertical="top" wrapText="1"/>
    </xf>
    <xf numFmtId="0" fontId="2" fillId="6" borderId="9" xfId="1" applyFont="1" applyFill="1" applyBorder="1" applyAlignment="1">
      <alignment horizontal="center" vertical="top"/>
    </xf>
    <xf numFmtId="0" fontId="1" fillId="0" borderId="0" xfId="1" applyAlignment="1">
      <alignment vertical="top"/>
    </xf>
    <xf numFmtId="0" fontId="1" fillId="7" borderId="10" xfId="1" applyFill="1" applyBorder="1"/>
    <xf numFmtId="164" fontId="3" fillId="0" borderId="1" xfId="1" applyNumberFormat="1" applyFont="1" applyBorder="1" applyAlignment="1">
      <alignment horizontal="left" vertical="top"/>
    </xf>
    <xf numFmtId="0" fontId="2" fillId="0" borderId="1" xfId="1" applyFont="1" applyBorder="1" applyAlignment="1">
      <alignment horizontal="center" vertical="center"/>
    </xf>
    <xf numFmtId="0" fontId="2" fillId="0" borderId="1" xfId="1" applyFont="1" applyBorder="1" applyAlignment="1">
      <alignment horizontal="left" vertical="top" wrapText="1"/>
    </xf>
    <xf numFmtId="2" fontId="2" fillId="0" borderId="1" xfId="1" applyNumberFormat="1" applyFont="1" applyBorder="1" applyAlignment="1">
      <alignment horizontal="center" vertical="top" wrapText="1"/>
    </xf>
    <xf numFmtId="0" fontId="2" fillId="0" borderId="1" xfId="1" applyFont="1" applyBorder="1" applyAlignment="1">
      <alignment horizontal="center" vertical="top"/>
    </xf>
    <xf numFmtId="0" fontId="3" fillId="0" borderId="1" xfId="1" applyFont="1" applyBorder="1" applyAlignment="1">
      <alignment horizontal="center" vertical="top"/>
    </xf>
    <xf numFmtId="164" fontId="3" fillId="6" borderId="1" xfId="1" applyNumberFormat="1" applyFont="1" applyFill="1" applyBorder="1" applyAlignment="1">
      <alignment horizontal="left" vertical="top"/>
    </xf>
    <xf numFmtId="0" fontId="2" fillId="6" borderId="1" xfId="1" applyFont="1" applyFill="1" applyBorder="1" applyAlignment="1">
      <alignment vertical="top"/>
    </xf>
    <xf numFmtId="0" fontId="2" fillId="6" borderId="1" xfId="1" applyFont="1" applyFill="1" applyBorder="1" applyAlignment="1">
      <alignment horizontal="left" vertical="top" wrapText="1"/>
    </xf>
    <xf numFmtId="0" fontId="2" fillId="6" borderId="1" xfId="1" applyFont="1" applyFill="1" applyBorder="1" applyAlignment="1">
      <alignment horizontal="center" vertical="top"/>
    </xf>
    <xf numFmtId="0" fontId="3" fillId="6" borderId="1" xfId="1" applyFont="1" applyFill="1" applyBorder="1" applyAlignment="1">
      <alignment horizontal="left" vertical="top" wrapText="1"/>
    </xf>
    <xf numFmtId="0" fontId="3" fillId="6" borderId="1" xfId="1" applyFont="1" applyFill="1" applyBorder="1" applyAlignment="1">
      <alignment horizontal="center" vertical="top" wrapText="1"/>
    </xf>
    <xf numFmtId="0" fontId="2" fillId="0" borderId="11" xfId="1" applyFont="1" applyBorder="1" applyAlignment="1">
      <alignment horizontal="left" vertical="top" wrapText="1"/>
    </xf>
    <xf numFmtId="0" fontId="2" fillId="0" borderId="11" xfId="1" applyFont="1" applyBorder="1" applyAlignment="1">
      <alignment horizontal="center" vertical="top" wrapText="1"/>
    </xf>
    <xf numFmtId="166" fontId="2" fillId="0" borderId="1" xfId="1" applyNumberFormat="1" applyFont="1" applyBorder="1" applyAlignment="1">
      <alignment horizontal="center" vertical="top"/>
    </xf>
    <xf numFmtId="0" fontId="2" fillId="0" borderId="1" xfId="1" applyFont="1" applyBorder="1" applyAlignment="1">
      <alignment horizontal="center" vertical="top" wrapText="1"/>
    </xf>
    <xf numFmtId="0" fontId="10" fillId="0" borderId="1" xfId="1" applyFont="1" applyBorder="1" applyAlignment="1">
      <alignment horizontal="center" vertical="top" wrapText="1"/>
    </xf>
    <xf numFmtId="2" fontId="11" fillId="0" borderId="1" xfId="1" applyNumberFormat="1" applyFont="1" applyBorder="1" applyAlignment="1">
      <alignment horizontal="center" vertical="top"/>
    </xf>
    <xf numFmtId="164" fontId="3" fillId="8" borderId="5" xfId="1" applyNumberFormat="1" applyFont="1" applyFill="1" applyBorder="1" applyAlignment="1">
      <alignment horizontal="left" vertical="top"/>
    </xf>
    <xf numFmtId="0" fontId="2" fillId="8" borderId="5" xfId="1" applyFont="1" applyFill="1" applyBorder="1" applyAlignment="1">
      <alignment vertical="top"/>
    </xf>
    <xf numFmtId="0" fontId="2" fillId="8" borderId="5" xfId="1" applyFont="1" applyFill="1" applyBorder="1" applyAlignment="1">
      <alignment horizontal="left" vertical="top"/>
    </xf>
    <xf numFmtId="0" fontId="2" fillId="8" borderId="5" xfId="1" applyFont="1" applyFill="1" applyBorder="1" applyAlignment="1">
      <alignment horizontal="left" vertical="top" wrapText="1"/>
    </xf>
    <xf numFmtId="2" fontId="2" fillId="8" borderId="5" xfId="1" applyNumberFormat="1" applyFont="1" applyFill="1" applyBorder="1" applyAlignment="1">
      <alignment horizontal="center" vertical="top" wrapText="1"/>
    </xf>
    <xf numFmtId="0" fontId="2" fillId="8" borderId="5" xfId="1" applyFont="1" applyFill="1" applyBorder="1" applyAlignment="1">
      <alignment horizontal="center" vertical="top"/>
    </xf>
    <xf numFmtId="0" fontId="3" fillId="8" borderId="5" xfId="1" applyFont="1" applyFill="1" applyBorder="1" applyAlignment="1">
      <alignment horizontal="center" vertical="top" wrapText="1"/>
    </xf>
    <xf numFmtId="0" fontId="12" fillId="0" borderId="0" xfId="1" applyFont="1" applyAlignment="1">
      <alignment horizontal="left" vertical="center"/>
    </xf>
    <xf numFmtId="167" fontId="7" fillId="8" borderId="0" xfId="1" applyNumberFormat="1" applyFont="1" applyFill="1" applyAlignment="1">
      <alignment horizontal="left" vertical="center"/>
    </xf>
    <xf numFmtId="0" fontId="3" fillId="0" borderId="0" xfId="1" applyFont="1" applyAlignment="1">
      <alignment horizontal="center" vertical="top"/>
    </xf>
    <xf numFmtId="0" fontId="13" fillId="5" borderId="12" xfId="1" applyFont="1" applyFill="1" applyBorder="1" applyAlignment="1">
      <alignment horizontal="center" vertical="center"/>
    </xf>
    <xf numFmtId="0" fontId="13" fillId="5" borderId="13" xfId="1" applyFont="1" applyFill="1" applyBorder="1" applyAlignment="1">
      <alignment horizontal="center" vertical="center"/>
    </xf>
    <xf numFmtId="2" fontId="2" fillId="0" borderId="5" xfId="1" applyNumberFormat="1" applyFont="1" applyBorder="1" applyAlignment="1">
      <alignment horizontal="center" vertical="center"/>
    </xf>
    <xf numFmtId="0" fontId="2" fillId="0" borderId="0" xfId="1" applyFont="1" applyAlignment="1">
      <alignment horizontal="center" vertical="top"/>
    </xf>
    <xf numFmtId="14" fontId="3" fillId="0" borderId="0" xfId="1" applyNumberFormat="1" applyFont="1" applyAlignment="1">
      <alignment horizontal="center" vertical="top"/>
    </xf>
    <xf numFmtId="165" fontId="2" fillId="0" borderId="0" xfId="1" applyNumberFormat="1" applyFont="1" applyAlignment="1">
      <alignment horizontal="center" vertical="top"/>
    </xf>
    <xf numFmtId="0" fontId="2" fillId="9" borderId="1" xfId="1" applyFont="1" applyFill="1" applyBorder="1" applyAlignment="1">
      <alignment horizontal="left" vertical="center"/>
    </xf>
    <xf numFmtId="0" fontId="9" fillId="5" borderId="5" xfId="1" applyFont="1" applyFill="1" applyBorder="1" applyAlignment="1">
      <alignment horizontal="center" vertical="center"/>
    </xf>
    <xf numFmtId="0" fontId="9" fillId="5" borderId="5" xfId="1" applyFont="1" applyFill="1" applyBorder="1" applyAlignment="1">
      <alignment horizontal="center" vertical="top" wrapText="1"/>
    </xf>
    <xf numFmtId="2" fontId="9" fillId="5" borderId="5" xfId="1" applyNumberFormat="1" applyFont="1" applyFill="1" applyBorder="1" applyAlignment="1">
      <alignment horizontal="center" vertical="top" wrapText="1"/>
    </xf>
    <xf numFmtId="0" fontId="9" fillId="5" borderId="12" xfId="1" applyFont="1" applyFill="1" applyBorder="1" applyAlignment="1">
      <alignment horizontal="center" vertical="top" wrapText="1"/>
    </xf>
    <xf numFmtId="0" fontId="9" fillId="5" borderId="13" xfId="1" applyFont="1" applyFill="1" applyBorder="1" applyAlignment="1">
      <alignment horizontal="center" vertical="top" wrapText="1"/>
    </xf>
    <xf numFmtId="2" fontId="2" fillId="10" borderId="5" xfId="1" applyNumberFormat="1" applyFont="1" applyFill="1" applyBorder="1" applyAlignment="1">
      <alignment horizontal="center" vertical="top" wrapText="1"/>
    </xf>
    <xf numFmtId="165" fontId="14" fillId="0" borderId="0" xfId="1" applyNumberFormat="1" applyFont="1" applyAlignment="1">
      <alignment horizontal="center" vertical="top"/>
    </xf>
    <xf numFmtId="0" fontId="15" fillId="0" borderId="1" xfId="1" applyFont="1" applyBorder="1" applyAlignment="1">
      <alignment horizontal="center" vertical="center"/>
    </xf>
    <xf numFmtId="164" fontId="5" fillId="0" borderId="0" xfId="1" applyNumberFormat="1" applyFont="1" applyAlignment="1">
      <alignment vertical="top"/>
    </xf>
    <xf numFmtId="2" fontId="5" fillId="0" borderId="0" xfId="1" applyNumberFormat="1" applyFont="1" applyAlignment="1">
      <alignment vertical="top"/>
    </xf>
  </cellXfs>
  <cellStyles count="2">
    <cellStyle name="Normal" xfId="0" builtinId="0"/>
    <cellStyle name="Normal 2 2 2" xfId="1" xr:uid="{4ACAEA9C-BBFE-436D-8DEF-D7B1E83A030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95250</xdr:rowOff>
    </xdr:from>
    <xdr:to>
      <xdr:col>1</xdr:col>
      <xdr:colOff>269400</xdr:colOff>
      <xdr:row>6</xdr:row>
      <xdr:rowOff>23700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7407EA3-3597-4630-8BCD-C584EDAC200F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95250"/>
          <a:ext cx="1260000" cy="900000"/>
        </a:xfrm>
        <a:prstGeom prst="rect">
          <a:avLst/>
        </a:prstGeom>
      </xdr:spPr>
    </xdr:pic>
    <xdr:clientData/>
  </xdr:twoCellAnchor>
  <xdr:oneCellAnchor>
    <xdr:from>
      <xdr:col>0</xdr:col>
      <xdr:colOff>85725</xdr:colOff>
      <xdr:row>37</xdr:row>
      <xdr:rowOff>9525</xdr:rowOff>
    </xdr:from>
    <xdr:ext cx="1260000" cy="900000"/>
    <xdr:pic>
      <xdr:nvPicPr>
        <xdr:cNvPr id="3" name="Image 2">
          <a:extLst>
            <a:ext uri="{FF2B5EF4-FFF2-40B4-BE49-F238E27FC236}">
              <a16:creationId xmlns:a16="http://schemas.microsoft.com/office/drawing/2014/main" id="{D7B435F0-496A-44C2-86B6-6D9BBD025E84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7381875"/>
          <a:ext cx="1260000" cy="900000"/>
        </a:xfrm>
        <a:prstGeom prst="rect">
          <a:avLst/>
        </a:prstGeom>
      </xdr:spPr>
    </xdr:pic>
    <xdr:clientData/>
  </xdr:oneCellAnchor>
  <xdr:oneCellAnchor>
    <xdr:from>
      <xdr:col>0</xdr:col>
      <xdr:colOff>85725</xdr:colOff>
      <xdr:row>74</xdr:row>
      <xdr:rowOff>95250</xdr:rowOff>
    </xdr:from>
    <xdr:ext cx="1260000" cy="900000"/>
    <xdr:pic>
      <xdr:nvPicPr>
        <xdr:cNvPr id="4" name="Image 3">
          <a:extLst>
            <a:ext uri="{FF2B5EF4-FFF2-40B4-BE49-F238E27FC236}">
              <a16:creationId xmlns:a16="http://schemas.microsoft.com/office/drawing/2014/main" id="{98D01F4D-EF43-4ED4-838F-1A95FF0E1452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14839950"/>
          <a:ext cx="1260000" cy="900000"/>
        </a:xfrm>
        <a:prstGeom prst="rect">
          <a:avLst/>
        </a:prstGeom>
      </xdr:spPr>
    </xdr:pic>
    <xdr:clientData/>
  </xdr:oneCellAnchor>
  <xdr:oneCellAnchor>
    <xdr:from>
      <xdr:col>0</xdr:col>
      <xdr:colOff>85725</xdr:colOff>
      <xdr:row>111</xdr:row>
      <xdr:rowOff>95250</xdr:rowOff>
    </xdr:from>
    <xdr:ext cx="1260000" cy="900000"/>
    <xdr:pic>
      <xdr:nvPicPr>
        <xdr:cNvPr id="5" name="Image 4">
          <a:extLst>
            <a:ext uri="{FF2B5EF4-FFF2-40B4-BE49-F238E27FC236}">
              <a16:creationId xmlns:a16="http://schemas.microsoft.com/office/drawing/2014/main" id="{60FE2D87-91FB-4F64-BD8B-5AD679FD206E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22231350"/>
          <a:ext cx="1260000" cy="900000"/>
        </a:xfrm>
        <a:prstGeom prst="rect">
          <a:avLst/>
        </a:prstGeom>
      </xdr:spPr>
    </xdr:pic>
    <xdr:clientData/>
  </xdr:oneCellAnchor>
  <xdr:oneCellAnchor>
    <xdr:from>
      <xdr:col>0</xdr:col>
      <xdr:colOff>85725</xdr:colOff>
      <xdr:row>146</xdr:row>
      <xdr:rowOff>95250</xdr:rowOff>
    </xdr:from>
    <xdr:ext cx="1260000" cy="900000"/>
    <xdr:pic>
      <xdr:nvPicPr>
        <xdr:cNvPr id="6" name="Image 5">
          <a:extLst>
            <a:ext uri="{FF2B5EF4-FFF2-40B4-BE49-F238E27FC236}">
              <a16:creationId xmlns:a16="http://schemas.microsoft.com/office/drawing/2014/main" id="{3760B220-1CFA-41E6-A28C-6829FE86696C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29517975"/>
          <a:ext cx="1260000" cy="900000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rection/EMPLOYES%204%20ET%20PLANNING%20HEBDOMADAIRE/PLANNING%20HEBDOMADAIRE%20ANNEE%202019/03%20plannings%20hebdomadaire%20%20MARS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leur des onglets"/>
      <sheetName val="Modele"/>
      <sheetName val="PLANNING DE BASE"/>
      <sheetName val="AMAURY Florence"/>
      <sheetName val="AMIAN Konan"/>
      <sheetName val="BARRIERE Margot"/>
      <sheetName val="BARROIS Anne-Marie"/>
      <sheetName val="CANU Elisabeth"/>
      <sheetName val="BECK Francine"/>
      <sheetName val="BERTRAND Valérie"/>
      <sheetName val="BOISADAN Laurent"/>
      <sheetName val="BOULON Marion"/>
      <sheetName val="CANU Elisabet"/>
      <sheetName val="CENS Daniel"/>
      <sheetName val="COUDRAY Christelle 01-02-19"/>
      <sheetName val="DEMBELE Soungoutou"/>
      <sheetName val="DIA Racine Nouveau "/>
      <sheetName val="DOS SANTOS MARTINS Maria"/>
      <sheetName val="DOS SANTOS MOREIRA Rui"/>
      <sheetName val="DRAME Mariatou"/>
      <sheetName val="DUCELLIER Martine"/>
      <sheetName val="DUPUIS Joël "/>
      <sheetName val="DUPUIS Nadège "/>
      <sheetName val="FALAISE Tania"/>
      <sheetName val="FICHEUX Maria Odete"/>
      <sheetName val="GORQUAJ Sabrije"/>
      <sheetName val="GROGNET Katia  14-11"/>
      <sheetName val="GUELE KOFOLA"/>
      <sheetName val="HABRAN Nathalie 08-02-19"/>
      <sheetName val="HALLOUIN Béatrice  "/>
      <sheetName val="HARVUS Chantal"/>
      <sheetName val="HEMMAZ Fadela"/>
      <sheetName val="HUARD  Annie"/>
      <sheetName val="HUARD Mélody "/>
      <sheetName val="HUYARD Sylvie"/>
      <sheetName val="JOUNIAUX Fanny"/>
      <sheetName val="KANOUTE Bintou"/>
      <sheetName val="KOUAKOU Aménan"/>
      <sheetName val="KOWALSKY Josépha"/>
      <sheetName val="LEBRETON Dimitri"/>
      <sheetName val="LETERRIBLE ALEXANDRE"/>
      <sheetName val="MAGNE Brigitte "/>
      <sheetName val="MARRIER Angela"/>
      <sheetName val="MENDES SEMEDO DEOLINDA"/>
      <sheetName val="MENDES TAVARES"/>
      <sheetName val="MESTDAG Ghislaine"/>
      <sheetName val="MOREAU André  "/>
      <sheetName val="NDONGO Yaya"/>
      <sheetName val="OUDINA Abdennouri"/>
      <sheetName val="PERTHUS Vimalamary "/>
      <sheetName val="PETREMANT Laura"/>
      <sheetName val="PIETRZYK Edyta"/>
      <sheetName val="PIGACHE Jacqueline"/>
      <sheetName val="PILARSKI Mylène"/>
      <sheetName val="PINEL Béatrice"/>
      <sheetName val="PIOT Sylvie "/>
      <sheetName val="RABOTTIN Catherine"/>
      <sheetName val="RABOTTIN Florent"/>
      <sheetName val="RAMOS Antoine"/>
      <sheetName val="ROCK Sandra"/>
      <sheetName val="ROPP Michelle "/>
      <sheetName val="SAIDI Akila"/>
      <sheetName val="SAMASSI Mariame"/>
      <sheetName val="SAMBOU Mariama"/>
      <sheetName val="SEVENOU Françoise"/>
      <sheetName val="SOUMARE Fode 24-09"/>
      <sheetName val="SOUMARE Hada"/>
      <sheetName val="SOUMARE Mamadou 16-02-2019"/>
      <sheetName val="SYLLA Iboun abbas"/>
      <sheetName val="SZWAICER Manon"/>
      <sheetName val="TAGOURTI Laila 01-03"/>
      <sheetName val="THAYE Mélanie "/>
      <sheetName val="VICENTE RAMOS Paulo"/>
      <sheetName val="VILLAUME Nadia"/>
      <sheetName val="YIYA-MOSHI Clarisse"/>
      <sheetName val="BEAUVAIS GUEL"/>
    </sheetNames>
    <sheetDataSet>
      <sheetData sheetId="0"/>
      <sheetData sheetId="1"/>
      <sheetData sheetId="2">
        <row r="3">
          <cell r="D3">
            <v>43525</v>
          </cell>
        </row>
        <row r="8">
          <cell r="A8">
            <v>43521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A65713-C0E2-4E60-BDC0-4D5BE8CC6F3D}">
  <sheetPr>
    <tabColor rgb="FFFF0000"/>
  </sheetPr>
  <dimension ref="A1:P187"/>
  <sheetViews>
    <sheetView tabSelected="1" showWhiteSpace="0" zoomScaleNormal="100" zoomScaleSheetLayoutView="100" workbookViewId="0">
      <selection activeCell="I16" sqref="I16"/>
    </sheetView>
  </sheetViews>
  <sheetFormatPr baseColWidth="10" defaultColWidth="11.42578125" defaultRowHeight="12.75" x14ac:dyDescent="0.2"/>
  <cols>
    <col min="1" max="1" width="16.140625" style="86" customWidth="1"/>
    <col min="2" max="2" width="9.85546875" style="7" customWidth="1"/>
    <col min="3" max="3" width="20.7109375" style="7" customWidth="1"/>
    <col min="4" max="4" width="15.42578125" style="7" customWidth="1"/>
    <col min="5" max="5" width="13.140625" style="7" customWidth="1"/>
    <col min="6" max="6" width="9.5703125" style="7" customWidth="1"/>
    <col min="7" max="7" width="3.85546875" style="7" customWidth="1"/>
    <col min="8" max="8" width="15.28515625" style="7" customWidth="1"/>
    <col min="9" max="9" width="12.85546875" style="87" customWidth="1"/>
    <col min="10" max="10" width="8.140625" style="7" customWidth="1"/>
    <col min="11" max="11" width="8" style="8" customWidth="1"/>
    <col min="12" max="12" width="6.140625" style="8" customWidth="1"/>
    <col min="13" max="13" width="11.42578125" style="8"/>
    <col min="14" max="14" width="19.85546875" style="8" bestFit="1" customWidth="1"/>
    <col min="15" max="15" width="20" style="8" customWidth="1"/>
    <col min="16" max="16" width="19.42578125" style="8" bestFit="1" customWidth="1"/>
    <col min="17" max="16384" width="11.42578125" style="8"/>
  </cols>
  <sheetData>
    <row r="1" spans="1:16" x14ac:dyDescent="0.2">
      <c r="A1" s="1"/>
      <c r="B1" s="2"/>
      <c r="C1" s="3"/>
      <c r="D1" s="4"/>
      <c r="E1" s="4"/>
      <c r="F1" s="4"/>
      <c r="G1" s="5" t="s">
        <v>0</v>
      </c>
      <c r="H1" s="2"/>
      <c r="I1" s="6" t="s">
        <v>1</v>
      </c>
      <c r="K1" s="4" t="s">
        <v>2</v>
      </c>
      <c r="N1" s="9"/>
      <c r="O1" s="10"/>
    </row>
    <row r="2" spans="1:16" x14ac:dyDescent="0.2">
      <c r="A2" s="1"/>
      <c r="B2" s="2"/>
      <c r="C2" s="11"/>
      <c r="D2" s="4"/>
      <c r="E2" s="4"/>
      <c r="F2" s="4"/>
      <c r="G2" s="5" t="s">
        <v>3</v>
      </c>
      <c r="H2" s="12"/>
      <c r="I2" s="12">
        <v>19.510000000000002</v>
      </c>
      <c r="K2" s="13">
        <v>43386</v>
      </c>
      <c r="L2" s="13"/>
      <c r="N2" s="14"/>
      <c r="O2" s="14"/>
    </row>
    <row r="3" spans="1:16" x14ac:dyDescent="0.2">
      <c r="A3" s="1"/>
      <c r="B3" s="15" t="s">
        <v>4</v>
      </c>
      <c r="C3" s="16">
        <f>'[1]PLANNING DE BASE'!D3</f>
        <v>43525</v>
      </c>
      <c r="D3" s="4"/>
      <c r="E3" s="4"/>
      <c r="F3" s="4"/>
      <c r="G3" s="5" t="s">
        <v>5</v>
      </c>
      <c r="H3" s="12"/>
      <c r="I3" s="12">
        <f>I2/4.333</f>
        <v>4.5026540503115626</v>
      </c>
      <c r="L3" s="14"/>
      <c r="N3" s="17"/>
      <c r="O3" s="18"/>
    </row>
    <row r="4" spans="1:16" x14ac:dyDescent="0.2">
      <c r="A4" s="1"/>
      <c r="B4" s="2"/>
      <c r="C4" s="11"/>
      <c r="D4" s="4"/>
      <c r="E4" s="4"/>
      <c r="F4" s="4"/>
      <c r="G4" s="5" t="s">
        <v>6</v>
      </c>
      <c r="H4" s="19"/>
      <c r="I4" s="12"/>
    </row>
    <row r="5" spans="1:16" x14ac:dyDescent="0.2">
      <c r="A5" s="1"/>
      <c r="B5" s="2"/>
      <c r="C5" s="11"/>
      <c r="D5" s="4"/>
      <c r="E5" s="4"/>
      <c r="F5" s="4"/>
      <c r="G5" s="5"/>
      <c r="H5" s="19"/>
      <c r="I5" s="20"/>
    </row>
    <row r="6" spans="1:16" x14ac:dyDescent="0.2">
      <c r="A6" s="21" t="s">
        <v>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6" ht="13.5" thickBot="1" x14ac:dyDescent="0.25">
      <c r="A7" s="22"/>
      <c r="B7" s="4"/>
      <c r="C7" s="3"/>
      <c r="D7" s="4"/>
      <c r="E7" s="4" t="s">
        <v>8</v>
      </c>
      <c r="F7" s="4"/>
      <c r="G7" s="4"/>
      <c r="H7" s="4"/>
      <c r="I7" s="20"/>
    </row>
    <row r="8" spans="1:16" ht="14.25" customHeight="1" x14ac:dyDescent="0.2">
      <c r="A8" s="23" t="str">
        <f>"Jour et date                                  SEMAINE " &amp;WEEKNUM(A11)</f>
        <v>Jour et date                                  SEMAINE 9</v>
      </c>
      <c r="B8" s="24" t="s">
        <v>9</v>
      </c>
      <c r="C8" s="25" t="s">
        <v>10</v>
      </c>
      <c r="D8" s="25" t="s">
        <v>11</v>
      </c>
      <c r="E8" s="25" t="s">
        <v>12</v>
      </c>
      <c r="F8" s="26" t="s">
        <v>13</v>
      </c>
      <c r="G8" s="27" t="s">
        <v>14</v>
      </c>
      <c r="H8" s="28"/>
      <c r="I8" s="26" t="s">
        <v>15</v>
      </c>
      <c r="J8" s="25" t="s">
        <v>16</v>
      </c>
      <c r="K8" s="25" t="s">
        <v>17</v>
      </c>
      <c r="L8" s="25" t="s">
        <v>18</v>
      </c>
    </row>
    <row r="9" spans="1:16" ht="13.5" thickBot="1" x14ac:dyDescent="0.25">
      <c r="A9" s="29"/>
      <c r="B9" s="30"/>
      <c r="C9" s="31"/>
      <c r="D9" s="31"/>
      <c r="E9" s="31"/>
      <c r="F9" s="32"/>
      <c r="G9" s="33"/>
      <c r="H9" s="34"/>
      <c r="I9" s="32"/>
      <c r="J9" s="31"/>
      <c r="K9" s="31"/>
      <c r="L9" s="31"/>
    </row>
    <row r="10" spans="1:16" s="41" customFormat="1" ht="24.75" customHeight="1" thickBot="1" x14ac:dyDescent="0.25">
      <c r="A10" s="35">
        <f>'[1]PLANNING DE BASE'!A8</f>
        <v>43521</v>
      </c>
      <c r="B10" s="36"/>
      <c r="C10" s="37" t="s">
        <v>19</v>
      </c>
      <c r="D10" s="37"/>
      <c r="E10" s="37" t="s">
        <v>20</v>
      </c>
      <c r="F10" s="38"/>
      <c r="G10" s="39"/>
      <c r="H10" s="39"/>
      <c r="I10" s="39"/>
      <c r="J10" s="40"/>
      <c r="K10" s="40"/>
      <c r="L10" s="39"/>
      <c r="N10" s="42"/>
    </row>
    <row r="11" spans="1:16" ht="24.75" customHeight="1" x14ac:dyDescent="0.2">
      <c r="A11" s="43">
        <f>A10+1</f>
        <v>43522</v>
      </c>
      <c r="B11" s="44"/>
      <c r="C11" s="45" t="s">
        <v>19</v>
      </c>
      <c r="D11" s="45"/>
      <c r="E11" s="45" t="s">
        <v>21</v>
      </c>
      <c r="F11" s="46"/>
      <c r="G11" s="45"/>
      <c r="H11" s="45"/>
      <c r="I11" s="45"/>
      <c r="J11" s="47"/>
      <c r="K11" s="47"/>
      <c r="L11" s="48"/>
    </row>
    <row r="12" spans="1:16" ht="24.75" customHeight="1" x14ac:dyDescent="0.2">
      <c r="A12" s="49">
        <f t="shared" ref="A12:A16" si="0">A11+1</f>
        <v>43523</v>
      </c>
      <c r="B12" s="50"/>
      <c r="C12" s="51" t="s">
        <v>19</v>
      </c>
      <c r="D12" s="51"/>
      <c r="E12" s="51" t="s">
        <v>22</v>
      </c>
      <c r="F12" s="51"/>
      <c r="G12" s="51"/>
      <c r="H12" s="51"/>
      <c r="I12" s="51"/>
      <c r="J12" s="52"/>
      <c r="K12" s="52"/>
      <c r="L12" s="52"/>
    </row>
    <row r="13" spans="1:16" ht="24.75" customHeight="1" x14ac:dyDescent="0.2">
      <c r="A13" s="43">
        <f t="shared" si="0"/>
        <v>43524</v>
      </c>
      <c r="B13" s="44"/>
      <c r="C13" s="45" t="s">
        <v>19</v>
      </c>
      <c r="D13" s="45"/>
      <c r="E13" s="45" t="s">
        <v>23</v>
      </c>
      <c r="F13" s="45"/>
      <c r="G13" s="45"/>
      <c r="H13" s="45"/>
      <c r="I13" s="45"/>
      <c r="J13" s="47"/>
      <c r="K13" s="47"/>
      <c r="L13" s="48"/>
    </row>
    <row r="14" spans="1:16" s="41" customFormat="1" ht="24.75" customHeight="1" x14ac:dyDescent="0.25">
      <c r="A14" s="49">
        <f t="shared" si="0"/>
        <v>43525</v>
      </c>
      <c r="B14" s="50"/>
      <c r="C14" s="53" t="s">
        <v>19</v>
      </c>
      <c r="D14" s="54"/>
      <c r="E14" s="53" t="s">
        <v>24</v>
      </c>
      <c r="F14" s="53"/>
      <c r="G14" s="53"/>
      <c r="H14" s="53"/>
      <c r="I14" s="53"/>
      <c r="J14" s="52"/>
      <c r="K14" s="52"/>
      <c r="L14" s="54"/>
    </row>
    <row r="15" spans="1:16" ht="24.75" customHeight="1" x14ac:dyDescent="0.2">
      <c r="A15" s="43">
        <f t="shared" si="0"/>
        <v>43526</v>
      </c>
      <c r="B15" s="44"/>
      <c r="C15" s="55" t="s">
        <v>25</v>
      </c>
      <c r="D15" s="55" t="s">
        <v>26</v>
      </c>
      <c r="E15" s="56" t="s">
        <v>27</v>
      </c>
      <c r="F15" s="57">
        <v>3</v>
      </c>
      <c r="G15" s="58">
        <v>1</v>
      </c>
      <c r="H15" s="59"/>
      <c r="I15" s="60">
        <f>F15/G15</f>
        <v>3</v>
      </c>
      <c r="J15" s="56" t="s">
        <v>28</v>
      </c>
      <c r="K15" s="56" t="s">
        <v>29</v>
      </c>
      <c r="L15" s="48"/>
    </row>
    <row r="16" spans="1:16" ht="34.5" thickBot="1" x14ac:dyDescent="0.25">
      <c r="A16" s="61">
        <f t="shared" si="0"/>
        <v>43527</v>
      </c>
      <c r="B16" s="62"/>
      <c r="C16" s="63" t="s">
        <v>25</v>
      </c>
      <c r="D16" s="64" t="s">
        <v>30</v>
      </c>
      <c r="E16" s="64" t="s">
        <v>31</v>
      </c>
      <c r="F16" s="65">
        <v>3</v>
      </c>
      <c r="G16" s="64">
        <v>1</v>
      </c>
      <c r="H16" s="64"/>
      <c r="I16" s="65">
        <f>F16/G16</f>
        <v>3</v>
      </c>
      <c r="J16" s="66" t="s">
        <v>28</v>
      </c>
      <c r="K16" s="66" t="s">
        <v>29</v>
      </c>
      <c r="L16" s="67"/>
      <c r="M16" s="68" t="s">
        <v>32</v>
      </c>
      <c r="N16" s="69">
        <v>43527</v>
      </c>
      <c r="O16" s="69">
        <f>N16+14</f>
        <v>43541</v>
      </c>
      <c r="P16" s="69">
        <f>O16+14</f>
        <v>43555</v>
      </c>
    </row>
    <row r="17" spans="1:9" ht="24.75" customHeight="1" thickBot="1" x14ac:dyDescent="0.25">
      <c r="A17" s="22"/>
      <c r="B17" s="4"/>
      <c r="C17" s="3"/>
      <c r="D17" s="70"/>
      <c r="E17" s="70"/>
      <c r="F17" s="70"/>
      <c r="G17" s="71" t="s">
        <v>33</v>
      </c>
      <c r="H17" s="72"/>
      <c r="I17" s="73">
        <f>SUM(I10:I16)</f>
        <v>6</v>
      </c>
    </row>
    <row r="18" spans="1:9" ht="12.75" customHeight="1" x14ac:dyDescent="0.2">
      <c r="A18" s="1"/>
      <c r="B18" s="2"/>
      <c r="C18" s="3"/>
      <c r="D18" s="70"/>
      <c r="E18" s="74"/>
      <c r="F18" s="74"/>
      <c r="G18" s="70"/>
      <c r="H18" s="70"/>
      <c r="I18" s="20"/>
    </row>
    <row r="19" spans="1:9" ht="12.75" customHeight="1" x14ac:dyDescent="0.2">
      <c r="A19" s="1"/>
      <c r="B19" s="2"/>
      <c r="C19" s="3"/>
      <c r="D19" s="70"/>
      <c r="E19" s="74"/>
      <c r="F19" s="74"/>
      <c r="G19" s="70"/>
      <c r="H19" s="70"/>
      <c r="I19" s="20"/>
    </row>
    <row r="20" spans="1:9" ht="12.75" customHeight="1" x14ac:dyDescent="0.2">
      <c r="A20" s="1"/>
      <c r="B20" s="2"/>
      <c r="C20" s="3"/>
      <c r="D20" s="70"/>
      <c r="E20" s="74"/>
      <c r="F20" s="74"/>
      <c r="G20" s="70"/>
      <c r="H20" s="70"/>
      <c r="I20" s="20"/>
    </row>
    <row r="21" spans="1:9" ht="12.75" customHeight="1" x14ac:dyDescent="0.2">
      <c r="A21" s="1"/>
      <c r="B21" s="2"/>
      <c r="C21" s="3"/>
      <c r="D21" s="70"/>
      <c r="E21" s="74"/>
      <c r="F21" s="74"/>
      <c r="G21" s="70"/>
      <c r="H21" s="70"/>
      <c r="I21" s="20"/>
    </row>
    <row r="22" spans="1:9" ht="12.75" customHeight="1" x14ac:dyDescent="0.2">
      <c r="A22" s="1"/>
      <c r="B22" s="2"/>
      <c r="C22" s="3"/>
      <c r="D22" s="70"/>
      <c r="E22" s="74"/>
      <c r="F22" s="74"/>
      <c r="G22" s="70"/>
      <c r="H22" s="70"/>
      <c r="I22" s="20"/>
    </row>
    <row r="23" spans="1:9" ht="12.75" customHeight="1" x14ac:dyDescent="0.2">
      <c r="A23" s="1"/>
      <c r="B23" s="2"/>
      <c r="C23" s="3"/>
      <c r="D23" s="70"/>
      <c r="E23" s="74"/>
      <c r="F23" s="74"/>
      <c r="G23" s="70"/>
      <c r="H23" s="70"/>
      <c r="I23" s="20"/>
    </row>
    <row r="24" spans="1:9" ht="12.75" customHeight="1" x14ac:dyDescent="0.2">
      <c r="A24" s="1"/>
      <c r="B24" s="2"/>
      <c r="C24" s="3"/>
      <c r="D24" s="70"/>
      <c r="E24" s="74"/>
      <c r="F24" s="74"/>
      <c r="G24" s="70"/>
      <c r="H24" s="70"/>
      <c r="I24" s="20"/>
    </row>
    <row r="25" spans="1:9" ht="12.75" customHeight="1" x14ac:dyDescent="0.2">
      <c r="A25" s="1"/>
      <c r="B25" s="2"/>
      <c r="C25" s="3"/>
      <c r="D25" s="70"/>
      <c r="E25" s="74"/>
      <c r="F25" s="74"/>
      <c r="G25" s="70"/>
      <c r="H25" s="70"/>
      <c r="I25" s="20"/>
    </row>
    <row r="26" spans="1:9" ht="12.75" customHeight="1" x14ac:dyDescent="0.2">
      <c r="A26" s="1"/>
      <c r="B26" s="2"/>
      <c r="C26" s="3"/>
      <c r="D26" s="70"/>
      <c r="E26" s="74"/>
      <c r="F26" s="74"/>
      <c r="G26" s="70"/>
      <c r="H26" s="70"/>
      <c r="I26" s="20"/>
    </row>
    <row r="27" spans="1:9" ht="12.75" customHeight="1" x14ac:dyDescent="0.2">
      <c r="A27" s="1"/>
      <c r="B27" s="2"/>
      <c r="C27" s="3"/>
      <c r="D27" s="70"/>
      <c r="E27" s="74"/>
      <c r="F27" s="74"/>
      <c r="G27" s="70"/>
      <c r="H27" s="70"/>
      <c r="I27" s="20"/>
    </row>
    <row r="28" spans="1:9" ht="12.75" customHeight="1" x14ac:dyDescent="0.2">
      <c r="A28" s="1"/>
      <c r="B28" s="2"/>
      <c r="C28" s="3"/>
      <c r="D28" s="70"/>
      <c r="E28" s="74"/>
      <c r="F28" s="74"/>
      <c r="G28" s="70"/>
      <c r="H28" s="70"/>
      <c r="I28" s="20"/>
    </row>
    <row r="29" spans="1:9" ht="12.75" customHeight="1" x14ac:dyDescent="0.2">
      <c r="A29" s="1"/>
      <c r="B29" s="2"/>
      <c r="C29" s="3"/>
      <c r="D29" s="70"/>
      <c r="E29" s="74"/>
      <c r="F29" s="74"/>
      <c r="G29" s="70"/>
      <c r="H29" s="70"/>
      <c r="I29" s="20"/>
    </row>
    <row r="38" spans="1:15" x14ac:dyDescent="0.2">
      <c r="A38" s="1"/>
      <c r="B38" s="2"/>
      <c r="C38" s="3"/>
      <c r="D38" s="4"/>
      <c r="E38" s="4"/>
      <c r="F38" s="4"/>
      <c r="G38" s="5" t="s">
        <v>0</v>
      </c>
      <c r="H38" s="2"/>
      <c r="I38" s="6" t="str">
        <f>I1</f>
        <v>SOUMARE Mamadou</v>
      </c>
      <c r="K38" s="4" t="s">
        <v>2</v>
      </c>
      <c r="N38" s="9"/>
      <c r="O38" s="10"/>
    </row>
    <row r="39" spans="1:15" x14ac:dyDescent="0.2">
      <c r="A39" s="1"/>
      <c r="B39" s="2"/>
      <c r="C39" s="11"/>
      <c r="D39" s="4"/>
      <c r="E39" s="4"/>
      <c r="F39" s="4"/>
      <c r="G39" s="5" t="s">
        <v>3</v>
      </c>
      <c r="H39" s="12"/>
      <c r="I39" s="12">
        <f>I2</f>
        <v>19.510000000000002</v>
      </c>
      <c r="K39" s="75">
        <f>K2</f>
        <v>43386</v>
      </c>
      <c r="L39" s="75"/>
      <c r="N39" s="14"/>
      <c r="O39" s="14"/>
    </row>
    <row r="40" spans="1:15" x14ac:dyDescent="0.2">
      <c r="A40" s="1"/>
      <c r="B40" s="15" t="s">
        <v>4</v>
      </c>
      <c r="C40" s="76">
        <f>C3</f>
        <v>43525</v>
      </c>
      <c r="D40" s="4"/>
      <c r="E40" s="4"/>
      <c r="F40" s="4"/>
      <c r="G40" s="5" t="s">
        <v>5</v>
      </c>
      <c r="H40" s="12"/>
      <c r="I40" s="12">
        <f>I3</f>
        <v>4.5026540503115626</v>
      </c>
      <c r="L40" s="14"/>
      <c r="N40" s="77"/>
      <c r="O40" s="18"/>
    </row>
    <row r="41" spans="1:15" x14ac:dyDescent="0.2">
      <c r="A41" s="1"/>
      <c r="B41" s="2"/>
      <c r="C41" s="11"/>
      <c r="D41" s="4"/>
      <c r="E41" s="4"/>
      <c r="F41" s="4"/>
      <c r="G41" s="5" t="s">
        <v>6</v>
      </c>
      <c r="H41" s="19"/>
      <c r="I41" s="12">
        <f>I4</f>
        <v>0</v>
      </c>
    </row>
    <row r="42" spans="1:15" x14ac:dyDescent="0.2">
      <c r="A42" s="1"/>
      <c r="B42" s="2"/>
      <c r="C42" s="11"/>
      <c r="D42" s="4"/>
      <c r="E42" s="4"/>
      <c r="F42" s="4"/>
      <c r="G42" s="5"/>
      <c r="H42" s="19"/>
      <c r="I42" s="20"/>
    </row>
    <row r="43" spans="1:15" x14ac:dyDescent="0.2">
      <c r="A43" s="21" t="s">
        <v>7</v>
      </c>
      <c r="B43" s="21"/>
      <c r="C43" s="21"/>
      <c r="D43" s="21"/>
      <c r="E43" s="21"/>
      <c r="F43" s="21"/>
      <c r="G43" s="21"/>
      <c r="H43" s="21"/>
      <c r="I43" s="21"/>
      <c r="J43" s="21"/>
      <c r="K43" s="21"/>
      <c r="L43" s="21"/>
    </row>
    <row r="44" spans="1:15" ht="13.5" thickBot="1" x14ac:dyDescent="0.25">
      <c r="A44" s="22"/>
      <c r="B44" s="4"/>
      <c r="C44" s="3"/>
      <c r="D44" s="4"/>
      <c r="E44" s="4" t="s">
        <v>8</v>
      </c>
      <c r="F44" s="4"/>
      <c r="G44" s="4"/>
      <c r="H44" s="4"/>
      <c r="I44" s="20"/>
    </row>
    <row r="45" spans="1:15" ht="14.25" customHeight="1" x14ac:dyDescent="0.2">
      <c r="A45" s="23" t="str">
        <f>"Jour et date                                  SEMAINE " &amp;WEEKNUM(A47)</f>
        <v>Jour et date                                  SEMAINE 10</v>
      </c>
      <c r="B45" s="24" t="s">
        <v>9</v>
      </c>
      <c r="C45" s="25" t="s">
        <v>10</v>
      </c>
      <c r="D45" s="25" t="s">
        <v>11</v>
      </c>
      <c r="E45" s="25" t="s">
        <v>12</v>
      </c>
      <c r="F45" s="26" t="s">
        <v>13</v>
      </c>
      <c r="G45" s="27" t="s">
        <v>14</v>
      </c>
      <c r="H45" s="28"/>
      <c r="I45" s="26" t="s">
        <v>15</v>
      </c>
      <c r="J45" s="25" t="s">
        <v>16</v>
      </c>
      <c r="K45" s="25" t="s">
        <v>17</v>
      </c>
      <c r="L45" s="25" t="s">
        <v>18</v>
      </c>
    </row>
    <row r="46" spans="1:15" ht="13.5" thickBot="1" x14ac:dyDescent="0.25">
      <c r="A46" s="29"/>
      <c r="B46" s="78"/>
      <c r="C46" s="79"/>
      <c r="D46" s="79"/>
      <c r="E46" s="79"/>
      <c r="F46" s="80"/>
      <c r="G46" s="81"/>
      <c r="H46" s="82"/>
      <c r="I46" s="80"/>
      <c r="J46" s="79"/>
      <c r="K46" s="79"/>
      <c r="L46" s="79"/>
    </row>
    <row r="47" spans="1:15" s="41" customFormat="1" ht="24.75" customHeight="1" thickBot="1" x14ac:dyDescent="0.25">
      <c r="A47" s="35">
        <f>A16+1</f>
        <v>43528</v>
      </c>
      <c r="B47" s="36"/>
      <c r="C47" s="37" t="s">
        <v>19</v>
      </c>
      <c r="D47" s="37"/>
      <c r="E47" s="37" t="s">
        <v>20</v>
      </c>
      <c r="F47" s="38"/>
      <c r="G47" s="39"/>
      <c r="H47" s="39"/>
      <c r="I47" s="39"/>
      <c r="J47" s="40"/>
      <c r="K47" s="40"/>
      <c r="L47" s="39"/>
      <c r="N47" s="42"/>
    </row>
    <row r="48" spans="1:15" ht="24.75" customHeight="1" x14ac:dyDescent="0.2">
      <c r="A48" s="43">
        <f>A47+1</f>
        <v>43529</v>
      </c>
      <c r="B48" s="44"/>
      <c r="C48" s="45" t="s">
        <v>19</v>
      </c>
      <c r="D48" s="45"/>
      <c r="E48" s="45" t="s">
        <v>21</v>
      </c>
      <c r="F48" s="46"/>
      <c r="G48" s="45"/>
      <c r="H48" s="45"/>
      <c r="I48" s="45"/>
      <c r="J48" s="47"/>
      <c r="K48" s="47"/>
      <c r="L48" s="48"/>
    </row>
    <row r="49" spans="1:16" ht="24.75" customHeight="1" x14ac:dyDescent="0.2">
      <c r="A49" s="49">
        <f t="shared" ref="A49:A53" si="1">A48+1</f>
        <v>43530</v>
      </c>
      <c r="B49" s="50"/>
      <c r="C49" s="51" t="s">
        <v>19</v>
      </c>
      <c r="D49" s="51"/>
      <c r="E49" s="51" t="s">
        <v>22</v>
      </c>
      <c r="F49" s="51"/>
      <c r="G49" s="51"/>
      <c r="H49" s="51"/>
      <c r="I49" s="51"/>
      <c r="J49" s="52"/>
      <c r="K49" s="52"/>
      <c r="L49" s="52"/>
    </row>
    <row r="50" spans="1:16" ht="24.75" customHeight="1" x14ac:dyDescent="0.2">
      <c r="A50" s="43">
        <f t="shared" si="1"/>
        <v>43531</v>
      </c>
      <c r="B50" s="44"/>
      <c r="C50" s="45" t="s">
        <v>19</v>
      </c>
      <c r="D50" s="45"/>
      <c r="E50" s="45" t="s">
        <v>23</v>
      </c>
      <c r="F50" s="45"/>
      <c r="G50" s="45"/>
      <c r="H50" s="45"/>
      <c r="I50" s="45"/>
      <c r="J50" s="47"/>
      <c r="K50" s="47"/>
      <c r="L50" s="48"/>
    </row>
    <row r="51" spans="1:16" s="41" customFormat="1" ht="24.75" customHeight="1" x14ac:dyDescent="0.25">
      <c r="A51" s="49">
        <f t="shared" si="1"/>
        <v>43532</v>
      </c>
      <c r="B51" s="50"/>
      <c r="C51" s="53" t="s">
        <v>19</v>
      </c>
      <c r="D51" s="54"/>
      <c r="E51" s="53" t="s">
        <v>24</v>
      </c>
      <c r="F51" s="53"/>
      <c r="G51" s="53"/>
      <c r="H51" s="53"/>
      <c r="I51" s="53"/>
      <c r="J51" s="52"/>
      <c r="K51" s="52"/>
      <c r="L51" s="54"/>
    </row>
    <row r="52" spans="1:16" ht="24.75" customHeight="1" x14ac:dyDescent="0.2">
      <c r="A52" s="43">
        <f t="shared" si="1"/>
        <v>43533</v>
      </c>
      <c r="B52" s="44"/>
      <c r="C52" s="55" t="s">
        <v>25</v>
      </c>
      <c r="D52" s="55" t="s">
        <v>26</v>
      </c>
      <c r="E52" s="56" t="s">
        <v>27</v>
      </c>
      <c r="F52" s="57">
        <v>3</v>
      </c>
      <c r="G52" s="58">
        <v>1</v>
      </c>
      <c r="H52" s="58"/>
      <c r="I52" s="60">
        <f>F52/G52</f>
        <v>3</v>
      </c>
      <c r="J52" s="56" t="s">
        <v>28</v>
      </c>
      <c r="K52" s="56" t="s">
        <v>29</v>
      </c>
      <c r="L52" s="48"/>
    </row>
    <row r="53" spans="1:16" ht="34.5" thickBot="1" x14ac:dyDescent="0.25">
      <c r="A53" s="61">
        <f t="shared" si="1"/>
        <v>43534</v>
      </c>
      <c r="B53" s="62"/>
      <c r="C53" s="63" t="s">
        <v>25</v>
      </c>
      <c r="D53" s="64" t="s">
        <v>30</v>
      </c>
      <c r="E53" s="64" t="s">
        <v>31</v>
      </c>
      <c r="F53" s="65">
        <v>3</v>
      </c>
      <c r="G53" s="64">
        <v>1</v>
      </c>
      <c r="H53" s="64"/>
      <c r="I53" s="83"/>
      <c r="J53" s="66" t="s">
        <v>28</v>
      </c>
      <c r="K53" s="66" t="s">
        <v>29</v>
      </c>
      <c r="L53" s="67"/>
      <c r="M53" s="68" t="s">
        <v>32</v>
      </c>
      <c r="N53" s="69">
        <f>N16</f>
        <v>43527</v>
      </c>
      <c r="O53" s="69">
        <f>N53+14</f>
        <v>43541</v>
      </c>
      <c r="P53" s="69">
        <f>O53+14</f>
        <v>43555</v>
      </c>
    </row>
    <row r="54" spans="1:16" ht="24.75" customHeight="1" thickBot="1" x14ac:dyDescent="0.25">
      <c r="A54" s="22"/>
      <c r="B54" s="4"/>
      <c r="C54" s="3"/>
      <c r="D54" s="70"/>
      <c r="E54" s="70"/>
      <c r="F54" s="70"/>
      <c r="G54" s="71" t="s">
        <v>33</v>
      </c>
      <c r="H54" s="72"/>
      <c r="I54" s="73">
        <f>SUM(I47:I53)</f>
        <v>3</v>
      </c>
    </row>
    <row r="55" spans="1:16" ht="12.75" customHeight="1" x14ac:dyDescent="0.2">
      <c r="A55" s="1"/>
      <c r="B55" s="2"/>
      <c r="C55" s="3"/>
      <c r="D55" s="70"/>
      <c r="E55" s="74"/>
      <c r="F55" s="74"/>
      <c r="G55" s="70"/>
      <c r="H55" s="70"/>
      <c r="I55" s="20"/>
    </row>
    <row r="56" spans="1:16" ht="12.75" customHeight="1" x14ac:dyDescent="0.2">
      <c r="A56" s="1"/>
      <c r="B56" s="2"/>
      <c r="C56" s="3"/>
      <c r="D56" s="70"/>
      <c r="E56" s="74"/>
      <c r="F56" s="74"/>
      <c r="G56" s="70"/>
      <c r="H56" s="70"/>
      <c r="I56" s="20"/>
    </row>
    <row r="57" spans="1:16" ht="12.75" customHeight="1" x14ac:dyDescent="0.2">
      <c r="A57" s="1"/>
      <c r="B57" s="2"/>
      <c r="C57" s="3"/>
      <c r="D57" s="70"/>
      <c r="E57" s="74"/>
      <c r="F57" s="74"/>
      <c r="G57" s="70"/>
      <c r="H57" s="70"/>
      <c r="I57" s="20"/>
    </row>
    <row r="58" spans="1:16" ht="12.75" customHeight="1" x14ac:dyDescent="0.2">
      <c r="A58" s="1"/>
      <c r="B58" s="2"/>
      <c r="C58" s="3"/>
      <c r="D58" s="70"/>
      <c r="E58" s="74"/>
      <c r="F58" s="74"/>
      <c r="G58" s="70"/>
      <c r="H58" s="70"/>
      <c r="I58" s="20"/>
    </row>
    <row r="59" spans="1:16" ht="12.75" customHeight="1" x14ac:dyDescent="0.2">
      <c r="A59" s="1"/>
      <c r="B59" s="2"/>
      <c r="C59" s="3"/>
      <c r="D59" s="70"/>
      <c r="E59" s="74"/>
      <c r="F59" s="74"/>
      <c r="G59" s="70"/>
      <c r="H59" s="70"/>
      <c r="I59" s="20"/>
    </row>
    <row r="60" spans="1:16" ht="12.75" customHeight="1" x14ac:dyDescent="0.2">
      <c r="A60" s="1"/>
      <c r="B60" s="2"/>
      <c r="C60" s="3"/>
      <c r="D60" s="70"/>
      <c r="E60" s="74"/>
      <c r="F60" s="74"/>
      <c r="G60" s="70"/>
      <c r="H60" s="70"/>
      <c r="I60" s="20"/>
    </row>
    <row r="61" spans="1:16" ht="12.75" customHeight="1" x14ac:dyDescent="0.2">
      <c r="A61" s="1"/>
      <c r="B61" s="2"/>
      <c r="C61" s="3"/>
      <c r="D61" s="70"/>
      <c r="E61" s="74"/>
      <c r="F61" s="74"/>
      <c r="G61" s="70"/>
      <c r="H61" s="70"/>
      <c r="I61" s="20"/>
    </row>
    <row r="62" spans="1:16" ht="12.75" customHeight="1" x14ac:dyDescent="0.2">
      <c r="A62" s="1"/>
      <c r="B62" s="2"/>
      <c r="C62" s="3"/>
      <c r="D62" s="70"/>
      <c r="E62" s="74"/>
      <c r="F62" s="74"/>
      <c r="G62" s="70"/>
      <c r="H62" s="70"/>
      <c r="I62" s="20"/>
    </row>
    <row r="75" spans="1:15" x14ac:dyDescent="0.2">
      <c r="A75" s="1"/>
      <c r="B75" s="2"/>
      <c r="C75" s="3"/>
      <c r="D75" s="4"/>
      <c r="E75" s="4"/>
      <c r="F75" s="4"/>
      <c r="G75" s="5" t="s">
        <v>0</v>
      </c>
      <c r="H75" s="2"/>
      <c r="I75" s="6" t="str">
        <f>I38</f>
        <v>SOUMARE Mamadou</v>
      </c>
      <c r="K75" s="4" t="s">
        <v>2</v>
      </c>
      <c r="N75" s="9"/>
      <c r="O75" s="10"/>
    </row>
    <row r="76" spans="1:15" x14ac:dyDescent="0.2">
      <c r="A76" s="1"/>
      <c r="B76" s="2"/>
      <c r="C76" s="11"/>
      <c r="D76" s="4"/>
      <c r="E76" s="4"/>
      <c r="F76" s="4"/>
      <c r="G76" s="5" t="s">
        <v>3</v>
      </c>
      <c r="H76" s="12"/>
      <c r="I76" s="12">
        <f>I39</f>
        <v>19.510000000000002</v>
      </c>
      <c r="K76" s="13">
        <f>K39</f>
        <v>43386</v>
      </c>
      <c r="L76" s="13"/>
      <c r="N76" s="14"/>
      <c r="O76" s="14"/>
    </row>
    <row r="77" spans="1:15" x14ac:dyDescent="0.2">
      <c r="A77" s="1"/>
      <c r="B77" s="15" t="s">
        <v>4</v>
      </c>
      <c r="C77" s="84">
        <f>C40</f>
        <v>43525</v>
      </c>
      <c r="D77" s="4"/>
      <c r="E77" s="4"/>
      <c r="F77" s="4"/>
      <c r="G77" s="5" t="s">
        <v>5</v>
      </c>
      <c r="H77" s="12"/>
      <c r="I77" s="12">
        <f>I3</f>
        <v>4.5026540503115626</v>
      </c>
      <c r="L77" s="14"/>
      <c r="N77" s="77"/>
      <c r="O77" s="18"/>
    </row>
    <row r="78" spans="1:15" x14ac:dyDescent="0.2">
      <c r="A78" s="1"/>
      <c r="B78" s="2"/>
      <c r="C78" s="11"/>
      <c r="D78" s="4"/>
      <c r="E78" s="4"/>
      <c r="F78" s="4"/>
      <c r="G78" s="5" t="s">
        <v>6</v>
      </c>
      <c r="H78" s="19"/>
      <c r="I78" s="12">
        <f>I41</f>
        <v>0</v>
      </c>
    </row>
    <row r="79" spans="1:15" x14ac:dyDescent="0.2">
      <c r="A79" s="1"/>
      <c r="B79" s="2"/>
      <c r="C79" s="11"/>
      <c r="D79" s="4"/>
      <c r="E79" s="4"/>
      <c r="F79" s="4"/>
      <c r="G79" s="5"/>
      <c r="H79" s="19"/>
      <c r="I79" s="20"/>
    </row>
    <row r="80" spans="1:15" x14ac:dyDescent="0.2">
      <c r="A80" s="21" t="s">
        <v>7</v>
      </c>
      <c r="B80" s="21"/>
      <c r="C80" s="21"/>
      <c r="D80" s="21"/>
      <c r="E80" s="21"/>
      <c r="F80" s="21"/>
      <c r="G80" s="21"/>
      <c r="H80" s="21"/>
      <c r="I80" s="21"/>
      <c r="J80" s="21"/>
      <c r="K80" s="21"/>
      <c r="L80" s="21"/>
    </row>
    <row r="81" spans="1:16" ht="13.5" thickBot="1" x14ac:dyDescent="0.25">
      <c r="A81" s="22"/>
      <c r="B81" s="4"/>
      <c r="C81" s="3"/>
      <c r="D81" s="4"/>
      <c r="E81" s="4" t="s">
        <v>8</v>
      </c>
      <c r="F81" s="4"/>
      <c r="G81" s="4"/>
      <c r="H81" s="4"/>
      <c r="I81" s="20"/>
    </row>
    <row r="82" spans="1:16" ht="14.25" customHeight="1" x14ac:dyDescent="0.2">
      <c r="A82" s="23" t="str">
        <f>"Jour et date                                  SEMAINE " &amp;WEEKNUM(A84)</f>
        <v>Jour et date                                  SEMAINE 11</v>
      </c>
      <c r="B82" s="24" t="s">
        <v>9</v>
      </c>
      <c r="C82" s="25" t="s">
        <v>10</v>
      </c>
      <c r="D82" s="25" t="s">
        <v>11</v>
      </c>
      <c r="E82" s="25" t="s">
        <v>12</v>
      </c>
      <c r="F82" s="26" t="s">
        <v>13</v>
      </c>
      <c r="G82" s="27" t="s">
        <v>14</v>
      </c>
      <c r="H82" s="28"/>
      <c r="I82" s="26" t="s">
        <v>15</v>
      </c>
      <c r="J82" s="25" t="s">
        <v>16</v>
      </c>
      <c r="K82" s="25" t="s">
        <v>17</v>
      </c>
      <c r="L82" s="25" t="s">
        <v>18</v>
      </c>
    </row>
    <row r="83" spans="1:16" ht="13.5" thickBot="1" x14ac:dyDescent="0.25">
      <c r="A83" s="29"/>
      <c r="B83" s="78"/>
      <c r="C83" s="79"/>
      <c r="D83" s="79"/>
      <c r="E83" s="79"/>
      <c r="F83" s="80"/>
      <c r="G83" s="81"/>
      <c r="H83" s="82"/>
      <c r="I83" s="80"/>
      <c r="J83" s="79"/>
      <c r="K83" s="79"/>
      <c r="L83" s="79"/>
    </row>
    <row r="84" spans="1:16" s="41" customFormat="1" ht="24.75" customHeight="1" thickBot="1" x14ac:dyDescent="0.25">
      <c r="A84" s="35">
        <f>A53+1</f>
        <v>43535</v>
      </c>
      <c r="B84" s="36"/>
      <c r="C84" s="37" t="s">
        <v>19</v>
      </c>
      <c r="D84" s="37"/>
      <c r="E84" s="37" t="s">
        <v>20</v>
      </c>
      <c r="F84" s="38"/>
      <c r="G84" s="39"/>
      <c r="H84" s="39"/>
      <c r="I84" s="39"/>
      <c r="J84" s="40"/>
      <c r="K84" s="40"/>
      <c r="L84" s="39"/>
      <c r="N84" s="42"/>
    </row>
    <row r="85" spans="1:16" ht="24.75" customHeight="1" x14ac:dyDescent="0.2">
      <c r="A85" s="43">
        <f>A84+1</f>
        <v>43536</v>
      </c>
      <c r="B85" s="44"/>
      <c r="C85" s="45" t="s">
        <v>19</v>
      </c>
      <c r="D85" s="45"/>
      <c r="E85" s="45" t="s">
        <v>21</v>
      </c>
      <c r="F85" s="46"/>
      <c r="G85" s="45"/>
      <c r="H85" s="45"/>
      <c r="I85" s="45"/>
      <c r="J85" s="47"/>
      <c r="K85" s="47"/>
      <c r="L85" s="48"/>
    </row>
    <row r="86" spans="1:16" ht="24.75" customHeight="1" x14ac:dyDescent="0.2">
      <c r="A86" s="49">
        <f t="shared" ref="A86:A90" si="2">A85+1</f>
        <v>43537</v>
      </c>
      <c r="B86" s="50"/>
      <c r="C86" s="51" t="s">
        <v>19</v>
      </c>
      <c r="D86" s="51"/>
      <c r="E86" s="51" t="s">
        <v>22</v>
      </c>
      <c r="F86" s="51"/>
      <c r="G86" s="51"/>
      <c r="H86" s="51"/>
      <c r="I86" s="51"/>
      <c r="J86" s="52"/>
      <c r="K86" s="52"/>
      <c r="L86" s="52"/>
    </row>
    <row r="87" spans="1:16" ht="24.75" customHeight="1" x14ac:dyDescent="0.2">
      <c r="A87" s="43">
        <f t="shared" si="2"/>
        <v>43538</v>
      </c>
      <c r="B87" s="44"/>
      <c r="C87" s="45" t="s">
        <v>19</v>
      </c>
      <c r="D87" s="45"/>
      <c r="E87" s="45" t="s">
        <v>23</v>
      </c>
      <c r="F87" s="45"/>
      <c r="G87" s="45"/>
      <c r="H87" s="45"/>
      <c r="I87" s="45"/>
      <c r="J87" s="47"/>
      <c r="K87" s="47"/>
      <c r="L87" s="48"/>
    </row>
    <row r="88" spans="1:16" s="41" customFormat="1" ht="24.75" customHeight="1" x14ac:dyDescent="0.25">
      <c r="A88" s="49">
        <f t="shared" si="2"/>
        <v>43539</v>
      </c>
      <c r="B88" s="50"/>
      <c r="C88" s="53" t="s">
        <v>19</v>
      </c>
      <c r="D88" s="54"/>
      <c r="E88" s="53" t="s">
        <v>24</v>
      </c>
      <c r="F88" s="53"/>
      <c r="G88" s="53"/>
      <c r="H88" s="53"/>
      <c r="I88" s="53"/>
      <c r="J88" s="52"/>
      <c r="K88" s="52"/>
      <c r="L88" s="54"/>
    </row>
    <row r="89" spans="1:16" ht="24.75" customHeight="1" x14ac:dyDescent="0.2">
      <c r="A89" s="43">
        <f t="shared" si="2"/>
        <v>43540</v>
      </c>
      <c r="B89" s="85"/>
      <c r="C89" s="55" t="s">
        <v>25</v>
      </c>
      <c r="D89" s="55" t="s">
        <v>26</v>
      </c>
      <c r="E89" s="56" t="s">
        <v>27</v>
      </c>
      <c r="F89" s="57">
        <v>3</v>
      </c>
      <c r="G89" s="58">
        <v>1</v>
      </c>
      <c r="H89" s="58"/>
      <c r="I89" s="60">
        <f>F89/G89</f>
        <v>3</v>
      </c>
      <c r="J89" s="56" t="s">
        <v>28</v>
      </c>
      <c r="K89" s="56" t="s">
        <v>29</v>
      </c>
      <c r="L89" s="48"/>
    </row>
    <row r="90" spans="1:16" ht="34.5" thickBot="1" x14ac:dyDescent="0.25">
      <c r="A90" s="61">
        <f t="shared" si="2"/>
        <v>43541</v>
      </c>
      <c r="B90" s="62"/>
      <c r="C90" s="63" t="s">
        <v>25</v>
      </c>
      <c r="D90" s="64" t="s">
        <v>30</v>
      </c>
      <c r="E90" s="64" t="s">
        <v>31</v>
      </c>
      <c r="F90" s="65">
        <v>3</v>
      </c>
      <c r="G90" s="64">
        <v>1</v>
      </c>
      <c r="H90" s="64"/>
      <c r="I90" s="65">
        <f>F90/G90</f>
        <v>3</v>
      </c>
      <c r="J90" s="66" t="s">
        <v>28</v>
      </c>
      <c r="K90" s="66" t="s">
        <v>29</v>
      </c>
      <c r="L90" s="67"/>
      <c r="M90" s="68" t="s">
        <v>32</v>
      </c>
      <c r="N90" s="69">
        <f>N53</f>
        <v>43527</v>
      </c>
      <c r="O90" s="69">
        <f>N90+14</f>
        <v>43541</v>
      </c>
      <c r="P90" s="69">
        <f>O90+14</f>
        <v>43555</v>
      </c>
    </row>
    <row r="91" spans="1:16" ht="24.75" customHeight="1" thickBot="1" x14ac:dyDescent="0.25">
      <c r="A91" s="22"/>
      <c r="B91" s="4"/>
      <c r="C91" s="3"/>
      <c r="D91" s="70"/>
      <c r="E91" s="70"/>
      <c r="F91" s="70"/>
      <c r="G91" s="71" t="s">
        <v>33</v>
      </c>
      <c r="H91" s="72"/>
      <c r="I91" s="73">
        <f>SUM(I84:I90)</f>
        <v>6</v>
      </c>
    </row>
    <row r="92" spans="1:16" ht="12.75" customHeight="1" x14ac:dyDescent="0.2">
      <c r="A92" s="1"/>
      <c r="B92" s="2"/>
      <c r="C92" s="3"/>
      <c r="D92" s="70"/>
      <c r="E92" s="74"/>
      <c r="F92" s="74"/>
      <c r="G92" s="70"/>
      <c r="H92" s="70"/>
      <c r="I92" s="20"/>
    </row>
    <row r="93" spans="1:16" ht="12.75" customHeight="1" x14ac:dyDescent="0.2">
      <c r="A93" s="1"/>
      <c r="B93" s="2"/>
      <c r="C93" s="3"/>
      <c r="D93" s="70"/>
      <c r="E93" s="74"/>
      <c r="F93" s="74"/>
      <c r="G93" s="70"/>
      <c r="H93" s="70"/>
      <c r="I93" s="20"/>
    </row>
    <row r="94" spans="1:16" ht="12.75" customHeight="1" x14ac:dyDescent="0.2">
      <c r="A94" s="1"/>
      <c r="B94" s="2"/>
      <c r="C94" s="3"/>
      <c r="D94" s="70"/>
      <c r="E94" s="74"/>
      <c r="F94" s="74"/>
      <c r="G94" s="70"/>
      <c r="H94" s="70"/>
      <c r="I94" s="20"/>
    </row>
    <row r="95" spans="1:16" ht="12.75" customHeight="1" x14ac:dyDescent="0.2">
      <c r="A95" s="1"/>
      <c r="B95" s="2"/>
      <c r="C95" s="3"/>
      <c r="D95" s="70"/>
      <c r="E95" s="74"/>
      <c r="F95" s="74"/>
      <c r="G95" s="70"/>
      <c r="H95" s="70"/>
      <c r="I95" s="20"/>
    </row>
    <row r="96" spans="1:16" ht="12.75" customHeight="1" x14ac:dyDescent="0.2">
      <c r="A96" s="1"/>
      <c r="B96" s="2"/>
      <c r="C96" s="3"/>
      <c r="D96" s="70"/>
      <c r="E96" s="74"/>
      <c r="F96" s="74"/>
      <c r="G96" s="70"/>
      <c r="H96" s="70"/>
      <c r="I96" s="20"/>
    </row>
    <row r="97" spans="1:15" ht="12.75" customHeight="1" x14ac:dyDescent="0.2">
      <c r="A97" s="1"/>
      <c r="B97" s="2"/>
      <c r="C97" s="3"/>
      <c r="D97" s="70"/>
      <c r="E97" s="74"/>
      <c r="F97" s="74"/>
      <c r="G97" s="70"/>
      <c r="H97" s="70"/>
      <c r="I97" s="20"/>
    </row>
    <row r="98" spans="1:15" ht="12.75" customHeight="1" x14ac:dyDescent="0.2">
      <c r="A98" s="1"/>
      <c r="B98" s="2"/>
      <c r="C98" s="3"/>
      <c r="D98" s="70"/>
      <c r="E98" s="74"/>
      <c r="F98" s="74"/>
      <c r="G98" s="70"/>
      <c r="H98" s="70"/>
      <c r="I98" s="20"/>
    </row>
    <row r="99" spans="1:15" ht="12.75" customHeight="1" x14ac:dyDescent="0.2">
      <c r="A99" s="1"/>
      <c r="B99" s="2"/>
      <c r="C99" s="3"/>
      <c r="D99" s="70"/>
      <c r="E99" s="74"/>
      <c r="F99" s="74"/>
      <c r="G99" s="70"/>
      <c r="H99" s="70"/>
      <c r="I99" s="20"/>
    </row>
    <row r="101" spans="1:15" ht="13.5" customHeight="1" x14ac:dyDescent="0.2">
      <c r="A101" s="1"/>
      <c r="B101" s="2"/>
      <c r="C101" s="3"/>
      <c r="D101" s="70"/>
      <c r="E101" s="74"/>
      <c r="F101" s="74"/>
      <c r="G101" s="70"/>
      <c r="H101" s="70"/>
      <c r="I101" s="20"/>
    </row>
    <row r="102" spans="1:15" ht="13.5" customHeight="1" x14ac:dyDescent="0.2">
      <c r="A102" s="1"/>
      <c r="B102" s="2"/>
      <c r="C102" s="3"/>
      <c r="D102" s="70"/>
      <c r="E102" s="74"/>
      <c r="F102" s="74"/>
      <c r="G102" s="70"/>
      <c r="H102" s="70"/>
      <c r="I102" s="20"/>
    </row>
    <row r="103" spans="1:15" ht="12.75" customHeight="1" x14ac:dyDescent="0.2">
      <c r="A103" s="1"/>
      <c r="B103" s="2"/>
      <c r="C103" s="3"/>
      <c r="D103" s="70"/>
      <c r="E103" s="74"/>
      <c r="F103" s="74"/>
      <c r="G103" s="70"/>
      <c r="H103" s="70"/>
      <c r="I103" s="20"/>
    </row>
    <row r="112" spans="1:15" x14ac:dyDescent="0.2">
      <c r="A112" s="1"/>
      <c r="B112" s="2"/>
      <c r="C112" s="3"/>
      <c r="D112" s="4"/>
      <c r="E112" s="4"/>
      <c r="F112" s="4"/>
      <c r="G112" s="5" t="s">
        <v>0</v>
      </c>
      <c r="H112" s="2"/>
      <c r="I112" s="6" t="str">
        <f>I75</f>
        <v>SOUMARE Mamadou</v>
      </c>
      <c r="K112" s="4" t="s">
        <v>2</v>
      </c>
      <c r="N112" s="9"/>
      <c r="O112" s="10"/>
    </row>
    <row r="113" spans="1:16" x14ac:dyDescent="0.2">
      <c r="A113" s="1"/>
      <c r="B113" s="2"/>
      <c r="C113" s="11"/>
      <c r="D113" s="4"/>
      <c r="E113" s="4"/>
      <c r="F113" s="4"/>
      <c r="G113" s="5" t="s">
        <v>3</v>
      </c>
      <c r="H113" s="12"/>
      <c r="I113" s="12">
        <f>I2</f>
        <v>19.510000000000002</v>
      </c>
      <c r="K113" s="75">
        <f>K76</f>
        <v>43386</v>
      </c>
      <c r="L113" s="75"/>
      <c r="N113" s="14"/>
      <c r="O113" s="14"/>
    </row>
    <row r="114" spans="1:16" x14ac:dyDescent="0.2">
      <c r="A114" s="1"/>
      <c r="B114" s="15" t="s">
        <v>4</v>
      </c>
      <c r="C114" s="76">
        <f>C77</f>
        <v>43525</v>
      </c>
      <c r="D114" s="4"/>
      <c r="E114" s="4"/>
      <c r="F114" s="4"/>
      <c r="G114" s="5" t="s">
        <v>5</v>
      </c>
      <c r="H114" s="12"/>
      <c r="I114" s="12">
        <f>I3</f>
        <v>4.5026540503115626</v>
      </c>
      <c r="L114" s="14"/>
      <c r="N114" s="77"/>
      <c r="O114" s="18"/>
    </row>
    <row r="115" spans="1:16" x14ac:dyDescent="0.2">
      <c r="A115" s="1"/>
      <c r="B115" s="2"/>
      <c r="C115" s="11"/>
      <c r="D115" s="4"/>
      <c r="E115" s="4"/>
      <c r="F115" s="4"/>
      <c r="G115" s="5" t="s">
        <v>6</v>
      </c>
      <c r="H115" s="19"/>
      <c r="I115" s="12">
        <f>I78</f>
        <v>0</v>
      </c>
    </row>
    <row r="116" spans="1:16" x14ac:dyDescent="0.2">
      <c r="A116" s="1"/>
      <c r="B116" s="2"/>
      <c r="C116" s="11"/>
      <c r="D116" s="4"/>
      <c r="E116" s="4"/>
      <c r="F116" s="4"/>
      <c r="G116" s="5"/>
      <c r="H116" s="19"/>
      <c r="I116" s="20"/>
    </row>
    <row r="117" spans="1:16" x14ac:dyDescent="0.2">
      <c r="A117" s="21" t="s">
        <v>7</v>
      </c>
      <c r="B117" s="21"/>
      <c r="C117" s="21"/>
      <c r="D117" s="21"/>
      <c r="E117" s="21"/>
      <c r="F117" s="21"/>
      <c r="G117" s="21"/>
      <c r="H117" s="21"/>
      <c r="I117" s="21"/>
      <c r="J117" s="21"/>
      <c r="K117" s="21"/>
      <c r="L117" s="21"/>
    </row>
    <row r="118" spans="1:16" ht="13.5" thickBot="1" x14ac:dyDescent="0.25">
      <c r="A118" s="22"/>
      <c r="B118" s="4"/>
      <c r="C118" s="3"/>
      <c r="D118" s="4"/>
      <c r="E118" s="4" t="s">
        <v>8</v>
      </c>
      <c r="F118" s="4"/>
      <c r="G118" s="4"/>
      <c r="H118" s="4"/>
      <c r="I118" s="20"/>
    </row>
    <row r="119" spans="1:16" ht="26.25" customHeight="1" x14ac:dyDescent="0.2">
      <c r="A119" s="23" t="str">
        <f>"Jour et date                                  SEMAINE " &amp;WEEKNUM(A121)</f>
        <v>Jour et date                                  SEMAINE 12</v>
      </c>
      <c r="B119" s="24" t="s">
        <v>9</v>
      </c>
      <c r="C119" s="25" t="s">
        <v>10</v>
      </c>
      <c r="D119" s="25" t="s">
        <v>11</v>
      </c>
      <c r="E119" s="25" t="s">
        <v>12</v>
      </c>
      <c r="F119" s="26" t="s">
        <v>13</v>
      </c>
      <c r="G119" s="27" t="s">
        <v>14</v>
      </c>
      <c r="H119" s="28"/>
      <c r="I119" s="26" t="s">
        <v>15</v>
      </c>
      <c r="J119" s="25" t="s">
        <v>16</v>
      </c>
      <c r="K119" s="25" t="s">
        <v>17</v>
      </c>
      <c r="L119" s="25" t="s">
        <v>18</v>
      </c>
    </row>
    <row r="120" spans="1:16" ht="13.5" thickBot="1" x14ac:dyDescent="0.25">
      <c r="A120" s="29"/>
      <c r="B120" s="78"/>
      <c r="C120" s="79"/>
      <c r="D120" s="79"/>
      <c r="E120" s="79"/>
      <c r="F120" s="80"/>
      <c r="G120" s="81"/>
      <c r="H120" s="82"/>
      <c r="I120" s="80"/>
      <c r="J120" s="79"/>
      <c r="K120" s="79"/>
      <c r="L120" s="79"/>
    </row>
    <row r="121" spans="1:16" s="41" customFormat="1" ht="24.75" customHeight="1" thickBot="1" x14ac:dyDescent="0.25">
      <c r="A121" s="35">
        <f>A90+1</f>
        <v>43542</v>
      </c>
      <c r="B121" s="36"/>
      <c r="C121" s="37" t="s">
        <v>19</v>
      </c>
      <c r="D121" s="37"/>
      <c r="E121" s="37" t="s">
        <v>20</v>
      </c>
      <c r="F121" s="38"/>
      <c r="G121" s="39"/>
      <c r="H121" s="39"/>
      <c r="I121" s="39"/>
      <c r="J121" s="40"/>
      <c r="K121" s="40"/>
      <c r="L121" s="39"/>
      <c r="N121" s="42"/>
    </row>
    <row r="122" spans="1:16" ht="24.75" customHeight="1" x14ac:dyDescent="0.2">
      <c r="A122" s="43">
        <f>A121+1</f>
        <v>43543</v>
      </c>
      <c r="B122" s="44"/>
      <c r="C122" s="45" t="s">
        <v>19</v>
      </c>
      <c r="D122" s="45"/>
      <c r="E122" s="45" t="s">
        <v>21</v>
      </c>
      <c r="F122" s="46"/>
      <c r="G122" s="45"/>
      <c r="H122" s="45"/>
      <c r="I122" s="45"/>
      <c r="J122" s="47"/>
      <c r="K122" s="47"/>
      <c r="L122" s="48"/>
    </row>
    <row r="123" spans="1:16" ht="24.75" customHeight="1" x14ac:dyDescent="0.2">
      <c r="A123" s="49">
        <f t="shared" ref="A123:A127" si="3">A122+1</f>
        <v>43544</v>
      </c>
      <c r="B123" s="50"/>
      <c r="C123" s="51" t="s">
        <v>19</v>
      </c>
      <c r="D123" s="51"/>
      <c r="E123" s="51" t="s">
        <v>22</v>
      </c>
      <c r="F123" s="51"/>
      <c r="G123" s="51"/>
      <c r="H123" s="51"/>
      <c r="I123" s="51"/>
      <c r="J123" s="52"/>
      <c r="K123" s="52"/>
      <c r="L123" s="52"/>
    </row>
    <row r="124" spans="1:16" ht="24.75" customHeight="1" x14ac:dyDescent="0.2">
      <c r="A124" s="43">
        <f t="shared" si="3"/>
        <v>43545</v>
      </c>
      <c r="B124" s="44"/>
      <c r="C124" s="45" t="s">
        <v>19</v>
      </c>
      <c r="D124" s="45"/>
      <c r="E124" s="45" t="s">
        <v>23</v>
      </c>
      <c r="F124" s="45"/>
      <c r="G124" s="45"/>
      <c r="H124" s="45"/>
      <c r="I124" s="45"/>
      <c r="J124" s="47"/>
      <c r="K124" s="47"/>
      <c r="L124" s="48"/>
    </row>
    <row r="125" spans="1:16" s="41" customFormat="1" ht="24.75" customHeight="1" x14ac:dyDescent="0.25">
      <c r="A125" s="49">
        <f t="shared" si="3"/>
        <v>43546</v>
      </c>
      <c r="B125" s="50"/>
      <c r="C125" s="53" t="s">
        <v>19</v>
      </c>
      <c r="D125" s="54"/>
      <c r="E125" s="53" t="s">
        <v>24</v>
      </c>
      <c r="F125" s="53"/>
      <c r="G125" s="53"/>
      <c r="H125" s="53"/>
      <c r="I125" s="53"/>
      <c r="J125" s="52"/>
      <c r="K125" s="52"/>
      <c r="L125" s="54"/>
    </row>
    <row r="126" spans="1:16" ht="24.75" customHeight="1" x14ac:dyDescent="0.2">
      <c r="A126" s="43">
        <f t="shared" si="3"/>
        <v>43547</v>
      </c>
      <c r="B126" s="44"/>
      <c r="C126" s="55" t="s">
        <v>25</v>
      </c>
      <c r="D126" s="55" t="s">
        <v>26</v>
      </c>
      <c r="E126" s="56" t="s">
        <v>27</v>
      </c>
      <c r="F126" s="57">
        <v>3</v>
      </c>
      <c r="G126" s="58">
        <v>1</v>
      </c>
      <c r="H126" s="58"/>
      <c r="I126" s="60">
        <f>F126/G126</f>
        <v>3</v>
      </c>
      <c r="J126" s="56" t="s">
        <v>28</v>
      </c>
      <c r="K126" s="56" t="s">
        <v>29</v>
      </c>
      <c r="L126" s="48"/>
    </row>
    <row r="127" spans="1:16" ht="34.5" thickBot="1" x14ac:dyDescent="0.25">
      <c r="A127" s="61">
        <f t="shared" si="3"/>
        <v>43548</v>
      </c>
      <c r="B127" s="62"/>
      <c r="C127" s="63" t="s">
        <v>25</v>
      </c>
      <c r="D127" s="64" t="s">
        <v>30</v>
      </c>
      <c r="E127" s="64" t="s">
        <v>31</v>
      </c>
      <c r="F127" s="65">
        <v>3</v>
      </c>
      <c r="G127" s="64">
        <v>1</v>
      </c>
      <c r="H127" s="64"/>
      <c r="I127" s="83"/>
      <c r="J127" s="66" t="s">
        <v>28</v>
      </c>
      <c r="K127" s="66" t="s">
        <v>29</v>
      </c>
      <c r="L127" s="67"/>
      <c r="M127" s="68" t="s">
        <v>32</v>
      </c>
      <c r="N127" s="69">
        <f>N90</f>
        <v>43527</v>
      </c>
      <c r="O127" s="69">
        <f>N127+14</f>
        <v>43541</v>
      </c>
      <c r="P127" s="69">
        <f>O127+14</f>
        <v>43555</v>
      </c>
    </row>
    <row r="128" spans="1:16" ht="24.75" customHeight="1" thickBot="1" x14ac:dyDescent="0.25">
      <c r="A128" s="22"/>
      <c r="B128" s="4"/>
      <c r="C128" s="3"/>
      <c r="D128" s="70"/>
      <c r="E128" s="70"/>
      <c r="F128" s="70"/>
      <c r="G128" s="71" t="s">
        <v>33</v>
      </c>
      <c r="H128" s="72"/>
      <c r="I128" s="73">
        <f>SUM(I121:I127)</f>
        <v>3</v>
      </c>
    </row>
    <row r="129" spans="1:9" ht="12.75" customHeight="1" x14ac:dyDescent="0.2">
      <c r="A129" s="1"/>
      <c r="B129" s="2"/>
      <c r="C129" s="3"/>
      <c r="D129" s="70"/>
      <c r="E129" s="74"/>
      <c r="F129" s="74"/>
      <c r="G129" s="70"/>
      <c r="H129" s="70"/>
      <c r="I129" s="20"/>
    </row>
    <row r="130" spans="1:9" ht="12.75" customHeight="1" x14ac:dyDescent="0.2">
      <c r="A130" s="1"/>
      <c r="B130" s="2"/>
      <c r="C130" s="3"/>
      <c r="D130" s="70"/>
      <c r="E130" s="74"/>
      <c r="F130" s="74"/>
      <c r="G130" s="70"/>
      <c r="H130" s="70"/>
      <c r="I130" s="20"/>
    </row>
    <row r="131" spans="1:9" ht="12.75" customHeight="1" x14ac:dyDescent="0.2">
      <c r="A131" s="1"/>
      <c r="B131" s="2"/>
      <c r="C131" s="3"/>
      <c r="D131" s="70"/>
      <c r="E131" s="74"/>
      <c r="F131" s="74"/>
      <c r="G131" s="70"/>
      <c r="H131" s="70"/>
      <c r="I131" s="20"/>
    </row>
    <row r="132" spans="1:9" ht="12.75" customHeight="1" x14ac:dyDescent="0.2">
      <c r="A132" s="1"/>
      <c r="B132" s="2"/>
      <c r="C132" s="3"/>
      <c r="D132" s="70"/>
      <c r="E132" s="74"/>
      <c r="F132" s="74"/>
      <c r="G132" s="70"/>
      <c r="H132" s="70"/>
      <c r="I132" s="20"/>
    </row>
    <row r="133" spans="1:9" ht="12.75" customHeight="1" x14ac:dyDescent="0.2">
      <c r="A133" s="1"/>
      <c r="B133" s="2"/>
      <c r="C133" s="3"/>
      <c r="D133" s="70"/>
      <c r="E133" s="74"/>
      <c r="F133" s="74"/>
      <c r="G133" s="70"/>
      <c r="H133" s="70"/>
      <c r="I133" s="20"/>
    </row>
    <row r="134" spans="1:9" ht="12.75" customHeight="1" x14ac:dyDescent="0.2">
      <c r="A134" s="1"/>
      <c r="B134" s="2"/>
      <c r="C134" s="3"/>
      <c r="D134" s="70"/>
      <c r="E134" s="74"/>
      <c r="F134" s="74"/>
      <c r="G134" s="70"/>
      <c r="H134" s="70"/>
      <c r="I134" s="20"/>
    </row>
    <row r="135" spans="1:9" ht="12.75" customHeight="1" x14ac:dyDescent="0.2">
      <c r="A135" s="1"/>
      <c r="B135" s="2"/>
      <c r="C135" s="3"/>
      <c r="D135" s="70"/>
      <c r="E135" s="74"/>
      <c r="F135" s="74"/>
      <c r="G135" s="70"/>
      <c r="H135" s="70"/>
      <c r="I135" s="20"/>
    </row>
    <row r="136" spans="1:9" ht="12.75" customHeight="1" x14ac:dyDescent="0.2">
      <c r="A136" s="1"/>
      <c r="B136" s="2"/>
      <c r="C136" s="3"/>
      <c r="D136" s="70"/>
      <c r="E136" s="74"/>
      <c r="F136" s="74"/>
      <c r="G136" s="70"/>
      <c r="H136" s="70"/>
      <c r="I136" s="20"/>
    </row>
    <row r="138" spans="1:9" ht="13.5" customHeight="1" x14ac:dyDescent="0.2">
      <c r="A138" s="1"/>
      <c r="B138" s="2"/>
      <c r="C138" s="3"/>
      <c r="D138" s="70"/>
      <c r="E138" s="74"/>
      <c r="F138" s="74"/>
      <c r="G138" s="70"/>
      <c r="H138" s="70"/>
      <c r="I138" s="20"/>
    </row>
    <row r="139" spans="1:9" ht="13.5" customHeight="1" x14ac:dyDescent="0.2">
      <c r="A139" s="1"/>
      <c r="B139" s="2"/>
      <c r="C139" s="3"/>
      <c r="D139" s="70"/>
      <c r="E139" s="74"/>
      <c r="F139" s="74"/>
      <c r="G139" s="70"/>
      <c r="H139" s="70"/>
      <c r="I139" s="20"/>
    </row>
    <row r="140" spans="1:9" ht="13.5" customHeight="1" x14ac:dyDescent="0.2">
      <c r="A140" s="1"/>
      <c r="B140" s="2"/>
      <c r="C140" s="3"/>
      <c r="D140" s="70"/>
      <c r="E140" s="74"/>
      <c r="F140" s="74"/>
      <c r="G140" s="70"/>
      <c r="H140" s="70"/>
      <c r="I140" s="20"/>
    </row>
    <row r="141" spans="1:9" ht="13.5" customHeight="1" x14ac:dyDescent="0.2">
      <c r="A141" s="1"/>
      <c r="B141" s="2"/>
      <c r="C141" s="3"/>
      <c r="D141" s="70"/>
      <c r="E141" s="74"/>
      <c r="F141" s="74"/>
      <c r="G141" s="70"/>
      <c r="H141" s="70"/>
      <c r="I141" s="20"/>
    </row>
    <row r="142" spans="1:9" ht="13.5" customHeight="1" x14ac:dyDescent="0.2">
      <c r="A142" s="1"/>
      <c r="B142" s="2"/>
      <c r="C142" s="3"/>
      <c r="D142" s="70"/>
      <c r="E142" s="74"/>
      <c r="F142" s="74"/>
      <c r="G142" s="70"/>
      <c r="H142" s="70"/>
      <c r="I142" s="20"/>
    </row>
    <row r="143" spans="1:9" ht="13.5" customHeight="1" x14ac:dyDescent="0.2">
      <c r="A143" s="1"/>
      <c r="B143" s="2"/>
      <c r="C143" s="3"/>
      <c r="D143" s="70"/>
      <c r="E143" s="74"/>
      <c r="F143" s="74"/>
      <c r="G143" s="70"/>
      <c r="H143" s="70"/>
      <c r="I143" s="20"/>
    </row>
    <row r="144" spans="1:9" ht="13.5" customHeight="1" x14ac:dyDescent="0.2">
      <c r="A144" s="1"/>
      <c r="B144" s="2"/>
      <c r="C144" s="3"/>
      <c r="D144" s="70"/>
      <c r="E144" s="74"/>
      <c r="F144" s="74"/>
      <c r="G144" s="70"/>
      <c r="H144" s="70"/>
      <c r="I144" s="20"/>
    </row>
    <row r="145" spans="1:15" ht="13.5" customHeight="1" x14ac:dyDescent="0.2">
      <c r="A145" s="1"/>
      <c r="B145" s="2"/>
      <c r="C145" s="3"/>
      <c r="D145" s="70"/>
      <c r="E145" s="74"/>
      <c r="F145" s="74"/>
      <c r="G145" s="70"/>
      <c r="H145" s="70"/>
      <c r="I145" s="20"/>
    </row>
    <row r="146" spans="1:15" ht="13.5" customHeight="1" x14ac:dyDescent="0.2">
      <c r="A146" s="1"/>
      <c r="B146" s="2"/>
      <c r="C146" s="3"/>
      <c r="D146" s="70"/>
      <c r="E146" s="74"/>
      <c r="F146" s="74"/>
      <c r="G146" s="70"/>
      <c r="H146" s="70"/>
      <c r="I146" s="20"/>
    </row>
    <row r="147" spans="1:15" x14ac:dyDescent="0.2">
      <c r="A147" s="1"/>
      <c r="B147" s="2"/>
      <c r="C147" s="3"/>
      <c r="D147" s="4"/>
      <c r="E147" s="4"/>
      <c r="F147" s="4"/>
      <c r="G147" s="5" t="s">
        <v>0</v>
      </c>
      <c r="H147" s="2"/>
      <c r="I147" s="6" t="str">
        <f>I112</f>
        <v>SOUMARE Mamadou</v>
      </c>
      <c r="K147" s="4" t="s">
        <v>2</v>
      </c>
      <c r="N147" s="9"/>
      <c r="O147" s="10"/>
    </row>
    <row r="148" spans="1:15" x14ac:dyDescent="0.2">
      <c r="A148" s="1"/>
      <c r="B148" s="2"/>
      <c r="C148" s="11"/>
      <c r="D148" s="4"/>
      <c r="E148" s="4"/>
      <c r="F148" s="4"/>
      <c r="G148" s="5" t="s">
        <v>3</v>
      </c>
      <c r="H148" s="12"/>
      <c r="I148" s="12">
        <f>I113</f>
        <v>19.510000000000002</v>
      </c>
      <c r="K148" s="75">
        <f>K113</f>
        <v>43386</v>
      </c>
      <c r="L148" s="75"/>
      <c r="N148" s="14"/>
      <c r="O148" s="14"/>
    </row>
    <row r="149" spans="1:15" x14ac:dyDescent="0.2">
      <c r="A149" s="1"/>
      <c r="B149" s="15" t="s">
        <v>4</v>
      </c>
      <c r="C149" s="76">
        <f>C114</f>
        <v>43525</v>
      </c>
      <c r="D149" s="4"/>
      <c r="E149" s="4"/>
      <c r="F149" s="4"/>
      <c r="G149" s="5" t="s">
        <v>5</v>
      </c>
      <c r="H149" s="12"/>
      <c r="I149" s="12">
        <f>I114</f>
        <v>4.5026540503115626</v>
      </c>
      <c r="L149" s="14"/>
      <c r="N149" s="77"/>
      <c r="O149" s="18"/>
    </row>
    <row r="150" spans="1:15" x14ac:dyDescent="0.2">
      <c r="A150" s="1"/>
      <c r="B150" s="2"/>
      <c r="C150" s="11"/>
      <c r="D150" s="4"/>
      <c r="E150" s="4"/>
      <c r="F150" s="4"/>
      <c r="G150" s="5" t="s">
        <v>6</v>
      </c>
      <c r="H150" s="19"/>
      <c r="I150" s="12">
        <f>I115</f>
        <v>0</v>
      </c>
    </row>
    <row r="151" spans="1:15" x14ac:dyDescent="0.2">
      <c r="A151" s="1"/>
      <c r="B151" s="2"/>
      <c r="C151" s="11"/>
      <c r="D151" s="4"/>
      <c r="E151" s="4"/>
      <c r="F151" s="4"/>
      <c r="G151" s="5"/>
      <c r="H151" s="19"/>
      <c r="I151" s="20"/>
    </row>
    <row r="152" spans="1:15" x14ac:dyDescent="0.2">
      <c r="A152" s="21" t="s">
        <v>7</v>
      </c>
      <c r="B152" s="21"/>
      <c r="C152" s="21"/>
      <c r="D152" s="21"/>
      <c r="E152" s="21"/>
      <c r="F152" s="21"/>
      <c r="G152" s="21"/>
      <c r="H152" s="21"/>
      <c r="I152" s="21"/>
      <c r="J152" s="21"/>
      <c r="K152" s="21"/>
      <c r="L152" s="21"/>
    </row>
    <row r="153" spans="1:15" ht="13.5" thickBot="1" x14ac:dyDescent="0.25">
      <c r="A153" s="22"/>
      <c r="B153" s="4"/>
      <c r="C153" s="3"/>
      <c r="D153" s="4"/>
      <c r="E153" s="4" t="s">
        <v>8</v>
      </c>
      <c r="F153" s="4"/>
      <c r="G153" s="4"/>
      <c r="H153" s="4"/>
      <c r="I153" s="20"/>
    </row>
    <row r="154" spans="1:15" ht="14.25" customHeight="1" x14ac:dyDescent="0.2">
      <c r="A154" s="23" t="str">
        <f>"Jour et date                                  SEMAINE " &amp;WEEKNUM(A156)</f>
        <v>Jour et date                                  SEMAINE 13</v>
      </c>
      <c r="B154" s="24" t="s">
        <v>9</v>
      </c>
      <c r="C154" s="25" t="s">
        <v>10</v>
      </c>
      <c r="D154" s="25" t="s">
        <v>11</v>
      </c>
      <c r="E154" s="25" t="s">
        <v>12</v>
      </c>
      <c r="F154" s="26" t="s">
        <v>13</v>
      </c>
      <c r="G154" s="27" t="s">
        <v>14</v>
      </c>
      <c r="H154" s="28"/>
      <c r="I154" s="26" t="s">
        <v>15</v>
      </c>
      <c r="J154" s="25" t="s">
        <v>16</v>
      </c>
      <c r="K154" s="25" t="s">
        <v>17</v>
      </c>
      <c r="L154" s="25" t="s">
        <v>18</v>
      </c>
    </row>
    <row r="155" spans="1:15" ht="13.5" thickBot="1" x14ac:dyDescent="0.25">
      <c r="A155" s="29"/>
      <c r="B155" s="78"/>
      <c r="C155" s="79"/>
      <c r="D155" s="79"/>
      <c r="E155" s="79"/>
      <c r="F155" s="80"/>
      <c r="G155" s="81"/>
      <c r="H155" s="82"/>
      <c r="I155" s="80"/>
      <c r="J155" s="79"/>
      <c r="K155" s="79"/>
      <c r="L155" s="79"/>
    </row>
    <row r="156" spans="1:15" s="41" customFormat="1" ht="24.75" customHeight="1" thickBot="1" x14ac:dyDescent="0.25">
      <c r="A156" s="35">
        <f>A127+1</f>
        <v>43549</v>
      </c>
      <c r="B156" s="36"/>
      <c r="C156" s="37" t="s">
        <v>19</v>
      </c>
      <c r="D156" s="37"/>
      <c r="E156" s="37" t="s">
        <v>20</v>
      </c>
      <c r="F156" s="38"/>
      <c r="G156" s="39"/>
      <c r="H156" s="39"/>
      <c r="I156" s="39"/>
      <c r="J156" s="40"/>
      <c r="K156" s="40"/>
      <c r="L156" s="39"/>
      <c r="N156" s="42"/>
    </row>
    <row r="157" spans="1:15" ht="24.75" customHeight="1" x14ac:dyDescent="0.2">
      <c r="A157" s="43">
        <f>A156+1</f>
        <v>43550</v>
      </c>
      <c r="B157" s="44"/>
      <c r="C157" s="45" t="s">
        <v>19</v>
      </c>
      <c r="D157" s="45"/>
      <c r="E157" s="45" t="s">
        <v>21</v>
      </c>
      <c r="F157" s="46"/>
      <c r="G157" s="45"/>
      <c r="H157" s="45"/>
      <c r="I157" s="45"/>
      <c r="J157" s="47"/>
      <c r="K157" s="47"/>
      <c r="L157" s="48"/>
    </row>
    <row r="158" spans="1:15" ht="24.75" customHeight="1" x14ac:dyDescent="0.2">
      <c r="A158" s="49">
        <f t="shared" ref="A158:A162" si="4">A157+1</f>
        <v>43551</v>
      </c>
      <c r="B158" s="50"/>
      <c r="C158" s="51" t="s">
        <v>19</v>
      </c>
      <c r="D158" s="51"/>
      <c r="E158" s="51" t="s">
        <v>22</v>
      </c>
      <c r="F158" s="51"/>
      <c r="G158" s="51"/>
      <c r="H158" s="51"/>
      <c r="I158" s="51"/>
      <c r="J158" s="52"/>
      <c r="K158" s="52"/>
      <c r="L158" s="52"/>
    </row>
    <row r="159" spans="1:15" ht="24.75" customHeight="1" x14ac:dyDescent="0.2">
      <c r="A159" s="43">
        <f t="shared" si="4"/>
        <v>43552</v>
      </c>
      <c r="B159" s="44"/>
      <c r="C159" s="45" t="s">
        <v>19</v>
      </c>
      <c r="D159" s="45"/>
      <c r="E159" s="45" t="s">
        <v>23</v>
      </c>
      <c r="F159" s="45"/>
      <c r="G159" s="45"/>
      <c r="H159" s="45"/>
      <c r="I159" s="45"/>
      <c r="J159" s="47"/>
      <c r="K159" s="47"/>
      <c r="L159" s="48"/>
    </row>
    <row r="160" spans="1:15" s="41" customFormat="1" ht="24.75" customHeight="1" x14ac:dyDescent="0.25">
      <c r="A160" s="49">
        <f t="shared" si="4"/>
        <v>43553</v>
      </c>
      <c r="B160" s="50"/>
      <c r="C160" s="53" t="s">
        <v>19</v>
      </c>
      <c r="D160" s="54"/>
      <c r="E160" s="53" t="s">
        <v>24</v>
      </c>
      <c r="F160" s="53"/>
      <c r="G160" s="53"/>
      <c r="H160" s="53"/>
      <c r="I160" s="53"/>
      <c r="J160" s="52"/>
      <c r="K160" s="52"/>
      <c r="L160" s="54"/>
    </row>
    <row r="161" spans="1:16" ht="24.75" customHeight="1" x14ac:dyDescent="0.2">
      <c r="A161" s="43">
        <f t="shared" si="4"/>
        <v>43554</v>
      </c>
      <c r="B161" s="44"/>
      <c r="C161" s="55" t="s">
        <v>25</v>
      </c>
      <c r="D161" s="55" t="s">
        <v>26</v>
      </c>
      <c r="E161" s="56" t="s">
        <v>27</v>
      </c>
      <c r="F161" s="57">
        <v>3</v>
      </c>
      <c r="G161" s="58">
        <v>1</v>
      </c>
      <c r="H161" s="58"/>
      <c r="I161" s="60">
        <f>F161/G161</f>
        <v>3</v>
      </c>
      <c r="J161" s="56" t="s">
        <v>28</v>
      </c>
      <c r="K161" s="56" t="s">
        <v>29</v>
      </c>
      <c r="L161" s="48"/>
    </row>
    <row r="162" spans="1:16" ht="34.5" thickBot="1" x14ac:dyDescent="0.25">
      <c r="A162" s="61">
        <f t="shared" si="4"/>
        <v>43555</v>
      </c>
      <c r="B162" s="62"/>
      <c r="C162" s="63" t="s">
        <v>25</v>
      </c>
      <c r="D162" s="64" t="s">
        <v>30</v>
      </c>
      <c r="E162" s="64" t="s">
        <v>31</v>
      </c>
      <c r="F162" s="65">
        <v>3</v>
      </c>
      <c r="G162" s="64">
        <v>1</v>
      </c>
      <c r="H162" s="64"/>
      <c r="I162" s="65">
        <f>F162/G162</f>
        <v>3</v>
      </c>
      <c r="J162" s="66" t="s">
        <v>28</v>
      </c>
      <c r="K162" s="66" t="s">
        <v>29</v>
      </c>
      <c r="L162" s="67"/>
      <c r="M162" s="68" t="s">
        <v>32</v>
      </c>
      <c r="N162" s="69">
        <f>N127</f>
        <v>43527</v>
      </c>
      <c r="O162" s="69">
        <f>N162+14</f>
        <v>43541</v>
      </c>
      <c r="P162" s="69">
        <f>O162+14</f>
        <v>43555</v>
      </c>
    </row>
    <row r="163" spans="1:16" ht="24.75" customHeight="1" thickBot="1" x14ac:dyDescent="0.25">
      <c r="A163" s="22"/>
      <c r="B163" s="4"/>
      <c r="C163" s="3"/>
      <c r="D163" s="70"/>
      <c r="E163" s="70"/>
      <c r="F163" s="70"/>
      <c r="G163" s="71" t="s">
        <v>33</v>
      </c>
      <c r="H163" s="72"/>
      <c r="I163" s="73">
        <f>SUM(I156:I162)</f>
        <v>6</v>
      </c>
    </row>
    <row r="164" spans="1:16" ht="12.75" customHeight="1" x14ac:dyDescent="0.2">
      <c r="A164" s="1"/>
      <c r="B164" s="2"/>
      <c r="C164" s="3"/>
      <c r="D164" s="70"/>
      <c r="E164" s="74"/>
      <c r="F164" s="74"/>
      <c r="G164" s="70"/>
      <c r="H164" s="70"/>
      <c r="I164" s="20"/>
    </row>
    <row r="165" spans="1:16" ht="12.75" customHeight="1" x14ac:dyDescent="0.2">
      <c r="A165" s="1"/>
      <c r="B165" s="2"/>
      <c r="C165" s="3"/>
      <c r="D165" s="70"/>
      <c r="E165" s="74"/>
      <c r="F165" s="74"/>
      <c r="G165" s="70"/>
      <c r="H165" s="70"/>
      <c r="I165" s="20"/>
    </row>
    <row r="166" spans="1:16" ht="12.75" customHeight="1" x14ac:dyDescent="0.2">
      <c r="A166" s="1"/>
      <c r="B166" s="2"/>
      <c r="C166" s="3"/>
      <c r="D166" s="70"/>
      <c r="E166" s="74"/>
      <c r="F166" s="74"/>
      <c r="G166" s="70"/>
      <c r="H166" s="70"/>
      <c r="I166" s="20"/>
    </row>
    <row r="167" spans="1:16" ht="12.75" customHeight="1" x14ac:dyDescent="0.2">
      <c r="A167" s="1"/>
      <c r="B167" s="2"/>
      <c r="C167" s="3"/>
      <c r="D167" s="70"/>
      <c r="E167" s="74"/>
      <c r="F167" s="74"/>
      <c r="G167" s="70"/>
      <c r="H167" s="70"/>
      <c r="I167" s="20"/>
    </row>
    <row r="168" spans="1:16" ht="12.75" customHeight="1" x14ac:dyDescent="0.2">
      <c r="A168" s="1"/>
      <c r="B168" s="2"/>
      <c r="C168" s="3"/>
      <c r="D168" s="70"/>
      <c r="E168" s="74"/>
      <c r="F168" s="74"/>
      <c r="G168" s="70"/>
      <c r="H168" s="70"/>
      <c r="I168" s="20"/>
    </row>
    <row r="169" spans="1:16" ht="12.75" customHeight="1" x14ac:dyDescent="0.2">
      <c r="A169" s="1"/>
      <c r="B169" s="2"/>
      <c r="C169" s="3"/>
      <c r="D169" s="70"/>
      <c r="E169" s="74"/>
      <c r="F169" s="74"/>
      <c r="G169" s="70"/>
      <c r="H169" s="70"/>
      <c r="I169" s="20"/>
    </row>
    <row r="170" spans="1:16" ht="12.75" customHeight="1" x14ac:dyDescent="0.2">
      <c r="A170" s="1"/>
      <c r="B170" s="2"/>
      <c r="C170" s="3"/>
      <c r="D170" s="70"/>
      <c r="E170" s="74"/>
      <c r="F170" s="74"/>
      <c r="G170" s="70"/>
      <c r="H170" s="70"/>
      <c r="I170" s="20"/>
    </row>
    <row r="171" spans="1:16" ht="12.75" customHeight="1" x14ac:dyDescent="0.2">
      <c r="A171" s="1"/>
      <c r="B171" s="2"/>
      <c r="C171" s="3"/>
      <c r="D171" s="70"/>
      <c r="E171" s="74"/>
      <c r="F171" s="74"/>
      <c r="G171" s="70"/>
      <c r="H171" s="70"/>
      <c r="I171" s="20"/>
    </row>
    <row r="185" spans="1:9" ht="12.75" customHeight="1" x14ac:dyDescent="0.2">
      <c r="A185" s="1"/>
      <c r="B185" s="2"/>
      <c r="C185" s="3"/>
      <c r="D185" s="70"/>
      <c r="E185" s="74"/>
      <c r="F185" s="74"/>
      <c r="G185" s="70"/>
      <c r="H185" s="70"/>
      <c r="I185" s="20"/>
    </row>
    <row r="186" spans="1:9" ht="12.75" customHeight="1" x14ac:dyDescent="0.2">
      <c r="A186" s="1"/>
      <c r="B186" s="2"/>
      <c r="C186" s="3"/>
      <c r="D186" s="70"/>
      <c r="E186" s="74"/>
      <c r="F186" s="74"/>
      <c r="G186" s="70"/>
      <c r="H186" s="70"/>
      <c r="I186" s="20"/>
    </row>
    <row r="187" spans="1:9" ht="12.75" customHeight="1" x14ac:dyDescent="0.2">
      <c r="A187" s="1"/>
      <c r="B187" s="2"/>
      <c r="C187" s="3"/>
      <c r="D187" s="70"/>
      <c r="E187" s="74"/>
      <c r="F187" s="74"/>
      <c r="G187" s="70"/>
      <c r="H187" s="70"/>
      <c r="I187" s="20"/>
    </row>
  </sheetData>
  <mergeCells count="70">
    <mergeCell ref="J154:J155"/>
    <mergeCell ref="K154:K155"/>
    <mergeCell ref="L154:L155"/>
    <mergeCell ref="G163:H163"/>
    <mergeCell ref="K148:L148"/>
    <mergeCell ref="A152:L152"/>
    <mergeCell ref="A154:A155"/>
    <mergeCell ref="B154:B155"/>
    <mergeCell ref="C154:C155"/>
    <mergeCell ref="D154:D155"/>
    <mergeCell ref="E154:E155"/>
    <mergeCell ref="F154:F155"/>
    <mergeCell ref="G154:H155"/>
    <mergeCell ref="I154:I155"/>
    <mergeCell ref="G119:H120"/>
    <mergeCell ref="I119:I120"/>
    <mergeCell ref="J119:J120"/>
    <mergeCell ref="K119:K120"/>
    <mergeCell ref="L119:L120"/>
    <mergeCell ref="G128:H128"/>
    <mergeCell ref="A119:A120"/>
    <mergeCell ref="B119:B120"/>
    <mergeCell ref="C119:C120"/>
    <mergeCell ref="D119:D120"/>
    <mergeCell ref="E119:E120"/>
    <mergeCell ref="F119:F120"/>
    <mergeCell ref="J82:J83"/>
    <mergeCell ref="K82:K83"/>
    <mergeCell ref="L82:L83"/>
    <mergeCell ref="G91:H91"/>
    <mergeCell ref="K113:L113"/>
    <mergeCell ref="A117:L117"/>
    <mergeCell ref="K76:L76"/>
    <mergeCell ref="A80:L80"/>
    <mergeCell ref="A82:A83"/>
    <mergeCell ref="B82:B83"/>
    <mergeCell ref="C82:C83"/>
    <mergeCell ref="D82:D83"/>
    <mergeCell ref="E82:E83"/>
    <mergeCell ref="F82:F83"/>
    <mergeCell ref="G82:H83"/>
    <mergeCell ref="I82:I83"/>
    <mergeCell ref="G45:H46"/>
    <mergeCell ref="I45:I46"/>
    <mergeCell ref="J45:J46"/>
    <mergeCell ref="K45:K46"/>
    <mergeCell ref="L45:L46"/>
    <mergeCell ref="G54:H54"/>
    <mergeCell ref="A45:A46"/>
    <mergeCell ref="B45:B46"/>
    <mergeCell ref="C45:C46"/>
    <mergeCell ref="D45:D46"/>
    <mergeCell ref="E45:E46"/>
    <mergeCell ref="F45:F46"/>
    <mergeCell ref="J8:J9"/>
    <mergeCell ref="K8:K9"/>
    <mergeCell ref="L8:L9"/>
    <mergeCell ref="G17:H17"/>
    <mergeCell ref="K39:L39"/>
    <mergeCell ref="A43:L43"/>
    <mergeCell ref="K2:L2"/>
    <mergeCell ref="A6:L6"/>
    <mergeCell ref="A8:A9"/>
    <mergeCell ref="B8:B9"/>
    <mergeCell ref="C8:C9"/>
    <mergeCell ref="D8:D9"/>
    <mergeCell ref="E8:E9"/>
    <mergeCell ref="F8:F9"/>
    <mergeCell ref="G8:H9"/>
    <mergeCell ref="I8:I9"/>
  </mergeCells>
  <pageMargins left="0.19685039370078741" right="0.19685039370078741" top="0.19685039370078741" bottom="0.19685039370078741" header="0.51181102362204722" footer="0.51181102362204722"/>
  <pageSetup paperSize="9" orientation="landscape" copies="5" r:id="rId1"/>
  <headerFooter alignWithMargins="0">
    <oddFooter>&amp;L&amp;D à &amp;T&amp;CPage &amp;P de 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ED0441-E9DE-4C01-8CA7-A7577881225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SOUMARE Mamadou 16-02-2019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Prudhommeaux</dc:creator>
  <cp:lastModifiedBy>Antoine Prudhommeaux</cp:lastModifiedBy>
  <dcterms:created xsi:type="dcterms:W3CDTF">2019-02-14T14:01:14Z</dcterms:created>
  <dcterms:modified xsi:type="dcterms:W3CDTF">2019-02-14T14:01:57Z</dcterms:modified>
</cp:coreProperties>
</file>