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/>
  <mc:AlternateContent xmlns:mc="http://schemas.openxmlformats.org/markup-compatibility/2006">
    <mc:Choice Requires="x15">
      <x15ac:absPath xmlns:x15ac="http://schemas.microsoft.com/office/spreadsheetml/2010/11/ac" url="C:\Users\mourad\Desktop\"/>
    </mc:Choice>
  </mc:AlternateContent>
  <xr:revisionPtr revIDLastSave="0" documentId="8_{3AE60E27-A4AD-4B1C-BFBE-04E1DFEA2D58}" xr6:coauthVersionLast="40" xr6:coauthVersionMax="40" xr10:uidLastSave="{00000000-0000-0000-0000-000000000000}"/>
  <bookViews>
    <workbookView xWindow="-120" yWindow="-120" windowWidth="29040" windowHeight="16440" tabRatio="169" xr2:uid="{00000000-000D-0000-FFFF-FFFF00000000}"/>
  </bookViews>
  <sheets>
    <sheet name="Vente produit XX" sheetId="1" r:id="rId1"/>
  </sheets>
  <definedNames>
    <definedName name="ht">'Vente produit XX'!$C$16</definedName>
    <definedName name="_xlnm.Print_Area" localSheetId="0">'Vente produit XX'!$A$1:$K$84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1" i="1" l="1"/>
  <c r="B6" i="1" l="1"/>
  <c r="C6" i="1"/>
  <c r="C21" i="1" s="1"/>
  <c r="D6" i="1"/>
  <c r="E6" i="1"/>
  <c r="E21" i="1" s="1"/>
  <c r="F6" i="1"/>
  <c r="F21" i="1" s="1"/>
  <c r="G6" i="1"/>
  <c r="G21" i="1" s="1"/>
  <c r="B7" i="1"/>
  <c r="B22" i="1" s="1"/>
  <c r="C7" i="1"/>
  <c r="C22" i="1" s="1"/>
  <c r="D7" i="1"/>
  <c r="D22" i="1" s="1"/>
  <c r="E7" i="1"/>
  <c r="E22" i="1" s="1"/>
  <c r="F7" i="1"/>
  <c r="F22" i="1" s="1"/>
  <c r="G7" i="1"/>
  <c r="G22" i="1" s="1"/>
  <c r="B8" i="1"/>
  <c r="B23" i="1" s="1"/>
  <c r="C8" i="1"/>
  <c r="C23" i="1" s="1"/>
  <c r="D8" i="1"/>
  <c r="D23" i="1" s="1"/>
  <c r="E8" i="1"/>
  <c r="E23" i="1" s="1"/>
  <c r="F8" i="1"/>
  <c r="F23" i="1" s="1"/>
  <c r="G8" i="1"/>
  <c r="G23" i="1" s="1"/>
  <c r="B9" i="1"/>
  <c r="B24" i="1" s="1"/>
  <c r="C9" i="1"/>
  <c r="C24" i="1" s="1"/>
  <c r="D9" i="1"/>
  <c r="D24" i="1" s="1"/>
  <c r="E9" i="1"/>
  <c r="E24" i="1" s="1"/>
  <c r="F9" i="1"/>
  <c r="F24" i="1" s="1"/>
  <c r="G9" i="1"/>
  <c r="G24" i="1" s="1"/>
  <c r="E27" i="1" l="1"/>
  <c r="G27" i="1"/>
  <c r="C27" i="1"/>
  <c r="F27" i="1"/>
  <c r="E26" i="1"/>
  <c r="G26" i="1"/>
  <c r="C26" i="1"/>
  <c r="F26" i="1"/>
  <c r="E25" i="1"/>
  <c r="G25" i="1"/>
  <c r="C25" i="1"/>
  <c r="F25" i="1"/>
  <c r="H24" i="1"/>
  <c r="I24" i="1" s="1"/>
  <c r="H22" i="1"/>
  <c r="H23" i="1"/>
  <c r="I23" i="1" s="1"/>
  <c r="E28" i="1"/>
  <c r="G28" i="1"/>
  <c r="C28" i="1"/>
  <c r="F28" i="1"/>
  <c r="B21" i="1"/>
  <c r="J9" i="1"/>
  <c r="I11" i="1"/>
  <c r="D21" i="1"/>
  <c r="I22" i="1" l="1"/>
  <c r="D26" i="1"/>
  <c r="D27" i="1"/>
  <c r="B27" i="1"/>
  <c r="B26" i="1"/>
  <c r="D28" i="1"/>
  <c r="D25" i="1"/>
  <c r="B25" i="1"/>
  <c r="H21" i="1"/>
  <c r="D33" i="1" s="1"/>
  <c r="H26" i="1" l="1"/>
  <c r="H27" i="1"/>
  <c r="H25" i="1"/>
  <c r="H30" i="1" s="1"/>
  <c r="B28" i="1"/>
  <c r="I21" i="1"/>
  <c r="H28" i="1"/>
  <c r="F30" i="1" l="1"/>
  <c r="G30" i="1"/>
  <c r="D30" i="1"/>
  <c r="E30" i="1"/>
  <c r="B30" i="1"/>
  <c r="C30" i="1"/>
</calcChain>
</file>

<file path=xl/sharedStrings.xml><?xml version="1.0" encoding="utf-8"?>
<sst xmlns="http://schemas.openxmlformats.org/spreadsheetml/2006/main" count="44" uniqueCount="32">
  <si>
    <t>Luke SKYWALKER</t>
  </si>
  <si>
    <t>Date du jour</t>
  </si>
  <si>
    <t>Numéro de la semaine active</t>
  </si>
  <si>
    <t>Fin du mois précèdent</t>
  </si>
  <si>
    <t>Effectuer la somme des quantités vendues par Baptiste si elles sont au moins supérieures à 340 unités</t>
  </si>
  <si>
    <t>Quantité de produits Xwing vendus au 1er semestre</t>
  </si>
  <si>
    <t>REPRÉSENTANTS</t>
  </si>
  <si>
    <t>JANVIER</t>
  </si>
  <si>
    <t>FÉVRIER</t>
  </si>
  <si>
    <t>MARS</t>
  </si>
  <si>
    <t>AVRIL</t>
  </si>
  <si>
    <t>MAI</t>
  </si>
  <si>
    <t>JUIN</t>
  </si>
  <si>
    <t>BAPTISTE</t>
  </si>
  <si>
    <t>OCTAVE</t>
  </si>
  <si>
    <t>EMMA</t>
  </si>
  <si>
    <t>CASPER</t>
  </si>
  <si>
    <t>Compter le nombre de vendeurs</t>
  </si>
  <si>
    <t>Compter le nombre de vendeurs qui ont vendu au moins 360 produits en mars</t>
  </si>
  <si>
    <t>Prix HT du produit XX</t>
  </si>
  <si>
    <t>CHIFFRE D'AFFAIRES RÉALISES : Prix HT du produit XX * Quantité vendue</t>
  </si>
  <si>
    <t>NOM</t>
  </si>
  <si>
    <t>TOTAL</t>
  </si>
  <si>
    <t>Si le total du chiffres d'affaires dépasse 200 000 €, indiquez « Félicitations », sinon « Retourne au boulot»</t>
  </si>
  <si>
    <t>CHIFFRE D'AFFAIRES</t>
  </si>
  <si>
    <t xml:space="preserve"> CA MINI</t>
  </si>
  <si>
    <t xml:space="preserve"> CA MAXI</t>
  </si>
  <si>
    <t xml:space="preserve"> CA MOYEN</t>
  </si>
  <si>
    <t>Calculer le pourcentage des CA de Baptiste + Emma par rapport au CA global</t>
  </si>
  <si>
    <t>Ces scores seront arrondis aux 5/100° avec un affichage à 4 chiffres</t>
  </si>
  <si>
    <t>En fonction du représentant, indiquer le total de son chiffre d'affaires</t>
  </si>
  <si>
    <t>Effectuer un formatage conditionnel sur les chiffres d'affaires d'un montant supérieur à 30 000 €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</si>
</sst>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* #,##0.00\ &quot;€&quot;_-;\-* #,##0.00\ &quot;€&quot;_-;_-* &quot;-&quot;??\ &quot;€&quot;_-;_-@_-"/>
    <numFmt numFmtId="164" formatCode="dddd\,\ d\ mmmm\ yyyy"/>
    <numFmt numFmtId="165" formatCode="#,##0.00\ [$€-40C];[Red]\-#,##0.00\ [$€-40C]"/>
    <numFmt numFmtId="166" formatCode="#,##0.00\ ;[Red]\(#,##0.00\)"/>
    <numFmt numFmtId="167" formatCode="#,##0&quot; €&quot;"/>
    <numFmt numFmtId="168" formatCode="_-* #,##0.00\ [$€-40C]_-;\-* #,##0.00\ [$€-40C]_-;_-* &quot;-&quot;??\ [$€-40C]_-;_-@_-"/>
    <numFmt numFmtId="169" formatCode="0.0000%"/>
  </numFmts>
  <fonts count="6" x14ac:knownFonts="1">
    <font>
      <sz val="10"/>
      <name val="Arial"/>
      <family val="2"/>
    </font>
    <font>
      <b/>
      <sz val="10"/>
      <name val="Arial"/>
      <family val="2"/>
    </font>
    <font>
      <sz val="13"/>
      <name val="Arial"/>
      <family val="2"/>
    </font>
    <font>
      <sz val="12"/>
      <name val="Arial"/>
      <family val="2"/>
    </font>
    <font>
      <b/>
      <u/>
      <sz val="12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7"/>
        <bgColor indexed="41"/>
      </patternFill>
    </fill>
  </fills>
  <borders count="1">
    <border>
      <left/>
      <right/>
      <top/>
      <bottom/>
      <diagonal/>
    </border>
  </borders>
  <cellStyleXfs count="17">
    <xf numFmtId="0" fontId="0" fillId="0" borderId="0"/>
    <xf numFmtId="166" fontId="5" fillId="0" borderId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Protection="0">
      <alignment horizontal="left"/>
    </xf>
    <xf numFmtId="0" fontId="1" fillId="0" borderId="0" applyNumberFormat="0" applyFont="0" applyFill="0" applyBorder="0" applyProtection="0">
      <alignment horizontal="left"/>
    </xf>
    <xf numFmtId="0" fontId="1" fillId="0" borderId="0" applyNumberFormat="0" applyFont="0" applyFill="0" applyBorder="0" applyAlignment="0" applyProtection="0"/>
    <xf numFmtId="0" fontId="5" fillId="2" borderId="0" applyNumberFormat="0" applyFont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Protection="0">
      <alignment horizontal="left"/>
    </xf>
    <xf numFmtId="0" fontId="1" fillId="0" borderId="0" applyNumberFormat="0" applyFont="0" applyFill="0" applyBorder="0" applyProtection="0">
      <alignment horizontal="left"/>
    </xf>
    <xf numFmtId="0" fontId="1" fillId="0" borderId="0" applyNumberFormat="0" applyFont="0" applyFill="0" applyBorder="0" applyAlignment="0" applyProtection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24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164" fontId="2" fillId="0" borderId="0" xfId="0" applyNumberFormat="1" applyFont="1"/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0" fillId="3" borderId="0" xfId="0" applyFill="1"/>
    <xf numFmtId="165" fontId="0" fillId="3" borderId="0" xfId="0" applyNumberFormat="1" applyFill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  <xf numFmtId="0" fontId="0" fillId="3" borderId="0" xfId="0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  <xf numFmtId="167" fontId="0" fillId="0" borderId="0" xfId="1" applyNumberFormat="1" applyFont="1" applyAlignment="1">
      <alignment horizontal="left" vertical="center" wrapText="1"/>
    </xf>
    <xf numFmtId="0" fontId="0" fillId="0" borderId="0" xfId="1" applyNumberFormat="1" applyFont="1" applyAlignment="1">
      <alignment horizontal="left" vertical="center" wrapText="1"/>
    </xf>
    <xf numFmtId="168" fontId="0" fillId="0" borderId="0" xfId="0" applyNumberFormat="1" applyAlignment="1">
      <alignment horizontal="left"/>
    </xf>
    <xf numFmtId="169" fontId="0" fillId="0" borderId="0" xfId="16" applyNumberFormat="1" applyFont="1" applyAlignment="1">
      <alignment horizontal="left" vertical="center" wrapText="1"/>
    </xf>
    <xf numFmtId="44" fontId="0" fillId="0" borderId="0" xfId="15" applyFont="1" applyAlignment="1">
      <alignment vertical="center" wrapText="1"/>
    </xf>
    <xf numFmtId="0" fontId="0" fillId="3" borderId="0" xfId="0" applyFill="1" applyAlignment="1">
      <alignment horizontal="center" vertical="center" wrapText="1"/>
    </xf>
    <xf numFmtId="0" fontId="0" fillId="3" borderId="0" xfId="0" applyFill="1" applyAlignment="1">
      <alignment vertical="center" wrapText="1"/>
    </xf>
    <xf numFmtId="0" fontId="0" fillId="3" borderId="0" xfId="0" applyFill="1" applyAlignment="1">
      <alignment vertical="center"/>
    </xf>
  </cellXfs>
  <cellStyles count="17">
    <cellStyle name="Catégorie du tableau croisé" xfId="12" xr:uid="{00000000-0005-0000-0000-000000000000}"/>
    <cellStyle name="Champ du tableau croisé" xfId="11" xr:uid="{00000000-0005-0000-0000-000001000000}"/>
    <cellStyle name="Coin du tableau croisé" xfId="9" xr:uid="{00000000-0005-0000-0000-000002000000}"/>
    <cellStyle name="Milliers" xfId="1" builtinId="3"/>
    <cellStyle name="Monétaire" xfId="15" builtinId="4"/>
    <cellStyle name="Normal" xfId="0" builtinId="0"/>
    <cellStyle name="Pilote de données - Catégorie" xfId="5" xr:uid="{00000000-0005-0000-0000-000005000000}"/>
    <cellStyle name="Pilote de données - Champ" xfId="4" xr:uid="{00000000-0005-0000-0000-000006000000}"/>
    <cellStyle name="Pilote de données - Coin" xfId="2" xr:uid="{00000000-0005-0000-0000-000007000000}"/>
    <cellStyle name="Pilote de données - Résultat" xfId="7" xr:uid="{00000000-0005-0000-0000-000008000000}"/>
    <cellStyle name="Pilote de données - Titre" xfId="6" xr:uid="{00000000-0005-0000-0000-000009000000}"/>
    <cellStyle name="Pilote de données - Valeur" xfId="3" xr:uid="{00000000-0005-0000-0000-00000A000000}"/>
    <cellStyle name="Pourcentage" xfId="16" builtinId="5"/>
    <cellStyle name="Résultat du tableau croisé" xfId="14" xr:uid="{00000000-0005-0000-0000-00000B000000}"/>
    <cellStyle name="Sans nom1" xfId="8" xr:uid="{00000000-0005-0000-0000-00000C000000}"/>
    <cellStyle name="Titre du tableau croisé" xfId="13" xr:uid="{00000000-0005-0000-0000-00000D000000}"/>
    <cellStyle name="Valeur du tableau croisé" xfId="10" xr:uid="{00000000-0005-0000-0000-00000E000000}"/>
  </cellStyles>
  <dxfs count="1">
    <dxf>
      <font>
        <color auto="1"/>
      </font>
      <fill>
        <patternFill>
          <bgColor theme="4" tint="0.59996337778862885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FE7F5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73"/>
  <sheetViews>
    <sheetView tabSelected="1" zoomScaleSheetLayoutView="110" workbookViewId="0">
      <selection activeCell="F39" sqref="F39"/>
    </sheetView>
  </sheetViews>
  <sheetFormatPr baseColWidth="10" defaultColWidth="11.5703125" defaultRowHeight="12.75" x14ac:dyDescent="0.2"/>
  <cols>
    <col min="1" max="1" width="28.140625" customWidth="1"/>
    <col min="2" max="2" width="18.140625" customWidth="1"/>
    <col min="3" max="3" width="16" customWidth="1"/>
    <col min="4" max="4" width="14.85546875" customWidth="1"/>
    <col min="5" max="5" width="13.28515625" customWidth="1"/>
    <col min="6" max="6" width="14.5703125" customWidth="1"/>
    <col min="7" max="7" width="17" customWidth="1"/>
    <col min="8" max="8" width="12.85546875" bestFit="1" customWidth="1"/>
    <col min="9" max="9" width="13.28515625" customWidth="1"/>
    <col min="10" max="10" width="13.140625" customWidth="1"/>
    <col min="11" max="11" width="16.42578125" customWidth="1"/>
  </cols>
  <sheetData>
    <row r="1" spans="1:12" ht="49.5" x14ac:dyDescent="0.25">
      <c r="A1" t="s">
        <v>0</v>
      </c>
      <c r="C1" s="1" t="s">
        <v>1</v>
      </c>
      <c r="D1" s="1"/>
      <c r="E1" s="2" t="s">
        <v>2</v>
      </c>
      <c r="F1" s="1"/>
      <c r="G1" s="3" t="s">
        <v>3</v>
      </c>
    </row>
    <row r="2" spans="1:12" ht="12.75" customHeight="1" x14ac:dyDescent="0.2">
      <c r="J2" s="21" t="s">
        <v>4</v>
      </c>
    </row>
    <row r="3" spans="1:12" ht="26.1" customHeight="1" x14ac:dyDescent="0.2">
      <c r="A3" s="4" t="s">
        <v>5</v>
      </c>
      <c r="B3" s="4"/>
      <c r="C3" s="4"/>
      <c r="D3" s="4"/>
      <c r="E3" s="4"/>
      <c r="F3" s="4"/>
      <c r="G3" s="4"/>
      <c r="H3" s="4"/>
      <c r="I3" s="5"/>
      <c r="J3" s="21"/>
      <c r="K3" s="5"/>
      <c r="L3" s="5"/>
    </row>
    <row r="4" spans="1:12" ht="12.6" customHeight="1" x14ac:dyDescent="0.2">
      <c r="B4" s="5"/>
      <c r="C4" s="5"/>
      <c r="D4" s="5"/>
      <c r="E4" s="5"/>
      <c r="F4" s="5"/>
      <c r="G4" s="5"/>
      <c r="H4" s="5"/>
      <c r="I4" s="5"/>
      <c r="J4" s="21"/>
      <c r="K4" s="5"/>
      <c r="L4" s="5"/>
    </row>
    <row r="5" spans="1:12" ht="22.35" customHeight="1" x14ac:dyDescent="0.2">
      <c r="A5" s="6" t="s">
        <v>6</v>
      </c>
      <c r="B5" s="7" t="s">
        <v>7</v>
      </c>
      <c r="C5" s="7" t="s">
        <v>8</v>
      </c>
      <c r="D5" s="7" t="s">
        <v>9</v>
      </c>
      <c r="E5" s="7" t="s">
        <v>10</v>
      </c>
      <c r="F5" s="7" t="s">
        <v>11</v>
      </c>
      <c r="G5" s="7" t="s">
        <v>12</v>
      </c>
      <c r="I5" s="7"/>
      <c r="J5" s="21"/>
      <c r="K5" s="7"/>
      <c r="L5" s="7"/>
    </row>
    <row r="6" spans="1:12" x14ac:dyDescent="0.2">
      <c r="A6" s="5" t="s">
        <v>13</v>
      </c>
      <c r="B6">
        <f t="shared" ref="B6:G9" ca="1" si="0">ROUND(RAND()*240+180,-1)</f>
        <v>400</v>
      </c>
      <c r="C6">
        <f t="shared" ca="1" si="0"/>
        <v>400</v>
      </c>
      <c r="D6">
        <f t="shared" ca="1" si="0"/>
        <v>270</v>
      </c>
      <c r="E6">
        <f t="shared" ca="1" si="0"/>
        <v>420</v>
      </c>
      <c r="F6">
        <f t="shared" ca="1" si="0"/>
        <v>360</v>
      </c>
      <c r="G6">
        <f t="shared" ca="1" si="0"/>
        <v>260</v>
      </c>
      <c r="I6" s="5"/>
      <c r="J6" s="21"/>
      <c r="K6" s="5"/>
      <c r="L6" s="5"/>
    </row>
    <row r="7" spans="1:12" x14ac:dyDescent="0.2">
      <c r="A7" s="5" t="s">
        <v>14</v>
      </c>
      <c r="B7">
        <f t="shared" ca="1" si="0"/>
        <v>250</v>
      </c>
      <c r="C7">
        <f t="shared" ca="1" si="0"/>
        <v>240</v>
      </c>
      <c r="D7">
        <f t="shared" ca="1" si="0"/>
        <v>340</v>
      </c>
      <c r="E7">
        <f t="shared" ca="1" si="0"/>
        <v>230</v>
      </c>
      <c r="F7">
        <f t="shared" ca="1" si="0"/>
        <v>360</v>
      </c>
      <c r="G7">
        <f t="shared" ca="1" si="0"/>
        <v>330</v>
      </c>
      <c r="I7" s="5"/>
      <c r="J7" s="21"/>
      <c r="K7" s="5"/>
      <c r="L7" s="5"/>
    </row>
    <row r="8" spans="1:12" x14ac:dyDescent="0.2">
      <c r="A8" s="5" t="s">
        <v>15</v>
      </c>
      <c r="B8">
        <f t="shared" ca="1" si="0"/>
        <v>340</v>
      </c>
      <c r="C8">
        <f t="shared" ca="1" si="0"/>
        <v>280</v>
      </c>
      <c r="D8">
        <f t="shared" ca="1" si="0"/>
        <v>330</v>
      </c>
      <c r="E8">
        <f t="shared" ca="1" si="0"/>
        <v>270</v>
      </c>
      <c r="F8">
        <f t="shared" ca="1" si="0"/>
        <v>200</v>
      </c>
      <c r="G8">
        <f t="shared" ca="1" si="0"/>
        <v>340</v>
      </c>
      <c r="I8" s="5"/>
      <c r="J8" s="21"/>
      <c r="L8" s="5"/>
    </row>
    <row r="9" spans="1:12" x14ac:dyDescent="0.2">
      <c r="A9" s="5" t="s">
        <v>16</v>
      </c>
      <c r="B9">
        <f t="shared" ca="1" si="0"/>
        <v>260</v>
      </c>
      <c r="C9">
        <f t="shared" ca="1" si="0"/>
        <v>350</v>
      </c>
      <c r="D9">
        <f t="shared" ca="1" si="0"/>
        <v>210</v>
      </c>
      <c r="E9">
        <f t="shared" ca="1" si="0"/>
        <v>360</v>
      </c>
      <c r="F9">
        <f t="shared" ca="1" si="0"/>
        <v>280</v>
      </c>
      <c r="G9">
        <f t="shared" ca="1" si="0"/>
        <v>360</v>
      </c>
      <c r="I9" s="5"/>
      <c r="J9">
        <f ca="1">SUMIF(B6:G6,"&gt;=340")</f>
        <v>1580</v>
      </c>
      <c r="K9" s="5"/>
      <c r="L9" s="5"/>
    </row>
    <row r="10" spans="1:12" x14ac:dyDescent="0.2">
      <c r="I10" s="5"/>
      <c r="J10" s="5"/>
      <c r="K10" s="5"/>
      <c r="L10" s="5"/>
    </row>
    <row r="11" spans="1:12" x14ac:dyDescent="0.2">
      <c r="A11" s="8" t="s">
        <v>17</v>
      </c>
      <c r="B11">
        <f>COUNTA(A6:A9)</f>
        <v>4</v>
      </c>
      <c r="D11" s="8" t="s">
        <v>18</v>
      </c>
      <c r="E11" s="8"/>
      <c r="F11" s="8"/>
      <c r="G11" s="8"/>
      <c r="H11" s="8"/>
      <c r="I11">
        <f ca="1">COUNTIF(D6:D9,"&gt;360")</f>
        <v>0</v>
      </c>
      <c r="J11" s="5"/>
      <c r="K11" s="5"/>
      <c r="L11" s="5"/>
    </row>
    <row r="12" spans="1:12" x14ac:dyDescent="0.2">
      <c r="A12" s="8"/>
      <c r="D12" s="8"/>
      <c r="E12" s="8"/>
      <c r="F12" s="8"/>
      <c r="G12" s="8"/>
      <c r="H12" s="8"/>
      <c r="J12" s="5"/>
      <c r="K12" s="5"/>
      <c r="L12" s="5"/>
    </row>
    <row r="13" spans="1:12" x14ac:dyDescent="0.2">
      <c r="I13" s="5"/>
      <c r="J13" s="5"/>
      <c r="K13" s="5"/>
      <c r="L13" s="5"/>
    </row>
    <row r="14" spans="1:12" ht="30" x14ac:dyDescent="0.2">
      <c r="B14" s="4" t="s">
        <v>19</v>
      </c>
      <c r="C14" s="4"/>
      <c r="D14" s="5"/>
      <c r="E14" s="5"/>
      <c r="F14" s="5"/>
      <c r="G14" s="5"/>
      <c r="H14" s="5"/>
      <c r="I14" s="5"/>
      <c r="J14" s="5"/>
      <c r="K14" s="5"/>
    </row>
    <row r="15" spans="1:12" x14ac:dyDescent="0.2">
      <c r="A15" s="5"/>
      <c r="B15" s="5"/>
      <c r="C15" s="5"/>
      <c r="D15" s="5"/>
      <c r="F15" s="5"/>
      <c r="G15" s="5"/>
      <c r="H15" s="5"/>
      <c r="I15" s="5"/>
      <c r="J15" s="5"/>
      <c r="K15" s="5"/>
    </row>
    <row r="16" spans="1:12" x14ac:dyDescent="0.2">
      <c r="A16" s="5"/>
      <c r="B16" s="5"/>
      <c r="C16" s="9">
        <v>110</v>
      </c>
      <c r="D16" s="5"/>
      <c r="E16" s="5"/>
      <c r="F16" s="5"/>
      <c r="G16" s="5"/>
      <c r="H16" s="5"/>
      <c r="I16" s="5"/>
      <c r="J16" s="5"/>
      <c r="K16" s="5"/>
    </row>
    <row r="17" spans="1:12" x14ac:dyDescent="0.2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</row>
    <row r="18" spans="1:12" ht="60" x14ac:dyDescent="0.2">
      <c r="A18" s="4" t="s">
        <v>20</v>
      </c>
      <c r="B18" s="4"/>
      <c r="C18" s="4"/>
      <c r="D18" s="4"/>
      <c r="E18" s="4"/>
      <c r="F18" s="4"/>
      <c r="G18" s="4"/>
      <c r="H18" s="4"/>
      <c r="I18" s="10"/>
      <c r="J18" s="10"/>
      <c r="K18" s="10"/>
      <c r="L18" s="10"/>
    </row>
    <row r="19" spans="1:12" x14ac:dyDescent="0.2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</row>
    <row r="20" spans="1:12" ht="12.75" customHeight="1" x14ac:dyDescent="0.2">
      <c r="A20" s="11" t="s">
        <v>21</v>
      </c>
      <c r="B20" s="6" t="s">
        <v>7</v>
      </c>
      <c r="C20" s="6" t="s">
        <v>8</v>
      </c>
      <c r="D20" s="6" t="s">
        <v>9</v>
      </c>
      <c r="E20" s="6" t="s">
        <v>10</v>
      </c>
      <c r="F20" s="6" t="s">
        <v>11</v>
      </c>
      <c r="G20" s="6" t="s">
        <v>12</v>
      </c>
      <c r="H20" s="6" t="s">
        <v>22</v>
      </c>
      <c r="I20" s="22" t="s">
        <v>23</v>
      </c>
      <c r="J20" s="22"/>
      <c r="K20" s="22"/>
    </row>
    <row r="21" spans="1:12" x14ac:dyDescent="0.2">
      <c r="A21" s="6" t="s">
        <v>13</v>
      </c>
      <c r="B21" s="18">
        <f t="shared" ref="B21:G24" ca="1" si="1">ht*B6</f>
        <v>44000</v>
      </c>
      <c r="C21" s="18">
        <f t="shared" ca="1" si="1"/>
        <v>44000</v>
      </c>
      <c r="D21" s="18">
        <f t="shared" ca="1" si="1"/>
        <v>29700</v>
      </c>
      <c r="E21" s="18">
        <f t="shared" ca="1" si="1"/>
        <v>46200</v>
      </c>
      <c r="F21" s="18">
        <f t="shared" ca="1" si="1"/>
        <v>39600</v>
      </c>
      <c r="G21" s="18">
        <f t="shared" ca="1" si="1"/>
        <v>28600</v>
      </c>
      <c r="H21" s="18">
        <f ca="1">SUM(B21:G21)</f>
        <v>232100</v>
      </c>
      <c r="I21" s="12" t="str">
        <f ca="1">IF(H21&gt;200000,"Félicitations","Retourne  au boulot")</f>
        <v>Félicitations</v>
      </c>
    </row>
    <row r="22" spans="1:12" x14ac:dyDescent="0.2">
      <c r="A22" s="6" t="s">
        <v>14</v>
      </c>
      <c r="B22" s="18">
        <f t="shared" ca="1" si="1"/>
        <v>27500</v>
      </c>
      <c r="C22" s="18">
        <f t="shared" ca="1" si="1"/>
        <v>26400</v>
      </c>
      <c r="D22" s="18">
        <f t="shared" ca="1" si="1"/>
        <v>37400</v>
      </c>
      <c r="E22" s="18">
        <f t="shared" ca="1" si="1"/>
        <v>25300</v>
      </c>
      <c r="F22" s="18">
        <f t="shared" ca="1" si="1"/>
        <v>39600</v>
      </c>
      <c r="G22" s="18">
        <f t="shared" ca="1" si="1"/>
        <v>36300</v>
      </c>
      <c r="H22" s="18">
        <f t="shared" ref="H22:H24" ca="1" si="2">SUM(B22:G22)</f>
        <v>192500</v>
      </c>
      <c r="I22" s="12" t="str">
        <f t="shared" ref="I22:I24" ca="1" si="3">IF(H22&gt;200000,"Félicitations","Retourne  au boulot")</f>
        <v>Retourne  au boulot</v>
      </c>
      <c r="J22" s="12"/>
      <c r="K22" s="12"/>
    </row>
    <row r="23" spans="1:12" x14ac:dyDescent="0.2">
      <c r="A23" s="6" t="s">
        <v>15</v>
      </c>
      <c r="B23" s="18">
        <f t="shared" ca="1" si="1"/>
        <v>37400</v>
      </c>
      <c r="C23" s="18">
        <f t="shared" ca="1" si="1"/>
        <v>30800</v>
      </c>
      <c r="D23" s="18">
        <f t="shared" ca="1" si="1"/>
        <v>36300</v>
      </c>
      <c r="E23" s="18">
        <f t="shared" ca="1" si="1"/>
        <v>29700</v>
      </c>
      <c r="F23" s="18">
        <f t="shared" ca="1" si="1"/>
        <v>22000</v>
      </c>
      <c r="G23" s="18">
        <f t="shared" ca="1" si="1"/>
        <v>37400</v>
      </c>
      <c r="H23" s="18">
        <f t="shared" ca="1" si="2"/>
        <v>193600</v>
      </c>
      <c r="I23" s="12" t="str">
        <f t="shared" ca="1" si="3"/>
        <v>Retourne  au boulot</v>
      </c>
      <c r="J23" s="12"/>
      <c r="K23" s="12"/>
    </row>
    <row r="24" spans="1:12" x14ac:dyDescent="0.2">
      <c r="A24" s="6" t="s">
        <v>16</v>
      </c>
      <c r="B24" s="18">
        <f t="shared" ca="1" si="1"/>
        <v>28600</v>
      </c>
      <c r="C24" s="18">
        <f t="shared" ca="1" si="1"/>
        <v>38500</v>
      </c>
      <c r="D24" s="18">
        <f t="shared" ca="1" si="1"/>
        <v>23100</v>
      </c>
      <c r="E24" s="18">
        <f t="shared" ca="1" si="1"/>
        <v>39600</v>
      </c>
      <c r="F24" s="18">
        <f t="shared" ca="1" si="1"/>
        <v>30800</v>
      </c>
      <c r="G24" s="18">
        <f t="shared" ca="1" si="1"/>
        <v>39600</v>
      </c>
      <c r="H24" s="18">
        <f t="shared" ca="1" si="2"/>
        <v>200200</v>
      </c>
      <c r="I24" s="12" t="str">
        <f t="shared" ca="1" si="3"/>
        <v>Félicitations</v>
      </c>
      <c r="J24" s="12"/>
      <c r="K24" s="12"/>
    </row>
    <row r="25" spans="1:12" x14ac:dyDescent="0.2">
      <c r="A25" s="6" t="s">
        <v>24</v>
      </c>
      <c r="B25" s="18">
        <f ca="1">SUM(B21:B24)</f>
        <v>137500</v>
      </c>
      <c r="C25" s="18">
        <f t="shared" ref="C25:H25" ca="1" si="4">SUM(C21:C24)</f>
        <v>139700</v>
      </c>
      <c r="D25" s="18">
        <f t="shared" ca="1" si="4"/>
        <v>126500</v>
      </c>
      <c r="E25" s="18">
        <f t="shared" ca="1" si="4"/>
        <v>140800</v>
      </c>
      <c r="F25" s="18">
        <f t="shared" ca="1" si="4"/>
        <v>132000</v>
      </c>
      <c r="G25" s="18">
        <f t="shared" ca="1" si="4"/>
        <v>141900</v>
      </c>
      <c r="H25" s="18">
        <f t="shared" ca="1" si="4"/>
        <v>818400</v>
      </c>
      <c r="I25" s="12"/>
      <c r="J25" s="12"/>
      <c r="K25" s="12"/>
    </row>
    <row r="26" spans="1:12" x14ac:dyDescent="0.2">
      <c r="A26" s="6" t="s">
        <v>25</v>
      </c>
      <c r="B26" s="18">
        <f ca="1">MIN(B21:B24)</f>
        <v>27500</v>
      </c>
      <c r="C26" s="18">
        <f t="shared" ref="C26:H26" ca="1" si="5">MIN(C21:C24)</f>
        <v>26400</v>
      </c>
      <c r="D26" s="18">
        <f t="shared" ca="1" si="5"/>
        <v>23100</v>
      </c>
      <c r="E26" s="18">
        <f t="shared" ca="1" si="5"/>
        <v>25300</v>
      </c>
      <c r="F26" s="18">
        <f t="shared" ca="1" si="5"/>
        <v>22000</v>
      </c>
      <c r="G26" s="18">
        <f t="shared" ca="1" si="5"/>
        <v>28600</v>
      </c>
      <c r="H26" s="18">
        <f t="shared" ca="1" si="5"/>
        <v>192500</v>
      </c>
      <c r="I26" s="12"/>
      <c r="J26" s="12"/>
      <c r="K26" s="12"/>
    </row>
    <row r="27" spans="1:12" x14ac:dyDescent="0.2">
      <c r="A27" s="6" t="s">
        <v>26</v>
      </c>
      <c r="B27" s="18">
        <f ca="1">MAX(B21:B24)</f>
        <v>44000</v>
      </c>
      <c r="C27" s="18">
        <f t="shared" ref="C27:H27" ca="1" si="6">MAX(C21:C24)</f>
        <v>44000</v>
      </c>
      <c r="D27" s="18">
        <f t="shared" ca="1" si="6"/>
        <v>37400</v>
      </c>
      <c r="E27" s="18">
        <f t="shared" ca="1" si="6"/>
        <v>46200</v>
      </c>
      <c r="F27" s="18">
        <f t="shared" ca="1" si="6"/>
        <v>39600</v>
      </c>
      <c r="G27" s="18">
        <f t="shared" ca="1" si="6"/>
        <v>39600</v>
      </c>
      <c r="H27" s="18">
        <f t="shared" ca="1" si="6"/>
        <v>232100</v>
      </c>
      <c r="I27" s="12"/>
      <c r="J27" s="12"/>
      <c r="K27" s="12"/>
    </row>
    <row r="28" spans="1:12" x14ac:dyDescent="0.2">
      <c r="A28" s="6" t="s">
        <v>27</v>
      </c>
      <c r="B28" s="18">
        <f ca="1">AVERAGE(B21:B26)</f>
        <v>50416.666666666664</v>
      </c>
      <c r="C28" s="18">
        <f t="shared" ref="C28:H28" ca="1" si="7">AVERAGE(C21:C24)</f>
        <v>34925</v>
      </c>
      <c r="D28" s="18">
        <f t="shared" ca="1" si="7"/>
        <v>31625</v>
      </c>
      <c r="E28" s="18">
        <f t="shared" ca="1" si="7"/>
        <v>35200</v>
      </c>
      <c r="F28" s="18">
        <f t="shared" ca="1" si="7"/>
        <v>33000</v>
      </c>
      <c r="G28" s="18">
        <f t="shared" ca="1" si="7"/>
        <v>35475</v>
      </c>
      <c r="H28" s="18">
        <f t="shared" ca="1" si="7"/>
        <v>204600</v>
      </c>
      <c r="I28" s="12"/>
      <c r="J28" s="12"/>
      <c r="K28" s="12"/>
    </row>
    <row r="30" spans="1:12" ht="12.75" customHeight="1" x14ac:dyDescent="0.2">
      <c r="A30" s="13" t="s">
        <v>28</v>
      </c>
      <c r="B30" s="19">
        <f ca="1">(B25/H25)</f>
        <v>0.16801075268817203</v>
      </c>
      <c r="C30" s="19">
        <f ca="1">(C25/H25)</f>
        <v>0.17069892473118278</v>
      </c>
      <c r="D30" s="19">
        <f ca="1">(D25/H25)</f>
        <v>0.15456989247311828</v>
      </c>
      <c r="E30" s="19">
        <f ca="1">(E25/H25)</f>
        <v>0.17204301075268819</v>
      </c>
      <c r="F30" s="19">
        <f ca="1">(F25/H25)</f>
        <v>0.16129032258064516</v>
      </c>
      <c r="G30" s="19">
        <f ca="1">(G25/H25)</f>
        <v>0.17338709677419356</v>
      </c>
      <c r="H30" s="19">
        <f ca="1">(H25/H25)</f>
        <v>1</v>
      </c>
      <c r="I30" s="21" t="s">
        <v>29</v>
      </c>
      <c r="J30" s="21"/>
      <c r="K30" s="21"/>
      <c r="L30" s="5"/>
    </row>
    <row r="31" spans="1:12" x14ac:dyDescent="0.2">
      <c r="A31" s="5"/>
      <c r="B31" s="5"/>
      <c r="C31" s="5"/>
      <c r="D31" s="14" t="s">
        <v>21</v>
      </c>
      <c r="E31" s="5"/>
      <c r="F31" s="5"/>
      <c r="G31" s="5"/>
      <c r="H31" s="5"/>
      <c r="I31" s="5"/>
      <c r="J31" s="5"/>
      <c r="K31" s="5"/>
      <c r="L31" s="5"/>
    </row>
    <row r="32" spans="1:12" x14ac:dyDescent="0.2">
      <c r="A32" s="23" t="s">
        <v>30</v>
      </c>
      <c r="B32" s="23"/>
      <c r="C32" s="23"/>
      <c r="D32" s="15" t="s">
        <v>16</v>
      </c>
      <c r="E32" s="5"/>
      <c r="F32" s="6"/>
      <c r="G32" s="6"/>
      <c r="H32" s="6"/>
      <c r="I32" s="6"/>
      <c r="J32" s="6"/>
      <c r="K32" s="5"/>
      <c r="L32" s="5"/>
    </row>
    <row r="33" spans="1:12" x14ac:dyDescent="0.2">
      <c r="A33" s="5"/>
      <c r="B33" s="5"/>
      <c r="C33" s="5"/>
      <c r="D33" s="20">
        <f ca="1">VLOOKUP(D32,A21:H26,8)</f>
        <v>232100</v>
      </c>
      <c r="E33" s="5"/>
      <c r="F33" s="5"/>
      <c r="G33" s="5"/>
      <c r="H33" s="5"/>
      <c r="I33" s="5"/>
      <c r="J33" s="5"/>
      <c r="K33" s="5"/>
      <c r="L33" s="5"/>
    </row>
    <row r="34" spans="1:12" x14ac:dyDescent="0.2">
      <c r="A34" s="5"/>
      <c r="B34" s="5"/>
      <c r="C34" s="5"/>
      <c r="D34" s="5"/>
      <c r="F34" s="5"/>
      <c r="G34" s="5"/>
      <c r="H34" s="5"/>
      <c r="I34" s="5"/>
      <c r="J34" s="5"/>
      <c r="K34" s="5"/>
      <c r="L34" s="5"/>
    </row>
    <row r="35" spans="1:12" x14ac:dyDescent="0.2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</row>
    <row r="36" spans="1:12" ht="12.75" customHeight="1" x14ac:dyDescent="0.2">
      <c r="A36" s="21" t="s">
        <v>31</v>
      </c>
      <c r="B36" s="21"/>
      <c r="C36" s="21"/>
    </row>
    <row r="57" spans="1:9" x14ac:dyDescent="0.2">
      <c r="A57" s="6"/>
      <c r="B57" s="6"/>
      <c r="C57" s="6"/>
      <c r="D57" s="6"/>
      <c r="E57" s="6"/>
      <c r="F57" s="6"/>
      <c r="G57" s="6"/>
      <c r="H57" s="6"/>
      <c r="I57" s="6"/>
    </row>
    <row r="58" spans="1:9" x14ac:dyDescent="0.2">
      <c r="A58" s="6"/>
      <c r="B58" s="16"/>
      <c r="C58" s="16"/>
      <c r="D58" s="17"/>
      <c r="E58" s="17"/>
      <c r="F58" s="17"/>
      <c r="G58" s="17"/>
      <c r="H58" s="17"/>
      <c r="I58" s="17"/>
    </row>
    <row r="59" spans="1:9" x14ac:dyDescent="0.2">
      <c r="A59" s="6"/>
      <c r="B59" s="16"/>
      <c r="C59" s="16"/>
      <c r="D59" s="17"/>
      <c r="E59" s="17"/>
      <c r="F59" s="17"/>
      <c r="G59" s="17"/>
      <c r="H59" s="17"/>
      <c r="I59" s="17"/>
    </row>
    <row r="60" spans="1:9" x14ac:dyDescent="0.2">
      <c r="A60" s="6"/>
      <c r="B60" s="16"/>
      <c r="C60" s="16"/>
      <c r="D60" s="17"/>
      <c r="E60" s="17"/>
      <c r="F60" s="17"/>
      <c r="G60" s="17"/>
      <c r="H60" s="17"/>
      <c r="I60" s="17"/>
    </row>
    <row r="61" spans="1:9" x14ac:dyDescent="0.2">
      <c r="A61" s="6"/>
      <c r="B61" s="16"/>
      <c r="C61" s="16"/>
      <c r="D61" s="17"/>
      <c r="E61" s="17"/>
      <c r="F61" s="17"/>
      <c r="G61" s="17"/>
      <c r="H61" s="17"/>
      <c r="I61" s="17"/>
    </row>
    <row r="62" spans="1:9" x14ac:dyDescent="0.2">
      <c r="A62" s="6"/>
      <c r="B62" s="16"/>
      <c r="C62" s="16"/>
      <c r="D62" s="17"/>
      <c r="E62" s="17"/>
      <c r="F62" s="17"/>
      <c r="G62" s="17"/>
      <c r="H62" s="17"/>
      <c r="I62" s="17"/>
    </row>
    <row r="63" spans="1:9" x14ac:dyDescent="0.2">
      <c r="A63" s="6"/>
      <c r="B63" s="16"/>
      <c r="C63" s="16"/>
      <c r="D63" s="17"/>
      <c r="E63" s="17"/>
      <c r="F63" s="17"/>
      <c r="G63" s="17"/>
      <c r="H63" s="17"/>
      <c r="I63" s="17"/>
    </row>
    <row r="64" spans="1:9" x14ac:dyDescent="0.2">
      <c r="A64" s="6"/>
      <c r="B64" s="16"/>
      <c r="C64" s="16"/>
      <c r="D64" s="17"/>
      <c r="E64" s="17"/>
      <c r="F64" s="17"/>
      <c r="G64" s="17"/>
      <c r="H64" s="17"/>
      <c r="I64" s="17"/>
    </row>
    <row r="65" spans="1:9" x14ac:dyDescent="0.2">
      <c r="A65" s="6"/>
      <c r="B65" s="16"/>
      <c r="C65" s="16"/>
      <c r="D65" s="17"/>
      <c r="E65" s="17"/>
      <c r="F65" s="17"/>
      <c r="G65" s="17"/>
      <c r="H65" s="17"/>
      <c r="I65" s="17"/>
    </row>
    <row r="66" spans="1:9" x14ac:dyDescent="0.2">
      <c r="A66" s="6"/>
      <c r="B66" s="16"/>
      <c r="C66" s="16"/>
      <c r="D66" s="17"/>
      <c r="E66" s="17"/>
      <c r="F66" s="17"/>
      <c r="G66" s="17"/>
      <c r="H66" s="17"/>
      <c r="I66" s="17"/>
    </row>
    <row r="67" spans="1:9" x14ac:dyDescent="0.2">
      <c r="A67" s="6"/>
      <c r="B67" s="16"/>
      <c r="C67" s="16"/>
      <c r="D67" s="17"/>
      <c r="E67" s="17"/>
      <c r="F67" s="17"/>
      <c r="G67" s="17"/>
      <c r="H67" s="17"/>
      <c r="I67" s="17"/>
    </row>
    <row r="68" spans="1:9" x14ac:dyDescent="0.2">
      <c r="A68" s="6"/>
      <c r="B68" s="16"/>
      <c r="C68" s="16"/>
      <c r="D68" s="17"/>
      <c r="E68" s="17"/>
      <c r="F68" s="17"/>
      <c r="G68" s="17"/>
      <c r="H68" s="17"/>
      <c r="I68" s="17"/>
    </row>
    <row r="69" spans="1:9" x14ac:dyDescent="0.2">
      <c r="A69" s="6"/>
      <c r="B69" s="16"/>
      <c r="C69" s="16"/>
      <c r="D69" s="17"/>
      <c r="E69" s="17"/>
      <c r="F69" s="17"/>
      <c r="G69" s="17"/>
      <c r="H69" s="17"/>
      <c r="I69" s="17"/>
    </row>
    <row r="70" spans="1:9" x14ac:dyDescent="0.2">
      <c r="A70" s="6"/>
      <c r="B70" s="16"/>
      <c r="C70" s="16"/>
      <c r="D70" s="17"/>
      <c r="E70" s="17"/>
      <c r="F70" s="17"/>
      <c r="G70" s="17"/>
      <c r="H70" s="17"/>
      <c r="I70" s="17"/>
    </row>
    <row r="71" spans="1:9" x14ac:dyDescent="0.2">
      <c r="A71" s="6"/>
      <c r="B71" s="16"/>
      <c r="C71" s="16"/>
      <c r="D71" s="17"/>
      <c r="E71" s="17"/>
      <c r="F71" s="17"/>
      <c r="G71" s="17"/>
      <c r="H71" s="17"/>
      <c r="I71" s="17"/>
    </row>
    <row r="72" spans="1:9" x14ac:dyDescent="0.2">
      <c r="A72" s="6"/>
      <c r="B72" s="16"/>
      <c r="C72" s="16"/>
      <c r="D72" s="17"/>
      <c r="E72" s="17"/>
      <c r="F72" s="17"/>
      <c r="G72" s="17"/>
      <c r="H72" s="17"/>
      <c r="I72" s="17"/>
    </row>
    <row r="73" spans="1:9" x14ac:dyDescent="0.2">
      <c r="A73" s="6"/>
      <c r="B73" s="16"/>
      <c r="C73" s="16"/>
      <c r="D73" s="17"/>
      <c r="E73" s="17"/>
      <c r="F73" s="17"/>
      <c r="G73" s="17"/>
      <c r="H73" s="17"/>
      <c r="I73" s="17"/>
    </row>
  </sheetData>
  <sheetProtection selectLockedCells="1" selectUnlockedCells="1"/>
  <mergeCells count="5">
    <mergeCell ref="J2:J8"/>
    <mergeCell ref="I20:K20"/>
    <mergeCell ref="I30:K30"/>
    <mergeCell ref="A32:C32"/>
    <mergeCell ref="A36:C36"/>
  </mergeCells>
  <conditionalFormatting sqref="B21:G24">
    <cfRule type="cellIs" dxfId="0" priority="1" operator="greaterThan">
      <formula>30000</formula>
    </cfRule>
  </conditionalFormatting>
  <pageMargins left="0.78749999999999998" right="0.78749999999999998" top="0.19652777777777777" bottom="0.19652777777777777" header="0.51180555555555551" footer="0.51180555555555551"/>
  <pageSetup paperSize="9" scale="69" orientation="landscape" useFirstPageNumber="1" horizontalDpi="300" verticalDpi="300" r:id="rId1"/>
  <headerFooter alignWithMargins="0"/>
  <rowBreaks count="1" manualBreakCount="1">
    <brk id="33" max="16383" man="1"/>
  </rowBreaks>
  <cellWatches>
    <cellWatch r="A1"/>
    <cellWatch r="E1"/>
    <cellWatch r="G1"/>
    <cellWatch r="C1"/>
    <cellWatch r="B30"/>
    <cellWatch r="I21"/>
    <cellWatch r="J9"/>
    <cellWatch r="B23"/>
    <cellWatch r="I11"/>
    <cellWatch r="B28"/>
    <cellWatch r="B26"/>
    <cellWatch r="B11"/>
    <cellWatch r="B25"/>
  </cellWatch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Vente produit XX</vt:lpstr>
      <vt:lpstr>ht</vt:lpstr>
      <vt:lpstr>'Vente produit XX'!Zone_d_impression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LIBRE</dc:creator>
  <cp:lastModifiedBy>mourad</cp:lastModifiedBy>
  <dcterms:created xsi:type="dcterms:W3CDTF">2018-10-22T12:51:45Z</dcterms:created>
  <dcterms:modified xsi:type="dcterms:W3CDTF">2019-02-13T17:09:52Z</dcterms:modified>
</cp:coreProperties>
</file>