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UPOS7\Desktop\Vivian\"/>
    </mc:Choice>
  </mc:AlternateContent>
  <bookViews>
    <workbookView xWindow="0" yWindow="0" windowWidth="28560" windowHeight="12450" tabRatio="712"/>
  </bookViews>
  <sheets>
    <sheet name="MENU" sheetId="3" r:id="rId1"/>
    <sheet name="MAGASIN" sheetId="2" r:id="rId2"/>
    <sheet name="ARCHIVE PIECES SORTIES" sheetId="10" r:id="rId3"/>
    <sheet name="ARCHIVE PIECES MONTEES DIRECT" sheetId="9" r:id="rId4"/>
    <sheet name="AJOUTER PIECES" sheetId="13" r:id="rId5"/>
    <sheet name="MONTERDIRECT" sheetId="15" r:id="rId6"/>
    <sheet name="ENLEVER-MODIFIER UNE PIECE" sheetId="11" r:id="rId7"/>
    <sheet name="PARAM_NO_LIGNE" sheetId="14" r:id="rId8"/>
  </sheets>
  <definedNames>
    <definedName name="_xlnm._FilterDatabase" localSheetId="2" hidden="1">'ARCHIVE PIECES SORTIES'!$H$4</definedName>
    <definedName name="_xlnm.Print_Titles" localSheetId="3">'ARCHIVE PIECES MONTEES DIRECT'!$4:$4</definedName>
    <definedName name="_xlnm.Print_Titles" localSheetId="2">'ARCHIVE PIECES SORTIES'!$4:$4</definedName>
    <definedName name="_xlnm.Print_Titles" localSheetId="1">MAGASIN!$4:$4</definedName>
    <definedName name="NuméroBac" localSheetId="4">#REF!</definedName>
    <definedName name="NuméroBac" localSheetId="3">#REF!</definedName>
    <definedName name="NuméroBac" localSheetId="2">#REF!</definedName>
    <definedName name="NuméroBac">#REF!</definedName>
    <definedName name="PARAM_NO_LIGNE">PARAM_NO_LIGNE!$B$3</definedName>
    <definedName name="SuiviRéférences" localSheetId="4">Inventaire[RÉFÉRENCE]</definedName>
    <definedName name="SuiviRéférences" localSheetId="3">Inventaire2[RÉFÉRENCE]</definedName>
    <definedName name="SuiviRéférences" localSheetId="2">Inventaire24[RÉFÉRENCE]</definedName>
    <definedName name="SuiviRéférences">Inventaire[RÉFÉRENCE]</definedName>
    <definedName name="TitreColonne1" localSheetId="4">Inventaire[[#Headers],[RÉFÉRENCE]]</definedName>
    <definedName name="TitreColonne1" localSheetId="3">Inventaire2[[#Headers],[RÉFÉRENCE]]</definedName>
    <definedName name="TitreColonne1" localSheetId="2">Inventaire24[[#Headers],[RÉFÉRENCE]]</definedName>
    <definedName name="TitreColonne1">Inventaire[[#Headers],[RÉFÉRENCE]]</definedName>
    <definedName name="TitreColonne2" localSheetId="4">#REF!</definedName>
    <definedName name="TitreColonne2" localSheetId="3">#REF!</definedName>
    <definedName name="TitreColonne2" localSheetId="2">#REF!</definedName>
    <definedName name="TitreColonne2">#REF!</definedName>
    <definedName name="TitreColonne3" localSheetId="4">#REF!</definedName>
    <definedName name="TitreColonne3" localSheetId="3">#REF!</definedName>
    <definedName name="TitreColonne3" localSheetId="2">#REF!</definedName>
    <definedName name="TitreColonne3">#REF!</definedName>
  </definedNames>
  <calcPr calcId="152511" calcOnSave="0"/>
</workbook>
</file>

<file path=xl/calcChain.xml><?xml version="1.0" encoding="utf-8"?>
<calcChain xmlns="http://schemas.openxmlformats.org/spreadsheetml/2006/main">
  <c r="G6" i="9" l="1"/>
  <c r="B3" i="2"/>
  <c r="H2" i="11"/>
  <c r="G2" i="11"/>
  <c r="F2" i="11"/>
  <c r="E2" i="11"/>
  <c r="D2" i="11"/>
  <c r="C2" i="11"/>
  <c r="B2" i="11"/>
  <c r="A2" i="11"/>
  <c r="G31" i="11" l="1"/>
  <c r="G28" i="11"/>
  <c r="G25" i="11"/>
  <c r="G22" i="11"/>
  <c r="G19" i="11"/>
  <c r="G16" i="11"/>
  <c r="G13" i="11"/>
  <c r="G10" i="11"/>
  <c r="I6" i="2"/>
  <c r="I7" i="2"/>
  <c r="I8" i="2"/>
  <c r="I9" i="2"/>
  <c r="I10" i="2"/>
  <c r="I11" i="2"/>
  <c r="I12" i="2"/>
  <c r="J6" i="2"/>
  <c r="J7" i="2" l="1"/>
  <c r="B5" i="14"/>
  <c r="J8" i="2" l="1"/>
  <c r="AF32" i="11"/>
  <c r="N32" i="13" l="1"/>
  <c r="N31" i="11"/>
  <c r="J9" i="2"/>
  <c r="G5" i="9" l="1"/>
  <c r="G9" i="9"/>
  <c r="G10" i="9"/>
  <c r="G11" i="9"/>
  <c r="G12" i="9"/>
  <c r="G13" i="9" l="1"/>
  <c r="A3" i="9" s="1"/>
  <c r="B2" i="15"/>
  <c r="N32" i="15"/>
  <c r="G2" i="15" s="1"/>
  <c r="H2" i="15"/>
  <c r="F2" i="15"/>
  <c r="E2" i="15"/>
  <c r="D2" i="15"/>
  <c r="C2" i="15"/>
  <c r="A2" i="15"/>
  <c r="N29" i="15"/>
  <c r="AW28" i="11" l="1"/>
  <c r="AP28" i="11"/>
  <c r="AP25" i="11"/>
  <c r="AP22" i="11"/>
  <c r="AP19" i="11"/>
  <c r="AP16" i="11"/>
  <c r="AP13" i="11"/>
  <c r="AP10" i="11"/>
  <c r="J10" i="2" l="1"/>
  <c r="AF28" i="11" l="1"/>
  <c r="J11" i="2"/>
  <c r="J12" i="2"/>
  <c r="I13" i="2" l="1"/>
  <c r="J13" i="2"/>
  <c r="I14" i="2"/>
  <c r="J14" i="2"/>
  <c r="I15" i="2" l="1"/>
  <c r="J15" i="2"/>
  <c r="I16" i="2"/>
  <c r="J16" i="2"/>
  <c r="I5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635" i="2"/>
  <c r="I636" i="2"/>
  <c r="I637" i="2"/>
  <c r="I638" i="2"/>
  <c r="I639" i="2"/>
  <c r="I640" i="2"/>
  <c r="I641" i="2"/>
  <c r="I642" i="2"/>
  <c r="I643" i="2"/>
  <c r="I644" i="2"/>
  <c r="I645" i="2"/>
  <c r="I646" i="2"/>
  <c r="I647" i="2"/>
  <c r="I648" i="2"/>
  <c r="I649" i="2"/>
  <c r="I650" i="2"/>
  <c r="I651" i="2"/>
  <c r="I652" i="2"/>
  <c r="I653" i="2"/>
  <c r="I654" i="2"/>
  <c r="I655" i="2"/>
  <c r="I656" i="2"/>
  <c r="I657" i="2"/>
  <c r="I658" i="2"/>
  <c r="I659" i="2"/>
  <c r="I660" i="2"/>
  <c r="I661" i="2"/>
  <c r="I662" i="2"/>
  <c r="I663" i="2"/>
  <c r="I664" i="2"/>
  <c r="I665" i="2"/>
  <c r="I666" i="2"/>
  <c r="I667" i="2"/>
  <c r="I668" i="2"/>
  <c r="I669" i="2"/>
  <c r="I670" i="2"/>
  <c r="I671" i="2"/>
  <c r="I672" i="2"/>
  <c r="I673" i="2"/>
  <c r="I674" i="2"/>
  <c r="I675" i="2"/>
  <c r="I676" i="2"/>
  <c r="I677" i="2"/>
  <c r="I678" i="2"/>
  <c r="I679" i="2"/>
  <c r="I680" i="2"/>
  <c r="I681" i="2"/>
  <c r="I682" i="2"/>
  <c r="I683" i="2"/>
  <c r="I684" i="2"/>
  <c r="I685" i="2"/>
  <c r="I686" i="2"/>
  <c r="I687" i="2"/>
  <c r="I688" i="2"/>
  <c r="I689" i="2"/>
  <c r="I690" i="2"/>
  <c r="I691" i="2"/>
  <c r="I692" i="2"/>
  <c r="I693" i="2"/>
  <c r="I694" i="2"/>
  <c r="I695" i="2"/>
  <c r="I696" i="2"/>
  <c r="I697" i="2"/>
  <c r="I698" i="2"/>
  <c r="I699" i="2"/>
  <c r="I700" i="2"/>
  <c r="I701" i="2"/>
  <c r="I702" i="2"/>
  <c r="I703" i="2"/>
  <c r="I704" i="2"/>
  <c r="I705" i="2"/>
  <c r="I706" i="2"/>
  <c r="I707" i="2"/>
  <c r="I708" i="2"/>
  <c r="I709" i="2"/>
  <c r="I710" i="2"/>
  <c r="I711" i="2"/>
  <c r="I712" i="2"/>
  <c r="I713" i="2"/>
  <c r="I714" i="2"/>
  <c r="I715" i="2"/>
  <c r="I716" i="2"/>
  <c r="I717" i="2"/>
  <c r="I718" i="2"/>
  <c r="I719" i="2"/>
  <c r="I720" i="2"/>
  <c r="I721" i="2"/>
  <c r="I722" i="2"/>
  <c r="I723" i="2"/>
  <c r="I724" i="2"/>
  <c r="I725" i="2"/>
  <c r="I726" i="2"/>
  <c r="I460" i="2"/>
  <c r="I461" i="2"/>
  <c r="I462" i="2"/>
  <c r="I459" i="2"/>
  <c r="J459" i="2"/>
  <c r="J460" i="2"/>
  <c r="J461" i="2"/>
  <c r="J462" i="2"/>
  <c r="J463" i="2"/>
  <c r="J464" i="2"/>
  <c r="J465" i="2"/>
  <c r="J466" i="2"/>
  <c r="J467" i="2"/>
  <c r="J468" i="2"/>
  <c r="J469" i="2"/>
  <c r="J470" i="2"/>
  <c r="J471" i="2"/>
  <c r="J472" i="2"/>
  <c r="J473" i="2"/>
  <c r="J474" i="2"/>
  <c r="J475" i="2"/>
  <c r="J476" i="2"/>
  <c r="J477" i="2"/>
  <c r="J478" i="2"/>
  <c r="J479" i="2"/>
  <c r="J480" i="2"/>
  <c r="J481" i="2"/>
  <c r="J482" i="2"/>
  <c r="J483" i="2"/>
  <c r="J484" i="2"/>
  <c r="J485" i="2"/>
  <c r="J486" i="2"/>
  <c r="J487" i="2"/>
  <c r="J488" i="2"/>
  <c r="J489" i="2"/>
  <c r="J490" i="2"/>
  <c r="J491" i="2"/>
  <c r="J492" i="2"/>
  <c r="J493" i="2"/>
  <c r="J494" i="2"/>
  <c r="J495" i="2"/>
  <c r="J496" i="2"/>
  <c r="J497" i="2"/>
  <c r="J498" i="2"/>
  <c r="J499" i="2"/>
  <c r="J500" i="2"/>
  <c r="J501" i="2"/>
  <c r="J502" i="2"/>
  <c r="J503" i="2"/>
  <c r="J504" i="2"/>
  <c r="J505" i="2"/>
  <c r="J506" i="2"/>
  <c r="J507" i="2"/>
  <c r="J508" i="2"/>
  <c r="J509" i="2"/>
  <c r="J510" i="2"/>
  <c r="J511" i="2"/>
  <c r="J512" i="2"/>
  <c r="J513" i="2"/>
  <c r="J514" i="2"/>
  <c r="J515" i="2"/>
  <c r="J516" i="2"/>
  <c r="J517" i="2"/>
  <c r="J518" i="2"/>
  <c r="J519" i="2"/>
  <c r="J520" i="2"/>
  <c r="J521" i="2"/>
  <c r="J522" i="2"/>
  <c r="J523" i="2"/>
  <c r="J524" i="2"/>
  <c r="J525" i="2"/>
  <c r="J526" i="2"/>
  <c r="J527" i="2"/>
  <c r="J528" i="2"/>
  <c r="J529" i="2"/>
  <c r="J530" i="2"/>
  <c r="J531" i="2"/>
  <c r="J532" i="2"/>
  <c r="J533" i="2"/>
  <c r="J534" i="2"/>
  <c r="J535" i="2"/>
  <c r="J536" i="2"/>
  <c r="J537" i="2"/>
  <c r="J538" i="2"/>
  <c r="J539" i="2"/>
  <c r="J540" i="2"/>
  <c r="J541" i="2"/>
  <c r="J542" i="2"/>
  <c r="J543" i="2"/>
  <c r="J544" i="2"/>
  <c r="J545" i="2"/>
  <c r="J546" i="2"/>
  <c r="J547" i="2"/>
  <c r="J548" i="2"/>
  <c r="J549" i="2"/>
  <c r="J550" i="2"/>
  <c r="J551" i="2"/>
  <c r="J552" i="2"/>
  <c r="J553" i="2"/>
  <c r="J554" i="2"/>
  <c r="J555" i="2"/>
  <c r="J556" i="2"/>
  <c r="J557" i="2"/>
  <c r="J558" i="2"/>
  <c r="J559" i="2"/>
  <c r="J560" i="2"/>
  <c r="J561" i="2"/>
  <c r="J562" i="2"/>
  <c r="J563" i="2"/>
  <c r="J564" i="2"/>
  <c r="J565" i="2"/>
  <c r="J566" i="2"/>
  <c r="J567" i="2"/>
  <c r="J568" i="2"/>
  <c r="J569" i="2"/>
  <c r="J570" i="2"/>
  <c r="J571" i="2"/>
  <c r="J572" i="2"/>
  <c r="J573" i="2"/>
  <c r="J574" i="2"/>
  <c r="J575" i="2"/>
  <c r="J576" i="2"/>
  <c r="J577" i="2"/>
  <c r="J578" i="2"/>
  <c r="J579" i="2"/>
  <c r="J580" i="2"/>
  <c r="J581" i="2"/>
  <c r="J582" i="2"/>
  <c r="J583" i="2"/>
  <c r="J584" i="2"/>
  <c r="J585" i="2"/>
  <c r="J586" i="2"/>
  <c r="J587" i="2"/>
  <c r="J588" i="2"/>
  <c r="J589" i="2"/>
  <c r="J590" i="2"/>
  <c r="J591" i="2"/>
  <c r="J592" i="2"/>
  <c r="J593" i="2"/>
  <c r="J594" i="2"/>
  <c r="J595" i="2"/>
  <c r="J596" i="2"/>
  <c r="J597" i="2"/>
  <c r="J598" i="2"/>
  <c r="J599" i="2"/>
  <c r="J600" i="2"/>
  <c r="J601" i="2"/>
  <c r="J602" i="2"/>
  <c r="J603" i="2"/>
  <c r="J604" i="2"/>
  <c r="J605" i="2"/>
  <c r="J606" i="2"/>
  <c r="J607" i="2"/>
  <c r="J608" i="2"/>
  <c r="J609" i="2"/>
  <c r="J610" i="2"/>
  <c r="J611" i="2"/>
  <c r="J612" i="2"/>
  <c r="J613" i="2"/>
  <c r="J614" i="2"/>
  <c r="J615" i="2"/>
  <c r="J616" i="2"/>
  <c r="J617" i="2"/>
  <c r="J618" i="2"/>
  <c r="J619" i="2"/>
  <c r="J620" i="2"/>
  <c r="J621" i="2"/>
  <c r="J622" i="2"/>
  <c r="J623" i="2"/>
  <c r="J624" i="2"/>
  <c r="J625" i="2"/>
  <c r="J626" i="2"/>
  <c r="J627" i="2"/>
  <c r="J628" i="2"/>
  <c r="J629" i="2"/>
  <c r="J630" i="2"/>
  <c r="J631" i="2"/>
  <c r="J632" i="2"/>
  <c r="J633" i="2"/>
  <c r="J634" i="2"/>
  <c r="J635" i="2"/>
  <c r="J636" i="2"/>
  <c r="J637" i="2"/>
  <c r="J638" i="2"/>
  <c r="J639" i="2"/>
  <c r="J640" i="2"/>
  <c r="J641" i="2"/>
  <c r="J642" i="2"/>
  <c r="J643" i="2"/>
  <c r="J644" i="2"/>
  <c r="J645" i="2"/>
  <c r="J646" i="2"/>
  <c r="J647" i="2"/>
  <c r="J648" i="2"/>
  <c r="J649" i="2"/>
  <c r="J650" i="2"/>
  <c r="J651" i="2"/>
  <c r="J652" i="2"/>
  <c r="J653" i="2"/>
  <c r="J654" i="2"/>
  <c r="J655" i="2"/>
  <c r="J656" i="2"/>
  <c r="J657" i="2"/>
  <c r="J658" i="2"/>
  <c r="J659" i="2"/>
  <c r="J660" i="2"/>
  <c r="J661" i="2"/>
  <c r="J662" i="2"/>
  <c r="J663" i="2"/>
  <c r="J664" i="2"/>
  <c r="J665" i="2"/>
  <c r="J666" i="2"/>
  <c r="J667" i="2"/>
  <c r="J668" i="2"/>
  <c r="J669" i="2"/>
  <c r="J670" i="2"/>
  <c r="J671" i="2"/>
  <c r="J672" i="2"/>
  <c r="J673" i="2"/>
  <c r="J674" i="2"/>
  <c r="J675" i="2"/>
  <c r="J676" i="2"/>
  <c r="J677" i="2"/>
  <c r="J678" i="2"/>
  <c r="J679" i="2"/>
  <c r="J680" i="2"/>
  <c r="J681" i="2"/>
  <c r="J682" i="2"/>
  <c r="J683" i="2"/>
  <c r="J684" i="2"/>
  <c r="J685" i="2"/>
  <c r="J686" i="2"/>
  <c r="J687" i="2"/>
  <c r="J688" i="2"/>
  <c r="J689" i="2"/>
  <c r="J690" i="2"/>
  <c r="J691" i="2"/>
  <c r="J692" i="2"/>
  <c r="J693" i="2"/>
  <c r="J694" i="2"/>
  <c r="J695" i="2"/>
  <c r="J696" i="2"/>
  <c r="J697" i="2"/>
  <c r="J698" i="2"/>
  <c r="J699" i="2"/>
  <c r="J700" i="2"/>
  <c r="J701" i="2"/>
  <c r="J702" i="2"/>
  <c r="J703" i="2"/>
  <c r="J704" i="2"/>
  <c r="J705" i="2"/>
  <c r="J706" i="2"/>
  <c r="J707" i="2"/>
  <c r="J708" i="2"/>
  <c r="J709" i="2"/>
  <c r="J710" i="2"/>
  <c r="J711" i="2"/>
  <c r="J712" i="2"/>
  <c r="J713" i="2"/>
  <c r="J714" i="2"/>
  <c r="J715" i="2"/>
  <c r="J716" i="2"/>
  <c r="J717" i="2"/>
  <c r="J718" i="2"/>
  <c r="J719" i="2"/>
  <c r="J720" i="2"/>
  <c r="J721" i="2"/>
  <c r="J722" i="2"/>
  <c r="J723" i="2"/>
  <c r="J724" i="2"/>
  <c r="J725" i="2"/>
  <c r="J726" i="2"/>
  <c r="J5" i="2" l="1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J302" i="2"/>
  <c r="J303" i="2"/>
  <c r="J304" i="2"/>
  <c r="J305" i="2"/>
  <c r="J306" i="2"/>
  <c r="J307" i="2"/>
  <c r="J308" i="2"/>
  <c r="J309" i="2"/>
  <c r="J310" i="2"/>
  <c r="I313" i="2"/>
  <c r="I314" i="2"/>
  <c r="AP31" i="11" s="1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J313" i="2"/>
  <c r="J314" i="2"/>
  <c r="J315" i="2"/>
  <c r="J316" i="2"/>
  <c r="J317" i="2"/>
  <c r="J318" i="2"/>
  <c r="J319" i="2"/>
  <c r="J320" i="2"/>
  <c r="J321" i="2"/>
  <c r="J322" i="2"/>
  <c r="J323" i="2"/>
  <c r="J324" i="2"/>
  <c r="J325" i="2"/>
  <c r="J326" i="2"/>
  <c r="J327" i="2"/>
  <c r="J328" i="2"/>
  <c r="J329" i="2"/>
  <c r="J330" i="2"/>
  <c r="J331" i="2"/>
  <c r="J332" i="2"/>
  <c r="J333" i="2"/>
  <c r="J334" i="2"/>
  <c r="J335" i="2"/>
  <c r="J336" i="2"/>
  <c r="J337" i="2"/>
  <c r="J338" i="2"/>
  <c r="J339" i="2"/>
  <c r="J340" i="2"/>
  <c r="J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J342" i="2"/>
  <c r="J343" i="2"/>
  <c r="J344" i="2"/>
  <c r="J345" i="2"/>
  <c r="J346" i="2"/>
  <c r="J347" i="2"/>
  <c r="J348" i="2"/>
  <c r="J349" i="2"/>
  <c r="J350" i="2"/>
  <c r="J351" i="2"/>
  <c r="J352" i="2"/>
  <c r="J353" i="2"/>
  <c r="J354" i="2"/>
  <c r="J355" i="2"/>
  <c r="J356" i="2"/>
  <c r="J357" i="2"/>
  <c r="J358" i="2"/>
  <c r="J359" i="2"/>
  <c r="J360" i="2"/>
  <c r="J361" i="2"/>
  <c r="J362" i="2"/>
  <c r="J363" i="2"/>
  <c r="J364" i="2"/>
  <c r="J365" i="2"/>
  <c r="J366" i="2"/>
  <c r="J367" i="2"/>
  <c r="J368" i="2"/>
  <c r="J369" i="2"/>
  <c r="J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J371" i="2"/>
  <c r="J372" i="2"/>
  <c r="J373" i="2"/>
  <c r="J374" i="2"/>
  <c r="J375" i="2"/>
  <c r="J376" i="2"/>
  <c r="J377" i="2"/>
  <c r="J378" i="2"/>
  <c r="J379" i="2"/>
  <c r="J380" i="2"/>
  <c r="J381" i="2"/>
  <c r="J382" i="2"/>
  <c r="J383" i="2"/>
  <c r="J384" i="2"/>
  <c r="J385" i="2"/>
  <c r="J386" i="2"/>
  <c r="J387" i="2"/>
  <c r="J388" i="2"/>
  <c r="J389" i="2"/>
  <c r="J390" i="2"/>
  <c r="J391" i="2"/>
  <c r="J392" i="2"/>
  <c r="J393" i="2"/>
  <c r="J394" i="2"/>
  <c r="J395" i="2"/>
  <c r="J396" i="2"/>
  <c r="J397" i="2"/>
  <c r="J398" i="2"/>
  <c r="J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J400" i="2"/>
  <c r="J401" i="2"/>
  <c r="J402" i="2"/>
  <c r="J403" i="2"/>
  <c r="J404" i="2"/>
  <c r="J405" i="2"/>
  <c r="J406" i="2"/>
  <c r="J407" i="2"/>
  <c r="J408" i="2"/>
  <c r="J409" i="2"/>
  <c r="J410" i="2"/>
  <c r="J411" i="2"/>
  <c r="J412" i="2"/>
  <c r="J413" i="2"/>
  <c r="J414" i="2"/>
  <c r="J415" i="2"/>
  <c r="J416" i="2"/>
  <c r="J417" i="2"/>
  <c r="J418" i="2"/>
  <c r="J419" i="2"/>
  <c r="J420" i="2"/>
  <c r="J421" i="2"/>
  <c r="J422" i="2"/>
  <c r="J423" i="2"/>
  <c r="J424" i="2"/>
  <c r="J425" i="2"/>
  <c r="J426" i="2"/>
  <c r="J427" i="2"/>
  <c r="J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J429" i="2"/>
  <c r="J430" i="2"/>
  <c r="J431" i="2"/>
  <c r="J432" i="2"/>
  <c r="J433" i="2"/>
  <c r="J434" i="2"/>
  <c r="J435" i="2"/>
  <c r="J436" i="2"/>
  <c r="J437" i="2"/>
  <c r="J438" i="2"/>
  <c r="J439" i="2"/>
  <c r="J440" i="2"/>
  <c r="J441" i="2"/>
  <c r="J442" i="2"/>
  <c r="J443" i="2"/>
  <c r="N27" i="11" l="1"/>
  <c r="N28" i="13" l="1"/>
  <c r="H2" i="13"/>
  <c r="G2" i="13"/>
  <c r="F2" i="13"/>
  <c r="E2" i="13"/>
  <c r="D2" i="13"/>
  <c r="C2" i="13"/>
  <c r="B2" i="13"/>
  <c r="A2" i="13"/>
  <c r="B3" i="9"/>
  <c r="G8" i="10"/>
  <c r="G7" i="10"/>
  <c r="G6" i="10"/>
  <c r="G5" i="10"/>
  <c r="C3" i="10"/>
  <c r="B3" i="10"/>
  <c r="J458" i="2"/>
  <c r="I458" i="2"/>
  <c r="J457" i="2"/>
  <c r="I457" i="2"/>
  <c r="J456" i="2"/>
  <c r="I456" i="2"/>
  <c r="J455" i="2"/>
  <c r="I455" i="2"/>
  <c r="J454" i="2"/>
  <c r="I454" i="2"/>
  <c r="J453" i="2"/>
  <c r="I453" i="2"/>
  <c r="J452" i="2"/>
  <c r="I452" i="2"/>
  <c r="J451" i="2"/>
  <c r="I451" i="2"/>
  <c r="J450" i="2"/>
  <c r="I450" i="2"/>
  <c r="J449" i="2"/>
  <c r="I449" i="2"/>
  <c r="J448" i="2"/>
  <c r="I448" i="2"/>
  <c r="J447" i="2"/>
  <c r="I447" i="2"/>
  <c r="J446" i="2"/>
  <c r="I446" i="2"/>
  <c r="J445" i="2"/>
  <c r="I445" i="2"/>
  <c r="J444" i="2"/>
  <c r="I444" i="2"/>
  <c r="J312" i="2"/>
  <c r="I312" i="2"/>
  <c r="J311" i="2"/>
  <c r="I311" i="2"/>
  <c r="H20" i="3"/>
  <c r="I727" i="2" l="1"/>
  <c r="A3" i="2"/>
</calcChain>
</file>

<file path=xl/sharedStrings.xml><?xml version="1.0" encoding="utf-8"?>
<sst xmlns="http://schemas.openxmlformats.org/spreadsheetml/2006/main" count="172" uniqueCount="87">
  <si>
    <t>RÉFÉRENCE</t>
  </si>
  <si>
    <t>NOMBRE D’ARTICLES :</t>
  </si>
  <si>
    <t>DESCRIPTION</t>
  </si>
  <si>
    <t>QTÉ</t>
  </si>
  <si>
    <t>PRIX</t>
  </si>
  <si>
    <t>VALEUR DE STOCK</t>
  </si>
  <si>
    <t>QTÉ DE RÉAPPRO</t>
  </si>
  <si>
    <t>VEHICULE</t>
  </si>
  <si>
    <t>OPERATEUR</t>
  </si>
  <si>
    <t>MAGASIN</t>
  </si>
  <si>
    <r>
      <t xml:space="preserve">                                                                                </t>
    </r>
    <r>
      <rPr>
        <sz val="72"/>
        <color rgb="FF000000"/>
        <rFont val="Times New Roman"/>
        <family val="1"/>
      </rPr>
      <t xml:space="preserve"> </t>
    </r>
    <r>
      <rPr>
        <sz val="72"/>
        <color rgb="FF0000FF"/>
        <rFont val="James Fajardo"/>
      </rPr>
      <t>Voyages  du</t>
    </r>
    <r>
      <rPr>
        <sz val="72"/>
        <color rgb="FF000000"/>
        <rFont val="James Fajardo"/>
      </rPr>
      <t xml:space="preserve">  </t>
    </r>
    <r>
      <rPr>
        <sz val="72"/>
        <color rgb="FF800080"/>
        <rFont val="James Fajardo"/>
      </rPr>
      <t>Bas Quercy</t>
    </r>
    <r>
      <rPr>
        <sz val="72"/>
        <color rgb="FF000000"/>
        <rFont val="Times New Roman"/>
        <family val="1"/>
      </rPr>
      <t xml:space="preserve">          </t>
    </r>
    <r>
      <rPr>
        <sz val="12"/>
        <color rgb="FF000000"/>
        <rFont val="Times New Roman"/>
        <family val="1"/>
      </rPr>
      <t xml:space="preserve">       </t>
    </r>
    <r>
      <rPr>
        <sz val="8"/>
        <color rgb="FF000000"/>
        <rFont val="Times New Roman"/>
        <family val="1"/>
      </rPr>
      <t xml:space="preserve">                       </t>
    </r>
  </si>
  <si>
    <t>REAPROVISIONNEMENT</t>
  </si>
  <si>
    <t>Pièces montées en direct</t>
  </si>
  <si>
    <t>VALEUR STOCK</t>
  </si>
  <si>
    <t>Pièces sorties du stock</t>
  </si>
  <si>
    <t>REFERENCE</t>
  </si>
  <si>
    <t>QUANTITE</t>
  </si>
  <si>
    <t>Ajouter des pièces au stock</t>
  </si>
  <si>
    <t>REF</t>
  </si>
  <si>
    <t>DESCRI</t>
  </si>
  <si>
    <t>VEHI</t>
  </si>
  <si>
    <t>EMPLA</t>
  </si>
  <si>
    <t>UNIT</t>
  </si>
  <si>
    <t>QUANT</t>
  </si>
  <si>
    <t xml:space="preserve">QUANTITE REAPPRO </t>
  </si>
  <si>
    <t>QUANT REAP</t>
  </si>
  <si>
    <t>PRIX UNITAIRE</t>
  </si>
  <si>
    <t xml:space="preserve">Nous sommes le </t>
  </si>
  <si>
    <t>nombre d'enregistrement dans le listingfacture</t>
  </si>
  <si>
    <t>Nous sommes le</t>
  </si>
  <si>
    <t>CATEGORIE</t>
  </si>
  <si>
    <t>DESCRITPTIF</t>
  </si>
  <si>
    <t>MARQUE PIECE</t>
  </si>
  <si>
    <t>TYPE VEHICULE</t>
  </si>
  <si>
    <t>DESCRITPIF</t>
  </si>
  <si>
    <t>DESCRIPTIF</t>
  </si>
  <si>
    <t>FILTRE</t>
  </si>
  <si>
    <t>BOSCH</t>
  </si>
  <si>
    <t>Etat actuel</t>
  </si>
  <si>
    <t>Valeur du stock</t>
  </si>
  <si>
    <t>Valeur du nouveau stock</t>
  </si>
  <si>
    <t>Monter en direct</t>
  </si>
  <si>
    <t>Bertrand</t>
  </si>
  <si>
    <t>Driss</t>
  </si>
  <si>
    <t>Jean luc</t>
  </si>
  <si>
    <t>Sebastien</t>
  </si>
  <si>
    <t>DESCR</t>
  </si>
  <si>
    <t>MARQUE</t>
  </si>
  <si>
    <t>TYPE</t>
  </si>
  <si>
    <t>QTE</t>
  </si>
  <si>
    <t>PRIX TOTAL</t>
  </si>
  <si>
    <t>Valeur total</t>
  </si>
  <si>
    <t>UHDSDS6555</t>
  </si>
  <si>
    <t>HSDH65466</t>
  </si>
  <si>
    <t>FILTRE HUILE</t>
  </si>
  <si>
    <t>STYLE</t>
  </si>
  <si>
    <t>JIJJFISD65648941</t>
  </si>
  <si>
    <t>POULIE</t>
  </si>
  <si>
    <t>Rechercher des pièces au stock</t>
  </si>
  <si>
    <t>KHHD4646+</t>
  </si>
  <si>
    <t>BOULON</t>
  </si>
  <si>
    <t>BOULON FREIN</t>
  </si>
  <si>
    <t>PPRG</t>
  </si>
  <si>
    <t>VDL</t>
  </si>
  <si>
    <t>CAT</t>
  </si>
  <si>
    <t>QTE RAPPRO</t>
  </si>
  <si>
    <t>JHKJX66414</t>
  </si>
  <si>
    <t>FILTRE AIR</t>
  </si>
  <si>
    <t>FERQUI</t>
  </si>
  <si>
    <t>NDIIDD446466</t>
  </si>
  <si>
    <t>COURROIE</t>
  </si>
  <si>
    <t>COURROIE ALTERNATEUR</t>
  </si>
  <si>
    <t>TEMSA</t>
  </si>
  <si>
    <t xml:space="preserve">no ligne d'enregistrement </t>
  </si>
  <si>
    <t>HDH666</t>
  </si>
  <si>
    <t>PNEU</t>
  </si>
  <si>
    <t>PNEU AVANT</t>
  </si>
  <si>
    <t>BRIDGESTONE</t>
  </si>
  <si>
    <t>Modification</t>
  </si>
  <si>
    <t>KFHKLSD646464</t>
  </si>
  <si>
    <t>FIRESTONE</t>
  </si>
  <si>
    <t>PNEUS AVANT</t>
  </si>
  <si>
    <t>MICHELIN</t>
  </si>
  <si>
    <t>Colonne1</t>
  </si>
  <si>
    <t>JOIDSJS6562</t>
  </si>
  <si>
    <t>PNEUS Ar droit</t>
  </si>
  <si>
    <t xml:space="preserve">Enlèvement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</si>
</sst>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€&quot;* #,##0.00_);_(&quot;€&quot;* \(#,##0.00\);_(&quot;€&quot;* &quot;-&quot;??_);_(@_)"/>
    <numFmt numFmtId="165" formatCode="&quot;$&quot;#,##0.00_);\(&quot;$&quot;#,##0.00\)"/>
    <numFmt numFmtId="166" formatCode="&quot;Reorder&quot;;&quot;&quot;;&quot;&quot;"/>
    <numFmt numFmtId="167" formatCode="#,##0.00\ &quot;€&quot;"/>
    <numFmt numFmtId="168" formatCode="00000"/>
  </numFmts>
  <fonts count="36" x14ac:knownFonts="1">
    <font>
      <sz val="11"/>
      <color theme="3" tint="0.14993743705557422"/>
      <name val="Franklin Gothic Medium"/>
      <family val="2"/>
      <scheme val="minor"/>
    </font>
    <font>
      <sz val="11"/>
      <color theme="1"/>
      <name val="Franklin Gothic Medium"/>
      <family val="2"/>
      <scheme val="minor"/>
    </font>
    <font>
      <b/>
      <sz val="26"/>
      <color theme="3" tint="0.1499679555650502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1"/>
      <color theme="3"/>
      <name val="Franklin Gothic Medium"/>
      <family val="2"/>
      <scheme val="minor"/>
    </font>
    <font>
      <sz val="16"/>
      <color theme="4" tint="-0.499984740745262"/>
      <name val="Franklin Gothic Medium"/>
      <family val="2"/>
      <scheme val="major"/>
    </font>
    <font>
      <sz val="11"/>
      <color theme="3" tint="0.14993743705557422"/>
      <name val="Franklin Gothic Medium"/>
      <family val="2"/>
      <scheme val="minor"/>
    </font>
    <font>
      <sz val="11"/>
      <color theme="0"/>
      <name val="Franklin Gothic Medium"/>
      <family val="2"/>
      <scheme val="minor"/>
    </font>
    <font>
      <sz val="11"/>
      <color theme="0"/>
      <name val="Franklin Gothic Medium"/>
      <family val="2"/>
      <scheme val="major"/>
    </font>
    <font>
      <sz val="11"/>
      <color theme="4" tint="-0.499984740745262"/>
      <name val="Franklin Gothic Medium"/>
      <family val="2"/>
      <scheme val="minor"/>
    </font>
    <font>
      <sz val="11"/>
      <color theme="3" tint="0.14990691854609822"/>
      <name val="Franklin Gothic Medium"/>
      <family val="2"/>
      <scheme val="minor"/>
    </font>
    <font>
      <sz val="16"/>
      <color theme="9" tint="-0.249977111117893"/>
      <name val="Franklin Gothic Medium"/>
      <family val="2"/>
      <scheme val="major"/>
    </font>
    <font>
      <sz val="8"/>
      <color rgb="FF000000"/>
      <name val="Segoe UI"/>
      <family val="2"/>
    </font>
    <font>
      <sz val="12"/>
      <color rgb="FF000000"/>
      <name val="Times New Roman"/>
      <family val="1"/>
    </font>
    <font>
      <sz val="72"/>
      <color rgb="FF000000"/>
      <name val="Times New Roman"/>
      <family val="1"/>
    </font>
    <font>
      <sz val="72"/>
      <color rgb="FF0000FF"/>
      <name val="James Fajardo"/>
    </font>
    <font>
      <sz val="72"/>
      <color rgb="FF000000"/>
      <name val="James Fajardo"/>
    </font>
    <font>
      <sz val="72"/>
      <color rgb="FF800080"/>
      <name val="James Fajardo"/>
    </font>
    <font>
      <sz val="8"/>
      <color rgb="FF000000"/>
      <name val="Times New Roman"/>
      <family val="1"/>
    </font>
    <font>
      <i/>
      <sz val="48"/>
      <color rgb="FF000000"/>
      <name val="Calibri"/>
      <family val="2"/>
    </font>
    <font>
      <b/>
      <i/>
      <sz val="36"/>
      <color rgb="FF0070C0"/>
      <name val="Franklin Gothic Medium"/>
      <family val="2"/>
      <scheme val="major"/>
    </font>
    <font>
      <b/>
      <sz val="11"/>
      <color rgb="FFFF0000"/>
      <name val="Franklin Gothic Medium"/>
      <family val="2"/>
      <scheme val="minor"/>
    </font>
    <font>
      <sz val="36"/>
      <color rgb="FF0070C0"/>
      <name val="Brush Script MT"/>
      <family val="4"/>
    </font>
    <font>
      <b/>
      <u/>
      <sz val="26"/>
      <color rgb="FF7030A0"/>
      <name val="Franklin Gothic Medium"/>
      <family val="2"/>
      <scheme val="major"/>
    </font>
    <font>
      <b/>
      <sz val="11"/>
      <color rgb="FFFF0000"/>
      <name val="Franklin Gothic Medium"/>
      <family val="2"/>
      <scheme val="minor"/>
    </font>
    <font>
      <sz val="26"/>
      <color theme="3" tint="0.14993743705557422"/>
      <name val="Franklin Gothic Medium"/>
      <family val="2"/>
      <scheme val="minor"/>
    </font>
    <font>
      <b/>
      <sz val="11"/>
      <color theme="3" tint="0.14993743705557422"/>
      <name val="Franklin Gothic Medium"/>
      <family val="2"/>
      <scheme val="minor"/>
    </font>
    <font>
      <sz val="20"/>
      <color theme="3" tint="0.14993743705557422"/>
      <name val="Franklin Gothic Medium"/>
      <family val="2"/>
      <scheme val="minor"/>
    </font>
    <font>
      <b/>
      <i/>
      <sz val="11"/>
      <color rgb="FF0070C0"/>
      <name val="Franklin Gothic Medium"/>
      <family val="2"/>
      <scheme val="minor"/>
    </font>
    <font>
      <sz val="11"/>
      <color rgb="FF262626"/>
      <name val="Franklin Gothic Medium"/>
      <family val="2"/>
    </font>
    <font>
      <sz val="11"/>
      <color rgb="FFFF0000"/>
      <name val="Franklin Gothic Medium"/>
      <family val="2"/>
      <scheme val="minor"/>
    </font>
    <font>
      <sz val="11"/>
      <color theme="1"/>
      <name val="Franklin Gothic Medium"/>
      <family val="2"/>
      <scheme val="major"/>
    </font>
    <font>
      <sz val="11"/>
      <color rgb="FFFF0000"/>
      <name val="Franklin Gothic Medium"/>
      <family val="2"/>
      <scheme val="major"/>
    </font>
    <font>
      <sz val="11"/>
      <color theme="3" tint="0.14993743705557422"/>
      <name val="Franklin Gothic Medium"/>
      <family val="2"/>
      <scheme val="minor"/>
    </font>
    <font>
      <b/>
      <sz val="11"/>
      <color rgb="FFFF0000"/>
      <name val="Franklin Gothic Medium"/>
      <family val="2"/>
      <scheme val="minor"/>
    </font>
    <font>
      <sz val="11"/>
      <color rgb="FFFF0000"/>
      <name val="Franklin Gothic Medium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theme="4" tint="-0.499984740745262"/>
      </bottom>
      <diagonal/>
    </border>
    <border>
      <left style="thick">
        <color theme="0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>
      <alignment vertical="center"/>
    </xf>
    <xf numFmtId="0" fontId="2" fillId="0" borderId="1" applyNumberFormat="0" applyFill="0" applyAlignment="0" applyProtection="0"/>
    <xf numFmtId="0" fontId="8" fillId="2" borderId="0" applyNumberFormat="0" applyProtection="0">
      <alignment horizontal="left" vertical="center" indent="1"/>
    </xf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4" fillId="0" borderId="0" applyNumberFormat="0" applyFill="0" applyBorder="0" applyAlignment="0" applyProtection="0"/>
    <xf numFmtId="166" fontId="10" fillId="0" borderId="0">
      <alignment horizontal="center" vertical="center"/>
    </xf>
    <xf numFmtId="0" fontId="7" fillId="2" borderId="0" applyNumberFormat="0" applyProtection="0">
      <alignment horizontal="right" indent="1"/>
    </xf>
    <xf numFmtId="0" fontId="9" fillId="0" borderId="0" applyNumberFormat="0" applyProtection="0">
      <alignment horizontal="center"/>
    </xf>
    <xf numFmtId="0" fontId="9" fillId="0" borderId="0" applyNumberFormat="0" applyProtection="0">
      <alignment horizontal="center"/>
    </xf>
    <xf numFmtId="0" fontId="5" fillId="0" borderId="0" applyNumberFormat="0" applyFill="0" applyBorder="0" applyProtection="0">
      <alignment horizontal="left" vertical="top"/>
    </xf>
    <xf numFmtId="0" fontId="6" fillId="0" borderId="0">
      <alignment horizontal="left" vertical="center" wrapText="1" indent="1"/>
    </xf>
    <xf numFmtId="1" fontId="6" fillId="0" borderId="0">
      <alignment horizontal="center" vertical="center"/>
    </xf>
    <xf numFmtId="165" fontId="6" fillId="0" borderId="0">
      <alignment horizontal="right" vertical="center"/>
    </xf>
    <xf numFmtId="164" fontId="6" fillId="0" borderId="0" applyFont="0" applyFill="0" applyBorder="0" applyAlignment="0" applyProtection="0"/>
  </cellStyleXfs>
  <cellXfs count="154">
    <xf numFmtId="0" fontId="0" fillId="0" borderId="0" xfId="0">
      <alignment vertical="center"/>
    </xf>
    <xf numFmtId="0" fontId="0" fillId="4" borderId="0" xfId="0" applyFill="1" applyAlignment="1"/>
    <xf numFmtId="0" fontId="13" fillId="4" borderId="0" xfId="0" applyFont="1" applyFill="1" applyAlignment="1">
      <alignment horizontal="center" vertical="center"/>
    </xf>
    <xf numFmtId="0" fontId="2" fillId="0" borderId="1" xfId="1" applyAlignment="1" applyProtection="1">
      <alignment vertical="center"/>
    </xf>
    <xf numFmtId="0" fontId="0" fillId="0" borderId="0" xfId="0" applyProtection="1">
      <alignment vertical="center"/>
    </xf>
    <xf numFmtId="0" fontId="11" fillId="0" borderId="0" xfId="10" applyFont="1" applyProtection="1">
      <alignment horizontal="left" vertical="top"/>
    </xf>
    <xf numFmtId="0" fontId="8" fillId="3" borderId="0" xfId="2" applyFont="1" applyFill="1" applyBorder="1" applyAlignment="1" applyProtection="1">
      <alignment horizontal="left" vertical="center" indent="1"/>
    </xf>
    <xf numFmtId="0" fontId="8" fillId="3" borderId="2" xfId="2" applyFont="1" applyFill="1" applyBorder="1" applyAlignment="1" applyProtection="1">
      <alignment horizontal="left" vertical="center" indent="1"/>
    </xf>
    <xf numFmtId="0" fontId="0" fillId="0" borderId="0" xfId="0" applyFill="1" applyBorder="1" applyAlignment="1" applyProtection="1">
      <alignment horizontal="left" vertical="center" wrapText="1" indent="1"/>
    </xf>
    <xf numFmtId="0" fontId="0" fillId="0" borderId="2" xfId="0" applyFill="1" applyBorder="1" applyAlignment="1" applyProtection="1">
      <alignment horizontal="left" vertical="center" wrapText="1" indent="1"/>
    </xf>
    <xf numFmtId="1" fontId="0" fillId="0" borderId="2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left" vertical="center" wrapText="1" indent="1"/>
    </xf>
    <xf numFmtId="0" fontId="0" fillId="0" borderId="2" xfId="0" applyNumberFormat="1" applyFill="1" applyBorder="1" applyAlignment="1" applyProtection="1">
      <alignment horizontal="left" vertical="center" wrapText="1" indent="1"/>
    </xf>
    <xf numFmtId="1" fontId="0" fillId="0" borderId="6" xfId="0" applyNumberFormat="1" applyFill="1" applyBorder="1" applyAlignment="1" applyProtection="1">
      <alignment horizontal="center" vertical="center"/>
    </xf>
    <xf numFmtId="1" fontId="0" fillId="0" borderId="0" xfId="0" applyNumberFormat="1" applyProtection="1">
      <alignment vertical="center"/>
    </xf>
    <xf numFmtId="1" fontId="8" fillId="3" borderId="2" xfId="2" applyNumberFormat="1" applyFont="1" applyFill="1" applyBorder="1" applyAlignment="1" applyProtection="1">
      <alignment horizontal="left" vertical="center" indent="1"/>
    </xf>
    <xf numFmtId="0" fontId="21" fillId="0" borderId="0" xfId="0" applyFont="1" applyFill="1" applyAlignment="1" applyProtection="1">
      <alignment horizontal="center" vertical="center"/>
    </xf>
    <xf numFmtId="0" fontId="19" fillId="4" borderId="0" xfId="0" applyFont="1" applyFill="1" applyBorder="1" applyAlignment="1">
      <alignment vertical="center"/>
    </xf>
    <xf numFmtId="0" fontId="0" fillId="4" borderId="0" xfId="0" applyFill="1" applyBorder="1" applyAlignment="1"/>
    <xf numFmtId="0" fontId="20" fillId="0" borderId="3" xfId="1" applyFont="1" applyFill="1" applyBorder="1" applyAlignment="1" applyProtection="1">
      <alignment vertical="center"/>
    </xf>
    <xf numFmtId="0" fontId="20" fillId="0" borderId="4" xfId="1" applyFont="1" applyFill="1" applyBorder="1" applyAlignment="1" applyProtection="1">
      <alignment vertical="center"/>
    </xf>
    <xf numFmtId="0" fontId="20" fillId="0" borderId="5" xfId="1" applyFont="1" applyFill="1" applyBorder="1" applyAlignment="1" applyProtection="1">
      <alignment vertical="center"/>
    </xf>
    <xf numFmtId="0" fontId="0" fillId="0" borderId="0" xfId="0" applyAlignment="1" applyProtection="1">
      <alignment horizontal="left" vertical="center"/>
    </xf>
    <xf numFmtId="0" fontId="3" fillId="0" borderId="0" xfId="3" applyAlignment="1" applyProtection="1">
      <alignment horizontal="left"/>
    </xf>
    <xf numFmtId="1" fontId="0" fillId="0" borderId="0" xfId="0" applyNumberFormat="1" applyAlignment="1" applyProtection="1">
      <alignment horizontal="left" vertical="center"/>
    </xf>
    <xf numFmtId="164" fontId="8" fillId="3" borderId="2" xfId="14" applyFont="1" applyFill="1" applyBorder="1" applyAlignment="1" applyProtection="1">
      <alignment horizontal="center" vertical="center"/>
    </xf>
    <xf numFmtId="167" fontId="24" fillId="0" borderId="7" xfId="0" applyNumberFormat="1" applyFont="1" applyFill="1" applyBorder="1" applyAlignment="1" applyProtection="1">
      <alignment horizontal="right" vertical="center"/>
    </xf>
    <xf numFmtId="164" fontId="0" fillId="0" borderId="0" xfId="14" applyFont="1" applyAlignment="1" applyProtection="1">
      <alignment horizontal="center" vertical="center"/>
    </xf>
    <xf numFmtId="164" fontId="0" fillId="0" borderId="2" xfId="14" applyFont="1" applyFill="1" applyBorder="1" applyAlignment="1" applyProtection="1">
      <alignment horizontal="center" vertical="center"/>
    </xf>
    <xf numFmtId="164" fontId="2" fillId="0" borderId="1" xfId="14" applyFont="1" applyBorder="1" applyAlignment="1" applyProtection="1">
      <alignment horizontal="right" vertical="center"/>
    </xf>
    <xf numFmtId="164" fontId="0" fillId="0" borderId="0" xfId="14" applyFont="1" applyAlignment="1" applyProtection="1">
      <alignment horizontal="right" vertical="center"/>
    </xf>
    <xf numFmtId="0" fontId="0" fillId="0" borderId="0" xfId="0" applyAlignment="1" applyProtection="1">
      <alignment horizontal="center" vertical="center"/>
    </xf>
    <xf numFmtId="0" fontId="3" fillId="0" borderId="0" xfId="3" applyBorder="1" applyAlignment="1" applyProtection="1">
      <alignment horizontal="left"/>
    </xf>
    <xf numFmtId="0" fontId="0" fillId="0" borderId="0" xfId="0" applyBorder="1" applyAlignment="1" applyProtection="1">
      <alignment horizontal="left" vertical="center"/>
    </xf>
    <xf numFmtId="164" fontId="0" fillId="0" borderId="0" xfId="14" applyFont="1" applyBorder="1" applyAlignment="1" applyProtection="1">
      <alignment horizontal="center" vertical="center"/>
    </xf>
    <xf numFmtId="0" fontId="11" fillId="0" borderId="0" xfId="10" applyFont="1" applyBorder="1" applyProtection="1">
      <alignment horizontal="left" vertical="top"/>
    </xf>
    <xf numFmtId="0" fontId="0" fillId="0" borderId="0" xfId="0" applyBorder="1" applyProtection="1">
      <alignment vertical="center"/>
    </xf>
    <xf numFmtId="167" fontId="0" fillId="0" borderId="0" xfId="0" applyNumberFormat="1" applyFill="1" applyBorder="1" applyAlignment="1" applyProtection="1">
      <alignment horizontal="right" vertical="center"/>
    </xf>
    <xf numFmtId="0" fontId="0" fillId="0" borderId="0" xfId="0" applyBorder="1" applyAlignment="1" applyProtection="1">
      <alignment horizontal="center" vertical="center"/>
    </xf>
    <xf numFmtId="167" fontId="11" fillId="0" borderId="0" xfId="10" applyNumberFormat="1" applyFont="1" applyBorder="1" applyProtection="1">
      <alignment horizontal="left" vertical="top"/>
    </xf>
    <xf numFmtId="164" fontId="8" fillId="3" borderId="0" xfId="14" applyFont="1" applyFill="1" applyBorder="1" applyAlignment="1" applyProtection="1">
      <alignment horizontal="center" vertical="center"/>
    </xf>
    <xf numFmtId="0" fontId="8" fillId="3" borderId="0" xfId="2" applyFont="1" applyFill="1" applyBorder="1" applyAlignment="1" applyProtection="1">
      <alignment horizontal="center" vertical="center"/>
    </xf>
    <xf numFmtId="1" fontId="0" fillId="0" borderId="0" xfId="0" applyNumberFormat="1" applyFill="1" applyBorder="1" applyAlignment="1" applyProtection="1">
      <alignment horizontal="center" vertical="center"/>
    </xf>
    <xf numFmtId="164" fontId="0" fillId="0" borderId="0" xfId="14" applyFont="1" applyFill="1" applyBorder="1" applyAlignment="1" applyProtection="1">
      <alignment horizontal="center" vertical="center"/>
    </xf>
    <xf numFmtId="0" fontId="2" fillId="0" borderId="4" xfId="1" applyBorder="1" applyAlignment="1" applyProtection="1">
      <alignment vertical="center"/>
    </xf>
    <xf numFmtId="0" fontId="0" fillId="0" borderId="5" xfId="0" applyBorder="1" applyAlignment="1" applyProtection="1">
      <alignment horizontal="center" vertical="center"/>
    </xf>
    <xf numFmtId="164" fontId="2" fillId="0" borderId="3" xfId="14" applyFont="1" applyBorder="1" applyAlignment="1" applyProtection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Border="1" applyAlignment="1">
      <alignment vertical="center"/>
    </xf>
    <xf numFmtId="0" fontId="25" fillId="0" borderId="0" xfId="0" applyFont="1" applyBorder="1" applyAlignment="1">
      <alignment vertical="center"/>
    </xf>
    <xf numFmtId="0" fontId="0" fillId="0" borderId="0" xfId="0" applyBorder="1">
      <alignment vertical="center"/>
    </xf>
    <xf numFmtId="0" fontId="0" fillId="0" borderId="0" xfId="0" applyAlignment="1">
      <alignment horizontal="center" vertical="center"/>
    </xf>
    <xf numFmtId="0" fontId="21" fillId="0" borderId="0" xfId="0" applyNumberFormat="1" applyFont="1" applyFill="1" applyAlignment="1" applyProtection="1">
      <alignment horizontal="center" vertical="center"/>
    </xf>
    <xf numFmtId="0" fontId="0" fillId="0" borderId="0" xfId="0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28" fillId="0" borderId="0" xfId="0" applyFont="1">
      <alignment vertical="center"/>
    </xf>
    <xf numFmtId="0" fontId="28" fillId="0" borderId="0" xfId="0" applyFont="1" applyAlignment="1">
      <alignment horizontal="center" vertical="center"/>
    </xf>
    <xf numFmtId="0" fontId="0" fillId="0" borderId="0" xfId="0" applyAlignment="1"/>
    <xf numFmtId="0" fontId="21" fillId="0" borderId="0" xfId="2" applyNumberFormat="1" applyFont="1" applyFill="1" applyBorder="1" applyAlignment="1" applyProtection="1">
      <alignment horizontal="center" vertical="center"/>
    </xf>
    <xf numFmtId="0" fontId="1" fillId="0" borderId="0" xfId="0" applyFont="1" applyProtection="1">
      <alignment vertical="center"/>
    </xf>
    <xf numFmtId="0" fontId="1" fillId="0" borderId="2" xfId="0" applyFont="1" applyFill="1" applyBorder="1" applyAlignment="1" applyProtection="1">
      <alignment horizontal="left" vertical="center" wrapText="1" indent="1"/>
      <protection locked="0"/>
    </xf>
    <xf numFmtId="1" fontId="31" fillId="0" borderId="6" xfId="2" applyNumberFormat="1" applyFont="1" applyFill="1" applyBorder="1" applyAlignment="1" applyProtection="1">
      <alignment horizontal="center" vertical="center"/>
    </xf>
    <xf numFmtId="164" fontId="31" fillId="0" borderId="6" xfId="14" applyFont="1" applyFill="1" applyBorder="1" applyAlignment="1" applyProtection="1">
      <alignment horizontal="right" vertical="center"/>
    </xf>
    <xf numFmtId="167" fontId="1" fillId="0" borderId="2" xfId="0" applyNumberFormat="1" applyFont="1" applyFill="1" applyBorder="1" applyAlignment="1" applyProtection="1">
      <alignment horizontal="right" vertical="center"/>
    </xf>
    <xf numFmtId="1" fontId="1" fillId="0" borderId="2" xfId="0" applyNumberFormat="1" applyFont="1" applyFill="1" applyBorder="1" applyAlignment="1" applyProtection="1">
      <alignment horizontal="center" vertical="center"/>
    </xf>
    <xf numFmtId="164" fontId="1" fillId="0" borderId="2" xfId="14" applyFont="1" applyFill="1" applyBorder="1" applyAlignment="1" applyProtection="1">
      <alignment horizontal="right" vertical="center"/>
    </xf>
    <xf numFmtId="164" fontId="1" fillId="0" borderId="6" xfId="14" applyFont="1" applyFill="1" applyBorder="1" applyAlignment="1" applyProtection="1">
      <alignment horizontal="right" vertical="center"/>
    </xf>
    <xf numFmtId="167" fontId="1" fillId="0" borderId="2" xfId="14" applyNumberFormat="1" applyFont="1" applyFill="1" applyBorder="1" applyAlignment="1" applyProtection="1">
      <alignment horizontal="right" vertical="center"/>
    </xf>
    <xf numFmtId="167" fontId="1" fillId="0" borderId="6" xfId="14" applyNumberFormat="1" applyFont="1" applyFill="1" applyBorder="1" applyAlignment="1" applyProtection="1">
      <alignment horizontal="right" vertical="center"/>
    </xf>
    <xf numFmtId="164" fontId="1" fillId="0" borderId="2" xfId="14" quotePrefix="1" applyFont="1" applyFill="1" applyBorder="1" applyAlignment="1" applyProtection="1">
      <alignment horizontal="right" vertical="center"/>
    </xf>
    <xf numFmtId="167" fontId="1" fillId="0" borderId="0" xfId="0" applyNumberFormat="1" applyFont="1" applyFill="1" applyAlignment="1" applyProtection="1">
      <alignment horizontal="right" vertical="center"/>
    </xf>
    <xf numFmtId="0" fontId="30" fillId="0" borderId="0" xfId="0" applyFont="1" applyProtection="1">
      <alignment vertical="center"/>
    </xf>
    <xf numFmtId="0" fontId="30" fillId="0" borderId="0" xfId="0" applyFont="1" applyAlignment="1" applyProtection="1">
      <alignment horizontal="left" vertical="center"/>
    </xf>
    <xf numFmtId="0" fontId="32" fillId="3" borderId="6" xfId="2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 vertical="center" wrapText="1" indent="1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167" fontId="1" fillId="0" borderId="2" xfId="0" applyNumberFormat="1" applyFont="1" applyFill="1" applyBorder="1" applyAlignment="1" applyProtection="1">
      <alignment horizontal="right" vertical="center"/>
      <protection locked="0"/>
    </xf>
    <xf numFmtId="0" fontId="21" fillId="0" borderId="0" xfId="2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alignment vertical="center"/>
      <protection locked="0"/>
    </xf>
    <xf numFmtId="168" fontId="1" fillId="0" borderId="0" xfId="0" applyNumberFormat="1" applyFont="1" applyFill="1" applyAlignment="1" applyProtection="1">
      <alignment horizontal="left" vertical="center" wrapText="1" indent="1"/>
    </xf>
    <xf numFmtId="0" fontId="1" fillId="0" borderId="2" xfId="0" applyFont="1" applyFill="1" applyBorder="1" applyAlignment="1" applyProtection="1">
      <alignment horizontal="left" vertical="center" wrapText="1" indent="1"/>
    </xf>
    <xf numFmtId="168" fontId="1" fillId="0" borderId="0" xfId="0" applyNumberFormat="1" applyFont="1" applyFill="1" applyBorder="1" applyAlignment="1" applyProtection="1">
      <alignment horizontal="left" vertical="center" wrapText="1" indent="1"/>
    </xf>
    <xf numFmtId="11" fontId="1" fillId="0" borderId="2" xfId="0" applyNumberFormat="1" applyFont="1" applyFill="1" applyBorder="1" applyAlignment="1" applyProtection="1">
      <alignment horizontal="left" vertical="center" wrapText="1" indent="1"/>
    </xf>
    <xf numFmtId="0" fontId="31" fillId="0" borderId="6" xfId="2" applyFont="1" applyFill="1" applyBorder="1" applyAlignment="1" applyProtection="1">
      <alignment horizontal="center" vertical="center"/>
      <protection locked="0"/>
    </xf>
    <xf numFmtId="167" fontId="31" fillId="0" borderId="6" xfId="14" applyNumberFormat="1" applyFont="1" applyFill="1" applyBorder="1" applyAlignment="1" applyProtection="1">
      <alignment horizontal="right" vertical="center"/>
      <protection locked="0"/>
    </xf>
    <xf numFmtId="164" fontId="2" fillId="0" borderId="4" xfId="14" applyFont="1" applyBorder="1" applyAlignment="1" applyProtection="1">
      <alignment horizontal="center" vertical="center"/>
    </xf>
    <xf numFmtId="164" fontId="0" fillId="0" borderId="2" xfId="0" applyNumberFormat="1" applyFont="1" applyFill="1" applyBorder="1" applyAlignment="1" applyProtection="1">
      <alignment horizontal="center" vertical="center"/>
    </xf>
    <xf numFmtId="167" fontId="21" fillId="0" borderId="27" xfId="0" applyNumberFormat="1" applyFont="1" applyFill="1" applyBorder="1" applyAlignment="1" applyProtection="1">
      <alignment horizontal="right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167" fontId="0" fillId="0" borderId="0" xfId="0" applyNumberFormat="1" applyFill="1" applyBorder="1" applyAlignment="1" applyProtection="1">
      <alignment horizontal="center" vertical="center"/>
    </xf>
    <xf numFmtId="0" fontId="0" fillId="0" borderId="0" xfId="14" applyNumberFormat="1" applyFont="1" applyFill="1" applyBorder="1" applyAlignment="1" applyProtection="1">
      <alignment horizontal="center" vertical="center"/>
    </xf>
    <xf numFmtId="167" fontId="0" fillId="0" borderId="0" xfId="14" applyNumberFormat="1" applyFont="1" applyFill="1" applyBorder="1" applyAlignment="1" applyProtection="1">
      <alignment horizontal="right" vertical="center"/>
    </xf>
    <xf numFmtId="167" fontId="2" fillId="0" borderId="4" xfId="14" applyNumberFormat="1" applyFont="1" applyBorder="1" applyAlignment="1" applyProtection="1">
      <alignment horizontal="center" vertical="center"/>
    </xf>
    <xf numFmtId="167" fontId="0" fillId="0" borderId="0" xfId="14" applyNumberFormat="1" applyFont="1" applyBorder="1" applyAlignment="1" applyProtection="1">
      <alignment horizontal="center" vertical="center"/>
    </xf>
    <xf numFmtId="167" fontId="8" fillId="3" borderId="0" xfId="14" applyNumberFormat="1" applyFont="1" applyFill="1" applyBorder="1" applyAlignment="1" applyProtection="1">
      <alignment horizontal="center" vertical="center"/>
    </xf>
    <xf numFmtId="167" fontId="0" fillId="0" borderId="0" xfId="14" applyNumberFormat="1" applyFont="1" applyFill="1" applyBorder="1" applyAlignment="1" applyProtection="1">
      <alignment horizontal="center" vertical="center"/>
    </xf>
    <xf numFmtId="167" fontId="0" fillId="0" borderId="2" xfId="0" applyNumberFormat="1" applyFont="1" applyFill="1" applyBorder="1" applyAlignment="1" applyProtection="1">
      <alignment horizontal="center" vertical="center"/>
    </xf>
    <xf numFmtId="167" fontId="0" fillId="0" borderId="0" xfId="14" applyNumberFormat="1" applyFont="1" applyAlignment="1" applyProtection="1">
      <alignment horizontal="center" vertical="center"/>
    </xf>
    <xf numFmtId="167" fontId="0" fillId="0" borderId="0" xfId="0" applyNumberFormat="1" applyProtection="1">
      <alignment vertical="center"/>
      <protection locked="0"/>
    </xf>
    <xf numFmtId="164" fontId="33" fillId="0" borderId="2" xfId="0" applyNumberFormat="1" applyFont="1" applyFill="1" applyBorder="1" applyAlignment="1" applyProtection="1">
      <alignment horizontal="right" vertical="center"/>
    </xf>
    <xf numFmtId="167" fontId="34" fillId="0" borderId="7" xfId="0" applyNumberFormat="1" applyFont="1" applyFill="1" applyBorder="1" applyAlignment="1" applyProtection="1">
      <alignment horizontal="right" vertical="center"/>
    </xf>
    <xf numFmtId="0" fontId="35" fillId="0" borderId="0" xfId="0" applyFont="1" applyProtection="1">
      <alignment vertical="center"/>
    </xf>
    <xf numFmtId="0" fontId="0" fillId="0" borderId="0" xfId="14" applyNumberFormat="1" applyFont="1" applyAlignment="1" applyProtection="1">
      <alignment horizontal="right" vertical="center"/>
    </xf>
    <xf numFmtId="167" fontId="0" fillId="0" borderId="0" xfId="0" applyNumberForma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5" fillId="0" borderId="6" xfId="10" applyBorder="1" applyAlignment="1" applyProtection="1">
      <alignment horizontal="center" vertical="center"/>
    </xf>
    <xf numFmtId="14" fontId="22" fillId="4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23" fillId="0" borderId="3" xfId="1" applyFont="1" applyBorder="1" applyAlignment="1" applyProtection="1">
      <alignment horizontal="center" vertical="center"/>
    </xf>
    <xf numFmtId="0" fontId="23" fillId="0" borderId="5" xfId="1" applyFont="1" applyBorder="1" applyAlignment="1" applyProtection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7" fillId="0" borderId="8" xfId="0" applyFont="1" applyBorder="1" applyAlignment="1">
      <alignment horizontal="center" vertical="center"/>
    </xf>
    <xf numFmtId="0" fontId="27" fillId="0" borderId="9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7" fillId="0" borderId="14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27" fillId="0" borderId="15" xfId="0" applyFont="1" applyBorder="1" applyAlignment="1">
      <alignment horizontal="center" vertical="center"/>
    </xf>
    <xf numFmtId="0" fontId="27" fillId="0" borderId="11" xfId="0" applyFont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0" fontId="27" fillId="0" borderId="13" xfId="0" applyFont="1" applyBorder="1" applyAlignment="1">
      <alignment horizontal="center" vertical="center"/>
    </xf>
    <xf numFmtId="0" fontId="26" fillId="0" borderId="0" xfId="0" applyFont="1" applyAlignment="1">
      <alignment horizontal="right" vertical="center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167" fontId="0" fillId="0" borderId="17" xfId="0" applyNumberFormat="1" applyBorder="1" applyAlignment="1">
      <alignment horizontal="center" vertical="center"/>
    </xf>
    <xf numFmtId="167" fontId="0" fillId="0" borderId="18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7" fontId="0" fillId="0" borderId="20" xfId="0" applyNumberFormat="1" applyBorder="1" applyAlignment="1">
      <alignment horizontal="center" vertical="center"/>
    </xf>
    <xf numFmtId="167" fontId="0" fillId="0" borderId="21" xfId="0" applyNumberFormat="1" applyBorder="1" applyAlignment="1">
      <alignment horizontal="center" vertical="center"/>
    </xf>
    <xf numFmtId="14" fontId="28" fillId="0" borderId="0" xfId="0" applyNumberFormat="1" applyFont="1" applyAlignment="1">
      <alignment horizontal="left" vertical="center"/>
    </xf>
    <xf numFmtId="0" fontId="28" fillId="0" borderId="0" xfId="0" applyFont="1" applyAlignment="1">
      <alignment horizontal="right" vertical="center"/>
    </xf>
    <xf numFmtId="167" fontId="0" fillId="0" borderId="16" xfId="0" applyNumberFormat="1" applyBorder="1" applyAlignment="1" applyProtection="1">
      <alignment horizontal="center" vertical="center"/>
      <protection locked="0"/>
    </xf>
    <xf numFmtId="167" fontId="0" fillId="0" borderId="18" xfId="0" applyNumberFormat="1" applyBorder="1" applyAlignment="1" applyProtection="1">
      <alignment horizontal="center" vertical="center"/>
      <protection locked="0"/>
    </xf>
    <xf numFmtId="167" fontId="0" fillId="0" borderId="19" xfId="0" applyNumberFormat="1" applyBorder="1" applyAlignment="1" applyProtection="1">
      <alignment horizontal="center" vertical="center"/>
      <protection locked="0"/>
    </xf>
    <xf numFmtId="167" fontId="0" fillId="0" borderId="21" xfId="0" applyNumberFormat="1" applyBorder="1" applyAlignment="1" applyProtection="1">
      <alignment horizontal="center" vertical="center"/>
      <protection locked="0"/>
    </xf>
    <xf numFmtId="0" fontId="0" fillId="5" borderId="24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26" fillId="0" borderId="23" xfId="0" applyFont="1" applyBorder="1" applyAlignment="1">
      <alignment horizontal="right" vertical="center"/>
    </xf>
    <xf numFmtId="167" fontId="0" fillId="0" borderId="16" xfId="0" applyNumberFormat="1" applyBorder="1" applyAlignment="1">
      <alignment horizontal="center" vertical="center"/>
    </xf>
    <xf numFmtId="167" fontId="0" fillId="0" borderId="19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8" fillId="0" borderId="0" xfId="0" applyFont="1" applyAlignment="1">
      <alignment horizontal="left" vertical="center"/>
    </xf>
  </cellXfs>
  <cellStyles count="15">
    <cellStyle name="Cellule liée" xfId="7" builtinId="24" customBuiltin="1"/>
    <cellStyle name="Colonne Indicateur" xfId="6"/>
    <cellStyle name="Détails du tableau alignés à droite" xfId="13"/>
    <cellStyle name="Détails du tableau alignés à gauche" xfId="11"/>
    <cellStyle name="Détails du tableau alignés au centre" xfId="12"/>
    <cellStyle name="Lien hypertexte" xfId="8" builtinId="8" customBuiltin="1"/>
    <cellStyle name="Lien hypertexte visité" xfId="9" builtinId="9" customBuiltin="1"/>
    <cellStyle name="Monétaire" xfId="14" builtinId="4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0" builtinId="25" customBuiltin="1"/>
  </cellStyles>
  <dxfs count="72">
    <dxf>
      <protection locked="1" hidden="0"/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14993743705557422"/>
        <name val="Franklin Gothic Medium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14993743705557422"/>
        <name val="Franklin Gothic Medium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Franklin Gothic Medium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14993743705557422"/>
        <name val="Franklin Gothic Medium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14993743705557422"/>
        <name val="Franklin Gothic Medium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14993743705557422"/>
        <name val="Franklin Gothic Medium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1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1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1" justifyLastLine="0" shrinkToFit="0" readingOrder="0"/>
      <protection locked="1" hidden="0"/>
    </dxf>
    <dxf>
      <protection locked="1" hidden="0"/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  <protection locked="1" hidden="0"/>
    </dxf>
    <dxf>
      <font>
        <b/>
        <i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Franklin Gothic Medium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numFmt numFmtId="167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14993743705557422"/>
        <name val="Franklin Gothic Medium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1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1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protection locked="1" hidden="0"/>
    </dxf>
    <dxf>
      <fill>
        <patternFill patternType="none">
          <fgColor indexed="64"/>
          <bgColor auto="1"/>
        </patternFill>
      </fill>
      <alignment horizontal="left" vertical="center" textRotation="0" wrapText="1" indent="1" justifyLastLine="0" shrinkToFit="0" readingOrder="0"/>
      <protection locked="1" hidden="0"/>
    </dxf>
    <dxf>
      <protection locked="1" hidden="0"/>
    </dxf>
    <dxf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ck">
          <color theme="0"/>
        </left>
        <right style="thick">
          <color theme="0"/>
        </right>
        <top/>
        <bottom/>
      </border>
      <protection locked="1" hidden="0"/>
    </dxf>
    <dxf>
      <font>
        <b/>
        <i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Franklin Gothic Medium"/>
        <scheme val="minor"/>
      </font>
      <protection locked="1" hidden="0"/>
    </dxf>
    <dxf>
      <font>
        <b/>
        <strike val="0"/>
        <outline val="0"/>
        <shadow val="0"/>
        <u val="none"/>
        <vertAlign val="baseline"/>
        <sz val="11"/>
        <color rgb="FFFF0000"/>
        <name val="Franklin Gothic Medium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Franklin Gothic Medium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numFmt numFmtId="167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14993743705557422"/>
        <name val="Franklin Gothic Medium"/>
        <scheme val="minor"/>
      </font>
      <numFmt numFmtId="164" formatCode="_(&quot;€&quot;* #,##0.00_);_(&quot;€&quot;* \(#,##0.00\);_(&quot;€&quot;* &quot;-&quot;??_);_(@_)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/>
        <bottom/>
      </border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ck">
          <color theme="0"/>
        </left>
        <right/>
        <top/>
        <bottom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numFmt numFmtId="168" formatCode="00000"/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protection locked="0" hidden="0"/>
    </dxf>
    <dxf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Franklin Gothic Medium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border diagonalUp="0" diagonalDown="0">
        <left style="thick">
          <color theme="0"/>
        </left>
        <right style="thick">
          <color theme="0"/>
        </right>
        <top/>
        <bottom/>
      </border>
      <protection locked="1" hidden="0"/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ill>
        <patternFill>
          <bgColor theme="2" tint="-4.9989318521683403E-2"/>
        </patternFill>
      </fill>
    </dxf>
    <dxf>
      <fill>
        <patternFill>
          <bgColor theme="0"/>
        </patternFill>
      </fill>
    </dxf>
    <dxf>
      <font>
        <b val="0"/>
        <i val="0"/>
        <color theme="0"/>
      </font>
      <fill>
        <patternFill patternType="solid">
          <fgColor theme="4" tint="-0.499984740745262"/>
          <bgColor theme="4" tint="-0.499984740745262"/>
        </patternFill>
      </fill>
    </dxf>
    <dxf>
      <border>
        <vertical style="thick">
          <color theme="0"/>
        </vertical>
      </border>
    </dxf>
  </dxfs>
  <tableStyles count="1" defaultTableStyle="TableStyleMedium2" defaultPivotStyle="PivotStyleMedium2">
    <tableStyle name="Inventaire d’entrepôt" pivot="0" count="4">
      <tableStyleElement type="wholeTable" dxfId="71"/>
      <tableStyleElement type="headerRow" dxfId="70"/>
      <tableStyleElement type="lastColumn" dxfId="69"/>
      <tableStyleElement type="secondRowStripe" dxfId="68"/>
    </tableStyle>
  </tableStyles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GBox" noThreeD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GBox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Drop" dropStyle="combo" dx="16" fmlaLink="$Q$6" fmlaRange="$Q$2:$Q$5" noThreeD="1" sel="0" val="0"/>
</file>

<file path=xl/ctrlProps/ctrlProp10.xml><?xml version="1.0" encoding="utf-8"?>
<formControlPr xmlns="http://schemas.microsoft.com/office/spreadsheetml/2009/9/main" objectType="Drop" dropStyle="combo" dx="16" fmlaLink="PARAM_NO_LIGNE" fmlaRange="MAGASIN!$A5:$B600001" noThreeD="1" sel="5" val="2"/>
</file>

<file path=xl/ctrlProps/ctrlProp11.xml><?xml version="1.0" encoding="utf-8"?>
<formControlPr xmlns="http://schemas.microsoft.com/office/spreadsheetml/2009/9/main" objectType="GBox" noThreeD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GBox" noThreeD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GBox" noThreeD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314325</xdr:colOff>
          <xdr:row>8</xdr:row>
          <xdr:rowOff>171450</xdr:rowOff>
        </xdr:from>
        <xdr:to>
          <xdr:col>10</xdr:col>
          <xdr:colOff>504825</xdr:colOff>
          <xdr:row>17</xdr:row>
          <xdr:rowOff>133350</xdr:rowOff>
        </xdr:to>
        <xdr:sp macro="" textlink="">
          <xdr:nvSpPr>
            <xdr:cNvPr id="2071" name="Group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MAGASIN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0</xdr:row>
          <xdr:rowOff>1000125</xdr:rowOff>
        </xdr:from>
        <xdr:to>
          <xdr:col>15</xdr:col>
          <xdr:colOff>895350</xdr:colOff>
          <xdr:row>28</xdr:row>
          <xdr:rowOff>133350</xdr:rowOff>
        </xdr:to>
        <xdr:sp macro="" textlink="">
          <xdr:nvSpPr>
            <xdr:cNvPr id="2072" name="Group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MODE OPERATOIRE</a:t>
              </a:r>
            </a:p>
          </xdr:txBody>
        </xdr:sp>
        <xdr:clientData/>
      </xdr:twoCellAnchor>
    </mc:Choice>
    <mc:Fallback/>
  </mc:AlternateContent>
  <xdr:twoCellAnchor>
    <xdr:from>
      <xdr:col>7</xdr:col>
      <xdr:colOff>885825</xdr:colOff>
      <xdr:row>22</xdr:row>
      <xdr:rowOff>123825</xdr:rowOff>
    </xdr:from>
    <xdr:to>
      <xdr:col>10</xdr:col>
      <xdr:colOff>19050</xdr:colOff>
      <xdr:row>23</xdr:row>
      <xdr:rowOff>66675</xdr:rowOff>
    </xdr:to>
    <xdr:sp macro="" textlink="">
      <xdr:nvSpPr>
        <xdr:cNvPr id="2" name="Flèche droite 1"/>
        <xdr:cNvSpPr/>
      </xdr:nvSpPr>
      <xdr:spPr>
        <a:xfrm>
          <a:off x="7820025" y="5505450"/>
          <a:ext cx="2105025" cy="142875"/>
        </a:xfrm>
        <a:prstGeom prst="rightArrow">
          <a:avLst/>
        </a:prstGeom>
        <a:solidFill>
          <a:schemeClr val="tx1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785024</xdr:colOff>
      <xdr:row>10</xdr:row>
      <xdr:rowOff>102219</xdr:rowOff>
    </xdr:from>
    <xdr:to>
      <xdr:col>7</xdr:col>
      <xdr:colOff>219079</xdr:colOff>
      <xdr:row>10</xdr:row>
      <xdr:rowOff>186779</xdr:rowOff>
    </xdr:to>
    <xdr:sp macro="" textlink="">
      <xdr:nvSpPr>
        <xdr:cNvPr id="16" name="Flèche droite 15"/>
        <xdr:cNvSpPr/>
      </xdr:nvSpPr>
      <xdr:spPr>
        <a:xfrm rot="1417003" flipV="1">
          <a:off x="5738024" y="3083544"/>
          <a:ext cx="1415255" cy="84560"/>
        </a:xfrm>
        <a:prstGeom prst="rightArrow">
          <a:avLst/>
        </a:prstGeom>
        <a:solidFill>
          <a:schemeClr val="tx1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800099</xdr:colOff>
      <xdr:row>14</xdr:row>
      <xdr:rowOff>114300</xdr:rowOff>
    </xdr:from>
    <xdr:to>
      <xdr:col>7</xdr:col>
      <xdr:colOff>234154</xdr:colOff>
      <xdr:row>14</xdr:row>
      <xdr:rowOff>198860</xdr:rowOff>
    </xdr:to>
    <xdr:sp macro="" textlink="">
      <xdr:nvSpPr>
        <xdr:cNvPr id="18" name="Flèche droite 17"/>
        <xdr:cNvSpPr/>
      </xdr:nvSpPr>
      <xdr:spPr>
        <a:xfrm rot="20168487" flipV="1">
          <a:off x="5753099" y="3895725"/>
          <a:ext cx="1415255" cy="84560"/>
        </a:xfrm>
        <a:prstGeom prst="rightArrow">
          <a:avLst/>
        </a:prstGeom>
        <a:solidFill>
          <a:schemeClr val="tx1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647700</xdr:colOff>
      <xdr:row>12</xdr:row>
      <xdr:rowOff>133350</xdr:rowOff>
    </xdr:from>
    <xdr:to>
      <xdr:col>11</xdr:col>
      <xdr:colOff>600075</xdr:colOff>
      <xdr:row>13</xdr:row>
      <xdr:rowOff>47625</xdr:rowOff>
    </xdr:to>
    <xdr:sp macro="" textlink="">
      <xdr:nvSpPr>
        <xdr:cNvPr id="19" name="Flèche droite 18"/>
        <xdr:cNvSpPr/>
      </xdr:nvSpPr>
      <xdr:spPr>
        <a:xfrm>
          <a:off x="10553700" y="3514725"/>
          <a:ext cx="942975" cy="114300"/>
        </a:xfrm>
        <a:prstGeom prst="rightArrow">
          <a:avLst/>
        </a:prstGeom>
        <a:solidFill>
          <a:schemeClr val="tx1"/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685800</xdr:colOff>
      <xdr:row>10</xdr:row>
      <xdr:rowOff>95250</xdr:rowOff>
    </xdr:from>
    <xdr:to>
      <xdr:col>10</xdr:col>
      <xdr:colOff>123825</xdr:colOff>
      <xdr:row>16</xdr:row>
      <xdr:rowOff>19050</xdr:rowOff>
    </xdr:to>
    <xdr:sp macro="[0]!magasin" textlink="">
      <xdr:nvSpPr>
        <xdr:cNvPr id="4" name="Rectangle à coins arrondis 3"/>
        <xdr:cNvSpPr/>
      </xdr:nvSpPr>
      <xdr:spPr>
        <a:xfrm>
          <a:off x="7620000" y="3076575"/>
          <a:ext cx="2409825" cy="112395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Stock Réel du Magasin</a:t>
          </a:r>
        </a:p>
      </xdr:txBody>
    </xdr:sp>
    <xdr:clientData/>
  </xdr:twoCellAnchor>
  <xdr:twoCellAnchor>
    <xdr:from>
      <xdr:col>3</xdr:col>
      <xdr:colOff>238125</xdr:colOff>
      <xdr:row>7</xdr:row>
      <xdr:rowOff>133350</xdr:rowOff>
    </xdr:from>
    <xdr:to>
      <xdr:col>5</xdr:col>
      <xdr:colOff>666750</xdr:colOff>
      <xdr:row>11</xdr:row>
      <xdr:rowOff>19050</xdr:rowOff>
    </xdr:to>
    <xdr:sp macro="[0]!AJOUTERPIECEMAGASIN" textlink="">
      <xdr:nvSpPr>
        <xdr:cNvPr id="21" name="Rectangle à coins arrondis 20"/>
        <xdr:cNvSpPr/>
      </xdr:nvSpPr>
      <xdr:spPr>
        <a:xfrm>
          <a:off x="3209925" y="2514600"/>
          <a:ext cx="2409825" cy="6858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Ajouter</a:t>
          </a:r>
          <a:r>
            <a:rPr lang="fr-FR" sz="1400" baseline="0">
              <a:solidFill>
                <a:sysClr val="windowText" lastClr="000000"/>
              </a:solidFill>
            </a:rPr>
            <a:t> une nouvelle Pièce au Magasin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228600</xdr:colOff>
      <xdr:row>14</xdr:row>
      <xdr:rowOff>133350</xdr:rowOff>
    </xdr:from>
    <xdr:to>
      <xdr:col>5</xdr:col>
      <xdr:colOff>657225</xdr:colOff>
      <xdr:row>18</xdr:row>
      <xdr:rowOff>19050</xdr:rowOff>
    </xdr:to>
    <xdr:sp macro="[0]!ENLEVERMODIFIER" textlink="">
      <xdr:nvSpPr>
        <xdr:cNvPr id="22" name="Rectangle à coins arrondis 21"/>
        <xdr:cNvSpPr/>
      </xdr:nvSpPr>
      <xdr:spPr>
        <a:xfrm>
          <a:off x="3200400" y="3914775"/>
          <a:ext cx="2409825" cy="685800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aseline="0">
              <a:solidFill>
                <a:sysClr val="windowText" lastClr="000000"/>
              </a:solidFill>
            </a:rPr>
            <a:t>Rechercher une Pièce du Magasin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238125</xdr:colOff>
      <xdr:row>8</xdr:row>
      <xdr:rowOff>47625</xdr:rowOff>
    </xdr:from>
    <xdr:to>
      <xdr:col>14</xdr:col>
      <xdr:colOff>609600</xdr:colOff>
      <xdr:row>18</xdr:row>
      <xdr:rowOff>9525</xdr:rowOff>
    </xdr:to>
    <xdr:sp macro="[0]!archivepiècesortiemagasin" textlink="">
      <xdr:nvSpPr>
        <xdr:cNvPr id="9" name="Étoile à 10 branches 8"/>
        <xdr:cNvSpPr/>
      </xdr:nvSpPr>
      <xdr:spPr>
        <a:xfrm>
          <a:off x="12125325" y="2628900"/>
          <a:ext cx="2352675" cy="1962150"/>
        </a:xfrm>
        <a:prstGeom prst="star10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Archive</a:t>
          </a:r>
          <a:r>
            <a:rPr lang="fr-FR" sz="1800" baseline="0"/>
            <a:t> Pièces Sorties du Magasin</a:t>
          </a:r>
          <a:endParaRPr lang="fr-FR" sz="1800"/>
        </a:p>
      </xdr:txBody>
    </xdr:sp>
    <xdr:clientData/>
  </xdr:twoCellAnchor>
  <xdr:twoCellAnchor>
    <xdr:from>
      <xdr:col>5</xdr:col>
      <xdr:colOff>28576</xdr:colOff>
      <xdr:row>1</xdr:row>
      <xdr:rowOff>85725</xdr:rowOff>
    </xdr:from>
    <xdr:to>
      <xdr:col>12</xdr:col>
      <xdr:colOff>571500</xdr:colOff>
      <xdr:row>5</xdr:row>
      <xdr:rowOff>152400</xdr:rowOff>
    </xdr:to>
    <xdr:sp macro="" textlink="">
      <xdr:nvSpPr>
        <xdr:cNvPr id="10" name="Organigramme : Alternative 9"/>
        <xdr:cNvSpPr/>
      </xdr:nvSpPr>
      <xdr:spPr>
        <a:xfrm>
          <a:off x="4981576" y="1247775"/>
          <a:ext cx="7477124" cy="866775"/>
        </a:xfrm>
        <a:prstGeom prst="flowChartAlternateProcess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003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 i="1">
              <a:solidFill>
                <a:sysClr val="windowText" lastClr="000000"/>
              </a:solidFill>
              <a:latin typeface="Imprint MT Shadow" panose="04020605060303030202" pitchFamily="82" charset="0"/>
            </a:rPr>
            <a:t>ABC PIECE</a:t>
          </a:r>
        </a:p>
      </xdr:txBody>
    </xdr:sp>
    <xdr:clientData/>
  </xdr:twoCellAnchor>
  <xdr:twoCellAnchor>
    <xdr:from>
      <xdr:col>4</xdr:col>
      <xdr:colOff>542925</xdr:colOff>
      <xdr:row>21</xdr:row>
      <xdr:rowOff>66675</xdr:rowOff>
    </xdr:from>
    <xdr:to>
      <xdr:col>6</xdr:col>
      <xdr:colOff>581025</xdr:colOff>
      <xdr:row>24</xdr:row>
      <xdr:rowOff>190500</xdr:rowOff>
    </xdr:to>
    <xdr:sp macro="[0]!MONTERDIRECT" textlink="">
      <xdr:nvSpPr>
        <xdr:cNvPr id="11" name="Plaque 10"/>
        <xdr:cNvSpPr/>
      </xdr:nvSpPr>
      <xdr:spPr>
        <a:xfrm>
          <a:off x="4505325" y="5238750"/>
          <a:ext cx="2019300" cy="723900"/>
        </a:xfrm>
        <a:prstGeom prst="bevel">
          <a:avLst/>
        </a:prstGeom>
        <a:blipFill>
          <a:blip xmlns:r="http://schemas.openxmlformats.org/officeDocument/2006/relationships" r:embed="rId1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Monter une Pièce en direct</a:t>
          </a:r>
        </a:p>
      </xdr:txBody>
    </xdr:sp>
    <xdr:clientData/>
  </xdr:twoCellAnchor>
  <xdr:twoCellAnchor>
    <xdr:from>
      <xdr:col>11</xdr:col>
      <xdr:colOff>114300</xdr:colOff>
      <xdr:row>21</xdr:row>
      <xdr:rowOff>57150</xdr:rowOff>
    </xdr:from>
    <xdr:to>
      <xdr:col>13</xdr:col>
      <xdr:colOff>152400</xdr:colOff>
      <xdr:row>24</xdr:row>
      <xdr:rowOff>180975</xdr:rowOff>
    </xdr:to>
    <xdr:sp macro="[0]!archivepiècemontéeendirect" textlink="">
      <xdr:nvSpPr>
        <xdr:cNvPr id="28" name="Plaque 27"/>
        <xdr:cNvSpPr/>
      </xdr:nvSpPr>
      <xdr:spPr>
        <a:xfrm>
          <a:off x="11010900" y="5229225"/>
          <a:ext cx="2019300" cy="723900"/>
        </a:xfrm>
        <a:prstGeom prst="bevel">
          <a:avLst/>
        </a:prstGeom>
        <a:blipFill>
          <a:blip xmlns:r="http://schemas.openxmlformats.org/officeDocument/2006/relationships" r:embed="rId1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Archive</a:t>
          </a:r>
          <a:r>
            <a:rPr lang="fr-FR" sz="1400" b="0" baseline="0">
              <a:solidFill>
                <a:sysClr val="windowText" lastClr="000000"/>
              </a:solidFill>
            </a:rPr>
            <a:t> Pièces Montées en direct</a:t>
          </a:r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14</xdr:col>
      <xdr:colOff>390525</xdr:colOff>
      <xdr:row>25</xdr:row>
      <xdr:rowOff>114300</xdr:rowOff>
    </xdr:from>
    <xdr:to>
      <xdr:col>15</xdr:col>
      <xdr:colOff>523875</xdr:colOff>
      <xdr:row>27</xdr:row>
      <xdr:rowOff>66675</xdr:rowOff>
    </xdr:to>
    <xdr:sp macro="[0]!QUITTER" textlink="">
      <xdr:nvSpPr>
        <xdr:cNvPr id="17" name="Rectangle à coins arrondis 16"/>
        <xdr:cNvSpPr/>
      </xdr:nvSpPr>
      <xdr:spPr>
        <a:xfrm>
          <a:off x="14258925" y="6086475"/>
          <a:ext cx="1123950" cy="352425"/>
        </a:xfrm>
        <a:prstGeom prst="roundRect">
          <a:avLst/>
        </a:prstGeom>
        <a:solidFill>
          <a:schemeClr val="accent6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Quitter</a:t>
          </a:r>
          <a:r>
            <a:rPr lang="fr-FR" sz="1400" baseline="0">
              <a:solidFill>
                <a:sysClr val="windowText" lastClr="000000"/>
              </a:solidFill>
            </a:rPr>
            <a:t> ABC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380999</xdr:colOff>
      <xdr:row>1</xdr:row>
      <xdr:rowOff>133350</xdr:rowOff>
    </xdr:from>
    <xdr:to>
      <xdr:col>3</xdr:col>
      <xdr:colOff>1990724</xdr:colOff>
      <xdr:row>2</xdr:row>
      <xdr:rowOff>180975</xdr:rowOff>
    </xdr:to>
    <xdr:sp macro="[0]!AJOUTERPIECEMAGASIN" textlink="">
      <xdr:nvSpPr>
        <xdr:cNvPr id="6" name="Rectangle à coins arrondis 5"/>
        <xdr:cNvSpPr/>
      </xdr:nvSpPr>
      <xdr:spPr>
        <a:xfrm>
          <a:off x="5410199" y="819150"/>
          <a:ext cx="1609725" cy="3619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Ajouter</a:t>
          </a:r>
          <a:r>
            <a:rPr lang="fr-FR" sz="1400" baseline="0">
              <a:solidFill>
                <a:sysClr val="windowText" lastClr="000000"/>
              </a:solidFill>
            </a:rPr>
            <a:t> 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123824</xdr:colOff>
      <xdr:row>1</xdr:row>
      <xdr:rowOff>133350</xdr:rowOff>
    </xdr:from>
    <xdr:to>
      <xdr:col>5</xdr:col>
      <xdr:colOff>352424</xdr:colOff>
      <xdr:row>2</xdr:row>
      <xdr:rowOff>171450</xdr:rowOff>
    </xdr:to>
    <xdr:sp macro="[0]!ENLEVERMODIFIER" textlink="">
      <xdr:nvSpPr>
        <xdr:cNvPr id="7" name="Rectangle à coins arrondis 6"/>
        <xdr:cNvSpPr/>
      </xdr:nvSpPr>
      <xdr:spPr>
        <a:xfrm>
          <a:off x="8324849" y="819150"/>
          <a:ext cx="1533525" cy="352425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aseline="0">
              <a:solidFill>
                <a:sysClr val="windowText" lastClr="000000"/>
              </a:solidFill>
            </a:rPr>
            <a:t>Rechercher 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695325</xdr:colOff>
      <xdr:row>0</xdr:row>
      <xdr:rowOff>152400</xdr:rowOff>
    </xdr:from>
    <xdr:to>
      <xdr:col>8</xdr:col>
      <xdr:colOff>1447800</xdr:colOff>
      <xdr:row>0</xdr:row>
      <xdr:rowOff>514350</xdr:rowOff>
    </xdr:to>
    <xdr:sp macro="[0]!menu" textlink="">
      <xdr:nvSpPr>
        <xdr:cNvPr id="8" name="Rectangle à coins arrondis 7"/>
        <xdr:cNvSpPr/>
      </xdr:nvSpPr>
      <xdr:spPr>
        <a:xfrm>
          <a:off x="12839700" y="152400"/>
          <a:ext cx="1771650" cy="361950"/>
        </a:xfrm>
        <a:prstGeom prst="roundRect">
          <a:avLst/>
        </a:prstGeom>
        <a:ln/>
      </xdr:spPr>
      <xdr:style>
        <a:lnRef idx="1">
          <a:schemeClr val="dk1"/>
        </a:lnRef>
        <a:fillRef idx="1002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Menu</a:t>
          </a:r>
          <a:r>
            <a:rPr lang="fr-FR" sz="1400" baseline="0">
              <a:solidFill>
                <a:sysClr val="windowText" lastClr="000000"/>
              </a:solidFill>
            </a:rPr>
            <a:t> Principal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oneCellAnchor>
    <xdr:from>
      <xdr:col>9</xdr:col>
      <xdr:colOff>971549</xdr:colOff>
      <xdr:row>0</xdr:row>
      <xdr:rowOff>190499</xdr:rowOff>
    </xdr:from>
    <xdr:ext cx="952501" cy="952501"/>
    <xdr:pic macro="[0]!magasin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54349" y="190499"/>
          <a:ext cx="952501" cy="952501"/>
        </a:xfrm>
        <a:prstGeom prst="rect">
          <a:avLst/>
        </a:prstGeom>
      </xdr:spPr>
    </xdr:pic>
    <xdr:clientData/>
  </xdr:oneCellAnchor>
  <xdr:twoCellAnchor>
    <xdr:from>
      <xdr:col>2</xdr:col>
      <xdr:colOff>9525</xdr:colOff>
      <xdr:row>0</xdr:row>
      <xdr:rowOff>1</xdr:rowOff>
    </xdr:from>
    <xdr:to>
      <xdr:col>7</xdr:col>
      <xdr:colOff>0</xdr:colOff>
      <xdr:row>1</xdr:row>
      <xdr:rowOff>1</xdr:rowOff>
    </xdr:to>
    <xdr:sp macro="" textlink="">
      <xdr:nvSpPr>
        <xdr:cNvPr id="10" name="Organigramme : Alternative 9"/>
        <xdr:cNvSpPr/>
      </xdr:nvSpPr>
      <xdr:spPr>
        <a:xfrm>
          <a:off x="4467225" y="1"/>
          <a:ext cx="7677150" cy="685800"/>
        </a:xfrm>
        <a:prstGeom prst="flowChartAlternateProcess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003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 i="1">
              <a:solidFill>
                <a:sysClr val="windowText" lastClr="000000"/>
              </a:solidFill>
              <a:latin typeface="Imprint MT Shadow" panose="04020605060303030202" pitchFamily="82" charset="0"/>
            </a:rPr>
            <a:t>ABC PIECE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0</xdr:row>
      <xdr:rowOff>161925</xdr:rowOff>
    </xdr:from>
    <xdr:to>
      <xdr:col>10</xdr:col>
      <xdr:colOff>285750</xdr:colOff>
      <xdr:row>0</xdr:row>
      <xdr:rowOff>523875</xdr:rowOff>
    </xdr:to>
    <xdr:sp macro="[0]!menu" textlink="">
      <xdr:nvSpPr>
        <xdr:cNvPr id="3" name="Rectangle à coins arrondis 2"/>
        <xdr:cNvSpPr/>
      </xdr:nvSpPr>
      <xdr:spPr>
        <a:xfrm>
          <a:off x="11049000" y="161925"/>
          <a:ext cx="1771650" cy="361950"/>
        </a:xfrm>
        <a:prstGeom prst="roundRect">
          <a:avLst/>
        </a:prstGeom>
        <a:ln/>
      </xdr:spPr>
      <xdr:style>
        <a:lnRef idx="1">
          <a:schemeClr val="dk1"/>
        </a:lnRef>
        <a:fillRef idx="1002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Menu</a:t>
          </a:r>
          <a:r>
            <a:rPr lang="fr-FR" sz="1400" baseline="0">
              <a:solidFill>
                <a:sysClr val="windowText" lastClr="000000"/>
              </a:solidFill>
            </a:rPr>
            <a:t> Principal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666749</xdr:colOff>
      <xdr:row>1</xdr:row>
      <xdr:rowOff>190499</xdr:rowOff>
    </xdr:from>
    <xdr:to>
      <xdr:col>9</xdr:col>
      <xdr:colOff>638175</xdr:colOff>
      <xdr:row>4</xdr:row>
      <xdr:rowOff>238125</xdr:rowOff>
    </xdr:to>
    <xdr:pic macro="[0]!magasin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58574" y="876299"/>
          <a:ext cx="952501" cy="952501"/>
        </a:xfrm>
        <a:prstGeom prst="rect">
          <a:avLst/>
        </a:prstGeom>
      </xdr:spPr>
    </xdr:pic>
    <xdr:clientData/>
  </xdr:twoCellAnchor>
  <xdr:twoCellAnchor>
    <xdr:from>
      <xdr:col>3</xdr:col>
      <xdr:colOff>9525</xdr:colOff>
      <xdr:row>0</xdr:row>
      <xdr:rowOff>1</xdr:rowOff>
    </xdr:from>
    <xdr:to>
      <xdr:col>7</xdr:col>
      <xdr:colOff>1362075</xdr:colOff>
      <xdr:row>1</xdr:row>
      <xdr:rowOff>1</xdr:rowOff>
    </xdr:to>
    <xdr:sp macro="" textlink="">
      <xdr:nvSpPr>
        <xdr:cNvPr id="5" name="Organigramme : Alternative 4"/>
        <xdr:cNvSpPr/>
      </xdr:nvSpPr>
      <xdr:spPr>
        <a:xfrm>
          <a:off x="4467225" y="1"/>
          <a:ext cx="6305550" cy="685800"/>
        </a:xfrm>
        <a:prstGeom prst="flowChartAlternateProcess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003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 i="1">
              <a:solidFill>
                <a:sysClr val="windowText" lastClr="000000"/>
              </a:solidFill>
              <a:latin typeface="Imprint MT Shadow" panose="04020605060303030202" pitchFamily="82" charset="0"/>
            </a:rPr>
            <a:t>ABC PIECE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257175</xdr:colOff>
      <xdr:row>0</xdr:row>
      <xdr:rowOff>161925</xdr:rowOff>
    </xdr:from>
    <xdr:to>
      <xdr:col>10</xdr:col>
      <xdr:colOff>285750</xdr:colOff>
      <xdr:row>0</xdr:row>
      <xdr:rowOff>523875</xdr:rowOff>
    </xdr:to>
    <xdr:sp macro="[0]!menu" textlink="">
      <xdr:nvSpPr>
        <xdr:cNvPr id="4" name="Rectangle à coins arrondis 3"/>
        <xdr:cNvSpPr/>
      </xdr:nvSpPr>
      <xdr:spPr>
        <a:xfrm>
          <a:off x="11049000" y="161925"/>
          <a:ext cx="1771650" cy="361950"/>
        </a:xfrm>
        <a:prstGeom prst="roundRect">
          <a:avLst/>
        </a:prstGeom>
        <a:ln/>
      </xdr:spPr>
      <xdr:style>
        <a:lnRef idx="1">
          <a:schemeClr val="dk1"/>
        </a:lnRef>
        <a:fillRef idx="1002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Menu</a:t>
          </a:r>
          <a:r>
            <a:rPr lang="fr-FR" sz="1400" baseline="0">
              <a:solidFill>
                <a:sysClr val="windowText" lastClr="000000"/>
              </a:solidFill>
            </a:rPr>
            <a:t> Principal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8</xdr:col>
      <xdr:colOff>666749</xdr:colOff>
      <xdr:row>1</xdr:row>
      <xdr:rowOff>190499</xdr:rowOff>
    </xdr:from>
    <xdr:to>
      <xdr:col>9</xdr:col>
      <xdr:colOff>638175</xdr:colOff>
      <xdr:row>4</xdr:row>
      <xdr:rowOff>238125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58574" y="876299"/>
          <a:ext cx="952501" cy="952501"/>
        </a:xfrm>
        <a:prstGeom prst="rect">
          <a:avLst/>
        </a:prstGeom>
      </xdr:spPr>
    </xdr:pic>
    <xdr:clientData/>
  </xdr:twoCellAnchor>
  <xdr:twoCellAnchor>
    <xdr:from>
      <xdr:col>2</xdr:col>
      <xdr:colOff>9525</xdr:colOff>
      <xdr:row>0</xdr:row>
      <xdr:rowOff>1</xdr:rowOff>
    </xdr:from>
    <xdr:to>
      <xdr:col>8</xdr:col>
      <xdr:colOff>0</xdr:colOff>
      <xdr:row>1</xdr:row>
      <xdr:rowOff>1</xdr:rowOff>
    </xdr:to>
    <xdr:sp macro="" textlink="">
      <xdr:nvSpPr>
        <xdr:cNvPr id="6" name="Organigramme : Alternative 5"/>
        <xdr:cNvSpPr/>
      </xdr:nvSpPr>
      <xdr:spPr>
        <a:xfrm>
          <a:off x="4467225" y="1"/>
          <a:ext cx="6305550" cy="685800"/>
        </a:xfrm>
        <a:prstGeom prst="flowChartAlternateProcess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003">
          <a:schemeClr val="lt2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 i="1">
              <a:solidFill>
                <a:sysClr val="windowText" lastClr="000000"/>
              </a:solidFill>
              <a:latin typeface="Imprint MT Shadow" panose="04020605060303030202" pitchFamily="82" charset="0"/>
            </a:rPr>
            <a:t>ABC PIECE</a:t>
          </a:r>
        </a:p>
      </xdr:txBody>
    </xdr:sp>
    <xdr:clientData/>
  </xdr:twoCellAnchor>
  <xdr:twoCellAnchor>
    <xdr:from>
      <xdr:col>4</xdr:col>
      <xdr:colOff>371475</xdr:colOff>
      <xdr:row>1</xdr:row>
      <xdr:rowOff>104775</xdr:rowOff>
    </xdr:from>
    <xdr:to>
      <xdr:col>6</xdr:col>
      <xdr:colOff>0</xdr:colOff>
      <xdr:row>2</xdr:row>
      <xdr:rowOff>219075</xdr:rowOff>
    </xdr:to>
    <xdr:sp macro="[0]!MONTERDIRECT" textlink="">
      <xdr:nvSpPr>
        <xdr:cNvPr id="7" name="Plaque 6"/>
        <xdr:cNvSpPr/>
      </xdr:nvSpPr>
      <xdr:spPr>
        <a:xfrm>
          <a:off x="7286625" y="790575"/>
          <a:ext cx="2019300" cy="428625"/>
        </a:xfrm>
        <a:prstGeom prst="bevel">
          <a:avLst/>
        </a:prstGeom>
        <a:blipFill>
          <a:blip xmlns:r="http://schemas.openxmlformats.org/officeDocument/2006/relationships" r:embed="rId2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Monter en direct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12</xdr:row>
      <xdr:rowOff>9525</xdr:rowOff>
    </xdr:from>
    <xdr:to>
      <xdr:col>13</xdr:col>
      <xdr:colOff>790575</xdr:colOff>
      <xdr:row>13</xdr:row>
      <xdr:rowOff>171450</xdr:rowOff>
    </xdr:to>
    <xdr:sp macro="[0]!menu" textlink="">
      <xdr:nvSpPr>
        <xdr:cNvPr id="3" name="Rectangle à coins arrondis 2"/>
        <xdr:cNvSpPr/>
      </xdr:nvSpPr>
      <xdr:spPr>
        <a:xfrm>
          <a:off x="12887325" y="2428875"/>
          <a:ext cx="1771650" cy="361950"/>
        </a:xfrm>
        <a:prstGeom prst="roundRect">
          <a:avLst/>
        </a:prstGeom>
        <a:ln/>
      </xdr:spPr>
      <xdr:style>
        <a:lnRef idx="1">
          <a:schemeClr val="dk1"/>
        </a:lnRef>
        <a:fillRef idx="1002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Menu</a:t>
          </a:r>
          <a:r>
            <a:rPr lang="fr-FR" sz="1400" baseline="0">
              <a:solidFill>
                <a:sysClr val="windowText" lastClr="000000"/>
              </a:solidFill>
            </a:rPr>
            <a:t> Principal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323850</xdr:colOff>
          <xdr:row>10</xdr:row>
          <xdr:rowOff>9525</xdr:rowOff>
        </xdr:from>
        <xdr:to>
          <xdr:col>14</xdr:col>
          <xdr:colOff>371475</xdr:colOff>
          <xdr:row>26</xdr:row>
          <xdr:rowOff>76200</xdr:rowOff>
        </xdr:to>
        <xdr:sp macro="" textlink="">
          <xdr:nvSpPr>
            <xdr:cNvPr id="7170" name="Group Box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MODE OPERATOIRE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400050</xdr:colOff>
          <xdr:row>14</xdr:row>
          <xdr:rowOff>180975</xdr:rowOff>
        </xdr:from>
        <xdr:to>
          <xdr:col>13</xdr:col>
          <xdr:colOff>419100</xdr:colOff>
          <xdr:row>16</xdr:row>
          <xdr:rowOff>171450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400050</xdr:colOff>
          <xdr:row>18</xdr:row>
          <xdr:rowOff>66675</xdr:rowOff>
        </xdr:from>
        <xdr:to>
          <xdr:col>13</xdr:col>
          <xdr:colOff>419100</xdr:colOff>
          <xdr:row>20</xdr:row>
          <xdr:rowOff>57150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Mise à 0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114301</xdr:colOff>
      <xdr:row>21</xdr:row>
      <xdr:rowOff>142875</xdr:rowOff>
    </xdr:from>
    <xdr:to>
      <xdr:col>13</xdr:col>
      <xdr:colOff>762001</xdr:colOff>
      <xdr:row>25</xdr:row>
      <xdr:rowOff>9525</xdr:rowOff>
    </xdr:to>
    <xdr:sp macro="[0]!magasin" textlink="">
      <xdr:nvSpPr>
        <xdr:cNvPr id="6" name="Rectangle à coins arrondis 5"/>
        <xdr:cNvSpPr/>
      </xdr:nvSpPr>
      <xdr:spPr>
        <a:xfrm>
          <a:off x="12001501" y="3962400"/>
          <a:ext cx="1638300" cy="66675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Stock Réel du Magasin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13</xdr:row>
      <xdr:rowOff>9525</xdr:rowOff>
    </xdr:from>
    <xdr:to>
      <xdr:col>13</xdr:col>
      <xdr:colOff>790575</xdr:colOff>
      <xdr:row>14</xdr:row>
      <xdr:rowOff>171450</xdr:rowOff>
    </xdr:to>
    <xdr:sp macro="[0]!menu" textlink="">
      <xdr:nvSpPr>
        <xdr:cNvPr id="2" name="Rectangle à coins arrondis 1"/>
        <xdr:cNvSpPr/>
      </xdr:nvSpPr>
      <xdr:spPr>
        <a:xfrm>
          <a:off x="11896725" y="2028825"/>
          <a:ext cx="1771650" cy="361950"/>
        </a:xfrm>
        <a:prstGeom prst="roundRect">
          <a:avLst/>
        </a:prstGeom>
        <a:ln/>
      </xdr:spPr>
      <xdr:style>
        <a:lnRef idx="1">
          <a:schemeClr val="dk1"/>
        </a:lnRef>
        <a:fillRef idx="1002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Menu</a:t>
          </a:r>
          <a:r>
            <a:rPr lang="fr-FR" sz="1400" baseline="0">
              <a:solidFill>
                <a:sysClr val="windowText" lastClr="000000"/>
              </a:solidFill>
            </a:rPr>
            <a:t> Principal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323850</xdr:colOff>
          <xdr:row>11</xdr:row>
          <xdr:rowOff>9525</xdr:rowOff>
        </xdr:from>
        <xdr:to>
          <xdr:col>14</xdr:col>
          <xdr:colOff>371475</xdr:colOff>
          <xdr:row>27</xdr:row>
          <xdr:rowOff>76200</xdr:rowOff>
        </xdr:to>
        <xdr:sp macro="" textlink="">
          <xdr:nvSpPr>
            <xdr:cNvPr id="10241" name="Group Box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MODE OPERATOIRE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400050</xdr:colOff>
          <xdr:row>15</xdr:row>
          <xdr:rowOff>180975</xdr:rowOff>
        </xdr:from>
        <xdr:to>
          <xdr:col>13</xdr:col>
          <xdr:colOff>419100</xdr:colOff>
          <xdr:row>17</xdr:row>
          <xdr:rowOff>171450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400050</xdr:colOff>
          <xdr:row>19</xdr:row>
          <xdr:rowOff>66675</xdr:rowOff>
        </xdr:from>
        <xdr:to>
          <xdr:col>13</xdr:col>
          <xdr:colOff>419100</xdr:colOff>
          <xdr:row>21</xdr:row>
          <xdr:rowOff>57150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Mise à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981075</xdr:colOff>
          <xdr:row>28</xdr:row>
          <xdr:rowOff>0</xdr:rowOff>
        </xdr:from>
        <xdr:to>
          <xdr:col>8</xdr:col>
          <xdr:colOff>0</xdr:colOff>
          <xdr:row>30</xdr:row>
          <xdr:rowOff>0</xdr:rowOff>
        </xdr:to>
        <xdr:sp macro="" textlink="">
          <xdr:nvSpPr>
            <xdr:cNvPr id="10247" name="Drop Dow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876300</xdr:colOff>
      <xdr:row>22</xdr:row>
      <xdr:rowOff>95250</xdr:rowOff>
    </xdr:from>
    <xdr:to>
      <xdr:col>13</xdr:col>
      <xdr:colOff>914400</xdr:colOff>
      <xdr:row>26</xdr:row>
      <xdr:rowOff>19050</xdr:rowOff>
    </xdr:to>
    <xdr:sp macro="[0]!ARCHIVESMONTEESDIRECT" textlink="">
      <xdr:nvSpPr>
        <xdr:cNvPr id="8" name="Plaque 7"/>
        <xdr:cNvSpPr/>
      </xdr:nvSpPr>
      <xdr:spPr>
        <a:xfrm>
          <a:off x="11772900" y="4114800"/>
          <a:ext cx="2019300" cy="723900"/>
        </a:xfrm>
        <a:prstGeom prst="bevel">
          <a:avLst/>
        </a:prstGeom>
        <a:blipFill>
          <a:blip xmlns:r="http://schemas.openxmlformats.org/officeDocument/2006/relationships" r:embed="rId1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Archive</a:t>
          </a:r>
          <a:r>
            <a:rPr lang="fr-FR" sz="1400" b="0" baseline="0">
              <a:solidFill>
                <a:sysClr val="windowText" lastClr="000000"/>
              </a:solidFill>
            </a:rPr>
            <a:t> Pièces Montées en direct</a:t>
          </a:r>
          <a:endParaRPr lang="fr-FR" sz="1400" b="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990600</xdr:colOff>
          <xdr:row>9</xdr:row>
          <xdr:rowOff>0</xdr:rowOff>
        </xdr:from>
        <xdr:to>
          <xdr:col>9</xdr:col>
          <xdr:colOff>19050</xdr:colOff>
          <xdr:row>11</xdr:row>
          <xdr:rowOff>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104775</xdr:colOff>
      <xdr:row>12</xdr:row>
      <xdr:rowOff>0</xdr:rowOff>
    </xdr:from>
    <xdr:to>
      <xdr:col>13</xdr:col>
      <xdr:colOff>885825</xdr:colOff>
      <xdr:row>13</xdr:row>
      <xdr:rowOff>161925</xdr:rowOff>
    </xdr:to>
    <xdr:sp macro="[0]!menu" textlink="">
      <xdr:nvSpPr>
        <xdr:cNvPr id="4" name="Rectangle à coins arrondis 3"/>
        <xdr:cNvSpPr/>
      </xdr:nvSpPr>
      <xdr:spPr>
        <a:xfrm>
          <a:off x="11991975" y="2419350"/>
          <a:ext cx="1771650" cy="361950"/>
        </a:xfrm>
        <a:prstGeom prst="roundRect">
          <a:avLst/>
        </a:prstGeom>
        <a:ln/>
      </xdr:spPr>
      <xdr:style>
        <a:lnRef idx="1">
          <a:schemeClr val="dk1"/>
        </a:lnRef>
        <a:fillRef idx="1002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Menu</a:t>
          </a:r>
          <a:r>
            <a:rPr lang="fr-FR" sz="1400" baseline="0">
              <a:solidFill>
                <a:sysClr val="windowText" lastClr="000000"/>
              </a:solidFill>
            </a:rPr>
            <a:t> Principal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523875</xdr:colOff>
          <xdr:row>10</xdr:row>
          <xdr:rowOff>0</xdr:rowOff>
        </xdr:from>
        <xdr:to>
          <xdr:col>14</xdr:col>
          <xdr:colOff>476250</xdr:colOff>
          <xdr:row>25</xdr:row>
          <xdr:rowOff>85725</xdr:rowOff>
        </xdr:to>
        <xdr:sp macro="" textlink="">
          <xdr:nvSpPr>
            <xdr:cNvPr id="6148" name="Group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MODE OPERATOIRE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771525</xdr:colOff>
          <xdr:row>15</xdr:row>
          <xdr:rowOff>9525</xdr:rowOff>
        </xdr:from>
        <xdr:to>
          <xdr:col>12</xdr:col>
          <xdr:colOff>790575</xdr:colOff>
          <xdr:row>17</xdr:row>
          <xdr:rowOff>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295275</xdr:colOff>
      <xdr:row>21</xdr:row>
      <xdr:rowOff>19050</xdr:rowOff>
    </xdr:from>
    <xdr:to>
      <xdr:col>13</xdr:col>
      <xdr:colOff>942975</xdr:colOff>
      <xdr:row>24</xdr:row>
      <xdr:rowOff>85725</xdr:rowOff>
    </xdr:to>
    <xdr:sp macro="[0]!magasin" textlink="">
      <xdr:nvSpPr>
        <xdr:cNvPr id="8" name="Rectangle à coins arrondis 7"/>
        <xdr:cNvSpPr/>
      </xdr:nvSpPr>
      <xdr:spPr>
        <a:xfrm>
          <a:off x="12182475" y="4238625"/>
          <a:ext cx="1638300" cy="66675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Stock Réel du Magasin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323850</xdr:colOff>
          <xdr:row>15</xdr:row>
          <xdr:rowOff>0</xdr:rowOff>
        </xdr:from>
        <xdr:to>
          <xdr:col>14</xdr:col>
          <xdr:colOff>342900</xdr:colOff>
          <xdr:row>16</xdr:row>
          <xdr:rowOff>190500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Enlever</a:t>
              </a:r>
            </a:p>
          </xdr:txBody>
        </xdr:sp>
        <xdr:clientData fPrintsWithSheet="0"/>
      </xdr:twoCellAnchor>
    </mc:Choice>
    <mc:Fallback/>
  </mc:AlternateContent>
  <xdr:twoCellAnchor>
    <xdr:from>
      <xdr:col>30</xdr:col>
      <xdr:colOff>104775</xdr:colOff>
      <xdr:row>13</xdr:row>
      <xdr:rowOff>0</xdr:rowOff>
    </xdr:from>
    <xdr:to>
      <xdr:col>31</xdr:col>
      <xdr:colOff>885825</xdr:colOff>
      <xdr:row>14</xdr:row>
      <xdr:rowOff>161925</xdr:rowOff>
    </xdr:to>
    <xdr:sp macro="[0]!menu" textlink="">
      <xdr:nvSpPr>
        <xdr:cNvPr id="16" name="Rectangle à coins arrondis 15"/>
        <xdr:cNvSpPr/>
      </xdr:nvSpPr>
      <xdr:spPr>
        <a:xfrm>
          <a:off x="11991975" y="2019300"/>
          <a:ext cx="1771650" cy="361950"/>
        </a:xfrm>
        <a:prstGeom prst="roundRect">
          <a:avLst/>
        </a:prstGeom>
        <a:ln/>
      </xdr:spPr>
      <xdr:style>
        <a:lnRef idx="1">
          <a:schemeClr val="dk1"/>
        </a:lnRef>
        <a:fillRef idx="1002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Menu</a:t>
          </a:r>
          <a:r>
            <a:rPr lang="fr-FR" sz="1400" baseline="0">
              <a:solidFill>
                <a:sysClr val="windowText" lastClr="000000"/>
              </a:solidFill>
            </a:rPr>
            <a:t> Principal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523875</xdr:colOff>
          <xdr:row>11</xdr:row>
          <xdr:rowOff>0</xdr:rowOff>
        </xdr:from>
        <xdr:to>
          <xdr:col>32</xdr:col>
          <xdr:colOff>476250</xdr:colOff>
          <xdr:row>26</xdr:row>
          <xdr:rowOff>85725</xdr:rowOff>
        </xdr:to>
        <xdr:sp macro="" textlink="">
          <xdr:nvSpPr>
            <xdr:cNvPr id="6158" name="Group Box 14" hidden="1">
              <a:extLst>
                <a:ext uri="{63B3BB69-23CF-44E3-9099-C40C66FF867C}">
                  <a14:compatExt spid="_x0000_s6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MODE OPERATOIRE</a:t>
              </a:r>
            </a:p>
          </xdr:txBody>
        </xdr:sp>
        <xdr:clientData/>
      </xdr:twoCellAnchor>
    </mc:Choice>
    <mc:Fallback/>
  </mc:AlternateContent>
  <xdr:twoCellAnchor>
    <xdr:from>
      <xdr:col>30</xdr:col>
      <xdr:colOff>228600</xdr:colOff>
      <xdr:row>22</xdr:row>
      <xdr:rowOff>0</xdr:rowOff>
    </xdr:from>
    <xdr:to>
      <xdr:col>31</xdr:col>
      <xdr:colOff>876300</xdr:colOff>
      <xdr:row>25</xdr:row>
      <xdr:rowOff>66675</xdr:rowOff>
    </xdr:to>
    <xdr:sp macro="[0]!magasin" textlink="">
      <xdr:nvSpPr>
        <xdr:cNvPr id="20" name="Rectangle à coins arrondis 19"/>
        <xdr:cNvSpPr/>
      </xdr:nvSpPr>
      <xdr:spPr>
        <a:xfrm>
          <a:off x="29946600" y="4419600"/>
          <a:ext cx="1638300" cy="66675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Stock Réel du Magasin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523875</xdr:colOff>
          <xdr:row>17</xdr:row>
          <xdr:rowOff>85725</xdr:rowOff>
        </xdr:from>
        <xdr:to>
          <xdr:col>31</xdr:col>
          <xdr:colOff>542925</xdr:colOff>
          <xdr:row>19</xdr:row>
          <xdr:rowOff>76200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xdr:twoCellAnchor>
    <xdr:from>
      <xdr:col>47</xdr:col>
      <xdr:colOff>104775</xdr:colOff>
      <xdr:row>13</xdr:row>
      <xdr:rowOff>0</xdr:rowOff>
    </xdr:from>
    <xdr:to>
      <xdr:col>48</xdr:col>
      <xdr:colOff>885825</xdr:colOff>
      <xdr:row>14</xdr:row>
      <xdr:rowOff>161925</xdr:rowOff>
    </xdr:to>
    <xdr:sp macro="[0]!menu" textlink="">
      <xdr:nvSpPr>
        <xdr:cNvPr id="18" name="Rectangle à coins arrondis 17"/>
        <xdr:cNvSpPr/>
      </xdr:nvSpPr>
      <xdr:spPr>
        <a:xfrm>
          <a:off x="29822775" y="2219325"/>
          <a:ext cx="1771650" cy="361950"/>
        </a:xfrm>
        <a:prstGeom prst="roundRect">
          <a:avLst/>
        </a:prstGeom>
        <a:ln/>
      </xdr:spPr>
      <xdr:style>
        <a:lnRef idx="1">
          <a:schemeClr val="dk1"/>
        </a:lnRef>
        <a:fillRef idx="1002">
          <a:schemeClr val="lt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Menu</a:t>
          </a:r>
          <a:r>
            <a:rPr lang="fr-FR" sz="1400" baseline="0">
              <a:solidFill>
                <a:sysClr val="windowText" lastClr="000000"/>
              </a:solidFill>
            </a:rPr>
            <a:t> Principal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46</xdr:col>
          <xdr:colOff>523875</xdr:colOff>
          <xdr:row>11</xdr:row>
          <xdr:rowOff>0</xdr:rowOff>
        </xdr:from>
        <xdr:to>
          <xdr:col>49</xdr:col>
          <xdr:colOff>476250</xdr:colOff>
          <xdr:row>26</xdr:row>
          <xdr:rowOff>85725</xdr:rowOff>
        </xdr:to>
        <xdr:sp macro="" textlink="">
          <xdr:nvSpPr>
            <xdr:cNvPr id="6166" name="Group Box 22" hidden="1">
              <a:extLst>
                <a:ext uri="{63B3BB69-23CF-44E3-9099-C40C66FF867C}">
                  <a14:compatExt spid="_x0000_s6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MODE OPERATOIRE</a:t>
              </a:r>
            </a:p>
          </xdr:txBody>
        </xdr:sp>
        <xdr:clientData/>
      </xdr:twoCellAnchor>
    </mc:Choice>
    <mc:Fallback/>
  </mc:AlternateContent>
  <xdr:twoCellAnchor>
    <xdr:from>
      <xdr:col>47</xdr:col>
      <xdr:colOff>238125</xdr:colOff>
      <xdr:row>22</xdr:row>
      <xdr:rowOff>28575</xdr:rowOff>
    </xdr:from>
    <xdr:to>
      <xdr:col>48</xdr:col>
      <xdr:colOff>885825</xdr:colOff>
      <xdr:row>25</xdr:row>
      <xdr:rowOff>95250</xdr:rowOff>
    </xdr:to>
    <xdr:sp macro="[0]!magasin" textlink="">
      <xdr:nvSpPr>
        <xdr:cNvPr id="21" name="Rectangle à coins arrondis 20"/>
        <xdr:cNvSpPr/>
      </xdr:nvSpPr>
      <xdr:spPr>
        <a:xfrm>
          <a:off x="47786925" y="4448175"/>
          <a:ext cx="1638300" cy="666750"/>
        </a:xfrm>
        <a:prstGeom prst="round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Stock Réel du Magasin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523875</xdr:colOff>
          <xdr:row>15</xdr:row>
          <xdr:rowOff>142875</xdr:rowOff>
        </xdr:from>
        <xdr:to>
          <xdr:col>48</xdr:col>
          <xdr:colOff>542925</xdr:colOff>
          <xdr:row>17</xdr:row>
          <xdr:rowOff>133350</xdr:rowOff>
        </xdr:to>
        <xdr:sp macro="" textlink="">
          <xdr:nvSpPr>
            <xdr:cNvPr id="6167" name="Button 23" hidden="1">
              <a:extLst>
                <a:ext uri="{63B3BB69-23CF-44E3-9099-C40C66FF867C}">
                  <a14:compatExt spid="_x0000_s6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523875</xdr:colOff>
          <xdr:row>19</xdr:row>
          <xdr:rowOff>28575</xdr:rowOff>
        </xdr:from>
        <xdr:to>
          <xdr:col>48</xdr:col>
          <xdr:colOff>542925</xdr:colOff>
          <xdr:row>21</xdr:row>
          <xdr:rowOff>19050</xdr:rowOff>
        </xdr:to>
        <xdr:sp macro="" textlink="">
          <xdr:nvSpPr>
            <xdr:cNvPr id="6168" name="Button 24" hidden="1">
              <a:extLst>
                <a:ext uri="{63B3BB69-23CF-44E3-9099-C40C66FF867C}">
                  <a14:compatExt spid="_x0000_s6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Mise à 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552450</xdr:colOff>
          <xdr:row>17</xdr:row>
          <xdr:rowOff>180975</xdr:rowOff>
        </xdr:from>
        <xdr:to>
          <xdr:col>13</xdr:col>
          <xdr:colOff>571500</xdr:colOff>
          <xdr:row>19</xdr:row>
          <xdr:rowOff>171450</xdr:rowOff>
        </xdr:to>
        <xdr:sp macro="" textlink="">
          <xdr:nvSpPr>
            <xdr:cNvPr id="6169" name="Button 25" hidden="1">
              <a:extLst>
                <a:ext uri="{63B3BB69-23CF-44E3-9099-C40C66FF867C}">
                  <a14:compatExt spid="_x0000_s6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262626"/>
                  </a:solidFill>
                  <a:latin typeface="Franklin Gothic Medium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Inventaire" displayName="Inventaire" ref="A4:J727" totalsRowCount="1" headerRowDxfId="60" dataDxfId="59" totalsRowDxfId="58" headerRowCellStyle="Total">
  <autoFilter ref="A4:J726"/>
  <tableColumns count="10">
    <tableColumn id="1" name="RÉFÉRENCE" dataDxfId="57" totalsRowDxfId="56"/>
    <tableColumn id="2" name="CATEGORIE" dataDxfId="55" totalsRowDxfId="54"/>
    <tableColumn id="3" name="DESCRITPTIF" dataDxfId="53" totalsRowDxfId="52"/>
    <tableColumn id="4" name="MARQUE PIECE" dataDxfId="51" totalsRowDxfId="50"/>
    <tableColumn id="5" name="TYPE VEHICULE" dataDxfId="49" totalsRowDxfId="48"/>
    <tableColumn id="6" name="QTÉ" dataDxfId="47" totalsRowDxfId="46"/>
    <tableColumn id="7" name="QTÉ DE RÉAPPRO" dataDxfId="45" totalsRowDxfId="44"/>
    <tableColumn id="8" name="PRIX" dataDxfId="43" totalsRowDxfId="42" dataCellStyle="Monétaire"/>
    <tableColumn id="9" name="VALEUR DE STOCK" totalsRowFunction="sum" dataDxfId="41" totalsRowDxfId="40">
      <calculatedColumnFormula>Inventaire[[#This Row],[QTÉ]]*Inventaire[[#This Row],[PRIX]]</calculatedColumnFormula>
    </tableColumn>
    <tableColumn id="10" name="REAPROVISIONNEMENT" dataDxfId="39" totalsRowDxfId="38">
      <calculatedColumnFormula>IF(Inventaire[[#This Row],[QTÉ]]&lt;Inventaire[[#This Row],[QTÉ DE RÉAPPRO]],"ATTENTION REAPPROVISIONNEMENT","")</calculatedColumnFormula>
    </tableColumn>
  </tableColumns>
  <tableStyleInfo name="Inventaire d’entrepôt" showFirstColumn="0" showLastColumn="0" showRowStripes="1" showColumnStripes="0"/>
</table>
</file>

<file path=xl/tables/table2.xml><?xml version="1.0" encoding="utf-8"?>
<table xmlns="http://schemas.openxmlformats.org/spreadsheetml/2006/main" id="3" name="Inventaire24" displayName="Inventaire24" ref="B4:G8" totalsRowCount="1" headerRowDxfId="36" dataDxfId="35" totalsRowDxfId="34" headerRowCellStyle="Total">
  <autoFilter ref="B4:G7"/>
  <tableColumns count="6">
    <tableColumn id="1" name="RÉFÉRENCE" dataDxfId="33" totalsRowDxfId="32"/>
    <tableColumn id="2" name="DESCRIPTION" dataDxfId="31" totalsRowDxfId="30"/>
    <tableColumn id="3" name="VEHICULE" dataDxfId="29" totalsRowDxfId="28"/>
    <tableColumn id="6" name="QTÉ" dataDxfId="27" totalsRowDxfId="26"/>
    <tableColumn id="8" name="PRIX" dataDxfId="25" totalsRowDxfId="24" dataCellStyle="Monétaire"/>
    <tableColumn id="9" name="VALEUR DE STOCK" totalsRowFunction="sum" dataDxfId="23" totalsRowDxfId="22">
      <calculatedColumnFormula>Inventaire24[[#This Row],[QTÉ]]*Inventaire24[[#This Row],[PRIX]]</calculatedColumnFormula>
    </tableColumn>
  </tableColumns>
  <tableStyleInfo name="Inventaire d’entrepôt" showFirstColumn="0" showLastColumn="0" showRowStripes="1" showColumnStripes="0"/>
</table>
</file>

<file path=xl/tables/table3.xml><?xml version="1.0" encoding="utf-8"?>
<table xmlns="http://schemas.openxmlformats.org/spreadsheetml/2006/main" id="1" name="Inventaire2" displayName="Inventaire2" ref="A4:I13" totalsRowCount="1" headerRowDxfId="20" dataDxfId="19" totalsRowDxfId="18" headerRowCellStyle="Total">
  <autoFilter ref="A4:I12"/>
  <tableColumns count="9">
    <tableColumn id="1" name="RÉFÉRENCE" dataDxfId="17" totalsRowDxfId="16"/>
    <tableColumn id="2" name="CATEGORIE" dataDxfId="15" totalsRowDxfId="14"/>
    <tableColumn id="3" name="MARQUE" dataDxfId="13" totalsRowDxfId="12"/>
    <tableColumn id="6" name="VEHICULE" dataDxfId="11" totalsRowDxfId="10"/>
    <tableColumn id="8" name="QUANTITE" dataDxfId="9" totalsRowDxfId="8" dataCellStyle="Monétaire"/>
    <tableColumn id="4" name="PRIX UNITAIRE" dataDxfId="7" totalsRowDxfId="6" dataCellStyle="Monétaire"/>
    <tableColumn id="7" name="PRIX TOTAL" totalsRowFunction="sum" dataDxfId="5" totalsRowDxfId="4">
      <calculatedColumnFormula>Inventaire2[[#This Row],[QUANTITE]]*Inventaire2[[#This Row],[PRIX UNITAIRE]]</calculatedColumnFormula>
    </tableColumn>
    <tableColumn id="5" name="OPERATEUR" dataDxfId="3" totalsRowDxfId="2" dataCellStyle="Monétaire"/>
    <tableColumn id="9" name="Colonne1" dataDxfId="1" totalsRowDxfId="0"/>
  </tableColumns>
  <tableStyleInfo name="Inventaire d’entrepô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Warehouse Inventory">
      <a:dk1>
        <a:sysClr val="windowText" lastClr="000000"/>
      </a:dk1>
      <a:lt1>
        <a:sysClr val="window" lastClr="FFFFFF"/>
      </a:lt1>
      <a:dk2>
        <a:srgbClr val="000000"/>
      </a:dk2>
      <a:lt2>
        <a:srgbClr val="FFFFFF"/>
      </a:lt2>
      <a:accent1>
        <a:srgbClr val="6DB068"/>
      </a:accent1>
      <a:accent2>
        <a:srgbClr val="E1C049"/>
      </a:accent2>
      <a:accent3>
        <a:srgbClr val="77CACD"/>
      </a:accent3>
      <a:accent4>
        <a:srgbClr val="EB862D"/>
      </a:accent4>
      <a:accent5>
        <a:srgbClr val="9062A7"/>
      </a:accent5>
      <a:accent6>
        <a:srgbClr val="EB8688"/>
      </a:accent6>
      <a:hlink>
        <a:srgbClr val="13CACD"/>
      </a:hlink>
      <a:folHlink>
        <a:srgbClr val="9062A7"/>
      </a:folHlink>
    </a:clrScheme>
    <a:fontScheme name="Warehouse Inventory">
      <a:majorFont>
        <a:latin typeface="Franklin Gothic Medium"/>
        <a:ea typeface=""/>
        <a:cs typeface=""/>
      </a:majorFont>
      <a:minorFont>
        <a:latin typeface="Franklin Gothic Medium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13" Type="http://schemas.openxmlformats.org/officeDocument/2006/relationships/ctrlProp" Target="../ctrlProps/ctrlProp19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3.xml"/><Relationship Id="rId12" Type="http://schemas.openxmlformats.org/officeDocument/2006/relationships/ctrlProp" Target="../ctrlProps/ctrlProp18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2.xml"/><Relationship Id="rId11" Type="http://schemas.openxmlformats.org/officeDocument/2006/relationships/ctrlProp" Target="../ctrlProps/ctrlProp17.xml"/><Relationship Id="rId5" Type="http://schemas.openxmlformats.org/officeDocument/2006/relationships/ctrlProp" Target="../ctrlProps/ctrlProp11.xml"/><Relationship Id="rId10" Type="http://schemas.openxmlformats.org/officeDocument/2006/relationships/ctrlProp" Target="../ctrlProps/ctrlProp16.xml"/><Relationship Id="rId4" Type="http://schemas.openxmlformats.org/officeDocument/2006/relationships/ctrlProp" Target="../ctrlProps/ctrlProp10.xml"/><Relationship Id="rId9" Type="http://schemas.openxmlformats.org/officeDocument/2006/relationships/ctrlProp" Target="../ctrlProps/ctrlProp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E1:N26"/>
  <sheetViews>
    <sheetView showRowColHeaders="0" tabSelected="1" zoomScaleNormal="100" workbookViewId="0">
      <selection activeCell="H25" sqref="H25:K26"/>
    </sheetView>
  </sheetViews>
  <sheetFormatPr baseColWidth="10" defaultRowHeight="15.75" x14ac:dyDescent="0.3"/>
  <cols>
    <col min="1" max="16384" width="11.5546875" style="1"/>
  </cols>
  <sheetData>
    <row r="1" spans="5:14" ht="91.5" x14ac:dyDescent="0.3">
      <c r="H1" s="2" t="s">
        <v>10</v>
      </c>
    </row>
    <row r="3" spans="5:14" ht="15.75" customHeight="1" x14ac:dyDescent="0.3">
      <c r="E3" s="18"/>
      <c r="F3" s="17"/>
      <c r="G3" s="17"/>
      <c r="H3" s="17"/>
      <c r="I3" s="17"/>
      <c r="J3" s="17"/>
      <c r="K3" s="17"/>
      <c r="L3" s="17"/>
      <c r="M3" s="17"/>
      <c r="N3" s="18"/>
    </row>
    <row r="4" spans="5:14" ht="15.75" customHeight="1" x14ac:dyDescent="0.3">
      <c r="E4" s="18"/>
      <c r="F4" s="17"/>
      <c r="G4" s="17"/>
      <c r="H4" s="17"/>
      <c r="I4" s="17"/>
      <c r="J4" s="17"/>
      <c r="K4" s="17"/>
      <c r="L4" s="17"/>
      <c r="M4" s="17"/>
      <c r="N4" s="18"/>
    </row>
    <row r="5" spans="5:14" ht="15.75" customHeight="1" x14ac:dyDescent="0.3">
      <c r="E5" s="18"/>
      <c r="F5" s="17"/>
      <c r="G5" s="17"/>
      <c r="H5" s="17"/>
      <c r="I5" s="17"/>
      <c r="J5" s="17"/>
      <c r="K5" s="17"/>
      <c r="L5" s="17"/>
      <c r="M5" s="17"/>
      <c r="N5" s="18"/>
    </row>
    <row r="6" spans="5:14" ht="16.5" customHeight="1" x14ac:dyDescent="0.3">
      <c r="E6" s="18"/>
      <c r="F6" s="17"/>
      <c r="G6" s="17"/>
      <c r="H6" s="17"/>
      <c r="I6" s="17"/>
      <c r="J6" s="17"/>
      <c r="K6" s="17"/>
      <c r="L6" s="17"/>
      <c r="M6" s="17"/>
      <c r="N6" s="18"/>
    </row>
    <row r="20" spans="8:11" x14ac:dyDescent="0.3">
      <c r="H20" s="107">
        <f ca="1">TODAY()</f>
        <v>43509</v>
      </c>
      <c r="I20" s="107"/>
      <c r="J20" s="107"/>
      <c r="K20" s="107"/>
    </row>
    <row r="21" spans="8:11" x14ac:dyDescent="0.3">
      <c r="H21" s="107"/>
      <c r="I21" s="107"/>
      <c r="J21" s="107"/>
      <c r="K21" s="107"/>
    </row>
    <row r="25" spans="8:11" x14ac:dyDescent="0.3">
      <c r="H25" s="108"/>
      <c r="I25" s="108"/>
      <c r="J25" s="108"/>
      <c r="K25" s="108"/>
    </row>
    <row r="26" spans="8:11" x14ac:dyDescent="0.3">
      <c r="H26" s="108"/>
      <c r="I26" s="108"/>
      <c r="J26" s="108"/>
      <c r="K26" s="108"/>
    </row>
  </sheetData>
  <sheetProtection selectLockedCells="1" selectUnlockedCells="1"/>
  <mergeCells count="2">
    <mergeCell ref="H20:K21"/>
    <mergeCell ref="H25:K26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1" r:id="rId4" name="Group Box 23">
              <controlPr defaultSize="0" autoFill="0" autoPict="0">
                <anchor moveWithCells="1">
                  <from>
                    <xdr:col>7</xdr:col>
                    <xdr:colOff>314325</xdr:colOff>
                    <xdr:row>8</xdr:row>
                    <xdr:rowOff>171450</xdr:rowOff>
                  </from>
                  <to>
                    <xdr:col>10</xdr:col>
                    <xdr:colOff>504825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5" name="Group Box 24">
              <controlPr defaultSize="0" autoFill="0" autoPict="0">
                <anchor moveWithCells="1">
                  <from>
                    <xdr:col>2</xdr:col>
                    <xdr:colOff>47625</xdr:colOff>
                    <xdr:row>0</xdr:row>
                    <xdr:rowOff>1000125</xdr:rowOff>
                  </from>
                  <to>
                    <xdr:col>15</xdr:col>
                    <xdr:colOff>895350</xdr:colOff>
                    <xdr:row>28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InventoryList">
    <tabColor theme="4"/>
    <pageSetUpPr autoPageBreaks="0" fitToPage="1"/>
  </sheetPr>
  <dimension ref="A1:K727"/>
  <sheetViews>
    <sheetView showGridLines="0" showZeros="0" zoomScaleNormal="100" workbookViewId="0">
      <selection sqref="A1:B1"/>
    </sheetView>
  </sheetViews>
  <sheetFormatPr baseColWidth="10" defaultColWidth="8.88671875" defaultRowHeight="30" customHeight="1" x14ac:dyDescent="0.3"/>
  <cols>
    <col min="1" max="1" width="18.5546875" style="4" bestFit="1" customWidth="1"/>
    <col min="2" max="2" width="22.6640625" style="4" customWidth="1"/>
    <col min="3" max="3" width="17.44140625" style="4" bestFit="1" customWidth="1"/>
    <col min="4" max="4" width="37" style="4" bestFit="1" customWidth="1"/>
    <col min="5" max="5" width="15.21875" style="4" bestFit="1" customWidth="1"/>
    <col min="6" max="6" width="6.88671875" style="4" bestFit="1" customWidth="1"/>
    <col min="7" max="7" width="17" style="4" bestFit="1" customWidth="1"/>
    <col min="8" max="8" width="8.88671875" style="14" bestFit="1" customWidth="1"/>
    <col min="9" max="9" width="17.5546875" style="30" bestFit="1" customWidth="1"/>
    <col min="10" max="10" width="21.6640625" style="4" bestFit="1" customWidth="1"/>
    <col min="11" max="11" width="30.77734375" style="72" bestFit="1" customWidth="1"/>
    <col min="12" max="12" width="16.109375" style="4" customWidth="1"/>
    <col min="13" max="13" width="11.44140625" style="4" customWidth="1"/>
    <col min="14" max="16384" width="8.88671875" style="4"/>
  </cols>
  <sheetData>
    <row r="1" spans="1:10" ht="54" customHeight="1" thickBot="1" x14ac:dyDescent="0.35">
      <c r="A1" s="109" t="s">
        <v>9</v>
      </c>
      <c r="B1" s="110"/>
      <c r="C1" s="19"/>
      <c r="D1" s="20"/>
      <c r="E1" s="20"/>
      <c r="F1" s="20"/>
      <c r="G1" s="21"/>
      <c r="H1" s="29"/>
      <c r="I1" s="3"/>
      <c r="J1" s="72"/>
    </row>
    <row r="2" spans="1:10" s="22" customFormat="1" ht="24.95" customHeight="1" x14ac:dyDescent="0.3">
      <c r="A2" s="23" t="s">
        <v>13</v>
      </c>
      <c r="B2" s="23" t="s">
        <v>1</v>
      </c>
      <c r="C2" s="23"/>
      <c r="G2" s="24"/>
      <c r="H2" s="30"/>
      <c r="J2" s="73"/>
    </row>
    <row r="3" spans="1:10" ht="30" customHeight="1" x14ac:dyDescent="0.3">
      <c r="A3" s="39">
        <f>SUM(Inventaire[VALEUR DE STOCK])</f>
        <v>619.24</v>
      </c>
      <c r="B3" s="35">
        <f>COUNTA(Inventaire[CATEGORIE])</f>
        <v>4</v>
      </c>
      <c r="C3" s="5"/>
      <c r="H3" s="103"/>
      <c r="I3" s="104"/>
      <c r="J3" s="72"/>
    </row>
    <row r="4" spans="1:10" ht="17.100000000000001" customHeight="1" x14ac:dyDescent="0.3">
      <c r="A4" s="6" t="s">
        <v>0</v>
      </c>
      <c r="B4" s="7" t="s">
        <v>30</v>
      </c>
      <c r="C4" s="7" t="s">
        <v>31</v>
      </c>
      <c r="D4" s="7" t="s">
        <v>32</v>
      </c>
      <c r="E4" s="7" t="s">
        <v>33</v>
      </c>
      <c r="F4" s="7" t="s">
        <v>3</v>
      </c>
      <c r="G4" s="15" t="s">
        <v>6</v>
      </c>
      <c r="H4" s="25" t="s">
        <v>4</v>
      </c>
      <c r="I4" s="7" t="s">
        <v>5</v>
      </c>
      <c r="J4" s="74" t="s">
        <v>11</v>
      </c>
    </row>
    <row r="5" spans="1:10" s="79" customFormat="1" ht="30" customHeight="1" x14ac:dyDescent="0.3">
      <c r="A5" s="75">
        <v>0</v>
      </c>
      <c r="B5" s="61"/>
      <c r="C5" s="61">
        <v>0</v>
      </c>
      <c r="D5" s="61">
        <v>0</v>
      </c>
      <c r="E5" s="61">
        <v>0</v>
      </c>
      <c r="F5" s="76">
        <v>0</v>
      </c>
      <c r="G5" s="84">
        <v>0</v>
      </c>
      <c r="H5" s="85">
        <v>0</v>
      </c>
      <c r="I5" s="77">
        <f>Inventaire[[#This Row],[QTÉ]]*Inventaire[[#This Row],[PRIX]]</f>
        <v>0</v>
      </c>
      <c r="J5" s="78" t="str">
        <f>IF(Inventaire[[#This Row],[QTÉ]]&lt;Inventaire[[#This Row],[QTÉ DE RÉAPPRO]],"ATTENTION REAPPROVISIONNEMENT","")</f>
        <v/>
      </c>
    </row>
    <row r="6" spans="1:10" s="79" customFormat="1" ht="30" customHeight="1" x14ac:dyDescent="0.3">
      <c r="A6" s="75"/>
      <c r="B6" s="61"/>
      <c r="C6" s="61"/>
      <c r="D6" s="61"/>
      <c r="E6" s="61"/>
      <c r="F6" s="76"/>
      <c r="G6" s="84"/>
      <c r="H6" s="85"/>
      <c r="I6" s="77">
        <f>Inventaire[[#This Row],[QTÉ]]*Inventaire[[#This Row],[PRIX]]</f>
        <v>0</v>
      </c>
      <c r="J6" s="78" t="str">
        <f>IF(Inventaire[[#This Row],[QTÉ]]&lt;Inventaire[[#This Row],[QTÉ DE RÉAPPRO]],"ATTENTION REAPPROVISIONNEMENT","")</f>
        <v/>
      </c>
    </row>
    <row r="7" spans="1:10" s="79" customFormat="1" ht="30" customHeight="1" x14ac:dyDescent="0.3">
      <c r="A7" s="75" t="s">
        <v>74</v>
      </c>
      <c r="B7" s="61" t="s">
        <v>75</v>
      </c>
      <c r="C7" s="61" t="s">
        <v>76</v>
      </c>
      <c r="D7" s="61" t="s">
        <v>77</v>
      </c>
      <c r="E7" s="61" t="s">
        <v>68</v>
      </c>
      <c r="F7" s="76">
        <v>2</v>
      </c>
      <c r="G7" s="84">
        <v>1</v>
      </c>
      <c r="H7" s="85">
        <v>63.12</v>
      </c>
      <c r="I7" s="77">
        <f>Inventaire[[#This Row],[QTÉ]]*Inventaire[[#This Row],[PRIX]]</f>
        <v>126.24</v>
      </c>
      <c r="J7" s="78" t="str">
        <f>IF(Inventaire[[#This Row],[QTÉ]]&lt;Inventaire[[#This Row],[QTÉ DE RÉAPPRO]],"ATTENTION REAPPROVISIONNEMENT","")</f>
        <v/>
      </c>
    </row>
    <row r="8" spans="1:10" s="79" customFormat="1" ht="30" customHeight="1" x14ac:dyDescent="0.3">
      <c r="A8" s="75" t="s">
        <v>69</v>
      </c>
      <c r="B8" s="61" t="s">
        <v>70</v>
      </c>
      <c r="C8" s="61" t="s">
        <v>71</v>
      </c>
      <c r="D8" s="61" t="s">
        <v>55</v>
      </c>
      <c r="E8" s="61" t="s">
        <v>72</v>
      </c>
      <c r="F8" s="76">
        <v>3</v>
      </c>
      <c r="G8" s="84">
        <v>1</v>
      </c>
      <c r="H8" s="85">
        <v>25.45</v>
      </c>
      <c r="I8" s="77">
        <f>Inventaire[[#This Row],[QTÉ]]*Inventaire[[#This Row],[PRIX]]</f>
        <v>76.349999999999994</v>
      </c>
      <c r="J8" s="78" t="str">
        <f>IF(Inventaire[[#This Row],[QTÉ]]&lt;Inventaire[[#This Row],[QTÉ DE RÉAPPRO]],"ATTENTION REAPPROVISIONNEMENT","")</f>
        <v/>
      </c>
    </row>
    <row r="9" spans="1:10" s="79" customFormat="1" ht="30" customHeight="1" x14ac:dyDescent="0.3">
      <c r="A9" s="75" t="s">
        <v>66</v>
      </c>
      <c r="B9" s="61" t="s">
        <v>67</v>
      </c>
      <c r="C9" s="61" t="s">
        <v>36</v>
      </c>
      <c r="D9" s="61" t="s">
        <v>37</v>
      </c>
      <c r="E9" s="61" t="s">
        <v>68</v>
      </c>
      <c r="F9" s="76">
        <v>5</v>
      </c>
      <c r="G9" s="84">
        <v>1</v>
      </c>
      <c r="H9" s="85">
        <v>45.89</v>
      </c>
      <c r="I9" s="77">
        <f>Inventaire[[#This Row],[QTÉ]]*Inventaire[[#This Row],[PRIX]]</f>
        <v>229.45</v>
      </c>
      <c r="J9" s="78" t="str">
        <f>IF(Inventaire[[#This Row],[QTÉ]]&lt;Inventaire[[#This Row],[QTÉ DE RÉAPPRO]],"ATTENTION REAPPROVISIONNEMENT","")</f>
        <v/>
      </c>
    </row>
    <row r="10" spans="1:10" s="79" customFormat="1" ht="30" customHeight="1" x14ac:dyDescent="0.3">
      <c r="A10" s="75" t="s">
        <v>59</v>
      </c>
      <c r="B10" s="61" t="s">
        <v>60</v>
      </c>
      <c r="C10" s="61" t="s">
        <v>61</v>
      </c>
      <c r="D10" s="61" t="s">
        <v>62</v>
      </c>
      <c r="E10" s="61" t="s">
        <v>63</v>
      </c>
      <c r="F10" s="76">
        <v>15</v>
      </c>
      <c r="G10" s="84">
        <v>5</v>
      </c>
      <c r="H10" s="85">
        <v>12.48</v>
      </c>
      <c r="I10" s="77">
        <f>Inventaire[[#This Row],[QTÉ]]*Inventaire[[#This Row],[PRIX]]</f>
        <v>187.20000000000002</v>
      </c>
      <c r="J10" s="78" t="str">
        <f>IF(Inventaire[[#This Row],[QTÉ]]&lt;Inventaire[[#This Row],[QTÉ DE RÉAPPRO]],"ATTENTION REAPPROVISIONNEMENT","")</f>
        <v/>
      </c>
    </row>
    <row r="11" spans="1:10" s="79" customFormat="1" ht="30" customHeight="1" x14ac:dyDescent="0.3">
      <c r="A11" s="75"/>
      <c r="B11" s="61"/>
      <c r="C11" s="61"/>
      <c r="D11" s="61"/>
      <c r="E11" s="61"/>
      <c r="F11" s="76"/>
      <c r="G11" s="84"/>
      <c r="H11" s="85"/>
      <c r="I11" s="77">
        <f>Inventaire[[#This Row],[QTÉ]]*Inventaire[[#This Row],[PRIX]]</f>
        <v>0</v>
      </c>
      <c r="J11" s="78" t="str">
        <f>IF(Inventaire[[#This Row],[QTÉ]]&lt;Inventaire[[#This Row],[QTÉ DE RÉAPPRO]],"ATTENTION REAPPROVISIONNEMENT","")</f>
        <v/>
      </c>
    </row>
    <row r="12" spans="1:10" s="79" customFormat="1" ht="30" customHeight="1" x14ac:dyDescent="0.3">
      <c r="A12" s="75"/>
      <c r="B12" s="61"/>
      <c r="C12" s="61"/>
      <c r="D12" s="61"/>
      <c r="E12" s="61"/>
      <c r="F12" s="76"/>
      <c r="G12" s="84"/>
      <c r="H12" s="85"/>
      <c r="I12" s="77">
        <f>Inventaire[[#This Row],[QTÉ]]*Inventaire[[#This Row],[PRIX]]</f>
        <v>0</v>
      </c>
      <c r="J12" s="78" t="str">
        <f>IF(Inventaire[[#This Row],[QTÉ]]&lt;Inventaire[[#This Row],[QTÉ DE RÉAPPRO]],"ATTENTION REAPPROVISIONNEMENT","")</f>
        <v/>
      </c>
    </row>
    <row r="13" spans="1:10" s="79" customFormat="1" ht="30" customHeight="1" x14ac:dyDescent="0.3">
      <c r="A13" s="75"/>
      <c r="B13" s="61"/>
      <c r="C13" s="61"/>
      <c r="D13" s="61"/>
      <c r="E13" s="61"/>
      <c r="F13" s="76"/>
      <c r="G13" s="84"/>
      <c r="H13" s="85"/>
      <c r="I13" s="77">
        <f>Inventaire[[#This Row],[QTÉ]]*Inventaire[[#This Row],[PRIX]]</f>
        <v>0</v>
      </c>
      <c r="J13" s="78" t="str">
        <f>IF(Inventaire[[#This Row],[QTÉ]]&lt;Inventaire[[#This Row],[QTÉ DE RÉAPPRO]],"ATTENTION REAPPROVISIONNEMENT","")</f>
        <v/>
      </c>
    </row>
    <row r="14" spans="1:10" s="79" customFormat="1" ht="30" customHeight="1" x14ac:dyDescent="0.3">
      <c r="A14" s="75">
        <v>0</v>
      </c>
      <c r="B14" s="61"/>
      <c r="C14" s="61">
        <v>0</v>
      </c>
      <c r="D14" s="61">
        <v>0</v>
      </c>
      <c r="E14" s="61">
        <v>0</v>
      </c>
      <c r="F14" s="76">
        <v>0</v>
      </c>
      <c r="G14" s="84">
        <v>0</v>
      </c>
      <c r="H14" s="85">
        <v>0</v>
      </c>
      <c r="I14" s="77">
        <f>Inventaire[[#This Row],[QTÉ]]*Inventaire[[#This Row],[PRIX]]</f>
        <v>0</v>
      </c>
      <c r="J14" s="78" t="str">
        <f>IF(Inventaire[[#This Row],[QTÉ]]&lt;Inventaire[[#This Row],[QTÉ DE RÉAPPRO]],"ATTENTION REAPPROVISIONNEMENT","")</f>
        <v/>
      </c>
    </row>
    <row r="15" spans="1:10" s="79" customFormat="1" ht="30" customHeight="1" x14ac:dyDescent="0.3">
      <c r="A15" s="75">
        <v>0</v>
      </c>
      <c r="B15" s="61"/>
      <c r="C15" s="61">
        <v>0</v>
      </c>
      <c r="D15" s="61">
        <v>0</v>
      </c>
      <c r="E15" s="61">
        <v>0</v>
      </c>
      <c r="F15" s="76">
        <v>0</v>
      </c>
      <c r="G15" s="84">
        <v>0</v>
      </c>
      <c r="H15" s="85">
        <v>0</v>
      </c>
      <c r="I15" s="77">
        <f>Inventaire[[#This Row],[QTÉ]]*Inventaire[[#This Row],[PRIX]]</f>
        <v>0</v>
      </c>
      <c r="J15" s="78" t="str">
        <f>IF(Inventaire[[#This Row],[QTÉ]]&lt;Inventaire[[#This Row],[QTÉ DE RÉAPPRO]],"ATTENTION REAPPROVISIONNEMENT","")</f>
        <v/>
      </c>
    </row>
    <row r="16" spans="1:10" s="79" customFormat="1" ht="30" customHeight="1" x14ac:dyDescent="0.3">
      <c r="A16" s="75"/>
      <c r="B16" s="61"/>
      <c r="C16" s="61"/>
      <c r="D16" s="61"/>
      <c r="E16" s="61"/>
      <c r="F16" s="76"/>
      <c r="G16" s="84"/>
      <c r="H16" s="85">
        <v>0</v>
      </c>
      <c r="I16" s="77">
        <f>Inventaire[[#This Row],[QTÉ]]*Inventaire[[#This Row],[PRIX]]</f>
        <v>0</v>
      </c>
      <c r="J16" s="78" t="str">
        <f>IF(Inventaire[[#This Row],[QTÉ]]&lt;Inventaire[[#This Row],[QTÉ DE RÉAPPRO]],"ATTENTION REAPPROVISIONNEMENT","")</f>
        <v/>
      </c>
    </row>
    <row r="17" spans="1:10" s="60" customFormat="1" ht="30" customHeight="1" x14ac:dyDescent="0.3">
      <c r="A17" s="80"/>
      <c r="B17" s="81"/>
      <c r="C17" s="81"/>
      <c r="D17" s="81"/>
      <c r="E17" s="81"/>
      <c r="F17" s="65"/>
      <c r="G17" s="62"/>
      <c r="H17" s="63"/>
      <c r="I17" s="64">
        <f>Inventaire[[#This Row],[QTÉ]]*Inventaire[[#This Row],[PRIX]]</f>
        <v>0</v>
      </c>
      <c r="J17" s="59" t="str">
        <f>IF(Inventaire[[#This Row],[QTÉ]]&lt;Inventaire[[#This Row],[QTÉ DE RÉAPPRO]],"ATTENTION REAPPROVISIONNEMENT","")</f>
        <v/>
      </c>
    </row>
    <row r="18" spans="1:10" s="60" customFormat="1" ht="30" customHeight="1" x14ac:dyDescent="0.3">
      <c r="A18" s="82"/>
      <c r="B18" s="81"/>
      <c r="C18" s="81"/>
      <c r="D18" s="81"/>
      <c r="E18" s="81"/>
      <c r="F18" s="65"/>
      <c r="G18" s="62"/>
      <c r="H18" s="63"/>
      <c r="I18" s="64">
        <f>Inventaire[[#This Row],[QTÉ]]*Inventaire[[#This Row],[PRIX]]</f>
        <v>0</v>
      </c>
      <c r="J18" s="59" t="str">
        <f>IF(Inventaire[[#This Row],[QTÉ]]&lt;Inventaire[[#This Row],[QTÉ DE RÉAPPRO]],"ATTENTION REAPPROVISIONNEMENT","")</f>
        <v/>
      </c>
    </row>
    <row r="19" spans="1:10" s="60" customFormat="1" ht="30" customHeight="1" x14ac:dyDescent="0.3">
      <c r="A19" s="82"/>
      <c r="B19" s="81"/>
      <c r="C19" s="81"/>
      <c r="D19" s="81"/>
      <c r="E19" s="81"/>
      <c r="F19" s="65"/>
      <c r="G19" s="62"/>
      <c r="H19" s="63"/>
      <c r="I19" s="64">
        <f>Inventaire[[#This Row],[QTÉ]]*Inventaire[[#This Row],[PRIX]]</f>
        <v>0</v>
      </c>
      <c r="J19" s="59" t="str">
        <f>IF(Inventaire[[#This Row],[QTÉ]]&lt;Inventaire[[#This Row],[QTÉ DE RÉAPPRO]],"ATTENTION REAPPROVISIONNEMENT","")</f>
        <v/>
      </c>
    </row>
    <row r="20" spans="1:10" s="60" customFormat="1" ht="30" customHeight="1" x14ac:dyDescent="0.3">
      <c r="A20" s="82"/>
      <c r="B20" s="81"/>
      <c r="C20" s="81"/>
      <c r="D20" s="81"/>
      <c r="E20" s="81"/>
      <c r="F20" s="65"/>
      <c r="G20" s="62"/>
      <c r="H20" s="63"/>
      <c r="I20" s="64">
        <f>Inventaire[[#This Row],[QTÉ]]*Inventaire[[#This Row],[PRIX]]</f>
        <v>0</v>
      </c>
      <c r="J20" s="59" t="str">
        <f>IF(Inventaire[[#This Row],[QTÉ]]&lt;Inventaire[[#This Row],[QTÉ DE RÉAPPRO]],"ATTENTION REAPPROVISIONNEMENT","")</f>
        <v/>
      </c>
    </row>
    <row r="21" spans="1:10" s="60" customFormat="1" ht="30" customHeight="1" x14ac:dyDescent="0.3">
      <c r="A21" s="82"/>
      <c r="B21" s="81"/>
      <c r="C21" s="81"/>
      <c r="D21" s="81"/>
      <c r="E21" s="81"/>
      <c r="F21" s="65"/>
      <c r="G21" s="62"/>
      <c r="H21" s="63"/>
      <c r="I21" s="64">
        <f>Inventaire[[#This Row],[QTÉ]]*Inventaire[[#This Row],[PRIX]]</f>
        <v>0</v>
      </c>
      <c r="J21" s="59" t="str">
        <f>IF(Inventaire[[#This Row],[QTÉ]]&lt;Inventaire[[#This Row],[QTÉ DE RÉAPPRO]],"ATTENTION REAPPROVISIONNEMENT","")</f>
        <v/>
      </c>
    </row>
    <row r="22" spans="1:10" s="60" customFormat="1" ht="30" customHeight="1" x14ac:dyDescent="0.3">
      <c r="A22" s="82"/>
      <c r="B22" s="81"/>
      <c r="C22" s="81"/>
      <c r="D22" s="81"/>
      <c r="E22" s="81"/>
      <c r="F22" s="65"/>
      <c r="G22" s="62"/>
      <c r="H22" s="63"/>
      <c r="I22" s="64">
        <f>Inventaire[[#This Row],[QTÉ]]*Inventaire[[#This Row],[PRIX]]</f>
        <v>0</v>
      </c>
      <c r="J22" s="59" t="str">
        <f>IF(Inventaire[[#This Row],[QTÉ]]&lt;Inventaire[[#This Row],[QTÉ DE RÉAPPRO]],"ATTENTION REAPPROVISIONNEMENT","")</f>
        <v/>
      </c>
    </row>
    <row r="23" spans="1:10" s="60" customFormat="1" ht="30" customHeight="1" x14ac:dyDescent="0.3">
      <c r="A23" s="82"/>
      <c r="B23" s="81"/>
      <c r="C23" s="81"/>
      <c r="D23" s="81"/>
      <c r="E23" s="81"/>
      <c r="F23" s="65"/>
      <c r="G23" s="62"/>
      <c r="H23" s="63"/>
      <c r="I23" s="64">
        <f>Inventaire[[#This Row],[QTÉ]]*Inventaire[[#This Row],[PRIX]]</f>
        <v>0</v>
      </c>
      <c r="J23" s="59" t="str">
        <f>IF(Inventaire[[#This Row],[QTÉ]]&lt;Inventaire[[#This Row],[QTÉ DE RÉAPPRO]],"ATTENTION REAPPROVISIONNEMENT","")</f>
        <v/>
      </c>
    </row>
    <row r="24" spans="1:10" s="60" customFormat="1" ht="30" customHeight="1" x14ac:dyDescent="0.3">
      <c r="A24" s="82"/>
      <c r="B24" s="81"/>
      <c r="C24" s="81"/>
      <c r="D24" s="81"/>
      <c r="E24" s="81"/>
      <c r="F24" s="65"/>
      <c r="G24" s="62"/>
      <c r="H24" s="63"/>
      <c r="I24" s="64">
        <f>Inventaire[[#This Row],[QTÉ]]*Inventaire[[#This Row],[PRIX]]</f>
        <v>0</v>
      </c>
      <c r="J24" s="59" t="str">
        <f>IF(Inventaire[[#This Row],[QTÉ]]&lt;Inventaire[[#This Row],[QTÉ DE RÉAPPRO]],"ATTENTION REAPPROVISIONNEMENT","")</f>
        <v/>
      </c>
    </row>
    <row r="25" spans="1:10" s="60" customFormat="1" ht="30" customHeight="1" x14ac:dyDescent="0.3">
      <c r="A25" s="82"/>
      <c r="B25" s="81"/>
      <c r="C25" s="81"/>
      <c r="D25" s="81"/>
      <c r="E25" s="81"/>
      <c r="F25" s="65"/>
      <c r="G25" s="62"/>
      <c r="H25" s="63"/>
      <c r="I25" s="64">
        <f>Inventaire[[#This Row],[QTÉ]]*Inventaire[[#This Row],[PRIX]]</f>
        <v>0</v>
      </c>
      <c r="J25" s="59" t="str">
        <f>IF(Inventaire[[#This Row],[QTÉ]]&lt;Inventaire[[#This Row],[QTÉ DE RÉAPPRO]],"ATTENTION REAPPROVISIONNEMENT","")</f>
        <v/>
      </c>
    </row>
    <row r="26" spans="1:10" s="60" customFormat="1" ht="30" customHeight="1" x14ac:dyDescent="0.3">
      <c r="A26" s="82"/>
      <c r="B26" s="81"/>
      <c r="C26" s="81"/>
      <c r="D26" s="81"/>
      <c r="E26" s="81"/>
      <c r="F26" s="65"/>
      <c r="G26" s="62"/>
      <c r="H26" s="63"/>
      <c r="I26" s="64">
        <f>Inventaire[[#This Row],[QTÉ]]*Inventaire[[#This Row],[PRIX]]</f>
        <v>0</v>
      </c>
      <c r="J26" s="59" t="str">
        <f>IF(Inventaire[[#This Row],[QTÉ]]&lt;Inventaire[[#This Row],[QTÉ DE RÉAPPRO]],"ATTENTION REAPPROVISIONNEMENT","")</f>
        <v/>
      </c>
    </row>
    <row r="27" spans="1:10" s="60" customFormat="1" ht="30" customHeight="1" x14ac:dyDescent="0.3">
      <c r="A27" s="82"/>
      <c r="B27" s="81"/>
      <c r="C27" s="81"/>
      <c r="D27" s="81"/>
      <c r="E27" s="81"/>
      <c r="F27" s="65"/>
      <c r="G27" s="62"/>
      <c r="H27" s="63"/>
      <c r="I27" s="64">
        <f>Inventaire[[#This Row],[QTÉ]]*Inventaire[[#This Row],[PRIX]]</f>
        <v>0</v>
      </c>
      <c r="J27" s="59" t="str">
        <f>IF(Inventaire[[#This Row],[QTÉ]]&lt;Inventaire[[#This Row],[QTÉ DE RÉAPPRO]],"ATTENTION REAPPROVISIONNEMENT","")</f>
        <v/>
      </c>
    </row>
    <row r="28" spans="1:10" s="60" customFormat="1" ht="30" customHeight="1" x14ac:dyDescent="0.3">
      <c r="A28" s="82"/>
      <c r="B28" s="81"/>
      <c r="C28" s="81"/>
      <c r="D28" s="81"/>
      <c r="E28" s="81"/>
      <c r="F28" s="65"/>
      <c r="G28" s="62"/>
      <c r="H28" s="63"/>
      <c r="I28" s="64">
        <f>Inventaire[[#This Row],[QTÉ]]*Inventaire[[#This Row],[PRIX]]</f>
        <v>0</v>
      </c>
      <c r="J28" s="59" t="str">
        <f>IF(Inventaire[[#This Row],[QTÉ]]&lt;Inventaire[[#This Row],[QTÉ DE RÉAPPRO]],"ATTENTION REAPPROVISIONNEMENT","")</f>
        <v/>
      </c>
    </row>
    <row r="29" spans="1:10" s="60" customFormat="1" ht="30" customHeight="1" x14ac:dyDescent="0.3">
      <c r="A29" s="82"/>
      <c r="B29" s="81"/>
      <c r="C29" s="81"/>
      <c r="D29" s="81"/>
      <c r="E29" s="81"/>
      <c r="F29" s="65"/>
      <c r="G29" s="62"/>
      <c r="H29" s="63"/>
      <c r="I29" s="64">
        <f>Inventaire[[#This Row],[QTÉ]]*Inventaire[[#This Row],[PRIX]]</f>
        <v>0</v>
      </c>
      <c r="J29" s="59" t="str">
        <f>IF(Inventaire[[#This Row],[QTÉ]]&lt;Inventaire[[#This Row],[QTÉ DE RÉAPPRO]],"ATTENTION REAPPROVISIONNEMENT","")</f>
        <v/>
      </c>
    </row>
    <row r="30" spans="1:10" s="60" customFormat="1" ht="30" customHeight="1" x14ac:dyDescent="0.3">
      <c r="A30" s="82"/>
      <c r="B30" s="81"/>
      <c r="C30" s="81"/>
      <c r="D30" s="81"/>
      <c r="E30" s="81"/>
      <c r="F30" s="65"/>
      <c r="G30" s="62"/>
      <c r="H30" s="63"/>
      <c r="I30" s="64">
        <f>Inventaire[[#This Row],[QTÉ]]*Inventaire[[#This Row],[PRIX]]</f>
        <v>0</v>
      </c>
      <c r="J30" s="59" t="str">
        <f>IF(Inventaire[[#This Row],[QTÉ]]&lt;Inventaire[[#This Row],[QTÉ DE RÉAPPRO]],"ATTENTION REAPPROVISIONNEMENT","")</f>
        <v/>
      </c>
    </row>
    <row r="31" spans="1:10" s="60" customFormat="1" ht="30" customHeight="1" x14ac:dyDescent="0.3">
      <c r="A31" s="82"/>
      <c r="B31" s="81"/>
      <c r="C31" s="81"/>
      <c r="D31" s="81"/>
      <c r="E31" s="81"/>
      <c r="F31" s="65"/>
      <c r="G31" s="62"/>
      <c r="H31" s="63"/>
      <c r="I31" s="64">
        <f>Inventaire[[#This Row],[QTÉ]]*Inventaire[[#This Row],[PRIX]]</f>
        <v>0</v>
      </c>
      <c r="J31" s="59" t="str">
        <f>IF(Inventaire[[#This Row],[QTÉ]]&lt;Inventaire[[#This Row],[QTÉ DE RÉAPPRO]],"ATTENTION REAPPROVISIONNEMENT","")</f>
        <v/>
      </c>
    </row>
    <row r="32" spans="1:10" s="60" customFormat="1" ht="30" customHeight="1" x14ac:dyDescent="0.3">
      <c r="A32" s="82"/>
      <c r="B32" s="81"/>
      <c r="C32" s="81"/>
      <c r="D32" s="81"/>
      <c r="E32" s="81"/>
      <c r="F32" s="65"/>
      <c r="G32" s="62"/>
      <c r="H32" s="63"/>
      <c r="I32" s="64">
        <f>Inventaire[[#This Row],[QTÉ]]*Inventaire[[#This Row],[PRIX]]</f>
        <v>0</v>
      </c>
      <c r="J32" s="59" t="str">
        <f>IF(Inventaire[[#This Row],[QTÉ]]&lt;Inventaire[[#This Row],[QTÉ DE RÉAPPRO]],"ATTENTION REAPPROVISIONNEMENT","")</f>
        <v/>
      </c>
    </row>
    <row r="33" spans="1:10" s="60" customFormat="1" ht="30" customHeight="1" x14ac:dyDescent="0.3">
      <c r="A33" s="82"/>
      <c r="B33" s="81"/>
      <c r="C33" s="81"/>
      <c r="D33" s="81"/>
      <c r="E33" s="81"/>
      <c r="F33" s="65"/>
      <c r="G33" s="62"/>
      <c r="H33" s="63"/>
      <c r="I33" s="64">
        <f>Inventaire[[#This Row],[QTÉ]]*Inventaire[[#This Row],[PRIX]]</f>
        <v>0</v>
      </c>
      <c r="J33" s="59" t="str">
        <f>IF(Inventaire[[#This Row],[QTÉ]]&lt;Inventaire[[#This Row],[QTÉ DE RÉAPPRO]],"ATTENTION REAPPROVISIONNEMENT","")</f>
        <v/>
      </c>
    </row>
    <row r="34" spans="1:10" s="60" customFormat="1" ht="30" customHeight="1" x14ac:dyDescent="0.3">
      <c r="A34" s="82"/>
      <c r="B34" s="81"/>
      <c r="C34" s="81"/>
      <c r="D34" s="81"/>
      <c r="E34" s="81"/>
      <c r="F34" s="65"/>
      <c r="G34" s="62"/>
      <c r="H34" s="63"/>
      <c r="I34" s="64">
        <f>Inventaire[[#This Row],[QTÉ]]*Inventaire[[#This Row],[PRIX]]</f>
        <v>0</v>
      </c>
      <c r="J34" s="59" t="str">
        <f>IF(Inventaire[[#This Row],[QTÉ]]&lt;Inventaire[[#This Row],[QTÉ DE RÉAPPRO]],"ATTENTION REAPPROVISIONNEMENT","")</f>
        <v/>
      </c>
    </row>
    <row r="35" spans="1:10" s="60" customFormat="1" ht="30" customHeight="1" x14ac:dyDescent="0.3">
      <c r="A35" s="82"/>
      <c r="B35" s="81"/>
      <c r="C35" s="81"/>
      <c r="D35" s="81"/>
      <c r="E35" s="81"/>
      <c r="F35" s="65"/>
      <c r="G35" s="62"/>
      <c r="H35" s="63"/>
      <c r="I35" s="64">
        <f>Inventaire[[#This Row],[QTÉ]]*Inventaire[[#This Row],[PRIX]]</f>
        <v>0</v>
      </c>
      <c r="J35" s="59" t="str">
        <f>IF(Inventaire[[#This Row],[QTÉ]]&lt;Inventaire[[#This Row],[QTÉ DE RÉAPPRO]],"ATTENTION REAPPROVISIONNEMENT","")</f>
        <v/>
      </c>
    </row>
    <row r="36" spans="1:10" s="60" customFormat="1" ht="30" customHeight="1" x14ac:dyDescent="0.3">
      <c r="A36" s="82"/>
      <c r="B36" s="81"/>
      <c r="C36" s="81"/>
      <c r="D36" s="81"/>
      <c r="E36" s="81"/>
      <c r="F36" s="65"/>
      <c r="G36" s="62"/>
      <c r="H36" s="63"/>
      <c r="I36" s="64">
        <f>Inventaire[[#This Row],[QTÉ]]*Inventaire[[#This Row],[PRIX]]</f>
        <v>0</v>
      </c>
      <c r="J36" s="59" t="str">
        <f>IF(Inventaire[[#This Row],[QTÉ]]&lt;Inventaire[[#This Row],[QTÉ DE RÉAPPRO]],"ATTENTION REAPPROVISIONNEMENT","")</f>
        <v/>
      </c>
    </row>
    <row r="37" spans="1:10" s="60" customFormat="1" ht="30" customHeight="1" x14ac:dyDescent="0.3">
      <c r="A37" s="82"/>
      <c r="B37" s="81"/>
      <c r="C37" s="81"/>
      <c r="D37" s="81"/>
      <c r="E37" s="81"/>
      <c r="F37" s="65"/>
      <c r="G37" s="62"/>
      <c r="H37" s="63"/>
      <c r="I37" s="64">
        <f>Inventaire[[#This Row],[QTÉ]]*Inventaire[[#This Row],[PRIX]]</f>
        <v>0</v>
      </c>
      <c r="J37" s="59" t="str">
        <f>IF(Inventaire[[#This Row],[QTÉ]]&lt;Inventaire[[#This Row],[QTÉ DE RÉAPPRO]],"ATTENTION REAPPROVISIONNEMENT","")</f>
        <v/>
      </c>
    </row>
    <row r="38" spans="1:10" s="60" customFormat="1" ht="30" customHeight="1" x14ac:dyDescent="0.3">
      <c r="A38" s="82"/>
      <c r="B38" s="81"/>
      <c r="C38" s="81"/>
      <c r="D38" s="81"/>
      <c r="E38" s="81"/>
      <c r="F38" s="65"/>
      <c r="G38" s="62"/>
      <c r="H38" s="63"/>
      <c r="I38" s="64">
        <f>Inventaire[[#This Row],[QTÉ]]*Inventaire[[#This Row],[PRIX]]</f>
        <v>0</v>
      </c>
      <c r="J38" s="59" t="str">
        <f>IF(Inventaire[[#This Row],[QTÉ]]&lt;Inventaire[[#This Row],[QTÉ DE RÉAPPRO]],"ATTENTION REAPPROVISIONNEMENT","")</f>
        <v/>
      </c>
    </row>
    <row r="39" spans="1:10" s="60" customFormat="1" ht="30" customHeight="1" x14ac:dyDescent="0.3">
      <c r="A39" s="82"/>
      <c r="B39" s="81"/>
      <c r="C39" s="81"/>
      <c r="D39" s="81"/>
      <c r="E39" s="81"/>
      <c r="F39" s="65"/>
      <c r="G39" s="62"/>
      <c r="H39" s="63"/>
      <c r="I39" s="64">
        <f>Inventaire[[#This Row],[QTÉ]]*Inventaire[[#This Row],[PRIX]]</f>
        <v>0</v>
      </c>
      <c r="J39" s="59" t="str">
        <f>IF(Inventaire[[#This Row],[QTÉ]]&lt;Inventaire[[#This Row],[QTÉ DE RÉAPPRO]],"ATTENTION REAPPROVISIONNEMENT","")</f>
        <v/>
      </c>
    </row>
    <row r="40" spans="1:10" s="60" customFormat="1" ht="30" customHeight="1" x14ac:dyDescent="0.3">
      <c r="A40" s="82"/>
      <c r="B40" s="81"/>
      <c r="C40" s="81"/>
      <c r="D40" s="81"/>
      <c r="E40" s="81"/>
      <c r="F40" s="65"/>
      <c r="G40" s="62"/>
      <c r="H40" s="63"/>
      <c r="I40" s="64">
        <f>Inventaire[[#This Row],[QTÉ]]*Inventaire[[#This Row],[PRIX]]</f>
        <v>0</v>
      </c>
      <c r="J40" s="59" t="str">
        <f>IF(Inventaire[[#This Row],[QTÉ]]&lt;Inventaire[[#This Row],[QTÉ DE RÉAPPRO]],"ATTENTION REAPPROVISIONNEMENT","")</f>
        <v/>
      </c>
    </row>
    <row r="41" spans="1:10" s="60" customFormat="1" ht="30" customHeight="1" x14ac:dyDescent="0.3">
      <c r="A41" s="82"/>
      <c r="B41" s="81"/>
      <c r="C41" s="81"/>
      <c r="D41" s="81"/>
      <c r="E41" s="81"/>
      <c r="F41" s="65"/>
      <c r="G41" s="62"/>
      <c r="H41" s="63"/>
      <c r="I41" s="64">
        <f>Inventaire[[#This Row],[QTÉ]]*Inventaire[[#This Row],[PRIX]]</f>
        <v>0</v>
      </c>
      <c r="J41" s="59" t="str">
        <f>IF(Inventaire[[#This Row],[QTÉ]]&lt;Inventaire[[#This Row],[QTÉ DE RÉAPPRO]],"ATTENTION REAPPROVISIONNEMENT","")</f>
        <v/>
      </c>
    </row>
    <row r="42" spans="1:10" s="60" customFormat="1" ht="30" customHeight="1" x14ac:dyDescent="0.3">
      <c r="A42" s="82"/>
      <c r="B42" s="81"/>
      <c r="C42" s="81"/>
      <c r="D42" s="81"/>
      <c r="E42" s="81"/>
      <c r="F42" s="65"/>
      <c r="G42" s="62"/>
      <c r="H42" s="63"/>
      <c r="I42" s="64">
        <f>Inventaire[[#This Row],[QTÉ]]*Inventaire[[#This Row],[PRIX]]</f>
        <v>0</v>
      </c>
      <c r="J42" s="59" t="str">
        <f>IF(Inventaire[[#This Row],[QTÉ]]&lt;Inventaire[[#This Row],[QTÉ DE RÉAPPRO]],"ATTENTION REAPPROVISIONNEMENT","")</f>
        <v/>
      </c>
    </row>
    <row r="43" spans="1:10" s="60" customFormat="1" ht="30" customHeight="1" x14ac:dyDescent="0.3">
      <c r="A43" s="82"/>
      <c r="B43" s="81"/>
      <c r="C43" s="81"/>
      <c r="D43" s="81"/>
      <c r="E43" s="81"/>
      <c r="F43" s="65"/>
      <c r="G43" s="62"/>
      <c r="H43" s="63"/>
      <c r="I43" s="64">
        <f>Inventaire[[#This Row],[QTÉ]]*Inventaire[[#This Row],[PRIX]]</f>
        <v>0</v>
      </c>
      <c r="J43" s="59" t="str">
        <f>IF(Inventaire[[#This Row],[QTÉ]]&lt;Inventaire[[#This Row],[QTÉ DE RÉAPPRO]],"ATTENTION REAPPROVISIONNEMENT","")</f>
        <v/>
      </c>
    </row>
    <row r="44" spans="1:10" s="60" customFormat="1" ht="30" customHeight="1" x14ac:dyDescent="0.3">
      <c r="A44" s="82"/>
      <c r="B44" s="81"/>
      <c r="C44" s="81"/>
      <c r="D44" s="81"/>
      <c r="E44" s="81"/>
      <c r="F44" s="65"/>
      <c r="G44" s="62"/>
      <c r="H44" s="63"/>
      <c r="I44" s="64">
        <f>Inventaire[[#This Row],[QTÉ]]*Inventaire[[#This Row],[PRIX]]</f>
        <v>0</v>
      </c>
      <c r="J44" s="59" t="str">
        <f>IF(Inventaire[[#This Row],[QTÉ]]&lt;Inventaire[[#This Row],[QTÉ DE RÉAPPRO]],"ATTENTION REAPPROVISIONNEMENT","")</f>
        <v/>
      </c>
    </row>
    <row r="45" spans="1:10" s="60" customFormat="1" ht="30" customHeight="1" x14ac:dyDescent="0.3">
      <c r="A45" s="82"/>
      <c r="B45" s="81"/>
      <c r="C45" s="81"/>
      <c r="D45" s="81"/>
      <c r="E45" s="81"/>
      <c r="F45" s="65"/>
      <c r="G45" s="62"/>
      <c r="H45" s="63"/>
      <c r="I45" s="64">
        <f>Inventaire[[#This Row],[QTÉ]]*Inventaire[[#This Row],[PRIX]]</f>
        <v>0</v>
      </c>
      <c r="J45" s="59" t="str">
        <f>IF(Inventaire[[#This Row],[QTÉ]]&lt;Inventaire[[#This Row],[QTÉ DE RÉAPPRO]],"ATTENTION REAPPROVISIONNEMENT","")</f>
        <v/>
      </c>
    </row>
    <row r="46" spans="1:10" s="60" customFormat="1" ht="30" customHeight="1" x14ac:dyDescent="0.3">
      <c r="A46" s="82"/>
      <c r="B46" s="81"/>
      <c r="C46" s="81"/>
      <c r="D46" s="81"/>
      <c r="E46" s="81"/>
      <c r="F46" s="65"/>
      <c r="G46" s="62"/>
      <c r="H46" s="63"/>
      <c r="I46" s="64">
        <f>Inventaire[[#This Row],[QTÉ]]*Inventaire[[#This Row],[PRIX]]</f>
        <v>0</v>
      </c>
      <c r="J46" s="59" t="str">
        <f>IF(Inventaire[[#This Row],[QTÉ]]&lt;Inventaire[[#This Row],[QTÉ DE RÉAPPRO]],"ATTENTION REAPPROVISIONNEMENT","")</f>
        <v/>
      </c>
    </row>
    <row r="47" spans="1:10" s="60" customFormat="1" ht="30" customHeight="1" x14ac:dyDescent="0.3">
      <c r="A47" s="82"/>
      <c r="B47" s="81"/>
      <c r="C47" s="81"/>
      <c r="D47" s="81"/>
      <c r="E47" s="81"/>
      <c r="F47" s="65"/>
      <c r="G47" s="62"/>
      <c r="H47" s="63"/>
      <c r="I47" s="64">
        <f>Inventaire[[#This Row],[QTÉ]]*Inventaire[[#This Row],[PRIX]]</f>
        <v>0</v>
      </c>
      <c r="J47" s="59" t="str">
        <f>IF(Inventaire[[#This Row],[QTÉ]]&lt;Inventaire[[#This Row],[QTÉ DE RÉAPPRO]],"ATTENTION REAPPROVISIONNEMENT","")</f>
        <v/>
      </c>
    </row>
    <row r="48" spans="1:10" s="60" customFormat="1" ht="30" customHeight="1" x14ac:dyDescent="0.3">
      <c r="A48" s="82"/>
      <c r="B48" s="81"/>
      <c r="C48" s="81"/>
      <c r="D48" s="81"/>
      <c r="E48" s="81"/>
      <c r="F48" s="65"/>
      <c r="G48" s="62"/>
      <c r="H48" s="63"/>
      <c r="I48" s="64">
        <f>Inventaire[[#This Row],[QTÉ]]*Inventaire[[#This Row],[PRIX]]</f>
        <v>0</v>
      </c>
      <c r="J48" s="59" t="str">
        <f>IF(Inventaire[[#This Row],[QTÉ]]&lt;Inventaire[[#This Row],[QTÉ DE RÉAPPRO]],"ATTENTION REAPPROVISIONNEMENT","")</f>
        <v/>
      </c>
    </row>
    <row r="49" spans="1:10" s="60" customFormat="1" ht="30" customHeight="1" x14ac:dyDescent="0.3">
      <c r="A49" s="82"/>
      <c r="B49" s="81"/>
      <c r="C49" s="81"/>
      <c r="D49" s="81"/>
      <c r="E49" s="81"/>
      <c r="F49" s="65"/>
      <c r="G49" s="62"/>
      <c r="H49" s="63"/>
      <c r="I49" s="64">
        <f>Inventaire[[#This Row],[QTÉ]]*Inventaire[[#This Row],[PRIX]]</f>
        <v>0</v>
      </c>
      <c r="J49" s="59" t="str">
        <f>IF(Inventaire[[#This Row],[QTÉ]]&lt;Inventaire[[#This Row],[QTÉ DE RÉAPPRO]],"ATTENTION REAPPROVISIONNEMENT","")</f>
        <v/>
      </c>
    </row>
    <row r="50" spans="1:10" s="60" customFormat="1" ht="30" customHeight="1" x14ac:dyDescent="0.3">
      <c r="A50" s="82"/>
      <c r="B50" s="81"/>
      <c r="C50" s="81"/>
      <c r="D50" s="81"/>
      <c r="E50" s="81"/>
      <c r="F50" s="65"/>
      <c r="G50" s="62"/>
      <c r="H50" s="63"/>
      <c r="I50" s="64">
        <f>Inventaire[[#This Row],[QTÉ]]*Inventaire[[#This Row],[PRIX]]</f>
        <v>0</v>
      </c>
      <c r="J50" s="59" t="str">
        <f>IF(Inventaire[[#This Row],[QTÉ]]&lt;Inventaire[[#This Row],[QTÉ DE RÉAPPRO]],"ATTENTION REAPPROVISIONNEMENT","")</f>
        <v/>
      </c>
    </row>
    <row r="51" spans="1:10" s="60" customFormat="1" ht="30" customHeight="1" x14ac:dyDescent="0.3">
      <c r="A51" s="82"/>
      <c r="B51" s="81"/>
      <c r="C51" s="81"/>
      <c r="D51" s="81"/>
      <c r="E51" s="81"/>
      <c r="F51" s="65"/>
      <c r="G51" s="62"/>
      <c r="H51" s="63"/>
      <c r="I51" s="64">
        <f>Inventaire[[#This Row],[QTÉ]]*Inventaire[[#This Row],[PRIX]]</f>
        <v>0</v>
      </c>
      <c r="J51" s="59" t="str">
        <f>IF(Inventaire[[#This Row],[QTÉ]]&lt;Inventaire[[#This Row],[QTÉ DE RÉAPPRO]],"ATTENTION REAPPROVISIONNEMENT","")</f>
        <v/>
      </c>
    </row>
    <row r="52" spans="1:10" s="60" customFormat="1" ht="30" customHeight="1" x14ac:dyDescent="0.3">
      <c r="A52" s="82"/>
      <c r="B52" s="81"/>
      <c r="C52" s="81"/>
      <c r="D52" s="81"/>
      <c r="E52" s="81"/>
      <c r="F52" s="65"/>
      <c r="G52" s="62"/>
      <c r="H52" s="63"/>
      <c r="I52" s="64">
        <f>Inventaire[[#This Row],[QTÉ]]*Inventaire[[#This Row],[PRIX]]</f>
        <v>0</v>
      </c>
      <c r="J52" s="59" t="str">
        <f>IF(Inventaire[[#This Row],[QTÉ]]&lt;Inventaire[[#This Row],[QTÉ DE RÉAPPRO]],"ATTENTION REAPPROVISIONNEMENT","")</f>
        <v/>
      </c>
    </row>
    <row r="53" spans="1:10" s="60" customFormat="1" ht="30" customHeight="1" x14ac:dyDescent="0.3">
      <c r="A53" s="82"/>
      <c r="B53" s="81"/>
      <c r="C53" s="81"/>
      <c r="D53" s="81"/>
      <c r="E53" s="81"/>
      <c r="F53" s="65"/>
      <c r="G53" s="62"/>
      <c r="H53" s="63"/>
      <c r="I53" s="64">
        <f>Inventaire[[#This Row],[QTÉ]]*Inventaire[[#This Row],[PRIX]]</f>
        <v>0</v>
      </c>
      <c r="J53" s="59" t="str">
        <f>IF(Inventaire[[#This Row],[QTÉ]]&lt;Inventaire[[#This Row],[QTÉ DE RÉAPPRO]],"ATTENTION REAPPROVISIONNEMENT","")</f>
        <v/>
      </c>
    </row>
    <row r="54" spans="1:10" s="60" customFormat="1" ht="30" customHeight="1" x14ac:dyDescent="0.3">
      <c r="A54" s="82"/>
      <c r="B54" s="81"/>
      <c r="C54" s="81"/>
      <c r="D54" s="81"/>
      <c r="E54" s="81"/>
      <c r="F54" s="65"/>
      <c r="G54" s="62"/>
      <c r="H54" s="63"/>
      <c r="I54" s="64">
        <f>Inventaire[[#This Row],[QTÉ]]*Inventaire[[#This Row],[PRIX]]</f>
        <v>0</v>
      </c>
      <c r="J54" s="59" t="str">
        <f>IF(Inventaire[[#This Row],[QTÉ]]&lt;Inventaire[[#This Row],[QTÉ DE RÉAPPRO]],"ATTENTION REAPPROVISIONNEMENT","")</f>
        <v/>
      </c>
    </row>
    <row r="55" spans="1:10" s="60" customFormat="1" ht="30" customHeight="1" x14ac:dyDescent="0.3">
      <c r="A55" s="80"/>
      <c r="B55" s="81"/>
      <c r="C55" s="81"/>
      <c r="D55" s="81"/>
      <c r="E55" s="81"/>
      <c r="F55" s="65"/>
      <c r="G55" s="62"/>
      <c r="H55" s="63"/>
      <c r="I55" s="64">
        <f>Inventaire[[#This Row],[QTÉ]]*Inventaire[[#This Row],[PRIX]]</f>
        <v>0</v>
      </c>
      <c r="J55" s="59" t="str">
        <f>IF(Inventaire[[#This Row],[QTÉ]]&lt;Inventaire[[#This Row],[QTÉ DE RÉAPPRO]],"ATTENTION REAPPROVISIONNEMENT","")</f>
        <v/>
      </c>
    </row>
    <row r="56" spans="1:10" s="60" customFormat="1" ht="30" customHeight="1" x14ac:dyDescent="0.3">
      <c r="A56" s="80"/>
      <c r="B56" s="81"/>
      <c r="C56" s="81"/>
      <c r="D56" s="81"/>
      <c r="E56" s="81"/>
      <c r="F56" s="65"/>
      <c r="G56" s="62"/>
      <c r="H56" s="63"/>
      <c r="I56" s="64">
        <f>Inventaire[[#This Row],[QTÉ]]*Inventaire[[#This Row],[PRIX]]</f>
        <v>0</v>
      </c>
      <c r="J56" s="59" t="str">
        <f>IF(Inventaire[[#This Row],[QTÉ]]&lt;Inventaire[[#This Row],[QTÉ DE RÉAPPRO]],"ATTENTION REAPPROVISIONNEMENT","")</f>
        <v/>
      </c>
    </row>
    <row r="57" spans="1:10" s="60" customFormat="1" ht="30" customHeight="1" x14ac:dyDescent="0.3">
      <c r="A57" s="80"/>
      <c r="B57" s="81"/>
      <c r="C57" s="81"/>
      <c r="D57" s="81"/>
      <c r="E57" s="81"/>
      <c r="F57" s="65"/>
      <c r="G57" s="62"/>
      <c r="H57" s="63"/>
      <c r="I57" s="64">
        <f>Inventaire[[#This Row],[QTÉ]]*Inventaire[[#This Row],[PRIX]]</f>
        <v>0</v>
      </c>
      <c r="J57" s="59" t="str">
        <f>IF(Inventaire[[#This Row],[QTÉ]]&lt;Inventaire[[#This Row],[QTÉ DE RÉAPPRO]],"ATTENTION REAPPROVISIONNEMENT","")</f>
        <v/>
      </c>
    </row>
    <row r="58" spans="1:10" s="60" customFormat="1" ht="30" customHeight="1" x14ac:dyDescent="0.3">
      <c r="A58" s="80"/>
      <c r="B58" s="81"/>
      <c r="C58" s="81"/>
      <c r="D58" s="81"/>
      <c r="E58" s="81"/>
      <c r="F58" s="65"/>
      <c r="G58" s="62"/>
      <c r="H58" s="63"/>
      <c r="I58" s="64">
        <f>Inventaire[[#This Row],[QTÉ]]*Inventaire[[#This Row],[PRIX]]</f>
        <v>0</v>
      </c>
      <c r="J58" s="59" t="str">
        <f>IF(Inventaire[[#This Row],[QTÉ]]&lt;Inventaire[[#This Row],[QTÉ DE RÉAPPRO]],"ATTENTION REAPPROVISIONNEMENT","")</f>
        <v/>
      </c>
    </row>
    <row r="59" spans="1:10" s="60" customFormat="1" ht="30" customHeight="1" x14ac:dyDescent="0.3">
      <c r="A59" s="80"/>
      <c r="B59" s="81"/>
      <c r="C59" s="81"/>
      <c r="D59" s="81"/>
      <c r="E59" s="81"/>
      <c r="F59" s="65"/>
      <c r="G59" s="62"/>
      <c r="H59" s="63"/>
      <c r="I59" s="64">
        <f>Inventaire[[#This Row],[QTÉ]]*Inventaire[[#This Row],[PRIX]]</f>
        <v>0</v>
      </c>
      <c r="J59" s="59" t="str">
        <f>IF(Inventaire[[#This Row],[QTÉ]]&lt;Inventaire[[#This Row],[QTÉ DE RÉAPPRO]],"ATTENTION REAPPROVISIONNEMENT","")</f>
        <v/>
      </c>
    </row>
    <row r="60" spans="1:10" s="60" customFormat="1" ht="30" customHeight="1" x14ac:dyDescent="0.3">
      <c r="A60" s="80"/>
      <c r="B60" s="81"/>
      <c r="C60" s="81"/>
      <c r="D60" s="81"/>
      <c r="E60" s="81"/>
      <c r="F60" s="65"/>
      <c r="G60" s="62"/>
      <c r="H60" s="63"/>
      <c r="I60" s="64">
        <f>Inventaire[[#This Row],[QTÉ]]*Inventaire[[#This Row],[PRIX]]</f>
        <v>0</v>
      </c>
      <c r="J60" s="59" t="str">
        <f>IF(Inventaire[[#This Row],[QTÉ]]&lt;Inventaire[[#This Row],[QTÉ DE RÉAPPRO]],"ATTENTION REAPPROVISIONNEMENT","")</f>
        <v/>
      </c>
    </row>
    <row r="61" spans="1:10" s="60" customFormat="1" ht="30" customHeight="1" x14ac:dyDescent="0.3">
      <c r="A61" s="80"/>
      <c r="B61" s="81"/>
      <c r="C61" s="81"/>
      <c r="D61" s="81"/>
      <c r="E61" s="81"/>
      <c r="F61" s="65"/>
      <c r="G61" s="62"/>
      <c r="H61" s="63"/>
      <c r="I61" s="64">
        <f>Inventaire[[#This Row],[QTÉ]]*Inventaire[[#This Row],[PRIX]]</f>
        <v>0</v>
      </c>
      <c r="J61" s="59" t="str">
        <f>IF(Inventaire[[#This Row],[QTÉ]]&lt;Inventaire[[#This Row],[QTÉ DE RÉAPPRO]],"ATTENTION REAPPROVISIONNEMENT","")</f>
        <v/>
      </c>
    </row>
    <row r="62" spans="1:10" s="60" customFormat="1" ht="30" customHeight="1" x14ac:dyDescent="0.3">
      <c r="A62" s="80"/>
      <c r="B62" s="81"/>
      <c r="C62" s="81"/>
      <c r="D62" s="81"/>
      <c r="E62" s="81"/>
      <c r="F62" s="65"/>
      <c r="G62" s="62"/>
      <c r="H62" s="63"/>
      <c r="I62" s="64">
        <f>Inventaire[[#This Row],[QTÉ]]*Inventaire[[#This Row],[PRIX]]</f>
        <v>0</v>
      </c>
      <c r="J62" s="59" t="str">
        <f>IF(Inventaire[[#This Row],[QTÉ]]&lt;Inventaire[[#This Row],[QTÉ DE RÉAPPRO]],"ATTENTION REAPPROVISIONNEMENT","")</f>
        <v/>
      </c>
    </row>
    <row r="63" spans="1:10" s="60" customFormat="1" ht="30" customHeight="1" x14ac:dyDescent="0.3">
      <c r="A63" s="80"/>
      <c r="B63" s="81"/>
      <c r="C63" s="81"/>
      <c r="D63" s="81"/>
      <c r="E63" s="81"/>
      <c r="F63" s="65"/>
      <c r="G63" s="62"/>
      <c r="H63" s="63"/>
      <c r="I63" s="64">
        <f>Inventaire[[#This Row],[QTÉ]]*Inventaire[[#This Row],[PRIX]]</f>
        <v>0</v>
      </c>
      <c r="J63" s="59" t="str">
        <f>IF(Inventaire[[#This Row],[QTÉ]]&lt;Inventaire[[#This Row],[QTÉ DE RÉAPPRO]],"ATTENTION REAPPROVISIONNEMENT","")</f>
        <v/>
      </c>
    </row>
    <row r="64" spans="1:10" s="60" customFormat="1" ht="30" customHeight="1" x14ac:dyDescent="0.3">
      <c r="A64" s="80"/>
      <c r="B64" s="81"/>
      <c r="C64" s="81"/>
      <c r="D64" s="81"/>
      <c r="E64" s="81"/>
      <c r="F64" s="65"/>
      <c r="G64" s="62"/>
      <c r="H64" s="63"/>
      <c r="I64" s="64">
        <f>Inventaire[[#This Row],[QTÉ]]*Inventaire[[#This Row],[PRIX]]</f>
        <v>0</v>
      </c>
      <c r="J64" s="59" t="str">
        <f>IF(Inventaire[[#This Row],[QTÉ]]&lt;Inventaire[[#This Row],[QTÉ DE RÉAPPRO]],"ATTENTION REAPPROVISIONNEMENT","")</f>
        <v/>
      </c>
    </row>
    <row r="65" spans="1:10" s="60" customFormat="1" ht="30" customHeight="1" x14ac:dyDescent="0.3">
      <c r="A65" s="80"/>
      <c r="B65" s="81"/>
      <c r="C65" s="81"/>
      <c r="D65" s="81"/>
      <c r="E65" s="81"/>
      <c r="F65" s="65"/>
      <c r="G65" s="62"/>
      <c r="H65" s="63"/>
      <c r="I65" s="64">
        <f>Inventaire[[#This Row],[QTÉ]]*Inventaire[[#This Row],[PRIX]]</f>
        <v>0</v>
      </c>
      <c r="J65" s="59" t="str">
        <f>IF(Inventaire[[#This Row],[QTÉ]]&lt;Inventaire[[#This Row],[QTÉ DE RÉAPPRO]],"ATTENTION REAPPROVISIONNEMENT","")</f>
        <v/>
      </c>
    </row>
    <row r="66" spans="1:10" s="60" customFormat="1" ht="30" customHeight="1" x14ac:dyDescent="0.3">
      <c r="A66" s="80"/>
      <c r="B66" s="81"/>
      <c r="C66" s="81"/>
      <c r="D66" s="81"/>
      <c r="E66" s="81"/>
      <c r="F66" s="65"/>
      <c r="G66" s="62"/>
      <c r="H66" s="63"/>
      <c r="I66" s="64">
        <f>Inventaire[[#This Row],[QTÉ]]*Inventaire[[#This Row],[PRIX]]</f>
        <v>0</v>
      </c>
      <c r="J66" s="59" t="str">
        <f>IF(Inventaire[[#This Row],[QTÉ]]&lt;Inventaire[[#This Row],[QTÉ DE RÉAPPRO]],"ATTENTION REAPPROVISIONNEMENT","")</f>
        <v/>
      </c>
    </row>
    <row r="67" spans="1:10" s="60" customFormat="1" ht="30" customHeight="1" x14ac:dyDescent="0.3">
      <c r="A67" s="80"/>
      <c r="B67" s="81"/>
      <c r="C67" s="81"/>
      <c r="D67" s="81"/>
      <c r="E67" s="81"/>
      <c r="F67" s="65"/>
      <c r="G67" s="62"/>
      <c r="H67" s="63"/>
      <c r="I67" s="64">
        <f>Inventaire[[#This Row],[QTÉ]]*Inventaire[[#This Row],[PRIX]]</f>
        <v>0</v>
      </c>
      <c r="J67" s="59" t="str">
        <f>IF(Inventaire[[#This Row],[QTÉ]]&lt;Inventaire[[#This Row],[QTÉ DE RÉAPPRO]],"ATTENTION REAPPROVISIONNEMENT","")</f>
        <v/>
      </c>
    </row>
    <row r="68" spans="1:10" s="60" customFormat="1" ht="30" customHeight="1" x14ac:dyDescent="0.3">
      <c r="A68" s="80"/>
      <c r="B68" s="81"/>
      <c r="C68" s="81"/>
      <c r="D68" s="81"/>
      <c r="E68" s="81"/>
      <c r="F68" s="65"/>
      <c r="G68" s="62"/>
      <c r="H68" s="63"/>
      <c r="I68" s="64">
        <f>Inventaire[[#This Row],[QTÉ]]*Inventaire[[#This Row],[PRIX]]</f>
        <v>0</v>
      </c>
      <c r="J68" s="59" t="str">
        <f>IF(Inventaire[[#This Row],[QTÉ]]&lt;Inventaire[[#This Row],[QTÉ DE RÉAPPRO]],"ATTENTION REAPPROVISIONNEMENT","")</f>
        <v/>
      </c>
    </row>
    <row r="69" spans="1:10" s="60" customFormat="1" ht="30" customHeight="1" x14ac:dyDescent="0.3">
      <c r="A69" s="82"/>
      <c r="B69" s="81"/>
      <c r="C69" s="81"/>
      <c r="D69" s="81"/>
      <c r="E69" s="81"/>
      <c r="F69" s="65"/>
      <c r="G69" s="62"/>
      <c r="H69" s="63"/>
      <c r="I69" s="64">
        <f>Inventaire[[#This Row],[QTÉ]]*Inventaire[[#This Row],[PRIX]]</f>
        <v>0</v>
      </c>
      <c r="J69" s="59" t="str">
        <f>IF(Inventaire[[#This Row],[QTÉ]]&lt;Inventaire[[#This Row],[QTÉ DE RÉAPPRO]],"ATTENTION REAPPROVISIONNEMENT","")</f>
        <v/>
      </c>
    </row>
    <row r="70" spans="1:10" s="60" customFormat="1" ht="30" customHeight="1" x14ac:dyDescent="0.3">
      <c r="A70" s="80"/>
      <c r="B70" s="81"/>
      <c r="C70" s="81"/>
      <c r="D70" s="81"/>
      <c r="E70" s="81"/>
      <c r="F70" s="65"/>
      <c r="G70" s="62"/>
      <c r="H70" s="63"/>
      <c r="I70" s="64">
        <f>Inventaire[[#This Row],[QTÉ]]*Inventaire[[#This Row],[PRIX]]</f>
        <v>0</v>
      </c>
      <c r="J70" s="59" t="str">
        <f>IF(Inventaire[[#This Row],[QTÉ]]&lt;Inventaire[[#This Row],[QTÉ DE RÉAPPRO]],"ATTENTION REAPPROVISIONNEMENT","")</f>
        <v/>
      </c>
    </row>
    <row r="71" spans="1:10" s="60" customFormat="1" ht="30" customHeight="1" x14ac:dyDescent="0.3">
      <c r="A71" s="80"/>
      <c r="B71" s="81"/>
      <c r="C71" s="81"/>
      <c r="D71" s="81"/>
      <c r="E71" s="81"/>
      <c r="F71" s="65"/>
      <c r="G71" s="62"/>
      <c r="H71" s="63"/>
      <c r="I71" s="64">
        <f>Inventaire[[#This Row],[QTÉ]]*Inventaire[[#This Row],[PRIX]]</f>
        <v>0</v>
      </c>
      <c r="J71" s="59" t="str">
        <f>IF(Inventaire[[#This Row],[QTÉ]]&lt;Inventaire[[#This Row],[QTÉ DE RÉAPPRO]],"ATTENTION REAPPROVISIONNEMENT","")</f>
        <v/>
      </c>
    </row>
    <row r="72" spans="1:10" s="60" customFormat="1" ht="30" customHeight="1" x14ac:dyDescent="0.3">
      <c r="A72" s="80"/>
      <c r="B72" s="81"/>
      <c r="C72" s="81"/>
      <c r="D72" s="81"/>
      <c r="E72" s="81"/>
      <c r="F72" s="65"/>
      <c r="G72" s="62"/>
      <c r="H72" s="63"/>
      <c r="I72" s="64">
        <f>Inventaire[[#This Row],[QTÉ]]*Inventaire[[#This Row],[PRIX]]</f>
        <v>0</v>
      </c>
      <c r="J72" s="59" t="str">
        <f>IF(Inventaire[[#This Row],[QTÉ]]&lt;Inventaire[[#This Row],[QTÉ DE RÉAPPRO]],"ATTENTION REAPPROVISIONNEMENT","")</f>
        <v/>
      </c>
    </row>
    <row r="73" spans="1:10" s="60" customFormat="1" ht="30" customHeight="1" x14ac:dyDescent="0.3">
      <c r="A73" s="80"/>
      <c r="B73" s="81"/>
      <c r="C73" s="81"/>
      <c r="D73" s="81"/>
      <c r="E73" s="81"/>
      <c r="F73" s="65"/>
      <c r="G73" s="62"/>
      <c r="H73" s="63"/>
      <c r="I73" s="64">
        <f>Inventaire[[#This Row],[QTÉ]]*Inventaire[[#This Row],[PRIX]]</f>
        <v>0</v>
      </c>
      <c r="J73" s="59" t="str">
        <f>IF(Inventaire[[#This Row],[QTÉ]]&lt;Inventaire[[#This Row],[QTÉ DE RÉAPPRO]],"ATTENTION REAPPROVISIONNEMENT","")</f>
        <v/>
      </c>
    </row>
    <row r="74" spans="1:10" s="60" customFormat="1" ht="30" customHeight="1" x14ac:dyDescent="0.3">
      <c r="A74" s="80"/>
      <c r="B74" s="81"/>
      <c r="C74" s="81"/>
      <c r="D74" s="81"/>
      <c r="E74" s="81"/>
      <c r="F74" s="65"/>
      <c r="G74" s="62"/>
      <c r="H74" s="63"/>
      <c r="I74" s="64">
        <f>Inventaire[[#This Row],[QTÉ]]*Inventaire[[#This Row],[PRIX]]</f>
        <v>0</v>
      </c>
      <c r="J74" s="59" t="str">
        <f>IF(Inventaire[[#This Row],[QTÉ]]&lt;Inventaire[[#This Row],[QTÉ DE RÉAPPRO]],"ATTENTION REAPPROVISIONNEMENT","")</f>
        <v/>
      </c>
    </row>
    <row r="75" spans="1:10" s="60" customFormat="1" ht="30" customHeight="1" x14ac:dyDescent="0.3">
      <c r="A75" s="80"/>
      <c r="B75" s="81"/>
      <c r="C75" s="81"/>
      <c r="D75" s="81"/>
      <c r="E75" s="81"/>
      <c r="F75" s="65"/>
      <c r="G75" s="62"/>
      <c r="H75" s="63"/>
      <c r="I75" s="64">
        <f>Inventaire[[#This Row],[QTÉ]]*Inventaire[[#This Row],[PRIX]]</f>
        <v>0</v>
      </c>
      <c r="J75" s="59" t="str">
        <f>IF(Inventaire[[#This Row],[QTÉ]]&lt;Inventaire[[#This Row],[QTÉ DE RÉAPPRO]],"ATTENTION REAPPROVISIONNEMENT","")</f>
        <v/>
      </c>
    </row>
    <row r="76" spans="1:10" s="60" customFormat="1" ht="30" customHeight="1" x14ac:dyDescent="0.3">
      <c r="A76" s="80"/>
      <c r="B76" s="81"/>
      <c r="C76" s="81"/>
      <c r="D76" s="81"/>
      <c r="E76" s="81"/>
      <c r="F76" s="65"/>
      <c r="G76" s="62"/>
      <c r="H76" s="63"/>
      <c r="I76" s="64">
        <f>Inventaire[[#This Row],[QTÉ]]*Inventaire[[#This Row],[PRIX]]</f>
        <v>0</v>
      </c>
      <c r="J76" s="59" t="str">
        <f>IF(Inventaire[[#This Row],[QTÉ]]&lt;Inventaire[[#This Row],[QTÉ DE RÉAPPRO]],"ATTENTION REAPPROVISIONNEMENT","")</f>
        <v/>
      </c>
    </row>
    <row r="77" spans="1:10" s="60" customFormat="1" ht="30" customHeight="1" x14ac:dyDescent="0.3">
      <c r="A77" s="80"/>
      <c r="B77" s="81"/>
      <c r="C77" s="81"/>
      <c r="D77" s="81"/>
      <c r="E77" s="81"/>
      <c r="F77" s="65"/>
      <c r="G77" s="62"/>
      <c r="H77" s="63"/>
      <c r="I77" s="64">
        <f>Inventaire[[#This Row],[QTÉ]]*Inventaire[[#This Row],[PRIX]]</f>
        <v>0</v>
      </c>
      <c r="J77" s="59" t="str">
        <f>IF(Inventaire[[#This Row],[QTÉ]]&lt;Inventaire[[#This Row],[QTÉ DE RÉAPPRO]],"ATTENTION REAPPROVISIONNEMENT","")</f>
        <v/>
      </c>
    </row>
    <row r="78" spans="1:10" s="60" customFormat="1" ht="30" customHeight="1" x14ac:dyDescent="0.3">
      <c r="A78" s="80"/>
      <c r="B78" s="81"/>
      <c r="C78" s="81"/>
      <c r="D78" s="81"/>
      <c r="E78" s="81"/>
      <c r="F78" s="65"/>
      <c r="G78" s="62"/>
      <c r="H78" s="63"/>
      <c r="I78" s="64">
        <f>Inventaire[[#This Row],[QTÉ]]*Inventaire[[#This Row],[PRIX]]</f>
        <v>0</v>
      </c>
      <c r="J78" s="59" t="str">
        <f>IF(Inventaire[[#This Row],[QTÉ]]&lt;Inventaire[[#This Row],[QTÉ DE RÉAPPRO]],"ATTENTION REAPPROVISIONNEMENT","")</f>
        <v/>
      </c>
    </row>
    <row r="79" spans="1:10" s="60" customFormat="1" ht="30" customHeight="1" x14ac:dyDescent="0.3">
      <c r="A79" s="80"/>
      <c r="B79" s="81"/>
      <c r="C79" s="81"/>
      <c r="D79" s="81"/>
      <c r="E79" s="81"/>
      <c r="F79" s="65"/>
      <c r="G79" s="62"/>
      <c r="H79" s="63"/>
      <c r="I79" s="64">
        <f>Inventaire[[#This Row],[QTÉ]]*Inventaire[[#This Row],[PRIX]]</f>
        <v>0</v>
      </c>
      <c r="J79" s="59" t="str">
        <f>IF(Inventaire[[#This Row],[QTÉ]]&lt;Inventaire[[#This Row],[QTÉ DE RÉAPPRO]],"ATTENTION REAPPROVISIONNEMENT","")</f>
        <v/>
      </c>
    </row>
    <row r="80" spans="1:10" s="60" customFormat="1" ht="30" customHeight="1" x14ac:dyDescent="0.3">
      <c r="A80" s="80"/>
      <c r="B80" s="81"/>
      <c r="C80" s="81"/>
      <c r="D80" s="81"/>
      <c r="E80" s="81"/>
      <c r="F80" s="65"/>
      <c r="G80" s="62"/>
      <c r="H80" s="63"/>
      <c r="I80" s="64">
        <f>Inventaire[[#This Row],[QTÉ]]*Inventaire[[#This Row],[PRIX]]</f>
        <v>0</v>
      </c>
      <c r="J80" s="59" t="str">
        <f>IF(Inventaire[[#This Row],[QTÉ]]&lt;Inventaire[[#This Row],[QTÉ DE RÉAPPRO]],"ATTENTION REAPPROVISIONNEMENT","")</f>
        <v/>
      </c>
    </row>
    <row r="81" spans="1:10" s="60" customFormat="1" ht="30" customHeight="1" x14ac:dyDescent="0.3">
      <c r="A81" s="80"/>
      <c r="B81" s="81"/>
      <c r="C81" s="81"/>
      <c r="D81" s="81"/>
      <c r="E81" s="81"/>
      <c r="F81" s="65"/>
      <c r="G81" s="62"/>
      <c r="H81" s="63"/>
      <c r="I81" s="64">
        <f>Inventaire[[#This Row],[QTÉ]]*Inventaire[[#This Row],[PRIX]]</f>
        <v>0</v>
      </c>
      <c r="J81" s="59" t="str">
        <f>IF(Inventaire[[#This Row],[QTÉ]]&lt;Inventaire[[#This Row],[QTÉ DE RÉAPPRO]],"ATTENTION REAPPROVISIONNEMENT","")</f>
        <v/>
      </c>
    </row>
    <row r="82" spans="1:10" s="60" customFormat="1" ht="30" customHeight="1" x14ac:dyDescent="0.3">
      <c r="A82" s="80"/>
      <c r="B82" s="81"/>
      <c r="C82" s="81"/>
      <c r="D82" s="81"/>
      <c r="E82" s="81"/>
      <c r="F82" s="65"/>
      <c r="G82" s="62"/>
      <c r="H82" s="63"/>
      <c r="I82" s="64">
        <f>Inventaire[[#This Row],[QTÉ]]*Inventaire[[#This Row],[PRIX]]</f>
        <v>0</v>
      </c>
      <c r="J82" s="59" t="str">
        <f>IF(Inventaire[[#This Row],[QTÉ]]&lt;Inventaire[[#This Row],[QTÉ DE RÉAPPRO]],"ATTENTION REAPPROVISIONNEMENT","")</f>
        <v/>
      </c>
    </row>
    <row r="83" spans="1:10" s="60" customFormat="1" ht="30" customHeight="1" x14ac:dyDescent="0.3">
      <c r="A83" s="80"/>
      <c r="B83" s="81"/>
      <c r="C83" s="81"/>
      <c r="D83" s="81"/>
      <c r="E83" s="81"/>
      <c r="F83" s="65"/>
      <c r="G83" s="62"/>
      <c r="H83" s="63"/>
      <c r="I83" s="64">
        <f>Inventaire[[#This Row],[QTÉ]]*Inventaire[[#This Row],[PRIX]]</f>
        <v>0</v>
      </c>
      <c r="J83" s="59" t="str">
        <f>IF(Inventaire[[#This Row],[QTÉ]]&lt;Inventaire[[#This Row],[QTÉ DE RÉAPPRO]],"ATTENTION REAPPROVISIONNEMENT","")</f>
        <v/>
      </c>
    </row>
    <row r="84" spans="1:10" s="60" customFormat="1" ht="30" customHeight="1" x14ac:dyDescent="0.3">
      <c r="A84" s="80"/>
      <c r="B84" s="81"/>
      <c r="C84" s="81"/>
      <c r="D84" s="81"/>
      <c r="E84" s="81"/>
      <c r="F84" s="65"/>
      <c r="G84" s="62"/>
      <c r="H84" s="63"/>
      <c r="I84" s="64">
        <f>Inventaire[[#This Row],[QTÉ]]*Inventaire[[#This Row],[PRIX]]</f>
        <v>0</v>
      </c>
      <c r="J84" s="59" t="str">
        <f>IF(Inventaire[[#This Row],[QTÉ]]&lt;Inventaire[[#This Row],[QTÉ DE RÉAPPRO]],"ATTENTION REAPPROVISIONNEMENT","")</f>
        <v/>
      </c>
    </row>
    <row r="85" spans="1:10" s="60" customFormat="1" ht="30" customHeight="1" x14ac:dyDescent="0.3">
      <c r="A85" s="80"/>
      <c r="B85" s="81"/>
      <c r="C85" s="81"/>
      <c r="D85" s="81"/>
      <c r="E85" s="81"/>
      <c r="F85" s="65"/>
      <c r="G85" s="62"/>
      <c r="H85" s="63"/>
      <c r="I85" s="64">
        <f>Inventaire[[#This Row],[QTÉ]]*Inventaire[[#This Row],[PRIX]]</f>
        <v>0</v>
      </c>
      <c r="J85" s="59" t="str">
        <f>IF(Inventaire[[#This Row],[QTÉ]]&lt;Inventaire[[#This Row],[QTÉ DE RÉAPPRO]],"ATTENTION REAPPROVISIONNEMENT","")</f>
        <v/>
      </c>
    </row>
    <row r="86" spans="1:10" s="60" customFormat="1" ht="30" customHeight="1" x14ac:dyDescent="0.3">
      <c r="A86" s="80"/>
      <c r="B86" s="81"/>
      <c r="C86" s="81"/>
      <c r="D86" s="81"/>
      <c r="E86" s="81"/>
      <c r="F86" s="65"/>
      <c r="G86" s="62"/>
      <c r="H86" s="63"/>
      <c r="I86" s="64">
        <f>Inventaire[[#This Row],[QTÉ]]*Inventaire[[#This Row],[PRIX]]</f>
        <v>0</v>
      </c>
      <c r="J86" s="59" t="str">
        <f>IF(Inventaire[[#This Row],[QTÉ]]&lt;Inventaire[[#This Row],[QTÉ DE RÉAPPRO]],"ATTENTION REAPPROVISIONNEMENT","")</f>
        <v/>
      </c>
    </row>
    <row r="87" spans="1:10" s="60" customFormat="1" ht="30" customHeight="1" x14ac:dyDescent="0.3">
      <c r="A87" s="80"/>
      <c r="B87" s="81"/>
      <c r="C87" s="81"/>
      <c r="D87" s="81"/>
      <c r="E87" s="81"/>
      <c r="F87" s="65"/>
      <c r="G87" s="62"/>
      <c r="H87" s="63"/>
      <c r="I87" s="64">
        <f>Inventaire[[#This Row],[QTÉ]]*Inventaire[[#This Row],[PRIX]]</f>
        <v>0</v>
      </c>
      <c r="J87" s="59" t="str">
        <f>IF(Inventaire[[#This Row],[QTÉ]]&lt;Inventaire[[#This Row],[QTÉ DE RÉAPPRO]],"ATTENTION REAPPROVISIONNEMENT","")</f>
        <v/>
      </c>
    </row>
    <row r="88" spans="1:10" s="60" customFormat="1" ht="30" customHeight="1" x14ac:dyDescent="0.3">
      <c r="A88" s="80"/>
      <c r="B88" s="81"/>
      <c r="C88" s="81"/>
      <c r="D88" s="81"/>
      <c r="E88" s="81"/>
      <c r="F88" s="65"/>
      <c r="G88" s="62"/>
      <c r="H88" s="63"/>
      <c r="I88" s="64">
        <f>Inventaire[[#This Row],[QTÉ]]*Inventaire[[#This Row],[PRIX]]</f>
        <v>0</v>
      </c>
      <c r="J88" s="59" t="str">
        <f>IF(Inventaire[[#This Row],[QTÉ]]&lt;Inventaire[[#This Row],[QTÉ DE RÉAPPRO]],"ATTENTION REAPPROVISIONNEMENT","")</f>
        <v/>
      </c>
    </row>
    <row r="89" spans="1:10" s="60" customFormat="1" ht="30" customHeight="1" x14ac:dyDescent="0.3">
      <c r="A89" s="80"/>
      <c r="B89" s="81"/>
      <c r="C89" s="81"/>
      <c r="D89" s="81"/>
      <c r="E89" s="81"/>
      <c r="F89" s="65"/>
      <c r="G89" s="62"/>
      <c r="H89" s="63"/>
      <c r="I89" s="64">
        <f>Inventaire[[#This Row],[QTÉ]]*Inventaire[[#This Row],[PRIX]]</f>
        <v>0</v>
      </c>
      <c r="J89" s="59" t="str">
        <f>IF(Inventaire[[#This Row],[QTÉ]]&lt;Inventaire[[#This Row],[QTÉ DE RÉAPPRO]],"ATTENTION REAPPROVISIONNEMENT","")</f>
        <v/>
      </c>
    </row>
    <row r="90" spans="1:10" s="60" customFormat="1" ht="30" customHeight="1" x14ac:dyDescent="0.3">
      <c r="A90" s="80"/>
      <c r="B90" s="81"/>
      <c r="C90" s="81"/>
      <c r="D90" s="81"/>
      <c r="E90" s="81"/>
      <c r="F90" s="65"/>
      <c r="G90" s="62"/>
      <c r="H90" s="63"/>
      <c r="I90" s="64">
        <f>Inventaire[[#This Row],[QTÉ]]*Inventaire[[#This Row],[PRIX]]</f>
        <v>0</v>
      </c>
      <c r="J90" s="59" t="str">
        <f>IF(Inventaire[[#This Row],[QTÉ]]&lt;Inventaire[[#This Row],[QTÉ DE RÉAPPRO]],"ATTENTION REAPPROVISIONNEMENT","")</f>
        <v/>
      </c>
    </row>
    <row r="91" spans="1:10" s="60" customFormat="1" ht="30" customHeight="1" x14ac:dyDescent="0.3">
      <c r="A91" s="80"/>
      <c r="B91" s="81"/>
      <c r="C91" s="81"/>
      <c r="D91" s="81"/>
      <c r="E91" s="81"/>
      <c r="F91" s="65"/>
      <c r="G91" s="62"/>
      <c r="H91" s="63"/>
      <c r="I91" s="64">
        <f>Inventaire[[#This Row],[QTÉ]]*Inventaire[[#This Row],[PRIX]]</f>
        <v>0</v>
      </c>
      <c r="J91" s="59" t="str">
        <f>IF(Inventaire[[#This Row],[QTÉ]]&lt;Inventaire[[#This Row],[QTÉ DE RÉAPPRO]],"ATTENTION REAPPROVISIONNEMENT","")</f>
        <v/>
      </c>
    </row>
    <row r="92" spans="1:10" s="60" customFormat="1" ht="30" customHeight="1" x14ac:dyDescent="0.3">
      <c r="A92" s="80"/>
      <c r="B92" s="81"/>
      <c r="C92" s="81"/>
      <c r="D92" s="81"/>
      <c r="E92" s="81"/>
      <c r="F92" s="65"/>
      <c r="G92" s="62"/>
      <c r="H92" s="63"/>
      <c r="I92" s="64">
        <f>Inventaire[[#This Row],[QTÉ]]*Inventaire[[#This Row],[PRIX]]</f>
        <v>0</v>
      </c>
      <c r="J92" s="59" t="str">
        <f>IF(Inventaire[[#This Row],[QTÉ]]&lt;Inventaire[[#This Row],[QTÉ DE RÉAPPRO]],"ATTENTION REAPPROVISIONNEMENT","")</f>
        <v/>
      </c>
    </row>
    <row r="93" spans="1:10" s="60" customFormat="1" ht="30" customHeight="1" x14ac:dyDescent="0.3">
      <c r="A93" s="80"/>
      <c r="B93" s="81"/>
      <c r="C93" s="81"/>
      <c r="D93" s="81"/>
      <c r="E93" s="81"/>
      <c r="F93" s="65"/>
      <c r="G93" s="62"/>
      <c r="H93" s="63"/>
      <c r="I93" s="64">
        <f>Inventaire[[#This Row],[QTÉ]]*Inventaire[[#This Row],[PRIX]]</f>
        <v>0</v>
      </c>
      <c r="J93" s="59" t="str">
        <f>IF(Inventaire[[#This Row],[QTÉ]]&lt;Inventaire[[#This Row],[QTÉ DE RÉAPPRO]],"ATTENTION REAPPROVISIONNEMENT","")</f>
        <v/>
      </c>
    </row>
    <row r="94" spans="1:10" s="60" customFormat="1" ht="30" customHeight="1" x14ac:dyDescent="0.3">
      <c r="A94" s="80"/>
      <c r="B94" s="81"/>
      <c r="C94" s="81"/>
      <c r="D94" s="81"/>
      <c r="E94" s="81"/>
      <c r="F94" s="65"/>
      <c r="G94" s="62"/>
      <c r="H94" s="63"/>
      <c r="I94" s="64">
        <f>Inventaire[[#This Row],[QTÉ]]*Inventaire[[#This Row],[PRIX]]</f>
        <v>0</v>
      </c>
      <c r="J94" s="59" t="str">
        <f>IF(Inventaire[[#This Row],[QTÉ]]&lt;Inventaire[[#This Row],[QTÉ DE RÉAPPRO]],"ATTENTION REAPPROVISIONNEMENT","")</f>
        <v/>
      </c>
    </row>
    <row r="95" spans="1:10" s="60" customFormat="1" ht="30" customHeight="1" x14ac:dyDescent="0.3">
      <c r="A95" s="80"/>
      <c r="B95" s="81"/>
      <c r="C95" s="81"/>
      <c r="D95" s="81"/>
      <c r="E95" s="81"/>
      <c r="F95" s="65"/>
      <c r="G95" s="62"/>
      <c r="H95" s="63"/>
      <c r="I95" s="64">
        <f>Inventaire[[#This Row],[QTÉ]]*Inventaire[[#This Row],[PRIX]]</f>
        <v>0</v>
      </c>
      <c r="J95" s="59" t="str">
        <f>IF(Inventaire[[#This Row],[QTÉ]]&lt;Inventaire[[#This Row],[QTÉ DE RÉAPPRO]],"ATTENTION REAPPROVISIONNEMENT","")</f>
        <v/>
      </c>
    </row>
    <row r="96" spans="1:10" s="60" customFormat="1" ht="30" customHeight="1" x14ac:dyDescent="0.3">
      <c r="A96" s="80"/>
      <c r="B96" s="81"/>
      <c r="C96" s="81"/>
      <c r="D96" s="81"/>
      <c r="E96" s="81"/>
      <c r="F96" s="65"/>
      <c r="G96" s="62"/>
      <c r="H96" s="63"/>
      <c r="I96" s="64">
        <f>Inventaire[[#This Row],[QTÉ]]*Inventaire[[#This Row],[PRIX]]</f>
        <v>0</v>
      </c>
      <c r="J96" s="59" t="str">
        <f>IF(Inventaire[[#This Row],[QTÉ]]&lt;Inventaire[[#This Row],[QTÉ DE RÉAPPRO]],"ATTENTION REAPPROVISIONNEMENT","")</f>
        <v/>
      </c>
    </row>
    <row r="97" spans="1:10" s="60" customFormat="1" ht="30" customHeight="1" x14ac:dyDescent="0.3">
      <c r="A97" s="80"/>
      <c r="B97" s="81"/>
      <c r="C97" s="81"/>
      <c r="D97" s="81"/>
      <c r="E97" s="81"/>
      <c r="F97" s="65"/>
      <c r="G97" s="62"/>
      <c r="H97" s="63"/>
      <c r="I97" s="64">
        <f>Inventaire[[#This Row],[QTÉ]]*Inventaire[[#This Row],[PRIX]]</f>
        <v>0</v>
      </c>
      <c r="J97" s="59" t="str">
        <f>IF(Inventaire[[#This Row],[QTÉ]]&lt;Inventaire[[#This Row],[QTÉ DE RÉAPPRO]],"ATTENTION REAPPROVISIONNEMENT","")</f>
        <v/>
      </c>
    </row>
    <row r="98" spans="1:10" s="60" customFormat="1" ht="30" customHeight="1" x14ac:dyDescent="0.3">
      <c r="A98" s="80"/>
      <c r="B98" s="81"/>
      <c r="C98" s="81"/>
      <c r="D98" s="81"/>
      <c r="E98" s="81"/>
      <c r="F98" s="65"/>
      <c r="G98" s="62"/>
      <c r="H98" s="63"/>
      <c r="I98" s="64">
        <f>Inventaire[[#This Row],[QTÉ]]*Inventaire[[#This Row],[PRIX]]</f>
        <v>0</v>
      </c>
      <c r="J98" s="59" t="str">
        <f>IF(Inventaire[[#This Row],[QTÉ]]&lt;Inventaire[[#This Row],[QTÉ DE RÉAPPRO]],"ATTENTION REAPPROVISIONNEMENT","")</f>
        <v/>
      </c>
    </row>
    <row r="99" spans="1:10" s="60" customFormat="1" ht="30" customHeight="1" x14ac:dyDescent="0.3">
      <c r="A99" s="80"/>
      <c r="B99" s="81"/>
      <c r="C99" s="81"/>
      <c r="D99" s="81"/>
      <c r="E99" s="81"/>
      <c r="F99" s="65"/>
      <c r="G99" s="62"/>
      <c r="H99" s="63"/>
      <c r="I99" s="64">
        <f>Inventaire[[#This Row],[QTÉ]]*Inventaire[[#This Row],[PRIX]]</f>
        <v>0</v>
      </c>
      <c r="J99" s="59" t="str">
        <f>IF(Inventaire[[#This Row],[QTÉ]]&lt;Inventaire[[#This Row],[QTÉ DE RÉAPPRO]],"ATTENTION REAPPROVISIONNEMENT","")</f>
        <v/>
      </c>
    </row>
    <row r="100" spans="1:10" s="60" customFormat="1" ht="30" customHeight="1" x14ac:dyDescent="0.3">
      <c r="A100" s="80"/>
      <c r="B100" s="81"/>
      <c r="C100" s="81"/>
      <c r="D100" s="81"/>
      <c r="E100" s="81"/>
      <c r="F100" s="65"/>
      <c r="G100" s="62"/>
      <c r="H100" s="63"/>
      <c r="I100" s="64">
        <f>Inventaire[[#This Row],[QTÉ]]*Inventaire[[#This Row],[PRIX]]</f>
        <v>0</v>
      </c>
      <c r="J100" s="59" t="str">
        <f>IF(Inventaire[[#This Row],[QTÉ]]&lt;Inventaire[[#This Row],[QTÉ DE RÉAPPRO]],"ATTENTION REAPPROVISIONNEMENT","")</f>
        <v/>
      </c>
    </row>
    <row r="101" spans="1:10" s="60" customFormat="1" ht="30" customHeight="1" x14ac:dyDescent="0.3">
      <c r="A101" s="82"/>
      <c r="B101" s="81"/>
      <c r="C101" s="81"/>
      <c r="D101" s="81"/>
      <c r="E101" s="81"/>
      <c r="F101" s="65"/>
      <c r="G101" s="62"/>
      <c r="H101" s="63"/>
      <c r="I101" s="64">
        <f>Inventaire[[#This Row],[QTÉ]]*Inventaire[[#This Row],[PRIX]]</f>
        <v>0</v>
      </c>
      <c r="J101" s="59" t="str">
        <f>IF(Inventaire[[#This Row],[QTÉ]]&lt;Inventaire[[#This Row],[QTÉ DE RÉAPPRO]],"ATTENTION REAPPROVISIONNEMENT","")</f>
        <v/>
      </c>
    </row>
    <row r="102" spans="1:10" s="60" customFormat="1" ht="30" customHeight="1" x14ac:dyDescent="0.3">
      <c r="A102" s="80"/>
      <c r="B102" s="81"/>
      <c r="C102" s="81"/>
      <c r="D102" s="81"/>
      <c r="E102" s="81"/>
      <c r="F102" s="65"/>
      <c r="G102" s="62"/>
      <c r="H102" s="63"/>
      <c r="I102" s="64">
        <f>Inventaire[[#This Row],[QTÉ]]*Inventaire[[#This Row],[PRIX]]</f>
        <v>0</v>
      </c>
      <c r="J102" s="59" t="str">
        <f>IF(Inventaire[[#This Row],[QTÉ]]&lt;Inventaire[[#This Row],[QTÉ DE RÉAPPRO]],"ATTENTION REAPPROVISIONNEMENT","")</f>
        <v/>
      </c>
    </row>
    <row r="103" spans="1:10" s="60" customFormat="1" ht="30" customHeight="1" x14ac:dyDescent="0.3">
      <c r="A103" s="80"/>
      <c r="B103" s="81"/>
      <c r="C103" s="81"/>
      <c r="D103" s="81"/>
      <c r="E103" s="81"/>
      <c r="F103" s="65"/>
      <c r="G103" s="62"/>
      <c r="H103" s="63"/>
      <c r="I103" s="64">
        <f>Inventaire[[#This Row],[QTÉ]]*Inventaire[[#This Row],[PRIX]]</f>
        <v>0</v>
      </c>
      <c r="J103" s="59" t="str">
        <f>IF(Inventaire[[#This Row],[QTÉ]]&lt;Inventaire[[#This Row],[QTÉ DE RÉAPPRO]],"ATTENTION REAPPROVISIONNEMENT","")</f>
        <v/>
      </c>
    </row>
    <row r="104" spans="1:10" s="60" customFormat="1" ht="30" customHeight="1" x14ac:dyDescent="0.3">
      <c r="A104" s="80"/>
      <c r="B104" s="81"/>
      <c r="C104" s="81"/>
      <c r="D104" s="81"/>
      <c r="E104" s="81"/>
      <c r="F104" s="65"/>
      <c r="G104" s="62"/>
      <c r="H104" s="63"/>
      <c r="I104" s="64">
        <f>Inventaire[[#This Row],[QTÉ]]*Inventaire[[#This Row],[PRIX]]</f>
        <v>0</v>
      </c>
      <c r="J104" s="59" t="str">
        <f>IF(Inventaire[[#This Row],[QTÉ]]&lt;Inventaire[[#This Row],[QTÉ DE RÉAPPRO]],"ATTENTION REAPPROVISIONNEMENT","")</f>
        <v/>
      </c>
    </row>
    <row r="105" spans="1:10" s="60" customFormat="1" ht="30" customHeight="1" x14ac:dyDescent="0.3">
      <c r="A105" s="80"/>
      <c r="B105" s="81"/>
      <c r="C105" s="81"/>
      <c r="D105" s="81"/>
      <c r="E105" s="81"/>
      <c r="F105" s="65"/>
      <c r="G105" s="62"/>
      <c r="H105" s="63"/>
      <c r="I105" s="64">
        <f>Inventaire[[#This Row],[QTÉ]]*Inventaire[[#This Row],[PRIX]]</f>
        <v>0</v>
      </c>
      <c r="J105" s="59" t="str">
        <f>IF(Inventaire[[#This Row],[QTÉ]]&lt;Inventaire[[#This Row],[QTÉ DE RÉAPPRO]],"ATTENTION REAPPROVISIONNEMENT","")</f>
        <v/>
      </c>
    </row>
    <row r="106" spans="1:10" s="60" customFormat="1" ht="30" customHeight="1" x14ac:dyDescent="0.3">
      <c r="A106" s="80"/>
      <c r="B106" s="81"/>
      <c r="C106" s="81"/>
      <c r="D106" s="81"/>
      <c r="E106" s="81"/>
      <c r="F106" s="65"/>
      <c r="G106" s="62"/>
      <c r="H106" s="63"/>
      <c r="I106" s="64">
        <f>Inventaire[[#This Row],[QTÉ]]*Inventaire[[#This Row],[PRIX]]</f>
        <v>0</v>
      </c>
      <c r="J106" s="59" t="str">
        <f>IF(Inventaire[[#This Row],[QTÉ]]&lt;Inventaire[[#This Row],[QTÉ DE RÉAPPRO]],"ATTENTION REAPPROVISIONNEMENT","")</f>
        <v/>
      </c>
    </row>
    <row r="107" spans="1:10" s="60" customFormat="1" ht="30" customHeight="1" x14ac:dyDescent="0.3">
      <c r="A107" s="80"/>
      <c r="B107" s="81"/>
      <c r="C107" s="81"/>
      <c r="D107" s="81"/>
      <c r="E107" s="81"/>
      <c r="F107" s="65"/>
      <c r="G107" s="62"/>
      <c r="H107" s="63"/>
      <c r="I107" s="64">
        <f>Inventaire[[#This Row],[QTÉ]]*Inventaire[[#This Row],[PRIX]]</f>
        <v>0</v>
      </c>
      <c r="J107" s="59" t="str">
        <f>IF(Inventaire[[#This Row],[QTÉ]]&lt;Inventaire[[#This Row],[QTÉ DE RÉAPPRO]],"ATTENTION REAPPROVISIONNEMENT","")</f>
        <v/>
      </c>
    </row>
    <row r="108" spans="1:10" s="60" customFormat="1" ht="30" customHeight="1" x14ac:dyDescent="0.3">
      <c r="A108" s="80"/>
      <c r="B108" s="81"/>
      <c r="C108" s="81"/>
      <c r="D108" s="81"/>
      <c r="E108" s="81"/>
      <c r="F108" s="65"/>
      <c r="G108" s="62"/>
      <c r="H108" s="63"/>
      <c r="I108" s="64">
        <f>Inventaire[[#This Row],[QTÉ]]*Inventaire[[#This Row],[PRIX]]</f>
        <v>0</v>
      </c>
      <c r="J108" s="59" t="str">
        <f>IF(Inventaire[[#This Row],[QTÉ]]&lt;Inventaire[[#This Row],[QTÉ DE RÉAPPRO]],"ATTENTION REAPPROVISIONNEMENT","")</f>
        <v/>
      </c>
    </row>
    <row r="109" spans="1:10" s="60" customFormat="1" ht="30" customHeight="1" x14ac:dyDescent="0.3">
      <c r="A109" s="80"/>
      <c r="B109" s="81"/>
      <c r="C109" s="81"/>
      <c r="D109" s="81"/>
      <c r="E109" s="81"/>
      <c r="F109" s="65"/>
      <c r="G109" s="62"/>
      <c r="H109" s="63"/>
      <c r="I109" s="64">
        <f>Inventaire[[#This Row],[QTÉ]]*Inventaire[[#This Row],[PRIX]]</f>
        <v>0</v>
      </c>
      <c r="J109" s="59" t="str">
        <f>IF(Inventaire[[#This Row],[QTÉ]]&lt;Inventaire[[#This Row],[QTÉ DE RÉAPPRO]],"ATTENTION REAPPROVISIONNEMENT","")</f>
        <v/>
      </c>
    </row>
    <row r="110" spans="1:10" s="60" customFormat="1" ht="30" customHeight="1" x14ac:dyDescent="0.3">
      <c r="A110" s="80"/>
      <c r="B110" s="81"/>
      <c r="C110" s="81"/>
      <c r="D110" s="81"/>
      <c r="E110" s="81"/>
      <c r="F110" s="65"/>
      <c r="G110" s="62"/>
      <c r="H110" s="63"/>
      <c r="I110" s="64">
        <f>Inventaire[[#This Row],[QTÉ]]*Inventaire[[#This Row],[PRIX]]</f>
        <v>0</v>
      </c>
      <c r="J110" s="59" t="str">
        <f>IF(Inventaire[[#This Row],[QTÉ]]&lt;Inventaire[[#This Row],[QTÉ DE RÉAPPRO]],"ATTENTION REAPPROVISIONNEMENT","")</f>
        <v/>
      </c>
    </row>
    <row r="111" spans="1:10" s="60" customFormat="1" ht="30" customHeight="1" x14ac:dyDescent="0.3">
      <c r="A111" s="80"/>
      <c r="B111" s="81"/>
      <c r="C111" s="81"/>
      <c r="D111" s="81"/>
      <c r="E111" s="81"/>
      <c r="F111" s="65"/>
      <c r="G111" s="62"/>
      <c r="H111" s="63"/>
      <c r="I111" s="64">
        <f>Inventaire[[#This Row],[QTÉ]]*Inventaire[[#This Row],[PRIX]]</f>
        <v>0</v>
      </c>
      <c r="J111" s="59" t="str">
        <f>IF(Inventaire[[#This Row],[QTÉ]]&lt;Inventaire[[#This Row],[QTÉ DE RÉAPPRO]],"ATTENTION REAPPROVISIONNEMENT","")</f>
        <v/>
      </c>
    </row>
    <row r="112" spans="1:10" s="60" customFormat="1" ht="30" customHeight="1" x14ac:dyDescent="0.3">
      <c r="A112" s="80"/>
      <c r="B112" s="81"/>
      <c r="C112" s="81"/>
      <c r="D112" s="81"/>
      <c r="E112" s="81"/>
      <c r="F112" s="65"/>
      <c r="G112" s="62"/>
      <c r="H112" s="63"/>
      <c r="I112" s="64">
        <f>Inventaire[[#This Row],[QTÉ]]*Inventaire[[#This Row],[PRIX]]</f>
        <v>0</v>
      </c>
      <c r="J112" s="59" t="str">
        <f>IF(Inventaire[[#This Row],[QTÉ]]&lt;Inventaire[[#This Row],[QTÉ DE RÉAPPRO]],"ATTENTION REAPPROVISIONNEMENT","")</f>
        <v/>
      </c>
    </row>
    <row r="113" spans="1:10" s="60" customFormat="1" ht="30" customHeight="1" x14ac:dyDescent="0.3">
      <c r="A113" s="80"/>
      <c r="B113" s="81"/>
      <c r="C113" s="81"/>
      <c r="D113" s="81"/>
      <c r="E113" s="81"/>
      <c r="F113" s="65"/>
      <c r="G113" s="62"/>
      <c r="H113" s="63"/>
      <c r="I113" s="64">
        <f>Inventaire[[#This Row],[QTÉ]]*Inventaire[[#This Row],[PRIX]]</f>
        <v>0</v>
      </c>
      <c r="J113" s="59" t="str">
        <f>IF(Inventaire[[#This Row],[QTÉ]]&lt;Inventaire[[#This Row],[QTÉ DE RÉAPPRO]],"ATTENTION REAPPROVISIONNEMENT","")</f>
        <v/>
      </c>
    </row>
    <row r="114" spans="1:10" s="60" customFormat="1" ht="30" customHeight="1" x14ac:dyDescent="0.3">
      <c r="A114" s="80"/>
      <c r="B114" s="81"/>
      <c r="C114" s="81"/>
      <c r="D114" s="81"/>
      <c r="E114" s="81"/>
      <c r="F114" s="65"/>
      <c r="G114" s="62"/>
      <c r="H114" s="63"/>
      <c r="I114" s="64">
        <f>Inventaire[[#This Row],[QTÉ]]*Inventaire[[#This Row],[PRIX]]</f>
        <v>0</v>
      </c>
      <c r="J114" s="59" t="str">
        <f>IF(Inventaire[[#This Row],[QTÉ]]&lt;Inventaire[[#This Row],[QTÉ DE RÉAPPRO]],"ATTENTION REAPPROVISIONNEMENT","")</f>
        <v/>
      </c>
    </row>
    <row r="115" spans="1:10" s="60" customFormat="1" ht="30" customHeight="1" x14ac:dyDescent="0.3">
      <c r="A115" s="80"/>
      <c r="B115" s="81"/>
      <c r="C115" s="81"/>
      <c r="D115" s="81"/>
      <c r="E115" s="81"/>
      <c r="F115" s="65"/>
      <c r="G115" s="62"/>
      <c r="H115" s="63"/>
      <c r="I115" s="64">
        <f>Inventaire[[#This Row],[QTÉ]]*Inventaire[[#This Row],[PRIX]]</f>
        <v>0</v>
      </c>
      <c r="J115" s="59" t="str">
        <f>IF(Inventaire[[#This Row],[QTÉ]]&lt;Inventaire[[#This Row],[QTÉ DE RÉAPPRO]],"ATTENTION REAPPROVISIONNEMENT","")</f>
        <v/>
      </c>
    </row>
    <row r="116" spans="1:10" s="60" customFormat="1" ht="30" customHeight="1" x14ac:dyDescent="0.3">
      <c r="A116" s="80"/>
      <c r="B116" s="81"/>
      <c r="C116" s="81"/>
      <c r="D116" s="81"/>
      <c r="E116" s="81"/>
      <c r="F116" s="65"/>
      <c r="G116" s="62"/>
      <c r="H116" s="63"/>
      <c r="I116" s="64">
        <f>Inventaire[[#This Row],[QTÉ]]*Inventaire[[#This Row],[PRIX]]</f>
        <v>0</v>
      </c>
      <c r="J116" s="59" t="str">
        <f>IF(Inventaire[[#This Row],[QTÉ]]&lt;Inventaire[[#This Row],[QTÉ DE RÉAPPRO]],"ATTENTION REAPPROVISIONNEMENT","")</f>
        <v/>
      </c>
    </row>
    <row r="117" spans="1:10" s="60" customFormat="1" ht="30" customHeight="1" x14ac:dyDescent="0.3">
      <c r="A117" s="80"/>
      <c r="B117" s="81"/>
      <c r="C117" s="81"/>
      <c r="D117" s="81"/>
      <c r="E117" s="81"/>
      <c r="F117" s="65"/>
      <c r="G117" s="62"/>
      <c r="H117" s="63"/>
      <c r="I117" s="64">
        <f>Inventaire[[#This Row],[QTÉ]]*Inventaire[[#This Row],[PRIX]]</f>
        <v>0</v>
      </c>
      <c r="J117" s="59" t="str">
        <f>IF(Inventaire[[#This Row],[QTÉ]]&lt;Inventaire[[#This Row],[QTÉ DE RÉAPPRO]],"ATTENTION REAPPROVISIONNEMENT","")</f>
        <v/>
      </c>
    </row>
    <row r="118" spans="1:10" s="60" customFormat="1" ht="30" customHeight="1" x14ac:dyDescent="0.3">
      <c r="A118" s="80"/>
      <c r="B118" s="81"/>
      <c r="C118" s="81"/>
      <c r="D118" s="81"/>
      <c r="E118" s="81"/>
      <c r="F118" s="65"/>
      <c r="G118" s="62"/>
      <c r="H118" s="63"/>
      <c r="I118" s="64">
        <f>Inventaire[[#This Row],[QTÉ]]*Inventaire[[#This Row],[PRIX]]</f>
        <v>0</v>
      </c>
      <c r="J118" s="59" t="str">
        <f>IF(Inventaire[[#This Row],[QTÉ]]&lt;Inventaire[[#This Row],[QTÉ DE RÉAPPRO]],"ATTENTION REAPPROVISIONNEMENT","")</f>
        <v/>
      </c>
    </row>
    <row r="119" spans="1:10" s="60" customFormat="1" ht="30" customHeight="1" x14ac:dyDescent="0.3">
      <c r="A119" s="80"/>
      <c r="B119" s="81"/>
      <c r="C119" s="81"/>
      <c r="D119" s="81"/>
      <c r="E119" s="81"/>
      <c r="F119" s="65"/>
      <c r="G119" s="62"/>
      <c r="H119" s="63"/>
      <c r="I119" s="64">
        <f>Inventaire[[#This Row],[QTÉ]]*Inventaire[[#This Row],[PRIX]]</f>
        <v>0</v>
      </c>
      <c r="J119" s="59" t="str">
        <f>IF(Inventaire[[#This Row],[QTÉ]]&lt;Inventaire[[#This Row],[QTÉ DE RÉAPPRO]],"ATTENTION REAPPROVISIONNEMENT","")</f>
        <v/>
      </c>
    </row>
    <row r="120" spans="1:10" s="60" customFormat="1" ht="30" customHeight="1" x14ac:dyDescent="0.3">
      <c r="A120" s="80"/>
      <c r="B120" s="81"/>
      <c r="C120" s="81"/>
      <c r="D120" s="81"/>
      <c r="E120" s="81"/>
      <c r="F120" s="65"/>
      <c r="G120" s="62"/>
      <c r="H120" s="63"/>
      <c r="I120" s="64">
        <f>Inventaire[[#This Row],[QTÉ]]*Inventaire[[#This Row],[PRIX]]</f>
        <v>0</v>
      </c>
      <c r="J120" s="59" t="str">
        <f>IF(Inventaire[[#This Row],[QTÉ]]&lt;Inventaire[[#This Row],[QTÉ DE RÉAPPRO]],"ATTENTION REAPPROVISIONNEMENT","")</f>
        <v/>
      </c>
    </row>
    <row r="121" spans="1:10" s="60" customFormat="1" ht="30" customHeight="1" x14ac:dyDescent="0.3">
      <c r="A121" s="80"/>
      <c r="B121" s="81"/>
      <c r="C121" s="81"/>
      <c r="D121" s="81"/>
      <c r="E121" s="81"/>
      <c r="F121" s="65"/>
      <c r="G121" s="62"/>
      <c r="H121" s="63"/>
      <c r="I121" s="64">
        <f>Inventaire[[#This Row],[QTÉ]]*Inventaire[[#This Row],[PRIX]]</f>
        <v>0</v>
      </c>
      <c r="J121" s="59" t="str">
        <f>IF(Inventaire[[#This Row],[QTÉ]]&lt;Inventaire[[#This Row],[QTÉ DE RÉAPPRO]],"ATTENTION REAPPROVISIONNEMENT","")</f>
        <v/>
      </c>
    </row>
    <row r="122" spans="1:10" s="60" customFormat="1" ht="30" customHeight="1" x14ac:dyDescent="0.3">
      <c r="A122" s="80"/>
      <c r="B122" s="81"/>
      <c r="C122" s="81"/>
      <c r="D122" s="81"/>
      <c r="E122" s="81"/>
      <c r="F122" s="65"/>
      <c r="G122" s="62"/>
      <c r="H122" s="63"/>
      <c r="I122" s="64">
        <f>Inventaire[[#This Row],[QTÉ]]*Inventaire[[#This Row],[PRIX]]</f>
        <v>0</v>
      </c>
      <c r="J122" s="59" t="str">
        <f>IF(Inventaire[[#This Row],[QTÉ]]&lt;Inventaire[[#This Row],[QTÉ DE RÉAPPRO]],"ATTENTION REAPPROVISIONNEMENT","")</f>
        <v/>
      </c>
    </row>
    <row r="123" spans="1:10" s="60" customFormat="1" ht="30" customHeight="1" x14ac:dyDescent="0.3">
      <c r="A123" s="80"/>
      <c r="B123" s="81"/>
      <c r="C123" s="81"/>
      <c r="D123" s="81"/>
      <c r="E123" s="81"/>
      <c r="F123" s="65"/>
      <c r="G123" s="62"/>
      <c r="H123" s="63"/>
      <c r="I123" s="64">
        <f>Inventaire[[#This Row],[QTÉ]]*Inventaire[[#This Row],[PRIX]]</f>
        <v>0</v>
      </c>
      <c r="J123" s="59" t="str">
        <f>IF(Inventaire[[#This Row],[QTÉ]]&lt;Inventaire[[#This Row],[QTÉ DE RÉAPPRO]],"ATTENTION REAPPROVISIONNEMENT","")</f>
        <v/>
      </c>
    </row>
    <row r="124" spans="1:10" s="60" customFormat="1" ht="30" customHeight="1" x14ac:dyDescent="0.3">
      <c r="A124" s="80"/>
      <c r="B124" s="81"/>
      <c r="C124" s="81"/>
      <c r="D124" s="81"/>
      <c r="E124" s="81"/>
      <c r="F124" s="65"/>
      <c r="G124" s="62"/>
      <c r="H124" s="63"/>
      <c r="I124" s="64">
        <f>Inventaire[[#This Row],[QTÉ]]*Inventaire[[#This Row],[PRIX]]</f>
        <v>0</v>
      </c>
      <c r="J124" s="59" t="str">
        <f>IF(Inventaire[[#This Row],[QTÉ]]&lt;Inventaire[[#This Row],[QTÉ DE RÉAPPRO]],"ATTENTION REAPPROVISIONNEMENT","")</f>
        <v/>
      </c>
    </row>
    <row r="125" spans="1:10" s="60" customFormat="1" ht="30" customHeight="1" x14ac:dyDescent="0.3">
      <c r="A125" s="80"/>
      <c r="B125" s="81"/>
      <c r="C125" s="81"/>
      <c r="D125" s="81"/>
      <c r="E125" s="81"/>
      <c r="F125" s="65"/>
      <c r="G125" s="62"/>
      <c r="H125" s="63"/>
      <c r="I125" s="64">
        <f>Inventaire[[#This Row],[QTÉ]]*Inventaire[[#This Row],[PRIX]]</f>
        <v>0</v>
      </c>
      <c r="J125" s="59" t="str">
        <f>IF(Inventaire[[#This Row],[QTÉ]]&lt;Inventaire[[#This Row],[QTÉ DE RÉAPPRO]],"ATTENTION REAPPROVISIONNEMENT","")</f>
        <v/>
      </c>
    </row>
    <row r="126" spans="1:10" s="60" customFormat="1" ht="30" customHeight="1" x14ac:dyDescent="0.3">
      <c r="A126" s="80"/>
      <c r="B126" s="81"/>
      <c r="C126" s="81"/>
      <c r="D126" s="81"/>
      <c r="E126" s="81"/>
      <c r="F126" s="65"/>
      <c r="G126" s="62"/>
      <c r="H126" s="63"/>
      <c r="I126" s="64">
        <f>Inventaire[[#This Row],[QTÉ]]*Inventaire[[#This Row],[PRIX]]</f>
        <v>0</v>
      </c>
      <c r="J126" s="59" t="str">
        <f>IF(Inventaire[[#This Row],[QTÉ]]&lt;Inventaire[[#This Row],[QTÉ DE RÉAPPRO]],"ATTENTION REAPPROVISIONNEMENT","")</f>
        <v/>
      </c>
    </row>
    <row r="127" spans="1:10" s="60" customFormat="1" ht="30" customHeight="1" x14ac:dyDescent="0.3">
      <c r="A127" s="80"/>
      <c r="B127" s="81"/>
      <c r="C127" s="81"/>
      <c r="D127" s="81"/>
      <c r="E127" s="81"/>
      <c r="F127" s="65"/>
      <c r="G127" s="62"/>
      <c r="H127" s="63"/>
      <c r="I127" s="64">
        <f>Inventaire[[#This Row],[QTÉ]]*Inventaire[[#This Row],[PRIX]]</f>
        <v>0</v>
      </c>
      <c r="J127" s="59" t="str">
        <f>IF(Inventaire[[#This Row],[QTÉ]]&lt;Inventaire[[#This Row],[QTÉ DE RÉAPPRO]],"ATTENTION REAPPROVISIONNEMENT","")</f>
        <v/>
      </c>
    </row>
    <row r="128" spans="1:10" s="60" customFormat="1" ht="30" customHeight="1" x14ac:dyDescent="0.3">
      <c r="A128" s="80"/>
      <c r="B128" s="81"/>
      <c r="C128" s="81"/>
      <c r="D128" s="81"/>
      <c r="E128" s="81"/>
      <c r="F128" s="65"/>
      <c r="G128" s="62"/>
      <c r="H128" s="63"/>
      <c r="I128" s="64">
        <f>Inventaire[[#This Row],[QTÉ]]*Inventaire[[#This Row],[PRIX]]</f>
        <v>0</v>
      </c>
      <c r="J128" s="59" t="str">
        <f>IF(Inventaire[[#This Row],[QTÉ]]&lt;Inventaire[[#This Row],[QTÉ DE RÉAPPRO]],"ATTENTION REAPPROVISIONNEMENT","")</f>
        <v/>
      </c>
    </row>
    <row r="129" spans="1:10" s="60" customFormat="1" ht="30" customHeight="1" x14ac:dyDescent="0.3">
      <c r="A129" s="80"/>
      <c r="B129" s="81"/>
      <c r="C129" s="81"/>
      <c r="D129" s="81"/>
      <c r="E129" s="81"/>
      <c r="F129" s="65"/>
      <c r="G129" s="62"/>
      <c r="H129" s="63"/>
      <c r="I129" s="64">
        <f>Inventaire[[#This Row],[QTÉ]]*Inventaire[[#This Row],[PRIX]]</f>
        <v>0</v>
      </c>
      <c r="J129" s="59" t="str">
        <f>IF(Inventaire[[#This Row],[QTÉ]]&lt;Inventaire[[#This Row],[QTÉ DE RÉAPPRO]],"ATTENTION REAPPROVISIONNEMENT","")</f>
        <v/>
      </c>
    </row>
    <row r="130" spans="1:10" s="60" customFormat="1" ht="30" customHeight="1" x14ac:dyDescent="0.3">
      <c r="A130" s="80"/>
      <c r="B130" s="81"/>
      <c r="C130" s="81"/>
      <c r="D130" s="81"/>
      <c r="E130" s="81"/>
      <c r="F130" s="65"/>
      <c r="G130" s="62"/>
      <c r="H130" s="63"/>
      <c r="I130" s="64">
        <f>Inventaire[[#This Row],[QTÉ]]*Inventaire[[#This Row],[PRIX]]</f>
        <v>0</v>
      </c>
      <c r="J130" s="59" t="str">
        <f>IF(Inventaire[[#This Row],[QTÉ]]&lt;Inventaire[[#This Row],[QTÉ DE RÉAPPRO]],"ATTENTION REAPPROVISIONNEMENT","")</f>
        <v/>
      </c>
    </row>
    <row r="131" spans="1:10" s="60" customFormat="1" ht="30" customHeight="1" x14ac:dyDescent="0.3">
      <c r="A131" s="80"/>
      <c r="B131" s="81"/>
      <c r="C131" s="81"/>
      <c r="D131" s="81"/>
      <c r="E131" s="81"/>
      <c r="F131" s="65"/>
      <c r="G131" s="62"/>
      <c r="H131" s="63"/>
      <c r="I131" s="64">
        <f>Inventaire[[#This Row],[QTÉ]]*Inventaire[[#This Row],[PRIX]]</f>
        <v>0</v>
      </c>
      <c r="J131" s="59" t="str">
        <f>IF(Inventaire[[#This Row],[QTÉ]]&lt;Inventaire[[#This Row],[QTÉ DE RÉAPPRO]],"ATTENTION REAPPROVISIONNEMENT","")</f>
        <v/>
      </c>
    </row>
    <row r="132" spans="1:10" s="60" customFormat="1" ht="30" customHeight="1" x14ac:dyDescent="0.3">
      <c r="A132" s="80"/>
      <c r="B132" s="81"/>
      <c r="C132" s="81"/>
      <c r="D132" s="81"/>
      <c r="E132" s="81"/>
      <c r="F132" s="65"/>
      <c r="G132" s="62"/>
      <c r="H132" s="63"/>
      <c r="I132" s="64">
        <f>Inventaire[[#This Row],[QTÉ]]*Inventaire[[#This Row],[PRIX]]</f>
        <v>0</v>
      </c>
      <c r="J132" s="59" t="str">
        <f>IF(Inventaire[[#This Row],[QTÉ]]&lt;Inventaire[[#This Row],[QTÉ DE RÉAPPRO]],"ATTENTION REAPPROVISIONNEMENT","")</f>
        <v/>
      </c>
    </row>
    <row r="133" spans="1:10" s="60" customFormat="1" ht="30" customHeight="1" x14ac:dyDescent="0.3">
      <c r="A133" s="80"/>
      <c r="B133" s="81"/>
      <c r="C133" s="81"/>
      <c r="D133" s="81"/>
      <c r="E133" s="81"/>
      <c r="F133" s="65"/>
      <c r="G133" s="62"/>
      <c r="H133" s="63"/>
      <c r="I133" s="64">
        <f>Inventaire[[#This Row],[QTÉ]]*Inventaire[[#This Row],[PRIX]]</f>
        <v>0</v>
      </c>
      <c r="J133" s="59" t="str">
        <f>IF(Inventaire[[#This Row],[QTÉ]]&lt;Inventaire[[#This Row],[QTÉ DE RÉAPPRO]],"ATTENTION REAPPROVISIONNEMENT","")</f>
        <v/>
      </c>
    </row>
    <row r="134" spans="1:10" s="60" customFormat="1" ht="30" customHeight="1" x14ac:dyDescent="0.3">
      <c r="A134" s="80"/>
      <c r="B134" s="81"/>
      <c r="C134" s="81"/>
      <c r="D134" s="81"/>
      <c r="E134" s="81"/>
      <c r="F134" s="65"/>
      <c r="G134" s="62"/>
      <c r="H134" s="63"/>
      <c r="I134" s="64">
        <f>Inventaire[[#This Row],[QTÉ]]*Inventaire[[#This Row],[PRIX]]</f>
        <v>0</v>
      </c>
      <c r="J134" s="59" t="str">
        <f>IF(Inventaire[[#This Row],[QTÉ]]&lt;Inventaire[[#This Row],[QTÉ DE RÉAPPRO]],"ATTENTION REAPPROVISIONNEMENT","")</f>
        <v/>
      </c>
    </row>
    <row r="135" spans="1:10" s="60" customFormat="1" ht="30" customHeight="1" x14ac:dyDescent="0.3">
      <c r="A135" s="80"/>
      <c r="B135" s="81"/>
      <c r="C135" s="81"/>
      <c r="D135" s="81"/>
      <c r="E135" s="81"/>
      <c r="F135" s="65"/>
      <c r="G135" s="62"/>
      <c r="H135" s="63"/>
      <c r="I135" s="64">
        <f>Inventaire[[#This Row],[QTÉ]]*Inventaire[[#This Row],[PRIX]]</f>
        <v>0</v>
      </c>
      <c r="J135" s="59" t="str">
        <f>IF(Inventaire[[#This Row],[QTÉ]]&lt;Inventaire[[#This Row],[QTÉ DE RÉAPPRO]],"ATTENTION REAPPROVISIONNEMENT","")</f>
        <v/>
      </c>
    </row>
    <row r="136" spans="1:10" s="60" customFormat="1" ht="30" customHeight="1" x14ac:dyDescent="0.3">
      <c r="A136" s="80"/>
      <c r="B136" s="81"/>
      <c r="C136" s="81"/>
      <c r="D136" s="81"/>
      <c r="E136" s="81"/>
      <c r="F136" s="65"/>
      <c r="G136" s="62"/>
      <c r="H136" s="63"/>
      <c r="I136" s="64">
        <f>Inventaire[[#This Row],[QTÉ]]*Inventaire[[#This Row],[PRIX]]</f>
        <v>0</v>
      </c>
      <c r="J136" s="59" t="str">
        <f>IF(Inventaire[[#This Row],[QTÉ]]&lt;Inventaire[[#This Row],[QTÉ DE RÉAPPRO]],"ATTENTION REAPPROVISIONNEMENT","")</f>
        <v/>
      </c>
    </row>
    <row r="137" spans="1:10" s="60" customFormat="1" ht="30" customHeight="1" x14ac:dyDescent="0.3">
      <c r="A137" s="80"/>
      <c r="B137" s="81"/>
      <c r="C137" s="81"/>
      <c r="D137" s="81"/>
      <c r="E137" s="81"/>
      <c r="F137" s="65"/>
      <c r="G137" s="62"/>
      <c r="H137" s="63"/>
      <c r="I137" s="64">
        <f>Inventaire[[#This Row],[QTÉ]]*Inventaire[[#This Row],[PRIX]]</f>
        <v>0</v>
      </c>
      <c r="J137" s="59" t="str">
        <f>IF(Inventaire[[#This Row],[QTÉ]]&lt;Inventaire[[#This Row],[QTÉ DE RÉAPPRO]],"ATTENTION REAPPROVISIONNEMENT","")</f>
        <v/>
      </c>
    </row>
    <row r="138" spans="1:10" s="60" customFormat="1" ht="30" customHeight="1" x14ac:dyDescent="0.3">
      <c r="A138" s="80"/>
      <c r="B138" s="81"/>
      <c r="C138" s="81"/>
      <c r="D138" s="81"/>
      <c r="E138" s="81"/>
      <c r="F138" s="65"/>
      <c r="G138" s="62"/>
      <c r="H138" s="63"/>
      <c r="I138" s="64">
        <f>Inventaire[[#This Row],[QTÉ]]*Inventaire[[#This Row],[PRIX]]</f>
        <v>0</v>
      </c>
      <c r="J138" s="59" t="str">
        <f>IF(Inventaire[[#This Row],[QTÉ]]&lt;Inventaire[[#This Row],[QTÉ DE RÉAPPRO]],"ATTENTION REAPPROVISIONNEMENT","")</f>
        <v/>
      </c>
    </row>
    <row r="139" spans="1:10" s="60" customFormat="1" ht="30" customHeight="1" x14ac:dyDescent="0.3">
      <c r="A139" s="80"/>
      <c r="B139" s="81"/>
      <c r="C139" s="81"/>
      <c r="D139" s="81"/>
      <c r="E139" s="81"/>
      <c r="F139" s="65"/>
      <c r="G139" s="62"/>
      <c r="H139" s="63"/>
      <c r="I139" s="64">
        <f>Inventaire[[#This Row],[QTÉ]]*Inventaire[[#This Row],[PRIX]]</f>
        <v>0</v>
      </c>
      <c r="J139" s="59" t="str">
        <f>IF(Inventaire[[#This Row],[QTÉ]]&lt;Inventaire[[#This Row],[QTÉ DE RÉAPPRO]],"ATTENTION REAPPROVISIONNEMENT","")</f>
        <v/>
      </c>
    </row>
    <row r="140" spans="1:10" s="60" customFormat="1" ht="30" customHeight="1" x14ac:dyDescent="0.3">
      <c r="A140" s="80"/>
      <c r="B140" s="81"/>
      <c r="C140" s="81"/>
      <c r="D140" s="81"/>
      <c r="E140" s="81"/>
      <c r="F140" s="65"/>
      <c r="G140" s="62"/>
      <c r="H140" s="63"/>
      <c r="I140" s="64">
        <f>Inventaire[[#This Row],[QTÉ]]*Inventaire[[#This Row],[PRIX]]</f>
        <v>0</v>
      </c>
      <c r="J140" s="59" t="str">
        <f>IF(Inventaire[[#This Row],[QTÉ]]&lt;Inventaire[[#This Row],[QTÉ DE RÉAPPRO]],"ATTENTION REAPPROVISIONNEMENT","")</f>
        <v/>
      </c>
    </row>
    <row r="141" spans="1:10" s="60" customFormat="1" ht="30" customHeight="1" x14ac:dyDescent="0.3">
      <c r="A141" s="80"/>
      <c r="B141" s="81"/>
      <c r="C141" s="81"/>
      <c r="D141" s="81"/>
      <c r="E141" s="81"/>
      <c r="F141" s="65"/>
      <c r="G141" s="62"/>
      <c r="H141" s="63"/>
      <c r="I141" s="64">
        <f>Inventaire[[#This Row],[QTÉ]]*Inventaire[[#This Row],[PRIX]]</f>
        <v>0</v>
      </c>
      <c r="J141" s="59" t="str">
        <f>IF(Inventaire[[#This Row],[QTÉ]]&lt;Inventaire[[#This Row],[QTÉ DE RÉAPPRO]],"ATTENTION REAPPROVISIONNEMENT","")</f>
        <v/>
      </c>
    </row>
    <row r="142" spans="1:10" s="60" customFormat="1" ht="30" customHeight="1" x14ac:dyDescent="0.3">
      <c r="A142" s="80"/>
      <c r="B142" s="81"/>
      <c r="C142" s="81"/>
      <c r="D142" s="81"/>
      <c r="E142" s="81"/>
      <c r="F142" s="65"/>
      <c r="G142" s="62"/>
      <c r="H142" s="63"/>
      <c r="I142" s="64">
        <f>Inventaire[[#This Row],[QTÉ]]*Inventaire[[#This Row],[PRIX]]</f>
        <v>0</v>
      </c>
      <c r="J142" s="59" t="str">
        <f>IF(Inventaire[[#This Row],[QTÉ]]&lt;Inventaire[[#This Row],[QTÉ DE RÉAPPRO]],"ATTENTION REAPPROVISIONNEMENT","")</f>
        <v/>
      </c>
    </row>
    <row r="143" spans="1:10" s="60" customFormat="1" ht="30" customHeight="1" x14ac:dyDescent="0.3">
      <c r="A143" s="80"/>
      <c r="B143" s="81"/>
      <c r="C143" s="81"/>
      <c r="D143" s="81"/>
      <c r="E143" s="81"/>
      <c r="F143" s="65"/>
      <c r="G143" s="62"/>
      <c r="H143" s="63"/>
      <c r="I143" s="64">
        <f>Inventaire[[#This Row],[QTÉ]]*Inventaire[[#This Row],[PRIX]]</f>
        <v>0</v>
      </c>
      <c r="J143" s="59" t="str">
        <f>IF(Inventaire[[#This Row],[QTÉ]]&lt;Inventaire[[#This Row],[QTÉ DE RÉAPPRO]],"ATTENTION REAPPROVISIONNEMENT","")</f>
        <v/>
      </c>
    </row>
    <row r="144" spans="1:10" s="60" customFormat="1" ht="30" customHeight="1" x14ac:dyDescent="0.3">
      <c r="A144" s="80"/>
      <c r="B144" s="81"/>
      <c r="C144" s="81"/>
      <c r="D144" s="81"/>
      <c r="E144" s="81"/>
      <c r="F144" s="65"/>
      <c r="G144" s="62"/>
      <c r="H144" s="63"/>
      <c r="I144" s="64">
        <f>Inventaire[[#This Row],[QTÉ]]*Inventaire[[#This Row],[PRIX]]</f>
        <v>0</v>
      </c>
      <c r="J144" s="59" t="str">
        <f>IF(Inventaire[[#This Row],[QTÉ]]&lt;Inventaire[[#This Row],[QTÉ DE RÉAPPRO]],"ATTENTION REAPPROVISIONNEMENT","")</f>
        <v/>
      </c>
    </row>
    <row r="145" spans="1:10" s="60" customFormat="1" ht="30" customHeight="1" x14ac:dyDescent="0.3">
      <c r="A145" s="80"/>
      <c r="B145" s="81"/>
      <c r="C145" s="81"/>
      <c r="D145" s="81"/>
      <c r="E145" s="81"/>
      <c r="F145" s="65"/>
      <c r="G145" s="62"/>
      <c r="H145" s="63"/>
      <c r="I145" s="64">
        <f>Inventaire[[#This Row],[QTÉ]]*Inventaire[[#This Row],[PRIX]]</f>
        <v>0</v>
      </c>
      <c r="J145" s="59" t="str">
        <f>IF(Inventaire[[#This Row],[QTÉ]]&lt;Inventaire[[#This Row],[QTÉ DE RÉAPPRO]],"ATTENTION REAPPROVISIONNEMENT","")</f>
        <v/>
      </c>
    </row>
    <row r="146" spans="1:10" s="60" customFormat="1" ht="30" customHeight="1" x14ac:dyDescent="0.3">
      <c r="A146" s="80"/>
      <c r="B146" s="81"/>
      <c r="C146" s="81"/>
      <c r="D146" s="81"/>
      <c r="E146" s="81"/>
      <c r="F146" s="65"/>
      <c r="G146" s="62"/>
      <c r="H146" s="63"/>
      <c r="I146" s="64">
        <f>Inventaire[[#This Row],[QTÉ]]*Inventaire[[#This Row],[PRIX]]</f>
        <v>0</v>
      </c>
      <c r="J146" s="59" t="str">
        <f>IF(Inventaire[[#This Row],[QTÉ]]&lt;Inventaire[[#This Row],[QTÉ DE RÉAPPRO]],"ATTENTION REAPPROVISIONNEMENT","")</f>
        <v/>
      </c>
    </row>
    <row r="147" spans="1:10" s="60" customFormat="1" ht="30" customHeight="1" x14ac:dyDescent="0.3">
      <c r="A147" s="80"/>
      <c r="B147" s="81"/>
      <c r="C147" s="81"/>
      <c r="D147" s="81"/>
      <c r="E147" s="81"/>
      <c r="F147" s="65"/>
      <c r="G147" s="62"/>
      <c r="H147" s="63"/>
      <c r="I147" s="64">
        <f>Inventaire[[#This Row],[QTÉ]]*Inventaire[[#This Row],[PRIX]]</f>
        <v>0</v>
      </c>
      <c r="J147" s="59" t="str">
        <f>IF(Inventaire[[#This Row],[QTÉ]]&lt;Inventaire[[#This Row],[QTÉ DE RÉAPPRO]],"ATTENTION REAPPROVISIONNEMENT","")</f>
        <v/>
      </c>
    </row>
    <row r="148" spans="1:10" s="60" customFormat="1" ht="30" customHeight="1" x14ac:dyDescent="0.3">
      <c r="A148" s="80"/>
      <c r="B148" s="81"/>
      <c r="C148" s="81"/>
      <c r="D148" s="81"/>
      <c r="E148" s="81"/>
      <c r="F148" s="65"/>
      <c r="G148" s="62"/>
      <c r="H148" s="63"/>
      <c r="I148" s="64">
        <f>Inventaire[[#This Row],[QTÉ]]*Inventaire[[#This Row],[PRIX]]</f>
        <v>0</v>
      </c>
      <c r="J148" s="59" t="str">
        <f>IF(Inventaire[[#This Row],[QTÉ]]&lt;Inventaire[[#This Row],[QTÉ DE RÉAPPRO]],"ATTENTION REAPPROVISIONNEMENT","")</f>
        <v/>
      </c>
    </row>
    <row r="149" spans="1:10" s="60" customFormat="1" ht="30" customHeight="1" x14ac:dyDescent="0.3">
      <c r="A149" s="80"/>
      <c r="B149" s="81"/>
      <c r="C149" s="81"/>
      <c r="D149" s="81"/>
      <c r="E149" s="81"/>
      <c r="F149" s="65"/>
      <c r="G149" s="62"/>
      <c r="H149" s="63"/>
      <c r="I149" s="64">
        <f>Inventaire[[#This Row],[QTÉ]]*Inventaire[[#This Row],[PRIX]]</f>
        <v>0</v>
      </c>
      <c r="J149" s="59" t="str">
        <f>IF(Inventaire[[#This Row],[QTÉ]]&lt;Inventaire[[#This Row],[QTÉ DE RÉAPPRO]],"ATTENTION REAPPROVISIONNEMENT","")</f>
        <v/>
      </c>
    </row>
    <row r="150" spans="1:10" s="60" customFormat="1" ht="30" customHeight="1" x14ac:dyDescent="0.3">
      <c r="A150" s="80"/>
      <c r="B150" s="81"/>
      <c r="C150" s="81"/>
      <c r="D150" s="81"/>
      <c r="E150" s="81"/>
      <c r="F150" s="65"/>
      <c r="G150" s="62"/>
      <c r="H150" s="63"/>
      <c r="I150" s="64">
        <f>Inventaire[[#This Row],[QTÉ]]*Inventaire[[#This Row],[PRIX]]</f>
        <v>0</v>
      </c>
      <c r="J150" s="59" t="str">
        <f>IF(Inventaire[[#This Row],[QTÉ]]&lt;Inventaire[[#This Row],[QTÉ DE RÉAPPRO]],"ATTENTION REAPPROVISIONNEMENT","")</f>
        <v/>
      </c>
    </row>
    <row r="151" spans="1:10" s="60" customFormat="1" ht="30" customHeight="1" x14ac:dyDescent="0.3">
      <c r="A151" s="80"/>
      <c r="B151" s="81"/>
      <c r="C151" s="81"/>
      <c r="D151" s="81"/>
      <c r="E151" s="81"/>
      <c r="F151" s="65"/>
      <c r="G151" s="62"/>
      <c r="H151" s="63"/>
      <c r="I151" s="64">
        <f>Inventaire[[#This Row],[QTÉ]]*Inventaire[[#This Row],[PRIX]]</f>
        <v>0</v>
      </c>
      <c r="J151" s="59" t="str">
        <f>IF(Inventaire[[#This Row],[QTÉ]]&lt;Inventaire[[#This Row],[QTÉ DE RÉAPPRO]],"ATTENTION REAPPROVISIONNEMENT","")</f>
        <v/>
      </c>
    </row>
    <row r="152" spans="1:10" s="60" customFormat="1" ht="30" customHeight="1" x14ac:dyDescent="0.3">
      <c r="A152" s="80"/>
      <c r="B152" s="81"/>
      <c r="C152" s="81"/>
      <c r="D152" s="81"/>
      <c r="E152" s="81"/>
      <c r="F152" s="65"/>
      <c r="G152" s="62"/>
      <c r="H152" s="63"/>
      <c r="I152" s="64">
        <f>Inventaire[[#This Row],[QTÉ]]*Inventaire[[#This Row],[PRIX]]</f>
        <v>0</v>
      </c>
      <c r="J152" s="59" t="str">
        <f>IF(Inventaire[[#This Row],[QTÉ]]&lt;Inventaire[[#This Row],[QTÉ DE RÉAPPRO]],"ATTENTION REAPPROVISIONNEMENT","")</f>
        <v/>
      </c>
    </row>
    <row r="153" spans="1:10" s="60" customFormat="1" ht="30" customHeight="1" x14ac:dyDescent="0.3">
      <c r="A153" s="80"/>
      <c r="B153" s="81"/>
      <c r="C153" s="81"/>
      <c r="D153" s="81"/>
      <c r="E153" s="81"/>
      <c r="F153" s="65"/>
      <c r="G153" s="62"/>
      <c r="H153" s="63"/>
      <c r="I153" s="64">
        <f>Inventaire[[#This Row],[QTÉ]]*Inventaire[[#This Row],[PRIX]]</f>
        <v>0</v>
      </c>
      <c r="J153" s="59" t="str">
        <f>IF(Inventaire[[#This Row],[QTÉ]]&lt;Inventaire[[#This Row],[QTÉ DE RÉAPPRO]],"ATTENTION REAPPROVISIONNEMENT","")</f>
        <v/>
      </c>
    </row>
    <row r="154" spans="1:10" s="60" customFormat="1" ht="30" customHeight="1" x14ac:dyDescent="0.3">
      <c r="A154" s="80"/>
      <c r="B154" s="81"/>
      <c r="C154" s="81"/>
      <c r="D154" s="81"/>
      <c r="E154" s="81"/>
      <c r="F154" s="65"/>
      <c r="G154" s="62"/>
      <c r="H154" s="63"/>
      <c r="I154" s="64">
        <f>Inventaire[[#This Row],[QTÉ]]*Inventaire[[#This Row],[PRIX]]</f>
        <v>0</v>
      </c>
      <c r="J154" s="59" t="str">
        <f>IF(Inventaire[[#This Row],[QTÉ]]&lt;Inventaire[[#This Row],[QTÉ DE RÉAPPRO]],"ATTENTION REAPPROVISIONNEMENT","")</f>
        <v/>
      </c>
    </row>
    <row r="155" spans="1:10" s="60" customFormat="1" ht="30" customHeight="1" x14ac:dyDescent="0.3">
      <c r="A155" s="80"/>
      <c r="B155" s="81"/>
      <c r="C155" s="81"/>
      <c r="D155" s="81"/>
      <c r="E155" s="81"/>
      <c r="F155" s="65"/>
      <c r="G155" s="62"/>
      <c r="H155" s="63"/>
      <c r="I155" s="64">
        <f>Inventaire[[#This Row],[QTÉ]]*Inventaire[[#This Row],[PRIX]]</f>
        <v>0</v>
      </c>
      <c r="J155" s="59" t="str">
        <f>IF(Inventaire[[#This Row],[QTÉ]]&lt;Inventaire[[#This Row],[QTÉ DE RÉAPPRO]],"ATTENTION REAPPROVISIONNEMENT","")</f>
        <v/>
      </c>
    </row>
    <row r="156" spans="1:10" s="60" customFormat="1" ht="30" customHeight="1" x14ac:dyDescent="0.3">
      <c r="A156" s="80"/>
      <c r="B156" s="81"/>
      <c r="C156" s="81"/>
      <c r="D156" s="81"/>
      <c r="E156" s="81"/>
      <c r="F156" s="65"/>
      <c r="G156" s="62"/>
      <c r="H156" s="63"/>
      <c r="I156" s="64">
        <f>Inventaire[[#This Row],[QTÉ]]*Inventaire[[#This Row],[PRIX]]</f>
        <v>0</v>
      </c>
      <c r="J156" s="59" t="str">
        <f>IF(Inventaire[[#This Row],[QTÉ]]&lt;Inventaire[[#This Row],[QTÉ DE RÉAPPRO]],"ATTENTION REAPPROVISIONNEMENT","")</f>
        <v/>
      </c>
    </row>
    <row r="157" spans="1:10" s="60" customFormat="1" ht="30" customHeight="1" x14ac:dyDescent="0.3">
      <c r="A157" s="80"/>
      <c r="B157" s="81"/>
      <c r="C157" s="81"/>
      <c r="D157" s="81"/>
      <c r="E157" s="81"/>
      <c r="F157" s="65"/>
      <c r="G157" s="62"/>
      <c r="H157" s="63"/>
      <c r="I157" s="64">
        <f>Inventaire[[#This Row],[QTÉ]]*Inventaire[[#This Row],[PRIX]]</f>
        <v>0</v>
      </c>
      <c r="J157" s="59" t="str">
        <f>IF(Inventaire[[#This Row],[QTÉ]]&lt;Inventaire[[#This Row],[QTÉ DE RÉAPPRO]],"ATTENTION REAPPROVISIONNEMENT","")</f>
        <v/>
      </c>
    </row>
    <row r="158" spans="1:10" s="60" customFormat="1" ht="30" customHeight="1" x14ac:dyDescent="0.3">
      <c r="A158" s="80"/>
      <c r="B158" s="81"/>
      <c r="C158" s="81"/>
      <c r="D158" s="81"/>
      <c r="E158" s="81"/>
      <c r="F158" s="65"/>
      <c r="G158" s="62"/>
      <c r="H158" s="63"/>
      <c r="I158" s="64">
        <f>Inventaire[[#This Row],[QTÉ]]*Inventaire[[#This Row],[PRIX]]</f>
        <v>0</v>
      </c>
      <c r="J158" s="59" t="str">
        <f>IF(Inventaire[[#This Row],[QTÉ]]&lt;Inventaire[[#This Row],[QTÉ DE RÉAPPRO]],"ATTENTION REAPPROVISIONNEMENT","")</f>
        <v/>
      </c>
    </row>
    <row r="159" spans="1:10" s="60" customFormat="1" ht="30" customHeight="1" x14ac:dyDescent="0.3">
      <c r="A159" s="80"/>
      <c r="B159" s="81"/>
      <c r="C159" s="81"/>
      <c r="D159" s="81"/>
      <c r="E159" s="81"/>
      <c r="F159" s="65"/>
      <c r="G159" s="62"/>
      <c r="H159" s="63"/>
      <c r="I159" s="64">
        <f>Inventaire[[#This Row],[QTÉ]]*Inventaire[[#This Row],[PRIX]]</f>
        <v>0</v>
      </c>
      <c r="J159" s="59" t="str">
        <f>IF(Inventaire[[#This Row],[QTÉ]]&lt;Inventaire[[#This Row],[QTÉ DE RÉAPPRO]],"ATTENTION REAPPROVISIONNEMENT","")</f>
        <v/>
      </c>
    </row>
    <row r="160" spans="1:10" s="60" customFormat="1" ht="30" customHeight="1" x14ac:dyDescent="0.3">
      <c r="A160" s="80"/>
      <c r="B160" s="81"/>
      <c r="C160" s="81"/>
      <c r="D160" s="81"/>
      <c r="E160" s="81"/>
      <c r="F160" s="65"/>
      <c r="G160" s="62"/>
      <c r="H160" s="63"/>
      <c r="I160" s="64">
        <f>Inventaire[[#This Row],[QTÉ]]*Inventaire[[#This Row],[PRIX]]</f>
        <v>0</v>
      </c>
      <c r="J160" s="59" t="str">
        <f>IF(Inventaire[[#This Row],[QTÉ]]&lt;Inventaire[[#This Row],[QTÉ DE RÉAPPRO]],"ATTENTION REAPPROVISIONNEMENT","")</f>
        <v/>
      </c>
    </row>
    <row r="161" spans="1:10" s="60" customFormat="1" ht="30" customHeight="1" x14ac:dyDescent="0.3">
      <c r="A161" s="80"/>
      <c r="B161" s="81"/>
      <c r="C161" s="81"/>
      <c r="D161" s="81"/>
      <c r="E161" s="81"/>
      <c r="F161" s="65"/>
      <c r="G161" s="62"/>
      <c r="H161" s="63"/>
      <c r="I161" s="64">
        <f>Inventaire[[#This Row],[QTÉ]]*Inventaire[[#This Row],[PRIX]]</f>
        <v>0</v>
      </c>
      <c r="J161" s="59" t="str">
        <f>IF(Inventaire[[#This Row],[QTÉ]]&lt;Inventaire[[#This Row],[QTÉ DE RÉAPPRO]],"ATTENTION REAPPROVISIONNEMENT","")</f>
        <v/>
      </c>
    </row>
    <row r="162" spans="1:10" s="60" customFormat="1" ht="30" customHeight="1" x14ac:dyDescent="0.3">
      <c r="A162" s="80"/>
      <c r="B162" s="81"/>
      <c r="C162" s="81"/>
      <c r="D162" s="81"/>
      <c r="E162" s="81"/>
      <c r="F162" s="65"/>
      <c r="G162" s="62"/>
      <c r="H162" s="63"/>
      <c r="I162" s="64">
        <f>Inventaire[[#This Row],[QTÉ]]*Inventaire[[#This Row],[PRIX]]</f>
        <v>0</v>
      </c>
      <c r="J162" s="59" t="str">
        <f>IF(Inventaire[[#This Row],[QTÉ]]&lt;Inventaire[[#This Row],[QTÉ DE RÉAPPRO]],"ATTENTION REAPPROVISIONNEMENT","")</f>
        <v/>
      </c>
    </row>
    <row r="163" spans="1:10" s="60" customFormat="1" ht="30" customHeight="1" x14ac:dyDescent="0.3">
      <c r="A163" s="80"/>
      <c r="B163" s="81"/>
      <c r="C163" s="81"/>
      <c r="D163" s="81"/>
      <c r="E163" s="81"/>
      <c r="F163" s="65"/>
      <c r="G163" s="62"/>
      <c r="H163" s="63"/>
      <c r="I163" s="64">
        <f>Inventaire[[#This Row],[QTÉ]]*Inventaire[[#This Row],[PRIX]]</f>
        <v>0</v>
      </c>
      <c r="J163" s="59" t="str">
        <f>IF(Inventaire[[#This Row],[QTÉ]]&lt;Inventaire[[#This Row],[QTÉ DE RÉAPPRO]],"ATTENTION REAPPROVISIONNEMENT","")</f>
        <v/>
      </c>
    </row>
    <row r="164" spans="1:10" s="60" customFormat="1" ht="30" customHeight="1" x14ac:dyDescent="0.3">
      <c r="A164" s="80"/>
      <c r="B164" s="81"/>
      <c r="C164" s="81"/>
      <c r="D164" s="81"/>
      <c r="E164" s="81"/>
      <c r="F164" s="65"/>
      <c r="G164" s="62"/>
      <c r="H164" s="63"/>
      <c r="I164" s="64">
        <f>Inventaire[[#This Row],[QTÉ]]*Inventaire[[#This Row],[PRIX]]</f>
        <v>0</v>
      </c>
      <c r="J164" s="59" t="str">
        <f>IF(Inventaire[[#This Row],[QTÉ]]&lt;Inventaire[[#This Row],[QTÉ DE RÉAPPRO]],"ATTENTION REAPPROVISIONNEMENT","")</f>
        <v/>
      </c>
    </row>
    <row r="165" spans="1:10" s="60" customFormat="1" ht="30" customHeight="1" x14ac:dyDescent="0.3">
      <c r="A165" s="80"/>
      <c r="B165" s="81"/>
      <c r="C165" s="81"/>
      <c r="D165" s="81"/>
      <c r="E165" s="81"/>
      <c r="F165" s="65"/>
      <c r="G165" s="62"/>
      <c r="H165" s="63"/>
      <c r="I165" s="64">
        <f>Inventaire[[#This Row],[QTÉ]]*Inventaire[[#This Row],[PRIX]]</f>
        <v>0</v>
      </c>
      <c r="J165" s="59" t="str">
        <f>IF(Inventaire[[#This Row],[QTÉ]]&lt;Inventaire[[#This Row],[QTÉ DE RÉAPPRO]],"ATTENTION REAPPROVISIONNEMENT","")</f>
        <v/>
      </c>
    </row>
    <row r="166" spans="1:10" s="60" customFormat="1" ht="30" customHeight="1" x14ac:dyDescent="0.3">
      <c r="A166" s="80"/>
      <c r="B166" s="81"/>
      <c r="C166" s="81"/>
      <c r="D166" s="81"/>
      <c r="E166" s="81"/>
      <c r="F166" s="65"/>
      <c r="G166" s="62"/>
      <c r="H166" s="63"/>
      <c r="I166" s="64">
        <f>Inventaire[[#This Row],[QTÉ]]*Inventaire[[#This Row],[PRIX]]</f>
        <v>0</v>
      </c>
      <c r="J166" s="59" t="str">
        <f>IF(Inventaire[[#This Row],[QTÉ]]&lt;Inventaire[[#This Row],[QTÉ DE RÉAPPRO]],"ATTENTION REAPPROVISIONNEMENT","")</f>
        <v/>
      </c>
    </row>
    <row r="167" spans="1:10" s="60" customFormat="1" ht="30" customHeight="1" x14ac:dyDescent="0.3">
      <c r="A167" s="80"/>
      <c r="B167" s="81"/>
      <c r="C167" s="81"/>
      <c r="D167" s="81"/>
      <c r="E167" s="81"/>
      <c r="F167" s="65"/>
      <c r="G167" s="62"/>
      <c r="H167" s="63"/>
      <c r="I167" s="64">
        <f>Inventaire[[#This Row],[QTÉ]]*Inventaire[[#This Row],[PRIX]]</f>
        <v>0</v>
      </c>
      <c r="J167" s="59" t="str">
        <f>IF(Inventaire[[#This Row],[QTÉ]]&lt;Inventaire[[#This Row],[QTÉ DE RÉAPPRO]],"ATTENTION REAPPROVISIONNEMENT","")</f>
        <v/>
      </c>
    </row>
    <row r="168" spans="1:10" s="60" customFormat="1" ht="30" customHeight="1" x14ac:dyDescent="0.3">
      <c r="A168" s="80"/>
      <c r="B168" s="81"/>
      <c r="C168" s="81"/>
      <c r="D168" s="81"/>
      <c r="E168" s="81"/>
      <c r="F168" s="65"/>
      <c r="G168" s="62"/>
      <c r="H168" s="63"/>
      <c r="I168" s="64">
        <f>Inventaire[[#This Row],[QTÉ]]*Inventaire[[#This Row],[PRIX]]</f>
        <v>0</v>
      </c>
      <c r="J168" s="59" t="str">
        <f>IF(Inventaire[[#This Row],[QTÉ]]&lt;Inventaire[[#This Row],[QTÉ DE RÉAPPRO]],"ATTENTION REAPPROVISIONNEMENT","")</f>
        <v/>
      </c>
    </row>
    <row r="169" spans="1:10" s="60" customFormat="1" ht="30" customHeight="1" x14ac:dyDescent="0.3">
      <c r="A169" s="80"/>
      <c r="B169" s="81"/>
      <c r="C169" s="81"/>
      <c r="D169" s="81"/>
      <c r="E169" s="81"/>
      <c r="F169" s="65"/>
      <c r="G169" s="62"/>
      <c r="H169" s="63"/>
      <c r="I169" s="64">
        <f>Inventaire[[#This Row],[QTÉ]]*Inventaire[[#This Row],[PRIX]]</f>
        <v>0</v>
      </c>
      <c r="J169" s="59" t="str">
        <f>IF(Inventaire[[#This Row],[QTÉ]]&lt;Inventaire[[#This Row],[QTÉ DE RÉAPPRO]],"ATTENTION REAPPROVISIONNEMENT","")</f>
        <v/>
      </c>
    </row>
    <row r="170" spans="1:10" s="60" customFormat="1" ht="30" customHeight="1" x14ac:dyDescent="0.3">
      <c r="A170" s="80"/>
      <c r="B170" s="81"/>
      <c r="C170" s="81"/>
      <c r="D170" s="81"/>
      <c r="E170" s="81"/>
      <c r="F170" s="65"/>
      <c r="G170" s="62"/>
      <c r="H170" s="63"/>
      <c r="I170" s="64">
        <f>Inventaire[[#This Row],[QTÉ]]*Inventaire[[#This Row],[PRIX]]</f>
        <v>0</v>
      </c>
      <c r="J170" s="59" t="str">
        <f>IF(Inventaire[[#This Row],[QTÉ]]&lt;Inventaire[[#This Row],[QTÉ DE RÉAPPRO]],"ATTENTION REAPPROVISIONNEMENT","")</f>
        <v/>
      </c>
    </row>
    <row r="171" spans="1:10" s="60" customFormat="1" ht="30" customHeight="1" x14ac:dyDescent="0.3">
      <c r="A171" s="80"/>
      <c r="B171" s="81"/>
      <c r="C171" s="81"/>
      <c r="D171" s="81"/>
      <c r="E171" s="81"/>
      <c r="F171" s="65"/>
      <c r="G171" s="62"/>
      <c r="H171" s="63"/>
      <c r="I171" s="64">
        <f>Inventaire[[#This Row],[QTÉ]]*Inventaire[[#This Row],[PRIX]]</f>
        <v>0</v>
      </c>
      <c r="J171" s="59" t="str">
        <f>IF(Inventaire[[#This Row],[QTÉ]]&lt;Inventaire[[#This Row],[QTÉ DE RÉAPPRO]],"ATTENTION REAPPROVISIONNEMENT","")</f>
        <v/>
      </c>
    </row>
    <row r="172" spans="1:10" s="60" customFormat="1" ht="30" customHeight="1" x14ac:dyDescent="0.3">
      <c r="A172" s="80"/>
      <c r="B172" s="81"/>
      <c r="C172" s="81"/>
      <c r="D172" s="81"/>
      <c r="E172" s="81"/>
      <c r="F172" s="65"/>
      <c r="G172" s="62"/>
      <c r="H172" s="63"/>
      <c r="I172" s="64">
        <f>Inventaire[[#This Row],[QTÉ]]*Inventaire[[#This Row],[PRIX]]</f>
        <v>0</v>
      </c>
      <c r="J172" s="59" t="str">
        <f>IF(Inventaire[[#This Row],[QTÉ]]&lt;Inventaire[[#This Row],[QTÉ DE RÉAPPRO]],"ATTENTION REAPPROVISIONNEMENT","")</f>
        <v/>
      </c>
    </row>
    <row r="173" spans="1:10" s="60" customFormat="1" ht="30" customHeight="1" x14ac:dyDescent="0.3">
      <c r="A173" s="80"/>
      <c r="B173" s="81"/>
      <c r="C173" s="81"/>
      <c r="D173" s="81"/>
      <c r="E173" s="81"/>
      <c r="F173" s="65"/>
      <c r="G173" s="62"/>
      <c r="H173" s="63"/>
      <c r="I173" s="64">
        <f>Inventaire[[#This Row],[QTÉ]]*Inventaire[[#This Row],[PRIX]]</f>
        <v>0</v>
      </c>
      <c r="J173" s="59" t="str">
        <f>IF(Inventaire[[#This Row],[QTÉ]]&lt;Inventaire[[#This Row],[QTÉ DE RÉAPPRO]],"ATTENTION REAPPROVISIONNEMENT","")</f>
        <v/>
      </c>
    </row>
    <row r="174" spans="1:10" s="60" customFormat="1" ht="30" customHeight="1" x14ac:dyDescent="0.3">
      <c r="A174" s="80"/>
      <c r="B174" s="81"/>
      <c r="C174" s="81"/>
      <c r="D174" s="81"/>
      <c r="E174" s="81"/>
      <c r="F174" s="65"/>
      <c r="G174" s="62"/>
      <c r="H174" s="63"/>
      <c r="I174" s="64">
        <f>Inventaire[[#This Row],[QTÉ]]*Inventaire[[#This Row],[PRIX]]</f>
        <v>0</v>
      </c>
      <c r="J174" s="59" t="str">
        <f>IF(Inventaire[[#This Row],[QTÉ]]&lt;Inventaire[[#This Row],[QTÉ DE RÉAPPRO]],"ATTENTION REAPPROVISIONNEMENT","")</f>
        <v/>
      </c>
    </row>
    <row r="175" spans="1:10" s="60" customFormat="1" ht="30" customHeight="1" x14ac:dyDescent="0.3">
      <c r="A175" s="80"/>
      <c r="B175" s="81"/>
      <c r="C175" s="81"/>
      <c r="D175" s="81"/>
      <c r="E175" s="81"/>
      <c r="F175" s="65"/>
      <c r="G175" s="62"/>
      <c r="H175" s="63"/>
      <c r="I175" s="64">
        <f>Inventaire[[#This Row],[QTÉ]]*Inventaire[[#This Row],[PRIX]]</f>
        <v>0</v>
      </c>
      <c r="J175" s="59" t="str">
        <f>IF(Inventaire[[#This Row],[QTÉ]]&lt;Inventaire[[#This Row],[QTÉ DE RÉAPPRO]],"ATTENTION REAPPROVISIONNEMENT","")</f>
        <v/>
      </c>
    </row>
    <row r="176" spans="1:10" s="60" customFormat="1" ht="30" customHeight="1" x14ac:dyDescent="0.3">
      <c r="A176" s="80"/>
      <c r="B176" s="81"/>
      <c r="C176" s="81"/>
      <c r="D176" s="81"/>
      <c r="E176" s="81"/>
      <c r="F176" s="65"/>
      <c r="G176" s="62"/>
      <c r="H176" s="63"/>
      <c r="I176" s="64">
        <f>Inventaire[[#This Row],[QTÉ]]*Inventaire[[#This Row],[PRIX]]</f>
        <v>0</v>
      </c>
      <c r="J176" s="59" t="str">
        <f>IF(Inventaire[[#This Row],[QTÉ]]&lt;Inventaire[[#This Row],[QTÉ DE RÉAPPRO]],"ATTENTION REAPPROVISIONNEMENT","")</f>
        <v/>
      </c>
    </row>
    <row r="177" spans="1:10" s="60" customFormat="1" ht="30" customHeight="1" x14ac:dyDescent="0.3">
      <c r="A177" s="80"/>
      <c r="B177" s="81"/>
      <c r="C177" s="81"/>
      <c r="D177" s="81"/>
      <c r="E177" s="81"/>
      <c r="F177" s="65"/>
      <c r="G177" s="62"/>
      <c r="H177" s="63"/>
      <c r="I177" s="64">
        <f>Inventaire[[#This Row],[QTÉ]]*Inventaire[[#This Row],[PRIX]]</f>
        <v>0</v>
      </c>
      <c r="J177" s="59" t="str">
        <f>IF(Inventaire[[#This Row],[QTÉ]]&lt;Inventaire[[#This Row],[QTÉ DE RÉAPPRO]],"ATTENTION REAPPROVISIONNEMENT","")</f>
        <v/>
      </c>
    </row>
    <row r="178" spans="1:10" s="60" customFormat="1" ht="30" customHeight="1" x14ac:dyDescent="0.3">
      <c r="A178" s="80"/>
      <c r="B178" s="81"/>
      <c r="C178" s="81"/>
      <c r="D178" s="81"/>
      <c r="E178" s="81"/>
      <c r="F178" s="65"/>
      <c r="G178" s="62"/>
      <c r="H178" s="63"/>
      <c r="I178" s="64">
        <f>Inventaire[[#This Row],[QTÉ]]*Inventaire[[#This Row],[PRIX]]</f>
        <v>0</v>
      </c>
      <c r="J178" s="59" t="str">
        <f>IF(Inventaire[[#This Row],[QTÉ]]&lt;Inventaire[[#This Row],[QTÉ DE RÉAPPRO]],"ATTENTION REAPPROVISIONNEMENT","")</f>
        <v/>
      </c>
    </row>
    <row r="179" spans="1:10" s="60" customFormat="1" ht="30" customHeight="1" x14ac:dyDescent="0.3">
      <c r="A179" s="80"/>
      <c r="B179" s="81"/>
      <c r="C179" s="81"/>
      <c r="D179" s="81"/>
      <c r="E179" s="81"/>
      <c r="F179" s="65"/>
      <c r="G179" s="62"/>
      <c r="H179" s="63"/>
      <c r="I179" s="64">
        <f>Inventaire[[#This Row],[QTÉ]]*Inventaire[[#This Row],[PRIX]]</f>
        <v>0</v>
      </c>
      <c r="J179" s="59" t="str">
        <f>IF(Inventaire[[#This Row],[QTÉ]]&lt;Inventaire[[#This Row],[QTÉ DE RÉAPPRO]],"ATTENTION REAPPROVISIONNEMENT","")</f>
        <v/>
      </c>
    </row>
    <row r="180" spans="1:10" s="60" customFormat="1" ht="30" customHeight="1" x14ac:dyDescent="0.3">
      <c r="A180" s="80"/>
      <c r="B180" s="81"/>
      <c r="C180" s="81"/>
      <c r="D180" s="81"/>
      <c r="E180" s="81"/>
      <c r="F180" s="65"/>
      <c r="G180" s="62"/>
      <c r="H180" s="63"/>
      <c r="I180" s="64">
        <f>Inventaire[[#This Row],[QTÉ]]*Inventaire[[#This Row],[PRIX]]</f>
        <v>0</v>
      </c>
      <c r="J180" s="59" t="str">
        <f>IF(Inventaire[[#This Row],[QTÉ]]&lt;Inventaire[[#This Row],[QTÉ DE RÉAPPRO]],"ATTENTION REAPPROVISIONNEMENT","")</f>
        <v/>
      </c>
    </row>
    <row r="181" spans="1:10" s="60" customFormat="1" ht="30" customHeight="1" x14ac:dyDescent="0.3">
      <c r="A181" s="80"/>
      <c r="B181" s="81"/>
      <c r="C181" s="81"/>
      <c r="D181" s="81"/>
      <c r="E181" s="81"/>
      <c r="F181" s="65"/>
      <c r="G181" s="62"/>
      <c r="H181" s="63"/>
      <c r="I181" s="64">
        <f>Inventaire[[#This Row],[QTÉ]]*Inventaire[[#This Row],[PRIX]]</f>
        <v>0</v>
      </c>
      <c r="J181" s="59" t="str">
        <f>IF(Inventaire[[#This Row],[QTÉ]]&lt;Inventaire[[#This Row],[QTÉ DE RÉAPPRO]],"ATTENTION REAPPROVISIONNEMENT","")</f>
        <v/>
      </c>
    </row>
    <row r="182" spans="1:10" s="60" customFormat="1" ht="30" customHeight="1" x14ac:dyDescent="0.3">
      <c r="A182" s="80"/>
      <c r="B182" s="81"/>
      <c r="C182" s="81"/>
      <c r="D182" s="81"/>
      <c r="E182" s="81"/>
      <c r="F182" s="65"/>
      <c r="G182" s="62"/>
      <c r="H182" s="63"/>
      <c r="I182" s="64">
        <f>Inventaire[[#This Row],[QTÉ]]*Inventaire[[#This Row],[PRIX]]</f>
        <v>0</v>
      </c>
      <c r="J182" s="59" t="str">
        <f>IF(Inventaire[[#This Row],[QTÉ]]&lt;Inventaire[[#This Row],[QTÉ DE RÉAPPRO]],"ATTENTION REAPPROVISIONNEMENT","")</f>
        <v/>
      </c>
    </row>
    <row r="183" spans="1:10" s="60" customFormat="1" ht="30" customHeight="1" x14ac:dyDescent="0.3">
      <c r="A183" s="80"/>
      <c r="B183" s="81"/>
      <c r="C183" s="81"/>
      <c r="D183" s="81"/>
      <c r="E183" s="81"/>
      <c r="F183" s="65"/>
      <c r="G183" s="62"/>
      <c r="H183" s="63"/>
      <c r="I183" s="64">
        <f>Inventaire[[#This Row],[QTÉ]]*Inventaire[[#This Row],[PRIX]]</f>
        <v>0</v>
      </c>
      <c r="J183" s="59" t="str">
        <f>IF(Inventaire[[#This Row],[QTÉ]]&lt;Inventaire[[#This Row],[QTÉ DE RÉAPPRO]],"ATTENTION REAPPROVISIONNEMENT","")</f>
        <v/>
      </c>
    </row>
    <row r="184" spans="1:10" s="60" customFormat="1" ht="30" customHeight="1" x14ac:dyDescent="0.3">
      <c r="A184" s="80"/>
      <c r="B184" s="81"/>
      <c r="C184" s="81"/>
      <c r="D184" s="81"/>
      <c r="E184" s="81"/>
      <c r="F184" s="65"/>
      <c r="G184" s="62"/>
      <c r="H184" s="63"/>
      <c r="I184" s="64">
        <f>Inventaire[[#This Row],[QTÉ]]*Inventaire[[#This Row],[PRIX]]</f>
        <v>0</v>
      </c>
      <c r="J184" s="59" t="str">
        <f>IF(Inventaire[[#This Row],[QTÉ]]&lt;Inventaire[[#This Row],[QTÉ DE RÉAPPRO]],"ATTENTION REAPPROVISIONNEMENT","")</f>
        <v/>
      </c>
    </row>
    <row r="185" spans="1:10" s="60" customFormat="1" ht="30" customHeight="1" x14ac:dyDescent="0.3">
      <c r="A185" s="80"/>
      <c r="B185" s="81"/>
      <c r="C185" s="81"/>
      <c r="D185" s="81"/>
      <c r="E185" s="81"/>
      <c r="F185" s="65"/>
      <c r="G185" s="62"/>
      <c r="H185" s="63"/>
      <c r="I185" s="64">
        <f>Inventaire[[#This Row],[QTÉ]]*Inventaire[[#This Row],[PRIX]]</f>
        <v>0</v>
      </c>
      <c r="J185" s="59" t="str">
        <f>IF(Inventaire[[#This Row],[QTÉ]]&lt;Inventaire[[#This Row],[QTÉ DE RÉAPPRO]],"ATTENTION REAPPROVISIONNEMENT","")</f>
        <v/>
      </c>
    </row>
    <row r="186" spans="1:10" s="60" customFormat="1" ht="30" customHeight="1" x14ac:dyDescent="0.3">
      <c r="A186" s="80"/>
      <c r="B186" s="81"/>
      <c r="C186" s="81"/>
      <c r="D186" s="81"/>
      <c r="E186" s="81"/>
      <c r="F186" s="65"/>
      <c r="G186" s="62"/>
      <c r="H186" s="63"/>
      <c r="I186" s="64">
        <f>Inventaire[[#This Row],[QTÉ]]*Inventaire[[#This Row],[PRIX]]</f>
        <v>0</v>
      </c>
      <c r="J186" s="59" t="str">
        <f>IF(Inventaire[[#This Row],[QTÉ]]&lt;Inventaire[[#This Row],[QTÉ DE RÉAPPRO]],"ATTENTION REAPPROVISIONNEMENT","")</f>
        <v/>
      </c>
    </row>
    <row r="187" spans="1:10" s="60" customFormat="1" ht="30" customHeight="1" x14ac:dyDescent="0.3">
      <c r="A187" s="80"/>
      <c r="B187" s="81"/>
      <c r="C187" s="81"/>
      <c r="D187" s="81"/>
      <c r="E187" s="81"/>
      <c r="F187" s="65"/>
      <c r="G187" s="62"/>
      <c r="H187" s="63"/>
      <c r="I187" s="64">
        <f>Inventaire[[#This Row],[QTÉ]]*Inventaire[[#This Row],[PRIX]]</f>
        <v>0</v>
      </c>
      <c r="J187" s="59" t="str">
        <f>IF(Inventaire[[#This Row],[QTÉ]]&lt;Inventaire[[#This Row],[QTÉ DE RÉAPPRO]],"ATTENTION REAPPROVISIONNEMENT","")</f>
        <v/>
      </c>
    </row>
    <row r="188" spans="1:10" s="60" customFormat="1" ht="30" customHeight="1" x14ac:dyDescent="0.3">
      <c r="A188" s="80"/>
      <c r="B188" s="81"/>
      <c r="C188" s="81"/>
      <c r="D188" s="81"/>
      <c r="E188" s="81"/>
      <c r="F188" s="65"/>
      <c r="G188" s="62"/>
      <c r="H188" s="63"/>
      <c r="I188" s="64">
        <f>Inventaire[[#This Row],[QTÉ]]*Inventaire[[#This Row],[PRIX]]</f>
        <v>0</v>
      </c>
      <c r="J188" s="59" t="str">
        <f>IF(Inventaire[[#This Row],[QTÉ]]&lt;Inventaire[[#This Row],[QTÉ DE RÉAPPRO]],"ATTENTION REAPPROVISIONNEMENT","")</f>
        <v/>
      </c>
    </row>
    <row r="189" spans="1:10" s="60" customFormat="1" ht="30" customHeight="1" x14ac:dyDescent="0.3">
      <c r="A189" s="80"/>
      <c r="B189" s="81"/>
      <c r="C189" s="81"/>
      <c r="D189" s="81"/>
      <c r="E189" s="81"/>
      <c r="F189" s="65"/>
      <c r="G189" s="62"/>
      <c r="H189" s="63"/>
      <c r="I189" s="64">
        <f>Inventaire[[#This Row],[QTÉ]]*Inventaire[[#This Row],[PRIX]]</f>
        <v>0</v>
      </c>
      <c r="J189" s="59" t="str">
        <f>IF(Inventaire[[#This Row],[QTÉ]]&lt;Inventaire[[#This Row],[QTÉ DE RÉAPPRO]],"ATTENTION REAPPROVISIONNEMENT","")</f>
        <v/>
      </c>
    </row>
    <row r="190" spans="1:10" s="60" customFormat="1" ht="30" customHeight="1" x14ac:dyDescent="0.3">
      <c r="A190" s="80"/>
      <c r="B190" s="81"/>
      <c r="C190" s="81"/>
      <c r="D190" s="81"/>
      <c r="E190" s="81"/>
      <c r="F190" s="65"/>
      <c r="G190" s="62"/>
      <c r="H190" s="63"/>
      <c r="I190" s="64">
        <f>Inventaire[[#This Row],[QTÉ]]*Inventaire[[#This Row],[PRIX]]</f>
        <v>0</v>
      </c>
      <c r="J190" s="59" t="str">
        <f>IF(Inventaire[[#This Row],[QTÉ]]&lt;Inventaire[[#This Row],[QTÉ DE RÉAPPRO]],"ATTENTION REAPPROVISIONNEMENT","")</f>
        <v/>
      </c>
    </row>
    <row r="191" spans="1:10" s="60" customFormat="1" ht="30" customHeight="1" x14ac:dyDescent="0.3">
      <c r="A191" s="80"/>
      <c r="B191" s="81"/>
      <c r="C191" s="81"/>
      <c r="D191" s="81"/>
      <c r="E191" s="81"/>
      <c r="F191" s="65"/>
      <c r="G191" s="62"/>
      <c r="H191" s="63"/>
      <c r="I191" s="64">
        <f>Inventaire[[#This Row],[QTÉ]]*Inventaire[[#This Row],[PRIX]]</f>
        <v>0</v>
      </c>
      <c r="J191" s="59" t="str">
        <f>IF(Inventaire[[#This Row],[QTÉ]]&lt;Inventaire[[#This Row],[QTÉ DE RÉAPPRO]],"ATTENTION REAPPROVISIONNEMENT","")</f>
        <v/>
      </c>
    </row>
    <row r="192" spans="1:10" s="60" customFormat="1" ht="30" customHeight="1" x14ac:dyDescent="0.3">
      <c r="A192" s="80"/>
      <c r="B192" s="81"/>
      <c r="C192" s="81"/>
      <c r="D192" s="81"/>
      <c r="E192" s="81"/>
      <c r="F192" s="65"/>
      <c r="G192" s="62"/>
      <c r="H192" s="63"/>
      <c r="I192" s="64">
        <f>Inventaire[[#This Row],[QTÉ]]*Inventaire[[#This Row],[PRIX]]</f>
        <v>0</v>
      </c>
      <c r="J192" s="59" t="str">
        <f>IF(Inventaire[[#This Row],[QTÉ]]&lt;Inventaire[[#This Row],[QTÉ DE RÉAPPRO]],"ATTENTION REAPPROVISIONNEMENT","")</f>
        <v/>
      </c>
    </row>
    <row r="193" spans="1:10" s="60" customFormat="1" ht="30" customHeight="1" x14ac:dyDescent="0.3">
      <c r="A193" s="80"/>
      <c r="B193" s="81"/>
      <c r="C193" s="81"/>
      <c r="D193" s="81"/>
      <c r="E193" s="81"/>
      <c r="F193" s="65"/>
      <c r="G193" s="62"/>
      <c r="H193" s="63"/>
      <c r="I193" s="64">
        <f>Inventaire[[#This Row],[QTÉ]]*Inventaire[[#This Row],[PRIX]]</f>
        <v>0</v>
      </c>
      <c r="J193" s="59" t="str">
        <f>IF(Inventaire[[#This Row],[QTÉ]]&lt;Inventaire[[#This Row],[QTÉ DE RÉAPPRO]],"ATTENTION REAPPROVISIONNEMENT","")</f>
        <v/>
      </c>
    </row>
    <row r="194" spans="1:10" s="60" customFormat="1" ht="30" customHeight="1" x14ac:dyDescent="0.3">
      <c r="A194" s="80"/>
      <c r="B194" s="81"/>
      <c r="C194" s="81"/>
      <c r="D194" s="81"/>
      <c r="E194" s="81"/>
      <c r="F194" s="65"/>
      <c r="G194" s="62"/>
      <c r="H194" s="63"/>
      <c r="I194" s="64">
        <f>Inventaire[[#This Row],[QTÉ]]*Inventaire[[#This Row],[PRIX]]</f>
        <v>0</v>
      </c>
      <c r="J194" s="59" t="str">
        <f>IF(Inventaire[[#This Row],[QTÉ]]&lt;Inventaire[[#This Row],[QTÉ DE RÉAPPRO]],"ATTENTION REAPPROVISIONNEMENT","")</f>
        <v/>
      </c>
    </row>
    <row r="195" spans="1:10" s="60" customFormat="1" ht="30" customHeight="1" x14ac:dyDescent="0.3">
      <c r="A195" s="80"/>
      <c r="B195" s="81"/>
      <c r="C195" s="81"/>
      <c r="D195" s="81"/>
      <c r="E195" s="81"/>
      <c r="F195" s="65"/>
      <c r="G195" s="62"/>
      <c r="H195" s="63"/>
      <c r="I195" s="64">
        <f>Inventaire[[#This Row],[QTÉ]]*Inventaire[[#This Row],[PRIX]]</f>
        <v>0</v>
      </c>
      <c r="J195" s="59" t="str">
        <f>IF(Inventaire[[#This Row],[QTÉ]]&lt;Inventaire[[#This Row],[QTÉ DE RÉAPPRO]],"ATTENTION REAPPROVISIONNEMENT","")</f>
        <v/>
      </c>
    </row>
    <row r="196" spans="1:10" s="60" customFormat="1" ht="30" customHeight="1" x14ac:dyDescent="0.3">
      <c r="A196" s="80"/>
      <c r="B196" s="81"/>
      <c r="C196" s="81"/>
      <c r="D196" s="81"/>
      <c r="E196" s="81"/>
      <c r="F196" s="65"/>
      <c r="G196" s="62"/>
      <c r="H196" s="63"/>
      <c r="I196" s="64">
        <f>Inventaire[[#This Row],[QTÉ]]*Inventaire[[#This Row],[PRIX]]</f>
        <v>0</v>
      </c>
      <c r="J196" s="59" t="str">
        <f>IF(Inventaire[[#This Row],[QTÉ]]&lt;Inventaire[[#This Row],[QTÉ DE RÉAPPRO]],"ATTENTION REAPPROVISIONNEMENT","")</f>
        <v/>
      </c>
    </row>
    <row r="197" spans="1:10" s="60" customFormat="1" ht="30" customHeight="1" x14ac:dyDescent="0.3">
      <c r="A197" s="80"/>
      <c r="B197" s="81"/>
      <c r="C197" s="81"/>
      <c r="D197" s="81"/>
      <c r="E197" s="81"/>
      <c r="F197" s="65"/>
      <c r="G197" s="62"/>
      <c r="H197" s="63"/>
      <c r="I197" s="64">
        <f>Inventaire[[#This Row],[QTÉ]]*Inventaire[[#This Row],[PRIX]]</f>
        <v>0</v>
      </c>
      <c r="J197" s="59" t="str">
        <f>IF(Inventaire[[#This Row],[QTÉ]]&lt;Inventaire[[#This Row],[QTÉ DE RÉAPPRO]],"ATTENTION REAPPROVISIONNEMENT","")</f>
        <v/>
      </c>
    </row>
    <row r="198" spans="1:10" s="60" customFormat="1" ht="30" customHeight="1" x14ac:dyDescent="0.3">
      <c r="A198" s="80"/>
      <c r="B198" s="81"/>
      <c r="C198" s="81"/>
      <c r="D198" s="81"/>
      <c r="E198" s="81"/>
      <c r="F198" s="65"/>
      <c r="G198" s="62"/>
      <c r="H198" s="63"/>
      <c r="I198" s="64">
        <f>Inventaire[[#This Row],[QTÉ]]*Inventaire[[#This Row],[PRIX]]</f>
        <v>0</v>
      </c>
      <c r="J198" s="59" t="str">
        <f>IF(Inventaire[[#This Row],[QTÉ]]&lt;Inventaire[[#This Row],[QTÉ DE RÉAPPRO]],"ATTENTION REAPPROVISIONNEMENT","")</f>
        <v/>
      </c>
    </row>
    <row r="199" spans="1:10" s="60" customFormat="1" ht="30" customHeight="1" x14ac:dyDescent="0.3">
      <c r="A199" s="80"/>
      <c r="B199" s="81"/>
      <c r="C199" s="81"/>
      <c r="D199" s="81"/>
      <c r="E199" s="81"/>
      <c r="F199" s="65"/>
      <c r="G199" s="62"/>
      <c r="H199" s="63"/>
      <c r="I199" s="64">
        <f>Inventaire[[#This Row],[QTÉ]]*Inventaire[[#This Row],[PRIX]]</f>
        <v>0</v>
      </c>
      <c r="J199" s="59" t="str">
        <f>IF(Inventaire[[#This Row],[QTÉ]]&lt;Inventaire[[#This Row],[QTÉ DE RÉAPPRO]],"ATTENTION REAPPROVISIONNEMENT","")</f>
        <v/>
      </c>
    </row>
    <row r="200" spans="1:10" s="60" customFormat="1" ht="30" customHeight="1" x14ac:dyDescent="0.3">
      <c r="A200" s="80"/>
      <c r="B200" s="81"/>
      <c r="C200" s="81"/>
      <c r="D200" s="81"/>
      <c r="E200" s="81"/>
      <c r="F200" s="65"/>
      <c r="G200" s="62"/>
      <c r="H200" s="63"/>
      <c r="I200" s="64">
        <f>Inventaire[[#This Row],[QTÉ]]*Inventaire[[#This Row],[PRIX]]</f>
        <v>0</v>
      </c>
      <c r="J200" s="59" t="str">
        <f>IF(Inventaire[[#This Row],[QTÉ]]&lt;Inventaire[[#This Row],[QTÉ DE RÉAPPRO]],"ATTENTION REAPPROVISIONNEMENT","")</f>
        <v/>
      </c>
    </row>
    <row r="201" spans="1:10" s="60" customFormat="1" ht="30" customHeight="1" x14ac:dyDescent="0.3">
      <c r="A201" s="80"/>
      <c r="B201" s="81"/>
      <c r="C201" s="81"/>
      <c r="D201" s="81"/>
      <c r="E201" s="81"/>
      <c r="F201" s="65"/>
      <c r="G201" s="62"/>
      <c r="H201" s="63"/>
      <c r="I201" s="64">
        <f>Inventaire[[#This Row],[QTÉ]]*Inventaire[[#This Row],[PRIX]]</f>
        <v>0</v>
      </c>
      <c r="J201" s="59" t="str">
        <f>IF(Inventaire[[#This Row],[QTÉ]]&lt;Inventaire[[#This Row],[QTÉ DE RÉAPPRO]],"ATTENTION REAPPROVISIONNEMENT","")</f>
        <v/>
      </c>
    </row>
    <row r="202" spans="1:10" s="60" customFormat="1" ht="30" customHeight="1" x14ac:dyDescent="0.3">
      <c r="A202" s="80"/>
      <c r="B202" s="81"/>
      <c r="C202" s="81"/>
      <c r="D202" s="81"/>
      <c r="E202" s="81"/>
      <c r="F202" s="65"/>
      <c r="G202" s="62"/>
      <c r="H202" s="63"/>
      <c r="I202" s="64">
        <f>Inventaire[[#This Row],[QTÉ]]*Inventaire[[#This Row],[PRIX]]</f>
        <v>0</v>
      </c>
      <c r="J202" s="59" t="str">
        <f>IF(Inventaire[[#This Row],[QTÉ]]&lt;Inventaire[[#This Row],[QTÉ DE RÉAPPRO]],"ATTENTION REAPPROVISIONNEMENT","")</f>
        <v/>
      </c>
    </row>
    <row r="203" spans="1:10" s="60" customFormat="1" ht="30" customHeight="1" x14ac:dyDescent="0.3">
      <c r="A203" s="80"/>
      <c r="B203" s="81"/>
      <c r="C203" s="81"/>
      <c r="D203" s="81"/>
      <c r="E203" s="81"/>
      <c r="F203" s="65"/>
      <c r="G203" s="62"/>
      <c r="H203" s="63"/>
      <c r="I203" s="64">
        <f>Inventaire[[#This Row],[QTÉ]]*Inventaire[[#This Row],[PRIX]]</f>
        <v>0</v>
      </c>
      <c r="J203" s="59" t="str">
        <f>IF(Inventaire[[#This Row],[QTÉ]]&lt;Inventaire[[#This Row],[QTÉ DE RÉAPPRO]],"ATTENTION REAPPROVISIONNEMENT","")</f>
        <v/>
      </c>
    </row>
    <row r="204" spans="1:10" s="60" customFormat="1" ht="30" customHeight="1" x14ac:dyDescent="0.3">
      <c r="A204" s="80"/>
      <c r="B204" s="81"/>
      <c r="C204" s="81"/>
      <c r="D204" s="81"/>
      <c r="E204" s="81"/>
      <c r="F204" s="65"/>
      <c r="G204" s="62"/>
      <c r="H204" s="63"/>
      <c r="I204" s="64">
        <f>Inventaire[[#This Row],[QTÉ]]*Inventaire[[#This Row],[PRIX]]</f>
        <v>0</v>
      </c>
      <c r="J204" s="59" t="str">
        <f>IF(Inventaire[[#This Row],[QTÉ]]&lt;Inventaire[[#This Row],[QTÉ DE RÉAPPRO]],"ATTENTION REAPPROVISIONNEMENT","")</f>
        <v/>
      </c>
    </row>
    <row r="205" spans="1:10" s="60" customFormat="1" ht="30" customHeight="1" x14ac:dyDescent="0.3">
      <c r="A205" s="80"/>
      <c r="B205" s="81"/>
      <c r="C205" s="81"/>
      <c r="D205" s="81"/>
      <c r="E205" s="81"/>
      <c r="F205" s="65"/>
      <c r="G205" s="62"/>
      <c r="H205" s="63"/>
      <c r="I205" s="64">
        <f>Inventaire[[#This Row],[QTÉ]]*Inventaire[[#This Row],[PRIX]]</f>
        <v>0</v>
      </c>
      <c r="J205" s="59" t="str">
        <f>IF(Inventaire[[#This Row],[QTÉ]]&lt;Inventaire[[#This Row],[QTÉ DE RÉAPPRO]],"ATTENTION REAPPROVISIONNEMENT","")</f>
        <v/>
      </c>
    </row>
    <row r="206" spans="1:10" s="60" customFormat="1" ht="30" customHeight="1" x14ac:dyDescent="0.3">
      <c r="A206" s="80"/>
      <c r="B206" s="81"/>
      <c r="C206" s="81"/>
      <c r="D206" s="81"/>
      <c r="E206" s="81"/>
      <c r="F206" s="65"/>
      <c r="G206" s="62"/>
      <c r="H206" s="63"/>
      <c r="I206" s="64">
        <f>Inventaire[[#This Row],[QTÉ]]*Inventaire[[#This Row],[PRIX]]</f>
        <v>0</v>
      </c>
      <c r="J206" s="59" t="str">
        <f>IF(Inventaire[[#This Row],[QTÉ]]&lt;Inventaire[[#This Row],[QTÉ DE RÉAPPRO]],"ATTENTION REAPPROVISIONNEMENT","")</f>
        <v/>
      </c>
    </row>
    <row r="207" spans="1:10" s="60" customFormat="1" ht="30" customHeight="1" x14ac:dyDescent="0.3">
      <c r="A207" s="80"/>
      <c r="B207" s="81"/>
      <c r="C207" s="81"/>
      <c r="D207" s="81"/>
      <c r="E207" s="81"/>
      <c r="F207" s="65"/>
      <c r="G207" s="62"/>
      <c r="H207" s="63"/>
      <c r="I207" s="64">
        <f>Inventaire[[#This Row],[QTÉ]]*Inventaire[[#This Row],[PRIX]]</f>
        <v>0</v>
      </c>
      <c r="J207" s="59" t="str">
        <f>IF(Inventaire[[#This Row],[QTÉ]]&lt;Inventaire[[#This Row],[QTÉ DE RÉAPPRO]],"ATTENTION REAPPROVISIONNEMENT","")</f>
        <v/>
      </c>
    </row>
    <row r="208" spans="1:10" s="60" customFormat="1" ht="30" customHeight="1" x14ac:dyDescent="0.3">
      <c r="A208" s="80"/>
      <c r="B208" s="81"/>
      <c r="C208" s="81"/>
      <c r="D208" s="81"/>
      <c r="E208" s="81"/>
      <c r="F208" s="65"/>
      <c r="G208" s="62"/>
      <c r="H208" s="63"/>
      <c r="I208" s="64">
        <f>Inventaire[[#This Row],[QTÉ]]*Inventaire[[#This Row],[PRIX]]</f>
        <v>0</v>
      </c>
      <c r="J208" s="59" t="str">
        <f>IF(Inventaire[[#This Row],[QTÉ]]&lt;Inventaire[[#This Row],[QTÉ DE RÉAPPRO]],"ATTENTION REAPPROVISIONNEMENT","")</f>
        <v/>
      </c>
    </row>
    <row r="209" spans="1:10" s="60" customFormat="1" ht="30" customHeight="1" x14ac:dyDescent="0.3">
      <c r="A209" s="80"/>
      <c r="B209" s="81"/>
      <c r="C209" s="81"/>
      <c r="D209" s="81"/>
      <c r="E209" s="81"/>
      <c r="F209" s="65"/>
      <c r="G209" s="62"/>
      <c r="H209" s="63"/>
      <c r="I209" s="64">
        <f>Inventaire[[#This Row],[QTÉ]]*Inventaire[[#This Row],[PRIX]]</f>
        <v>0</v>
      </c>
      <c r="J209" s="59" t="str">
        <f>IF(Inventaire[[#This Row],[QTÉ]]&lt;Inventaire[[#This Row],[QTÉ DE RÉAPPRO]],"ATTENTION REAPPROVISIONNEMENT","")</f>
        <v/>
      </c>
    </row>
    <row r="210" spans="1:10" s="60" customFormat="1" ht="30" customHeight="1" x14ac:dyDescent="0.3">
      <c r="A210" s="80"/>
      <c r="B210" s="81"/>
      <c r="C210" s="81"/>
      <c r="D210" s="81"/>
      <c r="E210" s="81"/>
      <c r="F210" s="65"/>
      <c r="G210" s="62"/>
      <c r="H210" s="63"/>
      <c r="I210" s="64">
        <f>Inventaire[[#This Row],[QTÉ]]*Inventaire[[#This Row],[PRIX]]</f>
        <v>0</v>
      </c>
      <c r="J210" s="59" t="str">
        <f>IF(Inventaire[[#This Row],[QTÉ]]&lt;Inventaire[[#This Row],[QTÉ DE RÉAPPRO]],"ATTENTION REAPPROVISIONNEMENT","")</f>
        <v/>
      </c>
    </row>
    <row r="211" spans="1:10" s="60" customFormat="1" ht="30" customHeight="1" x14ac:dyDescent="0.3">
      <c r="A211" s="80"/>
      <c r="B211" s="81"/>
      <c r="C211" s="81"/>
      <c r="D211" s="81"/>
      <c r="E211" s="81"/>
      <c r="F211" s="65"/>
      <c r="G211" s="62"/>
      <c r="H211" s="63"/>
      <c r="I211" s="64">
        <f>Inventaire[[#This Row],[QTÉ]]*Inventaire[[#This Row],[PRIX]]</f>
        <v>0</v>
      </c>
      <c r="J211" s="59" t="str">
        <f>IF(Inventaire[[#This Row],[QTÉ]]&lt;Inventaire[[#This Row],[QTÉ DE RÉAPPRO]],"ATTENTION REAPPROVISIONNEMENT","")</f>
        <v/>
      </c>
    </row>
    <row r="212" spans="1:10" s="60" customFormat="1" ht="30" customHeight="1" x14ac:dyDescent="0.3">
      <c r="A212" s="80"/>
      <c r="B212" s="81"/>
      <c r="C212" s="81"/>
      <c r="D212" s="81"/>
      <c r="E212" s="81"/>
      <c r="F212" s="65"/>
      <c r="G212" s="62"/>
      <c r="H212" s="63"/>
      <c r="I212" s="64">
        <f>Inventaire[[#This Row],[QTÉ]]*Inventaire[[#This Row],[PRIX]]</f>
        <v>0</v>
      </c>
      <c r="J212" s="59" t="str">
        <f>IF(Inventaire[[#This Row],[QTÉ]]&lt;Inventaire[[#This Row],[QTÉ DE RÉAPPRO]],"ATTENTION REAPPROVISIONNEMENT","")</f>
        <v/>
      </c>
    </row>
    <row r="213" spans="1:10" s="60" customFormat="1" ht="30" customHeight="1" x14ac:dyDescent="0.3">
      <c r="A213" s="80"/>
      <c r="B213" s="81"/>
      <c r="C213" s="81"/>
      <c r="D213" s="81"/>
      <c r="E213" s="81"/>
      <c r="F213" s="65"/>
      <c r="G213" s="62"/>
      <c r="H213" s="63"/>
      <c r="I213" s="64">
        <f>Inventaire[[#This Row],[QTÉ]]*Inventaire[[#This Row],[PRIX]]</f>
        <v>0</v>
      </c>
      <c r="J213" s="59" t="str">
        <f>IF(Inventaire[[#This Row],[QTÉ]]&lt;Inventaire[[#This Row],[QTÉ DE RÉAPPRO]],"ATTENTION REAPPROVISIONNEMENT","")</f>
        <v/>
      </c>
    </row>
    <row r="214" spans="1:10" s="60" customFormat="1" ht="30" customHeight="1" x14ac:dyDescent="0.3">
      <c r="A214" s="80"/>
      <c r="B214" s="81"/>
      <c r="C214" s="81"/>
      <c r="D214" s="81"/>
      <c r="E214" s="81"/>
      <c r="F214" s="65"/>
      <c r="G214" s="62"/>
      <c r="H214" s="63"/>
      <c r="I214" s="64">
        <f>Inventaire[[#This Row],[QTÉ]]*Inventaire[[#This Row],[PRIX]]</f>
        <v>0</v>
      </c>
      <c r="J214" s="59" t="str">
        <f>IF(Inventaire[[#This Row],[QTÉ]]&lt;Inventaire[[#This Row],[QTÉ DE RÉAPPRO]],"ATTENTION REAPPROVISIONNEMENT","")</f>
        <v/>
      </c>
    </row>
    <row r="215" spans="1:10" s="60" customFormat="1" ht="30" customHeight="1" x14ac:dyDescent="0.3">
      <c r="A215" s="80"/>
      <c r="B215" s="81"/>
      <c r="C215" s="81"/>
      <c r="D215" s="81"/>
      <c r="E215" s="81"/>
      <c r="F215" s="65"/>
      <c r="G215" s="62"/>
      <c r="H215" s="63"/>
      <c r="I215" s="64">
        <f>Inventaire[[#This Row],[QTÉ]]*Inventaire[[#This Row],[PRIX]]</f>
        <v>0</v>
      </c>
      <c r="J215" s="59" t="str">
        <f>IF(Inventaire[[#This Row],[QTÉ]]&lt;Inventaire[[#This Row],[QTÉ DE RÉAPPRO]],"ATTENTION REAPPROVISIONNEMENT","")</f>
        <v/>
      </c>
    </row>
    <row r="216" spans="1:10" s="60" customFormat="1" ht="30" customHeight="1" x14ac:dyDescent="0.3">
      <c r="A216" s="80"/>
      <c r="B216" s="81"/>
      <c r="C216" s="81"/>
      <c r="D216" s="81"/>
      <c r="E216" s="81"/>
      <c r="F216" s="65"/>
      <c r="G216" s="62"/>
      <c r="H216" s="63"/>
      <c r="I216" s="64">
        <f>Inventaire[[#This Row],[QTÉ]]*Inventaire[[#This Row],[PRIX]]</f>
        <v>0</v>
      </c>
      <c r="J216" s="59" t="str">
        <f>IF(Inventaire[[#This Row],[QTÉ]]&lt;Inventaire[[#This Row],[QTÉ DE RÉAPPRO]],"ATTENTION REAPPROVISIONNEMENT","")</f>
        <v/>
      </c>
    </row>
    <row r="217" spans="1:10" s="60" customFormat="1" ht="30" customHeight="1" x14ac:dyDescent="0.3">
      <c r="A217" s="80"/>
      <c r="B217" s="81"/>
      <c r="C217" s="81"/>
      <c r="D217" s="81"/>
      <c r="E217" s="81"/>
      <c r="F217" s="65"/>
      <c r="G217" s="62"/>
      <c r="H217" s="63"/>
      <c r="I217" s="64">
        <f>Inventaire[[#This Row],[QTÉ]]*Inventaire[[#This Row],[PRIX]]</f>
        <v>0</v>
      </c>
      <c r="J217" s="59" t="str">
        <f>IF(Inventaire[[#This Row],[QTÉ]]&lt;Inventaire[[#This Row],[QTÉ DE RÉAPPRO]],"ATTENTION REAPPROVISIONNEMENT","")</f>
        <v/>
      </c>
    </row>
    <row r="218" spans="1:10" s="60" customFormat="1" ht="30" customHeight="1" x14ac:dyDescent="0.3">
      <c r="A218" s="80"/>
      <c r="B218" s="81"/>
      <c r="C218" s="81"/>
      <c r="D218" s="81"/>
      <c r="E218" s="81"/>
      <c r="F218" s="65"/>
      <c r="G218" s="62"/>
      <c r="H218" s="63"/>
      <c r="I218" s="64">
        <f>Inventaire[[#This Row],[QTÉ]]*Inventaire[[#This Row],[PRIX]]</f>
        <v>0</v>
      </c>
      <c r="J218" s="59" t="str">
        <f>IF(Inventaire[[#This Row],[QTÉ]]&lt;Inventaire[[#This Row],[QTÉ DE RÉAPPRO]],"ATTENTION REAPPROVISIONNEMENT","")</f>
        <v/>
      </c>
    </row>
    <row r="219" spans="1:10" s="60" customFormat="1" ht="30" customHeight="1" x14ac:dyDescent="0.3">
      <c r="A219" s="80"/>
      <c r="B219" s="81"/>
      <c r="C219" s="81"/>
      <c r="D219" s="81"/>
      <c r="E219" s="81"/>
      <c r="F219" s="65"/>
      <c r="G219" s="62"/>
      <c r="H219" s="63"/>
      <c r="I219" s="64">
        <f>Inventaire[[#This Row],[QTÉ]]*Inventaire[[#This Row],[PRIX]]</f>
        <v>0</v>
      </c>
      <c r="J219" s="59" t="str">
        <f>IF(Inventaire[[#This Row],[QTÉ]]&lt;Inventaire[[#This Row],[QTÉ DE RÉAPPRO]],"ATTENTION REAPPROVISIONNEMENT","")</f>
        <v/>
      </c>
    </row>
    <row r="220" spans="1:10" s="60" customFormat="1" ht="30" customHeight="1" x14ac:dyDescent="0.3">
      <c r="A220" s="80"/>
      <c r="B220" s="81"/>
      <c r="C220" s="81"/>
      <c r="D220" s="81"/>
      <c r="E220" s="81"/>
      <c r="F220" s="65"/>
      <c r="G220" s="62"/>
      <c r="H220" s="63"/>
      <c r="I220" s="64">
        <f>Inventaire[[#This Row],[QTÉ]]*Inventaire[[#This Row],[PRIX]]</f>
        <v>0</v>
      </c>
      <c r="J220" s="59" t="str">
        <f>IF(Inventaire[[#This Row],[QTÉ]]&lt;Inventaire[[#This Row],[QTÉ DE RÉAPPRO]],"ATTENTION REAPPROVISIONNEMENT","")</f>
        <v/>
      </c>
    </row>
    <row r="221" spans="1:10" s="60" customFormat="1" ht="30" customHeight="1" x14ac:dyDescent="0.3">
      <c r="A221" s="80"/>
      <c r="B221" s="81"/>
      <c r="C221" s="81"/>
      <c r="D221" s="81"/>
      <c r="E221" s="81"/>
      <c r="F221" s="65"/>
      <c r="G221" s="62"/>
      <c r="H221" s="63"/>
      <c r="I221" s="64">
        <f>Inventaire[[#This Row],[QTÉ]]*Inventaire[[#This Row],[PRIX]]</f>
        <v>0</v>
      </c>
      <c r="J221" s="59" t="str">
        <f>IF(Inventaire[[#This Row],[QTÉ]]&lt;Inventaire[[#This Row],[QTÉ DE RÉAPPRO]],"ATTENTION REAPPROVISIONNEMENT","")</f>
        <v/>
      </c>
    </row>
    <row r="222" spans="1:10" s="60" customFormat="1" ht="30" customHeight="1" x14ac:dyDescent="0.3">
      <c r="A222" s="80"/>
      <c r="B222" s="81"/>
      <c r="C222" s="81"/>
      <c r="D222" s="81"/>
      <c r="E222" s="81"/>
      <c r="F222" s="65"/>
      <c r="G222" s="62"/>
      <c r="H222" s="63"/>
      <c r="I222" s="64">
        <f>Inventaire[[#This Row],[QTÉ]]*Inventaire[[#This Row],[PRIX]]</f>
        <v>0</v>
      </c>
      <c r="J222" s="59" t="str">
        <f>IF(Inventaire[[#This Row],[QTÉ]]&lt;Inventaire[[#This Row],[QTÉ DE RÉAPPRO]],"ATTENTION REAPPROVISIONNEMENT","")</f>
        <v/>
      </c>
    </row>
    <row r="223" spans="1:10" s="60" customFormat="1" ht="30" customHeight="1" x14ac:dyDescent="0.3">
      <c r="A223" s="80"/>
      <c r="B223" s="81"/>
      <c r="C223" s="81"/>
      <c r="D223" s="81"/>
      <c r="E223" s="81"/>
      <c r="F223" s="65"/>
      <c r="G223" s="62"/>
      <c r="H223" s="63"/>
      <c r="I223" s="64">
        <f>Inventaire[[#This Row],[QTÉ]]*Inventaire[[#This Row],[PRIX]]</f>
        <v>0</v>
      </c>
      <c r="J223" s="59" t="str">
        <f>IF(Inventaire[[#This Row],[QTÉ]]&lt;Inventaire[[#This Row],[QTÉ DE RÉAPPRO]],"ATTENTION REAPPROVISIONNEMENT","")</f>
        <v/>
      </c>
    </row>
    <row r="224" spans="1:10" s="60" customFormat="1" ht="30" customHeight="1" x14ac:dyDescent="0.3">
      <c r="A224" s="80"/>
      <c r="B224" s="81"/>
      <c r="C224" s="81"/>
      <c r="D224" s="81"/>
      <c r="E224" s="81"/>
      <c r="F224" s="65"/>
      <c r="G224" s="62"/>
      <c r="H224" s="63"/>
      <c r="I224" s="64">
        <f>Inventaire[[#This Row],[QTÉ]]*Inventaire[[#This Row],[PRIX]]</f>
        <v>0</v>
      </c>
      <c r="J224" s="59" t="str">
        <f>IF(Inventaire[[#This Row],[QTÉ]]&lt;Inventaire[[#This Row],[QTÉ DE RÉAPPRO]],"ATTENTION REAPPROVISIONNEMENT","")</f>
        <v/>
      </c>
    </row>
    <row r="225" spans="1:10" s="60" customFormat="1" ht="30" customHeight="1" x14ac:dyDescent="0.3">
      <c r="A225" s="80"/>
      <c r="B225" s="81"/>
      <c r="C225" s="81"/>
      <c r="D225" s="81"/>
      <c r="E225" s="81"/>
      <c r="F225" s="65"/>
      <c r="G225" s="62"/>
      <c r="H225" s="63"/>
      <c r="I225" s="64">
        <f>Inventaire[[#This Row],[QTÉ]]*Inventaire[[#This Row],[PRIX]]</f>
        <v>0</v>
      </c>
      <c r="J225" s="59" t="str">
        <f>IF(Inventaire[[#This Row],[QTÉ]]&lt;Inventaire[[#This Row],[QTÉ DE RÉAPPRO]],"ATTENTION REAPPROVISIONNEMENT","")</f>
        <v/>
      </c>
    </row>
    <row r="226" spans="1:10" s="60" customFormat="1" ht="30" customHeight="1" x14ac:dyDescent="0.3">
      <c r="A226" s="80"/>
      <c r="B226" s="81"/>
      <c r="C226" s="81"/>
      <c r="D226" s="81"/>
      <c r="E226" s="81"/>
      <c r="F226" s="65"/>
      <c r="G226" s="62"/>
      <c r="H226" s="63"/>
      <c r="I226" s="64">
        <f>Inventaire[[#This Row],[QTÉ]]*Inventaire[[#This Row],[PRIX]]</f>
        <v>0</v>
      </c>
      <c r="J226" s="59" t="str">
        <f>IF(Inventaire[[#This Row],[QTÉ]]&lt;Inventaire[[#This Row],[QTÉ DE RÉAPPRO]],"ATTENTION REAPPROVISIONNEMENT","")</f>
        <v/>
      </c>
    </row>
    <row r="227" spans="1:10" s="60" customFormat="1" ht="30" customHeight="1" x14ac:dyDescent="0.3">
      <c r="A227" s="80"/>
      <c r="B227" s="81"/>
      <c r="C227" s="81"/>
      <c r="D227" s="81"/>
      <c r="E227" s="81"/>
      <c r="F227" s="65"/>
      <c r="G227" s="62"/>
      <c r="H227" s="63"/>
      <c r="I227" s="64">
        <f>Inventaire[[#This Row],[QTÉ]]*Inventaire[[#This Row],[PRIX]]</f>
        <v>0</v>
      </c>
      <c r="J227" s="59" t="str">
        <f>IF(Inventaire[[#This Row],[QTÉ]]&lt;Inventaire[[#This Row],[QTÉ DE RÉAPPRO]],"ATTENTION REAPPROVISIONNEMENT","")</f>
        <v/>
      </c>
    </row>
    <row r="228" spans="1:10" s="60" customFormat="1" ht="30" customHeight="1" x14ac:dyDescent="0.3">
      <c r="A228" s="80"/>
      <c r="B228" s="81"/>
      <c r="C228" s="81"/>
      <c r="D228" s="81"/>
      <c r="E228" s="81"/>
      <c r="F228" s="65"/>
      <c r="G228" s="62"/>
      <c r="H228" s="63"/>
      <c r="I228" s="64">
        <f>Inventaire[[#This Row],[QTÉ]]*Inventaire[[#This Row],[PRIX]]</f>
        <v>0</v>
      </c>
      <c r="J228" s="59" t="str">
        <f>IF(Inventaire[[#This Row],[QTÉ]]&lt;Inventaire[[#This Row],[QTÉ DE RÉAPPRO]],"ATTENTION REAPPROVISIONNEMENT","")</f>
        <v/>
      </c>
    </row>
    <row r="229" spans="1:10" s="60" customFormat="1" ht="30" customHeight="1" x14ac:dyDescent="0.3">
      <c r="A229" s="80"/>
      <c r="B229" s="81"/>
      <c r="C229" s="81"/>
      <c r="D229" s="81"/>
      <c r="E229" s="81"/>
      <c r="F229" s="65"/>
      <c r="G229" s="62"/>
      <c r="H229" s="63"/>
      <c r="I229" s="64">
        <f>Inventaire[[#This Row],[QTÉ]]*Inventaire[[#This Row],[PRIX]]</f>
        <v>0</v>
      </c>
      <c r="J229" s="59" t="str">
        <f>IF(Inventaire[[#This Row],[QTÉ]]&lt;Inventaire[[#This Row],[QTÉ DE RÉAPPRO]],"ATTENTION REAPPROVISIONNEMENT","")</f>
        <v/>
      </c>
    </row>
    <row r="230" spans="1:10" s="60" customFormat="1" ht="30" customHeight="1" x14ac:dyDescent="0.3">
      <c r="A230" s="80"/>
      <c r="B230" s="81"/>
      <c r="C230" s="81"/>
      <c r="D230" s="81"/>
      <c r="E230" s="81"/>
      <c r="F230" s="65"/>
      <c r="G230" s="62"/>
      <c r="H230" s="63"/>
      <c r="I230" s="64">
        <f>Inventaire[[#This Row],[QTÉ]]*Inventaire[[#This Row],[PRIX]]</f>
        <v>0</v>
      </c>
      <c r="J230" s="59" t="str">
        <f>IF(Inventaire[[#This Row],[QTÉ]]&lt;Inventaire[[#This Row],[QTÉ DE RÉAPPRO]],"ATTENTION REAPPROVISIONNEMENT","")</f>
        <v/>
      </c>
    </row>
    <row r="231" spans="1:10" s="60" customFormat="1" ht="30" customHeight="1" x14ac:dyDescent="0.3">
      <c r="A231" s="80"/>
      <c r="B231" s="81"/>
      <c r="C231" s="81"/>
      <c r="D231" s="81"/>
      <c r="E231" s="81"/>
      <c r="F231" s="65"/>
      <c r="G231" s="62"/>
      <c r="H231" s="63"/>
      <c r="I231" s="64">
        <f>Inventaire[[#This Row],[QTÉ]]*Inventaire[[#This Row],[PRIX]]</f>
        <v>0</v>
      </c>
      <c r="J231" s="59" t="str">
        <f>IF(Inventaire[[#This Row],[QTÉ]]&lt;Inventaire[[#This Row],[QTÉ DE RÉAPPRO]],"ATTENTION REAPPROVISIONNEMENT","")</f>
        <v/>
      </c>
    </row>
    <row r="232" spans="1:10" s="60" customFormat="1" ht="30" customHeight="1" x14ac:dyDescent="0.3">
      <c r="A232" s="80"/>
      <c r="B232" s="81"/>
      <c r="C232" s="81"/>
      <c r="D232" s="81"/>
      <c r="E232" s="81"/>
      <c r="F232" s="65"/>
      <c r="G232" s="62"/>
      <c r="H232" s="63"/>
      <c r="I232" s="64">
        <f>Inventaire[[#This Row],[QTÉ]]*Inventaire[[#This Row],[PRIX]]</f>
        <v>0</v>
      </c>
      <c r="J232" s="59" t="str">
        <f>IF(Inventaire[[#This Row],[QTÉ]]&lt;Inventaire[[#This Row],[QTÉ DE RÉAPPRO]],"ATTENTION REAPPROVISIONNEMENT","")</f>
        <v/>
      </c>
    </row>
    <row r="233" spans="1:10" s="60" customFormat="1" ht="30" customHeight="1" x14ac:dyDescent="0.3">
      <c r="A233" s="80"/>
      <c r="B233" s="81"/>
      <c r="C233" s="81"/>
      <c r="D233" s="81"/>
      <c r="E233" s="81"/>
      <c r="F233" s="65"/>
      <c r="G233" s="62"/>
      <c r="H233" s="63"/>
      <c r="I233" s="64">
        <f>Inventaire[[#This Row],[QTÉ]]*Inventaire[[#This Row],[PRIX]]</f>
        <v>0</v>
      </c>
      <c r="J233" s="59" t="str">
        <f>IF(Inventaire[[#This Row],[QTÉ]]&lt;Inventaire[[#This Row],[QTÉ DE RÉAPPRO]],"ATTENTION REAPPROVISIONNEMENT","")</f>
        <v/>
      </c>
    </row>
    <row r="234" spans="1:10" s="60" customFormat="1" ht="30" customHeight="1" x14ac:dyDescent="0.3">
      <c r="A234" s="80"/>
      <c r="B234" s="81"/>
      <c r="C234" s="81"/>
      <c r="D234" s="81"/>
      <c r="E234" s="81"/>
      <c r="F234" s="65"/>
      <c r="G234" s="62"/>
      <c r="H234" s="63"/>
      <c r="I234" s="64">
        <f>Inventaire[[#This Row],[QTÉ]]*Inventaire[[#This Row],[PRIX]]</f>
        <v>0</v>
      </c>
      <c r="J234" s="59" t="str">
        <f>IF(Inventaire[[#This Row],[QTÉ]]&lt;Inventaire[[#This Row],[QTÉ DE RÉAPPRO]],"ATTENTION REAPPROVISIONNEMENT","")</f>
        <v/>
      </c>
    </row>
    <row r="235" spans="1:10" s="60" customFormat="1" ht="30" customHeight="1" x14ac:dyDescent="0.3">
      <c r="A235" s="80"/>
      <c r="B235" s="81"/>
      <c r="C235" s="81"/>
      <c r="D235" s="81"/>
      <c r="E235" s="81"/>
      <c r="F235" s="65"/>
      <c r="G235" s="62"/>
      <c r="H235" s="63"/>
      <c r="I235" s="64">
        <f>Inventaire[[#This Row],[QTÉ]]*Inventaire[[#This Row],[PRIX]]</f>
        <v>0</v>
      </c>
      <c r="J235" s="59" t="str">
        <f>IF(Inventaire[[#This Row],[QTÉ]]&lt;Inventaire[[#This Row],[QTÉ DE RÉAPPRO]],"ATTENTION REAPPROVISIONNEMENT","")</f>
        <v/>
      </c>
    </row>
    <row r="236" spans="1:10" s="60" customFormat="1" ht="30" customHeight="1" x14ac:dyDescent="0.3">
      <c r="A236" s="80"/>
      <c r="B236" s="81"/>
      <c r="C236" s="81"/>
      <c r="D236" s="81"/>
      <c r="E236" s="81"/>
      <c r="F236" s="65"/>
      <c r="G236" s="62"/>
      <c r="H236" s="63"/>
      <c r="I236" s="64">
        <f>Inventaire[[#This Row],[QTÉ]]*Inventaire[[#This Row],[PRIX]]</f>
        <v>0</v>
      </c>
      <c r="J236" s="59" t="str">
        <f>IF(Inventaire[[#This Row],[QTÉ]]&lt;Inventaire[[#This Row],[QTÉ DE RÉAPPRO]],"ATTENTION REAPPROVISIONNEMENT","")</f>
        <v/>
      </c>
    </row>
    <row r="237" spans="1:10" s="60" customFormat="1" ht="30" customHeight="1" x14ac:dyDescent="0.3">
      <c r="A237" s="80"/>
      <c r="B237" s="81"/>
      <c r="C237" s="81"/>
      <c r="D237" s="81"/>
      <c r="E237" s="81"/>
      <c r="F237" s="65"/>
      <c r="G237" s="62"/>
      <c r="H237" s="63"/>
      <c r="I237" s="64">
        <f>Inventaire[[#This Row],[QTÉ]]*Inventaire[[#This Row],[PRIX]]</f>
        <v>0</v>
      </c>
      <c r="J237" s="59" t="str">
        <f>IF(Inventaire[[#This Row],[QTÉ]]&lt;Inventaire[[#This Row],[QTÉ DE RÉAPPRO]],"ATTENTION REAPPROVISIONNEMENT","")</f>
        <v/>
      </c>
    </row>
    <row r="238" spans="1:10" s="60" customFormat="1" ht="30" customHeight="1" x14ac:dyDescent="0.3">
      <c r="A238" s="80"/>
      <c r="B238" s="81"/>
      <c r="C238" s="81"/>
      <c r="D238" s="81"/>
      <c r="E238" s="81"/>
      <c r="F238" s="65"/>
      <c r="G238" s="62"/>
      <c r="H238" s="63"/>
      <c r="I238" s="64">
        <f>Inventaire[[#This Row],[QTÉ]]*Inventaire[[#This Row],[PRIX]]</f>
        <v>0</v>
      </c>
      <c r="J238" s="59" t="str">
        <f>IF(Inventaire[[#This Row],[QTÉ]]&lt;Inventaire[[#This Row],[QTÉ DE RÉAPPRO]],"ATTENTION REAPPROVISIONNEMENT","")</f>
        <v/>
      </c>
    </row>
    <row r="239" spans="1:10" s="60" customFormat="1" ht="30" customHeight="1" x14ac:dyDescent="0.3">
      <c r="A239" s="80"/>
      <c r="B239" s="81"/>
      <c r="C239" s="81"/>
      <c r="D239" s="81"/>
      <c r="E239" s="81"/>
      <c r="F239" s="65"/>
      <c r="G239" s="62"/>
      <c r="H239" s="63"/>
      <c r="I239" s="64">
        <f>Inventaire[[#This Row],[QTÉ]]*Inventaire[[#This Row],[PRIX]]</f>
        <v>0</v>
      </c>
      <c r="J239" s="59" t="str">
        <f>IF(Inventaire[[#This Row],[QTÉ]]&lt;Inventaire[[#This Row],[QTÉ DE RÉAPPRO]],"ATTENTION REAPPROVISIONNEMENT","")</f>
        <v/>
      </c>
    </row>
    <row r="240" spans="1:10" s="60" customFormat="1" ht="30" customHeight="1" x14ac:dyDescent="0.3">
      <c r="A240" s="80"/>
      <c r="B240" s="81"/>
      <c r="C240" s="81"/>
      <c r="D240" s="81"/>
      <c r="E240" s="81"/>
      <c r="F240" s="65"/>
      <c r="G240" s="62"/>
      <c r="H240" s="63"/>
      <c r="I240" s="64">
        <f>Inventaire[[#This Row],[QTÉ]]*Inventaire[[#This Row],[PRIX]]</f>
        <v>0</v>
      </c>
      <c r="J240" s="59" t="str">
        <f>IF(Inventaire[[#This Row],[QTÉ]]&lt;Inventaire[[#This Row],[QTÉ DE RÉAPPRO]],"ATTENTION REAPPROVISIONNEMENT","")</f>
        <v/>
      </c>
    </row>
    <row r="241" spans="1:10" s="60" customFormat="1" ht="30" customHeight="1" x14ac:dyDescent="0.3">
      <c r="A241" s="80"/>
      <c r="B241" s="81"/>
      <c r="C241" s="81"/>
      <c r="D241" s="81"/>
      <c r="E241" s="81"/>
      <c r="F241" s="65"/>
      <c r="G241" s="62"/>
      <c r="H241" s="63"/>
      <c r="I241" s="64">
        <f>Inventaire[[#This Row],[QTÉ]]*Inventaire[[#This Row],[PRIX]]</f>
        <v>0</v>
      </c>
      <c r="J241" s="59" t="str">
        <f>IF(Inventaire[[#This Row],[QTÉ]]&lt;Inventaire[[#This Row],[QTÉ DE RÉAPPRO]],"ATTENTION REAPPROVISIONNEMENT","")</f>
        <v/>
      </c>
    </row>
    <row r="242" spans="1:10" s="60" customFormat="1" ht="30" customHeight="1" x14ac:dyDescent="0.3">
      <c r="A242" s="80"/>
      <c r="B242" s="81"/>
      <c r="C242" s="81"/>
      <c r="D242" s="81"/>
      <c r="E242" s="81"/>
      <c r="F242" s="65"/>
      <c r="G242" s="62"/>
      <c r="H242" s="63"/>
      <c r="I242" s="64">
        <f>Inventaire[[#This Row],[QTÉ]]*Inventaire[[#This Row],[PRIX]]</f>
        <v>0</v>
      </c>
      <c r="J242" s="59" t="str">
        <f>IF(Inventaire[[#This Row],[QTÉ]]&lt;Inventaire[[#This Row],[QTÉ DE RÉAPPRO]],"ATTENTION REAPPROVISIONNEMENT","")</f>
        <v/>
      </c>
    </row>
    <row r="243" spans="1:10" s="60" customFormat="1" ht="30" customHeight="1" x14ac:dyDescent="0.3">
      <c r="A243" s="80"/>
      <c r="B243" s="81"/>
      <c r="C243" s="81"/>
      <c r="D243" s="81"/>
      <c r="E243" s="81"/>
      <c r="F243" s="65"/>
      <c r="G243" s="62"/>
      <c r="H243" s="63"/>
      <c r="I243" s="64">
        <f>Inventaire[[#This Row],[QTÉ]]*Inventaire[[#This Row],[PRIX]]</f>
        <v>0</v>
      </c>
      <c r="J243" s="59" t="str">
        <f>IF(Inventaire[[#This Row],[QTÉ]]&lt;Inventaire[[#This Row],[QTÉ DE RÉAPPRO]],"ATTENTION REAPPROVISIONNEMENT","")</f>
        <v/>
      </c>
    </row>
    <row r="244" spans="1:10" s="60" customFormat="1" ht="30" customHeight="1" x14ac:dyDescent="0.3">
      <c r="A244" s="80"/>
      <c r="B244" s="81"/>
      <c r="C244" s="81"/>
      <c r="D244" s="81"/>
      <c r="E244" s="81"/>
      <c r="F244" s="65"/>
      <c r="G244" s="62"/>
      <c r="H244" s="63"/>
      <c r="I244" s="64">
        <f>Inventaire[[#This Row],[QTÉ]]*Inventaire[[#This Row],[PRIX]]</f>
        <v>0</v>
      </c>
      <c r="J244" s="59" t="str">
        <f>IF(Inventaire[[#This Row],[QTÉ]]&lt;Inventaire[[#This Row],[QTÉ DE RÉAPPRO]],"ATTENTION REAPPROVISIONNEMENT","")</f>
        <v/>
      </c>
    </row>
    <row r="245" spans="1:10" s="60" customFormat="1" ht="30" customHeight="1" x14ac:dyDescent="0.3">
      <c r="A245" s="80"/>
      <c r="B245" s="81"/>
      <c r="C245" s="81"/>
      <c r="D245" s="81"/>
      <c r="E245" s="81"/>
      <c r="F245" s="65"/>
      <c r="G245" s="62"/>
      <c r="H245" s="63"/>
      <c r="I245" s="64">
        <f>Inventaire[[#This Row],[QTÉ]]*Inventaire[[#This Row],[PRIX]]</f>
        <v>0</v>
      </c>
      <c r="J245" s="59" t="str">
        <f>IF(Inventaire[[#This Row],[QTÉ]]&lt;Inventaire[[#This Row],[QTÉ DE RÉAPPRO]],"ATTENTION REAPPROVISIONNEMENT","")</f>
        <v/>
      </c>
    </row>
    <row r="246" spans="1:10" s="60" customFormat="1" ht="30" customHeight="1" x14ac:dyDescent="0.3">
      <c r="A246" s="80"/>
      <c r="B246" s="81"/>
      <c r="C246" s="81"/>
      <c r="D246" s="81"/>
      <c r="E246" s="81"/>
      <c r="F246" s="65"/>
      <c r="G246" s="62"/>
      <c r="H246" s="63"/>
      <c r="I246" s="64">
        <f>Inventaire[[#This Row],[QTÉ]]*Inventaire[[#This Row],[PRIX]]</f>
        <v>0</v>
      </c>
      <c r="J246" s="59" t="str">
        <f>IF(Inventaire[[#This Row],[QTÉ]]&lt;Inventaire[[#This Row],[QTÉ DE RÉAPPRO]],"ATTENTION REAPPROVISIONNEMENT","")</f>
        <v/>
      </c>
    </row>
    <row r="247" spans="1:10" s="60" customFormat="1" ht="30" customHeight="1" x14ac:dyDescent="0.3">
      <c r="A247" s="80"/>
      <c r="B247" s="81"/>
      <c r="C247" s="81"/>
      <c r="D247" s="81"/>
      <c r="E247" s="81"/>
      <c r="F247" s="65"/>
      <c r="G247" s="62"/>
      <c r="H247" s="63"/>
      <c r="I247" s="64">
        <f>Inventaire[[#This Row],[QTÉ]]*Inventaire[[#This Row],[PRIX]]</f>
        <v>0</v>
      </c>
      <c r="J247" s="59" t="str">
        <f>IF(Inventaire[[#This Row],[QTÉ]]&lt;Inventaire[[#This Row],[QTÉ DE RÉAPPRO]],"ATTENTION REAPPROVISIONNEMENT","")</f>
        <v/>
      </c>
    </row>
    <row r="248" spans="1:10" s="60" customFormat="1" ht="30" customHeight="1" x14ac:dyDescent="0.3">
      <c r="A248" s="80"/>
      <c r="B248" s="81"/>
      <c r="C248" s="81"/>
      <c r="D248" s="81"/>
      <c r="E248" s="81"/>
      <c r="F248" s="65"/>
      <c r="G248" s="62"/>
      <c r="H248" s="63"/>
      <c r="I248" s="64">
        <f>Inventaire[[#This Row],[QTÉ]]*Inventaire[[#This Row],[PRIX]]</f>
        <v>0</v>
      </c>
      <c r="J248" s="59" t="str">
        <f>IF(Inventaire[[#This Row],[QTÉ]]&lt;Inventaire[[#This Row],[QTÉ DE RÉAPPRO]],"ATTENTION REAPPROVISIONNEMENT","")</f>
        <v/>
      </c>
    </row>
    <row r="249" spans="1:10" s="60" customFormat="1" ht="30" customHeight="1" x14ac:dyDescent="0.3">
      <c r="A249" s="80"/>
      <c r="B249" s="81"/>
      <c r="C249" s="81"/>
      <c r="D249" s="81"/>
      <c r="E249" s="81"/>
      <c r="F249" s="65"/>
      <c r="G249" s="62"/>
      <c r="H249" s="63"/>
      <c r="I249" s="64">
        <f>Inventaire[[#This Row],[QTÉ]]*Inventaire[[#This Row],[PRIX]]</f>
        <v>0</v>
      </c>
      <c r="J249" s="59" t="str">
        <f>IF(Inventaire[[#This Row],[QTÉ]]&lt;Inventaire[[#This Row],[QTÉ DE RÉAPPRO]],"ATTENTION REAPPROVISIONNEMENT","")</f>
        <v/>
      </c>
    </row>
    <row r="250" spans="1:10" s="60" customFormat="1" ht="30" customHeight="1" x14ac:dyDescent="0.3">
      <c r="A250" s="80"/>
      <c r="B250" s="81"/>
      <c r="C250" s="81"/>
      <c r="D250" s="81"/>
      <c r="E250" s="81"/>
      <c r="F250" s="65"/>
      <c r="G250" s="62"/>
      <c r="H250" s="63"/>
      <c r="I250" s="64">
        <f>Inventaire[[#This Row],[QTÉ]]*Inventaire[[#This Row],[PRIX]]</f>
        <v>0</v>
      </c>
      <c r="J250" s="59" t="str">
        <f>IF(Inventaire[[#This Row],[QTÉ]]&lt;Inventaire[[#This Row],[QTÉ DE RÉAPPRO]],"ATTENTION REAPPROVISIONNEMENT","")</f>
        <v/>
      </c>
    </row>
    <row r="251" spans="1:10" s="60" customFormat="1" ht="30" customHeight="1" x14ac:dyDescent="0.3">
      <c r="A251" s="80"/>
      <c r="B251" s="81"/>
      <c r="C251" s="81"/>
      <c r="D251" s="81"/>
      <c r="E251" s="81"/>
      <c r="F251" s="65"/>
      <c r="G251" s="62"/>
      <c r="H251" s="63"/>
      <c r="I251" s="64">
        <f>Inventaire[[#This Row],[QTÉ]]*Inventaire[[#This Row],[PRIX]]</f>
        <v>0</v>
      </c>
      <c r="J251" s="59" t="str">
        <f>IF(Inventaire[[#This Row],[QTÉ]]&lt;Inventaire[[#This Row],[QTÉ DE RÉAPPRO]],"ATTENTION REAPPROVISIONNEMENT","")</f>
        <v/>
      </c>
    </row>
    <row r="252" spans="1:10" s="60" customFormat="1" ht="30" customHeight="1" x14ac:dyDescent="0.3">
      <c r="A252" s="80"/>
      <c r="B252" s="81"/>
      <c r="C252" s="81"/>
      <c r="D252" s="81"/>
      <c r="E252" s="81"/>
      <c r="F252" s="65"/>
      <c r="G252" s="62"/>
      <c r="H252" s="63"/>
      <c r="I252" s="64">
        <f>Inventaire[[#This Row],[QTÉ]]*Inventaire[[#This Row],[PRIX]]</f>
        <v>0</v>
      </c>
      <c r="J252" s="59" t="str">
        <f>IF(Inventaire[[#This Row],[QTÉ]]&lt;Inventaire[[#This Row],[QTÉ DE RÉAPPRO]],"ATTENTION REAPPROVISIONNEMENT","")</f>
        <v/>
      </c>
    </row>
    <row r="253" spans="1:10" s="60" customFormat="1" ht="30" customHeight="1" x14ac:dyDescent="0.3">
      <c r="A253" s="80"/>
      <c r="B253" s="81"/>
      <c r="C253" s="81"/>
      <c r="D253" s="81"/>
      <c r="E253" s="81"/>
      <c r="F253" s="65"/>
      <c r="G253" s="62"/>
      <c r="H253" s="63"/>
      <c r="I253" s="64">
        <f>Inventaire[[#This Row],[QTÉ]]*Inventaire[[#This Row],[PRIX]]</f>
        <v>0</v>
      </c>
      <c r="J253" s="59" t="str">
        <f>IF(Inventaire[[#This Row],[QTÉ]]&lt;Inventaire[[#This Row],[QTÉ DE RÉAPPRO]],"ATTENTION REAPPROVISIONNEMENT","")</f>
        <v/>
      </c>
    </row>
    <row r="254" spans="1:10" s="60" customFormat="1" ht="30" customHeight="1" x14ac:dyDescent="0.3">
      <c r="A254" s="80"/>
      <c r="B254" s="81"/>
      <c r="C254" s="81"/>
      <c r="D254" s="81"/>
      <c r="E254" s="81"/>
      <c r="F254" s="65"/>
      <c r="G254" s="62"/>
      <c r="H254" s="63"/>
      <c r="I254" s="64">
        <f>Inventaire[[#This Row],[QTÉ]]*Inventaire[[#This Row],[PRIX]]</f>
        <v>0</v>
      </c>
      <c r="J254" s="59" t="str">
        <f>IF(Inventaire[[#This Row],[QTÉ]]&lt;Inventaire[[#This Row],[QTÉ DE RÉAPPRO]],"ATTENTION REAPPROVISIONNEMENT","")</f>
        <v/>
      </c>
    </row>
    <row r="255" spans="1:10" s="60" customFormat="1" ht="30" customHeight="1" x14ac:dyDescent="0.3">
      <c r="A255" s="80"/>
      <c r="B255" s="81"/>
      <c r="C255" s="81"/>
      <c r="D255" s="81"/>
      <c r="E255" s="81"/>
      <c r="F255" s="65"/>
      <c r="G255" s="62"/>
      <c r="H255" s="63"/>
      <c r="I255" s="64">
        <f>Inventaire[[#This Row],[QTÉ]]*Inventaire[[#This Row],[PRIX]]</f>
        <v>0</v>
      </c>
      <c r="J255" s="59" t="str">
        <f>IF(Inventaire[[#This Row],[QTÉ]]&lt;Inventaire[[#This Row],[QTÉ DE RÉAPPRO]],"ATTENTION REAPPROVISIONNEMENT","")</f>
        <v/>
      </c>
    </row>
    <row r="256" spans="1:10" s="60" customFormat="1" ht="30" customHeight="1" x14ac:dyDescent="0.3">
      <c r="A256" s="80"/>
      <c r="B256" s="81"/>
      <c r="C256" s="81"/>
      <c r="D256" s="81"/>
      <c r="E256" s="81"/>
      <c r="F256" s="65"/>
      <c r="G256" s="62"/>
      <c r="H256" s="63"/>
      <c r="I256" s="64">
        <f>Inventaire[[#This Row],[QTÉ]]*Inventaire[[#This Row],[PRIX]]</f>
        <v>0</v>
      </c>
      <c r="J256" s="59" t="str">
        <f>IF(Inventaire[[#This Row],[QTÉ]]&lt;Inventaire[[#This Row],[QTÉ DE RÉAPPRO]],"ATTENTION REAPPROVISIONNEMENT","")</f>
        <v/>
      </c>
    </row>
    <row r="257" spans="1:10" s="60" customFormat="1" ht="30" customHeight="1" x14ac:dyDescent="0.3">
      <c r="A257" s="80"/>
      <c r="B257" s="81"/>
      <c r="C257" s="81"/>
      <c r="D257" s="81"/>
      <c r="E257" s="81"/>
      <c r="F257" s="65"/>
      <c r="G257" s="62"/>
      <c r="H257" s="63"/>
      <c r="I257" s="64">
        <f>Inventaire[[#This Row],[QTÉ]]*Inventaire[[#This Row],[PRIX]]</f>
        <v>0</v>
      </c>
      <c r="J257" s="59" t="str">
        <f>IF(Inventaire[[#This Row],[QTÉ]]&lt;Inventaire[[#This Row],[QTÉ DE RÉAPPRO]],"ATTENTION REAPPROVISIONNEMENT","")</f>
        <v/>
      </c>
    </row>
    <row r="258" spans="1:10" s="60" customFormat="1" ht="30" customHeight="1" x14ac:dyDescent="0.3">
      <c r="A258" s="80"/>
      <c r="B258" s="81"/>
      <c r="C258" s="81"/>
      <c r="D258" s="81"/>
      <c r="E258" s="81"/>
      <c r="F258" s="65"/>
      <c r="G258" s="62"/>
      <c r="H258" s="63"/>
      <c r="I258" s="64">
        <f>Inventaire[[#This Row],[QTÉ]]*Inventaire[[#This Row],[PRIX]]</f>
        <v>0</v>
      </c>
      <c r="J258" s="59" t="str">
        <f>IF(Inventaire[[#This Row],[QTÉ]]&lt;Inventaire[[#This Row],[QTÉ DE RÉAPPRO]],"ATTENTION REAPPROVISIONNEMENT","")</f>
        <v/>
      </c>
    </row>
    <row r="259" spans="1:10" s="60" customFormat="1" ht="30" customHeight="1" x14ac:dyDescent="0.3">
      <c r="A259" s="80"/>
      <c r="B259" s="81"/>
      <c r="C259" s="81"/>
      <c r="D259" s="81"/>
      <c r="E259" s="81"/>
      <c r="F259" s="65"/>
      <c r="G259" s="62"/>
      <c r="H259" s="63"/>
      <c r="I259" s="64">
        <f>Inventaire[[#This Row],[QTÉ]]*Inventaire[[#This Row],[PRIX]]</f>
        <v>0</v>
      </c>
      <c r="J259" s="59" t="str">
        <f>IF(Inventaire[[#This Row],[QTÉ]]&lt;Inventaire[[#This Row],[QTÉ DE RÉAPPRO]],"ATTENTION REAPPROVISIONNEMENT","")</f>
        <v/>
      </c>
    </row>
    <row r="260" spans="1:10" s="60" customFormat="1" ht="30" customHeight="1" x14ac:dyDescent="0.3">
      <c r="A260" s="80"/>
      <c r="B260" s="81"/>
      <c r="C260" s="81"/>
      <c r="D260" s="81"/>
      <c r="E260" s="81"/>
      <c r="F260" s="65"/>
      <c r="G260" s="62"/>
      <c r="H260" s="63"/>
      <c r="I260" s="64">
        <f>Inventaire[[#This Row],[QTÉ]]*Inventaire[[#This Row],[PRIX]]</f>
        <v>0</v>
      </c>
      <c r="J260" s="59" t="str">
        <f>IF(Inventaire[[#This Row],[QTÉ]]&lt;Inventaire[[#This Row],[QTÉ DE RÉAPPRO]],"ATTENTION REAPPROVISIONNEMENT","")</f>
        <v/>
      </c>
    </row>
    <row r="261" spans="1:10" s="60" customFormat="1" ht="30" customHeight="1" x14ac:dyDescent="0.3">
      <c r="A261" s="80"/>
      <c r="B261" s="81"/>
      <c r="C261" s="81"/>
      <c r="D261" s="81"/>
      <c r="E261" s="81"/>
      <c r="F261" s="65"/>
      <c r="G261" s="62"/>
      <c r="H261" s="63"/>
      <c r="I261" s="64">
        <f>Inventaire[[#This Row],[QTÉ]]*Inventaire[[#This Row],[PRIX]]</f>
        <v>0</v>
      </c>
      <c r="J261" s="59" t="str">
        <f>IF(Inventaire[[#This Row],[QTÉ]]&lt;Inventaire[[#This Row],[QTÉ DE RÉAPPRO]],"ATTENTION REAPPROVISIONNEMENT","")</f>
        <v/>
      </c>
    </row>
    <row r="262" spans="1:10" s="60" customFormat="1" ht="30" customHeight="1" x14ac:dyDescent="0.3">
      <c r="A262" s="80"/>
      <c r="B262" s="81"/>
      <c r="C262" s="81"/>
      <c r="D262" s="81"/>
      <c r="E262" s="81"/>
      <c r="F262" s="65"/>
      <c r="G262" s="62"/>
      <c r="H262" s="63"/>
      <c r="I262" s="64">
        <f>Inventaire[[#This Row],[QTÉ]]*Inventaire[[#This Row],[PRIX]]</f>
        <v>0</v>
      </c>
      <c r="J262" s="59" t="str">
        <f>IF(Inventaire[[#This Row],[QTÉ]]&lt;Inventaire[[#This Row],[QTÉ DE RÉAPPRO]],"ATTENTION REAPPROVISIONNEMENT","")</f>
        <v/>
      </c>
    </row>
    <row r="263" spans="1:10" s="60" customFormat="1" ht="30" customHeight="1" x14ac:dyDescent="0.3">
      <c r="A263" s="80"/>
      <c r="B263" s="81"/>
      <c r="C263" s="81"/>
      <c r="D263" s="81"/>
      <c r="E263" s="81"/>
      <c r="F263" s="65"/>
      <c r="G263" s="62"/>
      <c r="H263" s="63"/>
      <c r="I263" s="64">
        <f>Inventaire[[#This Row],[QTÉ]]*Inventaire[[#This Row],[PRIX]]</f>
        <v>0</v>
      </c>
      <c r="J263" s="59" t="str">
        <f>IF(Inventaire[[#This Row],[QTÉ]]&lt;Inventaire[[#This Row],[QTÉ DE RÉAPPRO]],"ATTENTION REAPPROVISIONNEMENT","")</f>
        <v/>
      </c>
    </row>
    <row r="264" spans="1:10" s="60" customFormat="1" ht="30" customHeight="1" x14ac:dyDescent="0.3">
      <c r="A264" s="80"/>
      <c r="B264" s="81"/>
      <c r="C264" s="81"/>
      <c r="D264" s="81"/>
      <c r="E264" s="81"/>
      <c r="F264" s="65"/>
      <c r="G264" s="62"/>
      <c r="H264" s="63"/>
      <c r="I264" s="64">
        <f>Inventaire[[#This Row],[QTÉ]]*Inventaire[[#This Row],[PRIX]]</f>
        <v>0</v>
      </c>
      <c r="J264" s="59" t="str">
        <f>IF(Inventaire[[#This Row],[QTÉ]]&lt;Inventaire[[#This Row],[QTÉ DE RÉAPPRO]],"ATTENTION REAPPROVISIONNEMENT","")</f>
        <v/>
      </c>
    </row>
    <row r="265" spans="1:10" s="60" customFormat="1" ht="30" customHeight="1" x14ac:dyDescent="0.3">
      <c r="A265" s="80"/>
      <c r="B265" s="81"/>
      <c r="C265" s="81"/>
      <c r="D265" s="81"/>
      <c r="E265" s="81"/>
      <c r="F265" s="65"/>
      <c r="G265" s="62"/>
      <c r="H265" s="63"/>
      <c r="I265" s="64">
        <f>Inventaire[[#This Row],[QTÉ]]*Inventaire[[#This Row],[PRIX]]</f>
        <v>0</v>
      </c>
      <c r="J265" s="59" t="str">
        <f>IF(Inventaire[[#This Row],[QTÉ]]&lt;Inventaire[[#This Row],[QTÉ DE RÉAPPRO]],"ATTENTION REAPPROVISIONNEMENT","")</f>
        <v/>
      </c>
    </row>
    <row r="266" spans="1:10" s="60" customFormat="1" ht="30" customHeight="1" x14ac:dyDescent="0.3">
      <c r="A266" s="80"/>
      <c r="B266" s="81"/>
      <c r="C266" s="81"/>
      <c r="D266" s="81"/>
      <c r="E266" s="81"/>
      <c r="F266" s="65"/>
      <c r="G266" s="62"/>
      <c r="H266" s="63"/>
      <c r="I266" s="64">
        <f>Inventaire[[#This Row],[QTÉ]]*Inventaire[[#This Row],[PRIX]]</f>
        <v>0</v>
      </c>
      <c r="J266" s="59" t="str">
        <f>IF(Inventaire[[#This Row],[QTÉ]]&lt;Inventaire[[#This Row],[QTÉ DE RÉAPPRO]],"ATTENTION REAPPROVISIONNEMENT","")</f>
        <v/>
      </c>
    </row>
    <row r="267" spans="1:10" s="60" customFormat="1" ht="30" customHeight="1" x14ac:dyDescent="0.3">
      <c r="A267" s="80"/>
      <c r="B267" s="81"/>
      <c r="C267" s="81"/>
      <c r="D267" s="81"/>
      <c r="E267" s="81"/>
      <c r="F267" s="65"/>
      <c r="G267" s="62"/>
      <c r="H267" s="63"/>
      <c r="I267" s="64">
        <f>Inventaire[[#This Row],[QTÉ]]*Inventaire[[#This Row],[PRIX]]</f>
        <v>0</v>
      </c>
      <c r="J267" s="59" t="str">
        <f>IF(Inventaire[[#This Row],[QTÉ]]&lt;Inventaire[[#This Row],[QTÉ DE RÉAPPRO]],"ATTENTION REAPPROVISIONNEMENT","")</f>
        <v/>
      </c>
    </row>
    <row r="268" spans="1:10" s="60" customFormat="1" ht="30" customHeight="1" x14ac:dyDescent="0.3">
      <c r="A268" s="80"/>
      <c r="B268" s="81"/>
      <c r="C268" s="81"/>
      <c r="D268" s="81"/>
      <c r="E268" s="81"/>
      <c r="F268" s="65"/>
      <c r="G268" s="62"/>
      <c r="H268" s="63"/>
      <c r="I268" s="64">
        <f>Inventaire[[#This Row],[QTÉ]]*Inventaire[[#This Row],[PRIX]]</f>
        <v>0</v>
      </c>
      <c r="J268" s="59" t="str">
        <f>IF(Inventaire[[#This Row],[QTÉ]]&lt;Inventaire[[#This Row],[QTÉ DE RÉAPPRO]],"ATTENTION REAPPROVISIONNEMENT","")</f>
        <v/>
      </c>
    </row>
    <row r="269" spans="1:10" s="60" customFormat="1" ht="30" customHeight="1" x14ac:dyDescent="0.3">
      <c r="A269" s="80"/>
      <c r="B269" s="81"/>
      <c r="C269" s="81"/>
      <c r="D269" s="81"/>
      <c r="E269" s="81"/>
      <c r="F269" s="65"/>
      <c r="G269" s="62"/>
      <c r="H269" s="63"/>
      <c r="I269" s="64">
        <f>Inventaire[[#This Row],[QTÉ]]*Inventaire[[#This Row],[PRIX]]</f>
        <v>0</v>
      </c>
      <c r="J269" s="59" t="str">
        <f>IF(Inventaire[[#This Row],[QTÉ]]&lt;Inventaire[[#This Row],[QTÉ DE RÉAPPRO]],"ATTENTION REAPPROVISIONNEMENT","")</f>
        <v/>
      </c>
    </row>
    <row r="270" spans="1:10" s="60" customFormat="1" ht="30" customHeight="1" x14ac:dyDescent="0.3">
      <c r="A270" s="80"/>
      <c r="B270" s="81"/>
      <c r="C270" s="81"/>
      <c r="D270" s="81"/>
      <c r="E270" s="81"/>
      <c r="F270" s="65"/>
      <c r="G270" s="62"/>
      <c r="H270" s="63"/>
      <c r="I270" s="64">
        <f>Inventaire[[#This Row],[QTÉ]]*Inventaire[[#This Row],[PRIX]]</f>
        <v>0</v>
      </c>
      <c r="J270" s="59" t="str">
        <f>IF(Inventaire[[#This Row],[QTÉ]]&lt;Inventaire[[#This Row],[QTÉ DE RÉAPPRO]],"ATTENTION REAPPROVISIONNEMENT","")</f>
        <v/>
      </c>
    </row>
    <row r="271" spans="1:10" s="60" customFormat="1" ht="30" customHeight="1" x14ac:dyDescent="0.3">
      <c r="A271" s="80"/>
      <c r="B271" s="81"/>
      <c r="C271" s="81"/>
      <c r="D271" s="81"/>
      <c r="E271" s="81"/>
      <c r="F271" s="65"/>
      <c r="G271" s="62"/>
      <c r="H271" s="63"/>
      <c r="I271" s="64">
        <f>Inventaire[[#This Row],[QTÉ]]*Inventaire[[#This Row],[PRIX]]</f>
        <v>0</v>
      </c>
      <c r="J271" s="59" t="str">
        <f>IF(Inventaire[[#This Row],[QTÉ]]&lt;Inventaire[[#This Row],[QTÉ DE RÉAPPRO]],"ATTENTION REAPPROVISIONNEMENT","")</f>
        <v/>
      </c>
    </row>
    <row r="272" spans="1:10" s="60" customFormat="1" ht="30" customHeight="1" x14ac:dyDescent="0.3">
      <c r="A272" s="80"/>
      <c r="B272" s="81"/>
      <c r="C272" s="81"/>
      <c r="D272" s="81"/>
      <c r="E272" s="81"/>
      <c r="F272" s="65"/>
      <c r="G272" s="62"/>
      <c r="H272" s="63"/>
      <c r="I272" s="64">
        <f>Inventaire[[#This Row],[QTÉ]]*Inventaire[[#This Row],[PRIX]]</f>
        <v>0</v>
      </c>
      <c r="J272" s="59" t="str">
        <f>IF(Inventaire[[#This Row],[QTÉ]]&lt;Inventaire[[#This Row],[QTÉ DE RÉAPPRO]],"ATTENTION REAPPROVISIONNEMENT","")</f>
        <v/>
      </c>
    </row>
    <row r="273" spans="1:10" s="60" customFormat="1" ht="30" customHeight="1" x14ac:dyDescent="0.3">
      <c r="A273" s="80"/>
      <c r="B273" s="81"/>
      <c r="C273" s="81"/>
      <c r="D273" s="81"/>
      <c r="E273" s="81"/>
      <c r="F273" s="65"/>
      <c r="G273" s="62"/>
      <c r="H273" s="63"/>
      <c r="I273" s="64">
        <f>Inventaire[[#This Row],[QTÉ]]*Inventaire[[#This Row],[PRIX]]</f>
        <v>0</v>
      </c>
      <c r="J273" s="59" t="str">
        <f>IF(Inventaire[[#This Row],[QTÉ]]&lt;Inventaire[[#This Row],[QTÉ DE RÉAPPRO]],"ATTENTION REAPPROVISIONNEMENT","")</f>
        <v/>
      </c>
    </row>
    <row r="274" spans="1:10" s="60" customFormat="1" ht="30" customHeight="1" x14ac:dyDescent="0.3">
      <c r="A274" s="80"/>
      <c r="B274" s="81"/>
      <c r="C274" s="81"/>
      <c r="D274" s="81"/>
      <c r="E274" s="81"/>
      <c r="F274" s="65"/>
      <c r="G274" s="62"/>
      <c r="H274" s="63"/>
      <c r="I274" s="64">
        <f>Inventaire[[#This Row],[QTÉ]]*Inventaire[[#This Row],[PRIX]]</f>
        <v>0</v>
      </c>
      <c r="J274" s="59" t="str">
        <f>IF(Inventaire[[#This Row],[QTÉ]]&lt;Inventaire[[#This Row],[QTÉ DE RÉAPPRO]],"ATTENTION REAPPROVISIONNEMENT","")</f>
        <v/>
      </c>
    </row>
    <row r="275" spans="1:10" s="60" customFormat="1" ht="30" customHeight="1" x14ac:dyDescent="0.3">
      <c r="A275" s="80"/>
      <c r="B275" s="81"/>
      <c r="C275" s="81"/>
      <c r="D275" s="81"/>
      <c r="E275" s="81"/>
      <c r="F275" s="65"/>
      <c r="G275" s="62"/>
      <c r="H275" s="63"/>
      <c r="I275" s="64">
        <f>Inventaire[[#This Row],[QTÉ]]*Inventaire[[#This Row],[PRIX]]</f>
        <v>0</v>
      </c>
      <c r="J275" s="59" t="str">
        <f>IF(Inventaire[[#This Row],[QTÉ]]&lt;Inventaire[[#This Row],[QTÉ DE RÉAPPRO]],"ATTENTION REAPPROVISIONNEMENT","")</f>
        <v/>
      </c>
    </row>
    <row r="276" spans="1:10" s="60" customFormat="1" ht="30" customHeight="1" x14ac:dyDescent="0.3">
      <c r="A276" s="80"/>
      <c r="B276" s="81"/>
      <c r="C276" s="81"/>
      <c r="D276" s="81"/>
      <c r="E276" s="81"/>
      <c r="F276" s="65"/>
      <c r="G276" s="62"/>
      <c r="H276" s="63"/>
      <c r="I276" s="64">
        <f>Inventaire[[#This Row],[QTÉ]]*Inventaire[[#This Row],[PRIX]]</f>
        <v>0</v>
      </c>
      <c r="J276" s="59" t="str">
        <f>IF(Inventaire[[#This Row],[QTÉ]]&lt;Inventaire[[#This Row],[QTÉ DE RÉAPPRO]],"ATTENTION REAPPROVISIONNEMENT","")</f>
        <v/>
      </c>
    </row>
    <row r="277" spans="1:10" s="60" customFormat="1" ht="30" customHeight="1" x14ac:dyDescent="0.3">
      <c r="A277" s="80"/>
      <c r="B277" s="81"/>
      <c r="C277" s="81"/>
      <c r="D277" s="81"/>
      <c r="E277" s="81"/>
      <c r="F277" s="65"/>
      <c r="G277" s="62"/>
      <c r="H277" s="63"/>
      <c r="I277" s="64">
        <f>Inventaire[[#This Row],[QTÉ]]*Inventaire[[#This Row],[PRIX]]</f>
        <v>0</v>
      </c>
      <c r="J277" s="59" t="str">
        <f>IF(Inventaire[[#This Row],[QTÉ]]&lt;Inventaire[[#This Row],[QTÉ DE RÉAPPRO]],"ATTENTION REAPPROVISIONNEMENT","")</f>
        <v/>
      </c>
    </row>
    <row r="278" spans="1:10" s="60" customFormat="1" ht="30" customHeight="1" x14ac:dyDescent="0.3">
      <c r="A278" s="80"/>
      <c r="B278" s="81"/>
      <c r="C278" s="81"/>
      <c r="D278" s="81"/>
      <c r="E278" s="81"/>
      <c r="F278" s="65"/>
      <c r="G278" s="62"/>
      <c r="H278" s="63"/>
      <c r="I278" s="64">
        <f>Inventaire[[#This Row],[QTÉ]]*Inventaire[[#This Row],[PRIX]]</f>
        <v>0</v>
      </c>
      <c r="J278" s="59" t="str">
        <f>IF(Inventaire[[#This Row],[QTÉ]]&lt;Inventaire[[#This Row],[QTÉ DE RÉAPPRO]],"ATTENTION REAPPROVISIONNEMENT","")</f>
        <v/>
      </c>
    </row>
    <row r="279" spans="1:10" s="60" customFormat="1" ht="30" customHeight="1" x14ac:dyDescent="0.3">
      <c r="A279" s="80"/>
      <c r="B279" s="81"/>
      <c r="C279" s="81"/>
      <c r="D279" s="81"/>
      <c r="E279" s="81"/>
      <c r="F279" s="65"/>
      <c r="G279" s="62"/>
      <c r="H279" s="63"/>
      <c r="I279" s="64">
        <f>Inventaire[[#This Row],[QTÉ]]*Inventaire[[#This Row],[PRIX]]</f>
        <v>0</v>
      </c>
      <c r="J279" s="59" t="str">
        <f>IF(Inventaire[[#This Row],[QTÉ]]&lt;Inventaire[[#This Row],[QTÉ DE RÉAPPRO]],"ATTENTION REAPPROVISIONNEMENT","")</f>
        <v/>
      </c>
    </row>
    <row r="280" spans="1:10" s="60" customFormat="1" ht="30" customHeight="1" x14ac:dyDescent="0.3">
      <c r="A280" s="80"/>
      <c r="B280" s="81"/>
      <c r="C280" s="81"/>
      <c r="D280" s="81"/>
      <c r="E280" s="81"/>
      <c r="F280" s="65"/>
      <c r="G280" s="62"/>
      <c r="H280" s="63"/>
      <c r="I280" s="64">
        <f>Inventaire[[#This Row],[QTÉ]]*Inventaire[[#This Row],[PRIX]]</f>
        <v>0</v>
      </c>
      <c r="J280" s="59" t="str">
        <f>IF(Inventaire[[#This Row],[QTÉ]]&lt;Inventaire[[#This Row],[QTÉ DE RÉAPPRO]],"ATTENTION REAPPROVISIONNEMENT","")</f>
        <v/>
      </c>
    </row>
    <row r="281" spans="1:10" s="60" customFormat="1" ht="30" customHeight="1" x14ac:dyDescent="0.3">
      <c r="A281" s="80"/>
      <c r="B281" s="81"/>
      <c r="C281" s="81"/>
      <c r="D281" s="81"/>
      <c r="E281" s="81"/>
      <c r="F281" s="65"/>
      <c r="G281" s="62"/>
      <c r="H281" s="63"/>
      <c r="I281" s="64">
        <f>Inventaire[[#This Row],[QTÉ]]*Inventaire[[#This Row],[PRIX]]</f>
        <v>0</v>
      </c>
      <c r="J281" s="59" t="str">
        <f>IF(Inventaire[[#This Row],[QTÉ]]&lt;Inventaire[[#This Row],[QTÉ DE RÉAPPRO]],"ATTENTION REAPPROVISIONNEMENT","")</f>
        <v/>
      </c>
    </row>
    <row r="282" spans="1:10" s="60" customFormat="1" ht="30" customHeight="1" x14ac:dyDescent="0.3">
      <c r="A282" s="80"/>
      <c r="B282" s="81"/>
      <c r="C282" s="81"/>
      <c r="D282" s="81"/>
      <c r="E282" s="81"/>
      <c r="F282" s="65"/>
      <c r="G282" s="62"/>
      <c r="H282" s="63"/>
      <c r="I282" s="64">
        <f>Inventaire[[#This Row],[QTÉ]]*Inventaire[[#This Row],[PRIX]]</f>
        <v>0</v>
      </c>
      <c r="J282" s="59" t="str">
        <f>IF(Inventaire[[#This Row],[QTÉ]]&lt;Inventaire[[#This Row],[QTÉ DE RÉAPPRO]],"ATTENTION REAPPROVISIONNEMENT","")</f>
        <v/>
      </c>
    </row>
    <row r="283" spans="1:10" s="60" customFormat="1" ht="30" customHeight="1" x14ac:dyDescent="0.3">
      <c r="A283" s="80"/>
      <c r="B283" s="81"/>
      <c r="C283" s="81"/>
      <c r="D283" s="81"/>
      <c r="E283" s="81"/>
      <c r="F283" s="65"/>
      <c r="G283" s="62"/>
      <c r="H283" s="63"/>
      <c r="I283" s="64">
        <f>Inventaire[[#This Row],[QTÉ]]*Inventaire[[#This Row],[PRIX]]</f>
        <v>0</v>
      </c>
      <c r="J283" s="59" t="str">
        <f>IF(Inventaire[[#This Row],[QTÉ]]&lt;Inventaire[[#This Row],[QTÉ DE RÉAPPRO]],"ATTENTION REAPPROVISIONNEMENT","")</f>
        <v/>
      </c>
    </row>
    <row r="284" spans="1:10" s="60" customFormat="1" ht="30" customHeight="1" x14ac:dyDescent="0.3">
      <c r="A284" s="80"/>
      <c r="B284" s="81"/>
      <c r="C284" s="81"/>
      <c r="D284" s="81"/>
      <c r="E284" s="81"/>
      <c r="F284" s="65"/>
      <c r="G284" s="62"/>
      <c r="H284" s="63"/>
      <c r="I284" s="64">
        <f>Inventaire[[#This Row],[QTÉ]]*Inventaire[[#This Row],[PRIX]]</f>
        <v>0</v>
      </c>
      <c r="J284" s="59" t="str">
        <f>IF(Inventaire[[#This Row],[QTÉ]]&lt;Inventaire[[#This Row],[QTÉ DE RÉAPPRO]],"ATTENTION REAPPROVISIONNEMENT","")</f>
        <v/>
      </c>
    </row>
    <row r="285" spans="1:10" s="60" customFormat="1" ht="30" customHeight="1" x14ac:dyDescent="0.3">
      <c r="A285" s="80"/>
      <c r="B285" s="81"/>
      <c r="C285" s="81"/>
      <c r="D285" s="81"/>
      <c r="E285" s="81"/>
      <c r="F285" s="65"/>
      <c r="G285" s="62"/>
      <c r="H285" s="63"/>
      <c r="I285" s="64">
        <f>Inventaire[[#This Row],[QTÉ]]*Inventaire[[#This Row],[PRIX]]</f>
        <v>0</v>
      </c>
      <c r="J285" s="59" t="str">
        <f>IF(Inventaire[[#This Row],[QTÉ]]&lt;Inventaire[[#This Row],[QTÉ DE RÉAPPRO]],"ATTENTION REAPPROVISIONNEMENT","")</f>
        <v/>
      </c>
    </row>
    <row r="286" spans="1:10" s="60" customFormat="1" ht="30" customHeight="1" x14ac:dyDescent="0.3">
      <c r="A286" s="80"/>
      <c r="B286" s="81"/>
      <c r="C286" s="81"/>
      <c r="D286" s="81"/>
      <c r="E286" s="81"/>
      <c r="F286" s="65"/>
      <c r="G286" s="62"/>
      <c r="H286" s="63"/>
      <c r="I286" s="64">
        <f>Inventaire[[#This Row],[QTÉ]]*Inventaire[[#This Row],[PRIX]]</f>
        <v>0</v>
      </c>
      <c r="J286" s="59" t="str">
        <f>IF(Inventaire[[#This Row],[QTÉ]]&lt;Inventaire[[#This Row],[QTÉ DE RÉAPPRO]],"ATTENTION REAPPROVISIONNEMENT","")</f>
        <v/>
      </c>
    </row>
    <row r="287" spans="1:10" s="60" customFormat="1" ht="30" customHeight="1" x14ac:dyDescent="0.3">
      <c r="A287" s="80"/>
      <c r="B287" s="81"/>
      <c r="C287" s="81"/>
      <c r="D287" s="81"/>
      <c r="E287" s="81"/>
      <c r="F287" s="65"/>
      <c r="G287" s="62"/>
      <c r="H287" s="63"/>
      <c r="I287" s="64">
        <f>Inventaire[[#This Row],[QTÉ]]*Inventaire[[#This Row],[PRIX]]</f>
        <v>0</v>
      </c>
      <c r="J287" s="59" t="str">
        <f>IF(Inventaire[[#This Row],[QTÉ]]&lt;Inventaire[[#This Row],[QTÉ DE RÉAPPRO]],"ATTENTION REAPPROVISIONNEMENT","")</f>
        <v/>
      </c>
    </row>
    <row r="288" spans="1:10" s="60" customFormat="1" ht="30" customHeight="1" x14ac:dyDescent="0.3">
      <c r="A288" s="80"/>
      <c r="B288" s="81"/>
      <c r="C288" s="81"/>
      <c r="D288" s="81"/>
      <c r="E288" s="81"/>
      <c r="F288" s="65"/>
      <c r="G288" s="62"/>
      <c r="H288" s="63"/>
      <c r="I288" s="64">
        <f>Inventaire[[#This Row],[QTÉ]]*Inventaire[[#This Row],[PRIX]]</f>
        <v>0</v>
      </c>
      <c r="J288" s="59" t="str">
        <f>IF(Inventaire[[#This Row],[QTÉ]]&lt;Inventaire[[#This Row],[QTÉ DE RÉAPPRO]],"ATTENTION REAPPROVISIONNEMENT","")</f>
        <v/>
      </c>
    </row>
    <row r="289" spans="1:10" s="60" customFormat="1" ht="30" customHeight="1" x14ac:dyDescent="0.3">
      <c r="A289" s="80"/>
      <c r="B289" s="81"/>
      <c r="C289" s="81"/>
      <c r="D289" s="81"/>
      <c r="E289" s="81"/>
      <c r="F289" s="65"/>
      <c r="G289" s="62"/>
      <c r="H289" s="63"/>
      <c r="I289" s="64">
        <f>Inventaire[[#This Row],[QTÉ]]*Inventaire[[#This Row],[PRIX]]</f>
        <v>0</v>
      </c>
      <c r="J289" s="59" t="str">
        <f>IF(Inventaire[[#This Row],[QTÉ]]&lt;Inventaire[[#This Row],[QTÉ DE RÉAPPRO]],"ATTENTION REAPPROVISIONNEMENT","")</f>
        <v/>
      </c>
    </row>
    <row r="290" spans="1:10" s="60" customFormat="1" ht="30" customHeight="1" x14ac:dyDescent="0.3">
      <c r="A290" s="80"/>
      <c r="B290" s="81"/>
      <c r="C290" s="81"/>
      <c r="D290" s="81"/>
      <c r="E290" s="81"/>
      <c r="F290" s="65"/>
      <c r="G290" s="62"/>
      <c r="H290" s="63"/>
      <c r="I290" s="64">
        <f>Inventaire[[#This Row],[QTÉ]]*Inventaire[[#This Row],[PRIX]]</f>
        <v>0</v>
      </c>
      <c r="J290" s="59" t="str">
        <f>IF(Inventaire[[#This Row],[QTÉ]]&lt;Inventaire[[#This Row],[QTÉ DE RÉAPPRO]],"ATTENTION REAPPROVISIONNEMENT","")</f>
        <v/>
      </c>
    </row>
    <row r="291" spans="1:10" s="60" customFormat="1" ht="30" customHeight="1" x14ac:dyDescent="0.3">
      <c r="A291" s="80"/>
      <c r="B291" s="81"/>
      <c r="C291" s="81"/>
      <c r="D291" s="81"/>
      <c r="E291" s="81"/>
      <c r="F291" s="65"/>
      <c r="G291" s="62"/>
      <c r="H291" s="63"/>
      <c r="I291" s="64">
        <f>Inventaire[[#This Row],[QTÉ]]*Inventaire[[#This Row],[PRIX]]</f>
        <v>0</v>
      </c>
      <c r="J291" s="59" t="str">
        <f>IF(Inventaire[[#This Row],[QTÉ]]&lt;Inventaire[[#This Row],[QTÉ DE RÉAPPRO]],"ATTENTION REAPPROVISIONNEMENT","")</f>
        <v/>
      </c>
    </row>
    <row r="292" spans="1:10" s="60" customFormat="1" ht="30" customHeight="1" x14ac:dyDescent="0.3">
      <c r="A292" s="80"/>
      <c r="B292" s="81"/>
      <c r="C292" s="81"/>
      <c r="D292" s="81"/>
      <c r="E292" s="81"/>
      <c r="F292" s="65"/>
      <c r="G292" s="62"/>
      <c r="H292" s="63"/>
      <c r="I292" s="64">
        <f>Inventaire[[#This Row],[QTÉ]]*Inventaire[[#This Row],[PRIX]]</f>
        <v>0</v>
      </c>
      <c r="J292" s="59" t="str">
        <f>IF(Inventaire[[#This Row],[QTÉ]]&lt;Inventaire[[#This Row],[QTÉ DE RÉAPPRO]],"ATTENTION REAPPROVISIONNEMENT","")</f>
        <v/>
      </c>
    </row>
    <row r="293" spans="1:10" s="60" customFormat="1" ht="30" customHeight="1" x14ac:dyDescent="0.3">
      <c r="A293" s="80"/>
      <c r="B293" s="81"/>
      <c r="C293" s="81"/>
      <c r="D293" s="81"/>
      <c r="E293" s="81"/>
      <c r="F293" s="65"/>
      <c r="G293" s="62"/>
      <c r="H293" s="63"/>
      <c r="I293" s="64">
        <f>Inventaire[[#This Row],[QTÉ]]*Inventaire[[#This Row],[PRIX]]</f>
        <v>0</v>
      </c>
      <c r="J293" s="59" t="str">
        <f>IF(Inventaire[[#This Row],[QTÉ]]&lt;Inventaire[[#This Row],[QTÉ DE RÉAPPRO]],"ATTENTION REAPPROVISIONNEMENT","")</f>
        <v/>
      </c>
    </row>
    <row r="294" spans="1:10" s="60" customFormat="1" ht="30" customHeight="1" x14ac:dyDescent="0.3">
      <c r="A294" s="80"/>
      <c r="B294" s="81"/>
      <c r="C294" s="81"/>
      <c r="D294" s="81"/>
      <c r="E294" s="81"/>
      <c r="F294" s="65"/>
      <c r="G294" s="62"/>
      <c r="H294" s="63"/>
      <c r="I294" s="64">
        <f>Inventaire[[#This Row],[QTÉ]]*Inventaire[[#This Row],[PRIX]]</f>
        <v>0</v>
      </c>
      <c r="J294" s="59" t="str">
        <f>IF(Inventaire[[#This Row],[QTÉ]]&lt;Inventaire[[#This Row],[QTÉ DE RÉAPPRO]],"ATTENTION REAPPROVISIONNEMENT","")</f>
        <v/>
      </c>
    </row>
    <row r="295" spans="1:10" s="60" customFormat="1" ht="30" customHeight="1" x14ac:dyDescent="0.3">
      <c r="A295" s="80"/>
      <c r="B295" s="81"/>
      <c r="C295" s="81"/>
      <c r="D295" s="81"/>
      <c r="E295" s="81"/>
      <c r="F295" s="65"/>
      <c r="G295" s="62"/>
      <c r="H295" s="63"/>
      <c r="I295" s="64">
        <f>Inventaire[[#This Row],[QTÉ]]*Inventaire[[#This Row],[PRIX]]</f>
        <v>0</v>
      </c>
      <c r="J295" s="59" t="str">
        <f>IF(Inventaire[[#This Row],[QTÉ]]&lt;Inventaire[[#This Row],[QTÉ DE RÉAPPRO]],"ATTENTION REAPPROVISIONNEMENT","")</f>
        <v/>
      </c>
    </row>
    <row r="296" spans="1:10" s="60" customFormat="1" ht="30" customHeight="1" x14ac:dyDescent="0.3">
      <c r="A296" s="80"/>
      <c r="B296" s="81"/>
      <c r="C296" s="81"/>
      <c r="D296" s="81"/>
      <c r="E296" s="81"/>
      <c r="F296" s="65"/>
      <c r="G296" s="62"/>
      <c r="H296" s="63"/>
      <c r="I296" s="64">
        <f>Inventaire[[#This Row],[QTÉ]]*Inventaire[[#This Row],[PRIX]]</f>
        <v>0</v>
      </c>
      <c r="J296" s="59" t="str">
        <f>IF(Inventaire[[#This Row],[QTÉ]]&lt;Inventaire[[#This Row],[QTÉ DE RÉAPPRO]],"ATTENTION REAPPROVISIONNEMENT","")</f>
        <v/>
      </c>
    </row>
    <row r="297" spans="1:10" s="60" customFormat="1" ht="30" customHeight="1" x14ac:dyDescent="0.3">
      <c r="A297" s="80"/>
      <c r="B297" s="81"/>
      <c r="C297" s="81"/>
      <c r="D297" s="81"/>
      <c r="E297" s="81"/>
      <c r="F297" s="65"/>
      <c r="G297" s="62"/>
      <c r="H297" s="63"/>
      <c r="I297" s="64">
        <f>Inventaire[[#This Row],[QTÉ]]*Inventaire[[#This Row],[PRIX]]</f>
        <v>0</v>
      </c>
      <c r="J297" s="59" t="str">
        <f>IF(Inventaire[[#This Row],[QTÉ]]&lt;Inventaire[[#This Row],[QTÉ DE RÉAPPRO]],"ATTENTION REAPPROVISIONNEMENT","")</f>
        <v/>
      </c>
    </row>
    <row r="298" spans="1:10" s="60" customFormat="1" ht="30" customHeight="1" x14ac:dyDescent="0.3">
      <c r="A298" s="80"/>
      <c r="B298" s="81"/>
      <c r="C298" s="81"/>
      <c r="D298" s="81"/>
      <c r="E298" s="81"/>
      <c r="F298" s="65"/>
      <c r="G298" s="62"/>
      <c r="H298" s="63"/>
      <c r="I298" s="64">
        <f>Inventaire[[#This Row],[QTÉ]]*Inventaire[[#This Row],[PRIX]]</f>
        <v>0</v>
      </c>
      <c r="J298" s="59" t="str">
        <f>IF(Inventaire[[#This Row],[QTÉ]]&lt;Inventaire[[#This Row],[QTÉ DE RÉAPPRO]],"ATTENTION REAPPROVISIONNEMENT","")</f>
        <v/>
      </c>
    </row>
    <row r="299" spans="1:10" s="60" customFormat="1" ht="30" customHeight="1" x14ac:dyDescent="0.3">
      <c r="A299" s="80"/>
      <c r="B299" s="81"/>
      <c r="C299" s="81"/>
      <c r="D299" s="81"/>
      <c r="E299" s="81"/>
      <c r="F299" s="65"/>
      <c r="G299" s="62"/>
      <c r="H299" s="63"/>
      <c r="I299" s="64">
        <f>Inventaire[[#This Row],[QTÉ]]*Inventaire[[#This Row],[PRIX]]</f>
        <v>0</v>
      </c>
      <c r="J299" s="59" t="str">
        <f>IF(Inventaire[[#This Row],[QTÉ]]&lt;Inventaire[[#This Row],[QTÉ DE RÉAPPRO]],"ATTENTION REAPPROVISIONNEMENT","")</f>
        <v/>
      </c>
    </row>
    <row r="300" spans="1:10" s="60" customFormat="1" ht="30" customHeight="1" x14ac:dyDescent="0.3">
      <c r="A300" s="80"/>
      <c r="B300" s="81"/>
      <c r="C300" s="81"/>
      <c r="D300" s="81"/>
      <c r="E300" s="81"/>
      <c r="F300" s="65"/>
      <c r="G300" s="62"/>
      <c r="H300" s="63"/>
      <c r="I300" s="64">
        <f>Inventaire[[#This Row],[QTÉ]]*Inventaire[[#This Row],[PRIX]]</f>
        <v>0</v>
      </c>
      <c r="J300" s="59" t="str">
        <f>IF(Inventaire[[#This Row],[QTÉ]]&lt;Inventaire[[#This Row],[QTÉ DE RÉAPPRO]],"ATTENTION REAPPROVISIONNEMENT","")</f>
        <v/>
      </c>
    </row>
    <row r="301" spans="1:10" s="60" customFormat="1" ht="30" customHeight="1" x14ac:dyDescent="0.3">
      <c r="A301" s="80"/>
      <c r="B301" s="81"/>
      <c r="C301" s="81"/>
      <c r="D301" s="81"/>
      <c r="E301" s="81"/>
      <c r="F301" s="65"/>
      <c r="G301" s="62"/>
      <c r="H301" s="63"/>
      <c r="I301" s="64">
        <f>Inventaire[[#This Row],[QTÉ]]*Inventaire[[#This Row],[PRIX]]</f>
        <v>0</v>
      </c>
      <c r="J301" s="59" t="str">
        <f>IF(Inventaire[[#This Row],[QTÉ]]&lt;Inventaire[[#This Row],[QTÉ DE RÉAPPRO]],"ATTENTION REAPPROVISIONNEMENT","")</f>
        <v/>
      </c>
    </row>
    <row r="302" spans="1:10" s="60" customFormat="1" ht="30" customHeight="1" x14ac:dyDescent="0.3">
      <c r="A302" s="80"/>
      <c r="B302" s="81"/>
      <c r="C302" s="81"/>
      <c r="D302" s="81"/>
      <c r="E302" s="81"/>
      <c r="F302" s="65"/>
      <c r="G302" s="62"/>
      <c r="H302" s="63"/>
      <c r="I302" s="64">
        <f>Inventaire[[#This Row],[QTÉ]]*Inventaire[[#This Row],[PRIX]]</f>
        <v>0</v>
      </c>
      <c r="J302" s="59" t="str">
        <f>IF(Inventaire[[#This Row],[QTÉ]]&lt;Inventaire[[#This Row],[QTÉ DE RÉAPPRO]],"ATTENTION REAPPROVISIONNEMENT","")</f>
        <v/>
      </c>
    </row>
    <row r="303" spans="1:10" s="60" customFormat="1" ht="30" customHeight="1" x14ac:dyDescent="0.3">
      <c r="A303" s="80"/>
      <c r="B303" s="81"/>
      <c r="C303" s="81"/>
      <c r="D303" s="81"/>
      <c r="E303" s="81"/>
      <c r="F303" s="65"/>
      <c r="G303" s="62"/>
      <c r="H303" s="63"/>
      <c r="I303" s="64">
        <f>Inventaire[[#This Row],[QTÉ]]*Inventaire[[#This Row],[PRIX]]</f>
        <v>0</v>
      </c>
      <c r="J303" s="59" t="str">
        <f>IF(Inventaire[[#This Row],[QTÉ]]&lt;Inventaire[[#This Row],[QTÉ DE RÉAPPRO]],"ATTENTION REAPPROVISIONNEMENT","")</f>
        <v/>
      </c>
    </row>
    <row r="304" spans="1:10" s="60" customFormat="1" ht="30" customHeight="1" x14ac:dyDescent="0.3">
      <c r="A304" s="80"/>
      <c r="B304" s="81"/>
      <c r="C304" s="81"/>
      <c r="D304" s="81"/>
      <c r="E304" s="81"/>
      <c r="F304" s="65"/>
      <c r="G304" s="62"/>
      <c r="H304" s="63"/>
      <c r="I304" s="64">
        <f>Inventaire[[#This Row],[QTÉ]]*Inventaire[[#This Row],[PRIX]]</f>
        <v>0</v>
      </c>
      <c r="J304" s="59" t="str">
        <f>IF(Inventaire[[#This Row],[QTÉ]]&lt;Inventaire[[#This Row],[QTÉ DE RÉAPPRO]],"ATTENTION REAPPROVISIONNEMENT","")</f>
        <v/>
      </c>
    </row>
    <row r="305" spans="1:10" s="60" customFormat="1" ht="30" customHeight="1" x14ac:dyDescent="0.3">
      <c r="A305" s="80"/>
      <c r="B305" s="81"/>
      <c r="C305" s="81"/>
      <c r="D305" s="81"/>
      <c r="E305" s="81"/>
      <c r="F305" s="65"/>
      <c r="G305" s="62"/>
      <c r="H305" s="63"/>
      <c r="I305" s="64">
        <f>Inventaire[[#This Row],[QTÉ]]*Inventaire[[#This Row],[PRIX]]</f>
        <v>0</v>
      </c>
      <c r="J305" s="59" t="str">
        <f>IF(Inventaire[[#This Row],[QTÉ]]&lt;Inventaire[[#This Row],[QTÉ DE RÉAPPRO]],"ATTENTION REAPPROVISIONNEMENT","")</f>
        <v/>
      </c>
    </row>
    <row r="306" spans="1:10" s="60" customFormat="1" ht="30" customHeight="1" x14ac:dyDescent="0.3">
      <c r="A306" s="80"/>
      <c r="B306" s="81"/>
      <c r="C306" s="81"/>
      <c r="D306" s="81"/>
      <c r="E306" s="81"/>
      <c r="F306" s="65"/>
      <c r="G306" s="62"/>
      <c r="H306" s="63"/>
      <c r="I306" s="64">
        <f>Inventaire[[#This Row],[QTÉ]]*Inventaire[[#This Row],[PRIX]]</f>
        <v>0</v>
      </c>
      <c r="J306" s="59" t="str">
        <f>IF(Inventaire[[#This Row],[QTÉ]]&lt;Inventaire[[#This Row],[QTÉ DE RÉAPPRO]],"ATTENTION REAPPROVISIONNEMENT","")</f>
        <v/>
      </c>
    </row>
    <row r="307" spans="1:10" s="60" customFormat="1" ht="30" customHeight="1" x14ac:dyDescent="0.3">
      <c r="A307" s="80"/>
      <c r="B307" s="81"/>
      <c r="C307" s="81"/>
      <c r="D307" s="81"/>
      <c r="E307" s="81"/>
      <c r="F307" s="65"/>
      <c r="G307" s="62"/>
      <c r="H307" s="63"/>
      <c r="I307" s="64">
        <f>Inventaire[[#This Row],[QTÉ]]*Inventaire[[#This Row],[PRIX]]</f>
        <v>0</v>
      </c>
      <c r="J307" s="59" t="str">
        <f>IF(Inventaire[[#This Row],[QTÉ]]&lt;Inventaire[[#This Row],[QTÉ DE RÉAPPRO]],"ATTENTION REAPPROVISIONNEMENT","")</f>
        <v/>
      </c>
    </row>
    <row r="308" spans="1:10" s="60" customFormat="1" ht="30" customHeight="1" x14ac:dyDescent="0.3">
      <c r="A308" s="80"/>
      <c r="B308" s="81"/>
      <c r="C308" s="81"/>
      <c r="D308" s="81"/>
      <c r="E308" s="81"/>
      <c r="F308" s="65"/>
      <c r="G308" s="62"/>
      <c r="H308" s="63"/>
      <c r="I308" s="64">
        <f>Inventaire[[#This Row],[QTÉ]]*Inventaire[[#This Row],[PRIX]]</f>
        <v>0</v>
      </c>
      <c r="J308" s="59" t="str">
        <f>IF(Inventaire[[#This Row],[QTÉ]]&lt;Inventaire[[#This Row],[QTÉ DE RÉAPPRO]],"ATTENTION REAPPROVISIONNEMENT","")</f>
        <v/>
      </c>
    </row>
    <row r="309" spans="1:10" s="60" customFormat="1" ht="30" customHeight="1" x14ac:dyDescent="0.3">
      <c r="A309" s="80"/>
      <c r="B309" s="81"/>
      <c r="C309" s="81"/>
      <c r="D309" s="81"/>
      <c r="E309" s="81"/>
      <c r="F309" s="65"/>
      <c r="G309" s="62"/>
      <c r="H309" s="63"/>
      <c r="I309" s="64">
        <f>Inventaire[[#This Row],[QTÉ]]*Inventaire[[#This Row],[PRIX]]</f>
        <v>0</v>
      </c>
      <c r="J309" s="59" t="str">
        <f>IF(Inventaire[[#This Row],[QTÉ]]&lt;Inventaire[[#This Row],[QTÉ DE RÉAPPRO]],"ATTENTION REAPPROVISIONNEMENT","")</f>
        <v/>
      </c>
    </row>
    <row r="310" spans="1:10" s="60" customFormat="1" ht="30" customHeight="1" x14ac:dyDescent="0.3">
      <c r="A310" s="80"/>
      <c r="B310" s="81"/>
      <c r="C310" s="81"/>
      <c r="D310" s="81"/>
      <c r="E310" s="81"/>
      <c r="F310" s="65"/>
      <c r="G310" s="62"/>
      <c r="H310" s="63"/>
      <c r="I310" s="64">
        <f>Inventaire[[#This Row],[QTÉ]]*Inventaire[[#This Row],[PRIX]]</f>
        <v>0</v>
      </c>
      <c r="J310" s="59" t="str">
        <f>IF(Inventaire[[#This Row],[QTÉ]]&lt;Inventaire[[#This Row],[QTÉ DE RÉAPPRO]],"ATTENTION REAPPROVISIONNEMENT","")</f>
        <v/>
      </c>
    </row>
    <row r="311" spans="1:10" s="60" customFormat="1" ht="30" customHeight="1" x14ac:dyDescent="0.3">
      <c r="A311" s="80"/>
      <c r="B311" s="81"/>
      <c r="C311" s="81"/>
      <c r="D311" s="81"/>
      <c r="E311" s="81"/>
      <c r="F311" s="65"/>
      <c r="G311" s="62"/>
      <c r="H311" s="66"/>
      <c r="I311" s="64">
        <f>Inventaire[[#This Row],[QTÉ]]*Inventaire[[#This Row],[PRIX]]</f>
        <v>0</v>
      </c>
      <c r="J311" s="16" t="str">
        <f>IF(Inventaire[[#This Row],[QTÉ]]&lt;Inventaire[[#This Row],[QTÉ DE RÉAPPRO]],"ATTENTION REAPPROVISIONNEMENT","")</f>
        <v/>
      </c>
    </row>
    <row r="312" spans="1:10" s="60" customFormat="1" ht="30" customHeight="1" x14ac:dyDescent="0.3">
      <c r="A312" s="80"/>
      <c r="B312" s="81"/>
      <c r="C312" s="81"/>
      <c r="D312" s="81"/>
      <c r="E312" s="81"/>
      <c r="F312" s="65"/>
      <c r="G312" s="62"/>
      <c r="H312" s="66"/>
      <c r="I312" s="64">
        <f>Inventaire[[#This Row],[QTÉ]]*Inventaire[[#This Row],[PRIX]]</f>
        <v>0</v>
      </c>
      <c r="J312" s="16" t="str">
        <f>IF(Inventaire[[#This Row],[QTÉ]]&lt;Inventaire[[#This Row],[QTÉ DE RÉAPPRO]],"ATTENTION REAPPROVISIONNEMENT","")</f>
        <v/>
      </c>
    </row>
    <row r="313" spans="1:10" s="60" customFormat="1" ht="30" customHeight="1" x14ac:dyDescent="0.3">
      <c r="A313" s="80"/>
      <c r="B313" s="81"/>
      <c r="C313" s="81"/>
      <c r="D313" s="81"/>
      <c r="E313" s="81"/>
      <c r="F313" s="65"/>
      <c r="G313" s="62"/>
      <c r="H313" s="67"/>
      <c r="I313" s="64">
        <f>Inventaire[[#This Row],[QTÉ]]*Inventaire[[#This Row],[PRIX]]</f>
        <v>0</v>
      </c>
      <c r="J313" s="52" t="str">
        <f>IF(Inventaire[[#This Row],[QTÉ]]&lt;Inventaire[[#This Row],[QTÉ DE RÉAPPRO]],"ATTENTION REAPPROVISIONNEMENT","")</f>
        <v/>
      </c>
    </row>
    <row r="314" spans="1:10" s="60" customFormat="1" ht="30" customHeight="1" x14ac:dyDescent="0.3">
      <c r="A314" s="80"/>
      <c r="B314" s="81"/>
      <c r="C314" s="81"/>
      <c r="D314" s="81"/>
      <c r="E314" s="81"/>
      <c r="F314" s="65"/>
      <c r="G314" s="62"/>
      <c r="H314" s="67"/>
      <c r="I314" s="64">
        <f>Inventaire[[#This Row],[QTÉ]]*Inventaire[[#This Row],[PRIX]]</f>
        <v>0</v>
      </c>
      <c r="J314" s="52" t="str">
        <f>IF(Inventaire[[#This Row],[QTÉ]]&lt;Inventaire[[#This Row],[QTÉ DE RÉAPPRO]],"ATTENTION REAPPROVISIONNEMENT","")</f>
        <v/>
      </c>
    </row>
    <row r="315" spans="1:10" s="60" customFormat="1" ht="30" customHeight="1" x14ac:dyDescent="0.3">
      <c r="A315" s="80"/>
      <c r="B315" s="81"/>
      <c r="C315" s="81"/>
      <c r="D315" s="81"/>
      <c r="E315" s="81"/>
      <c r="F315" s="65"/>
      <c r="G315" s="62"/>
      <c r="H315" s="67"/>
      <c r="I315" s="64">
        <f>Inventaire[[#This Row],[QTÉ]]*Inventaire[[#This Row],[PRIX]]</f>
        <v>0</v>
      </c>
      <c r="J315" s="52" t="str">
        <f>IF(Inventaire[[#This Row],[QTÉ]]&lt;Inventaire[[#This Row],[QTÉ DE RÉAPPRO]],"ATTENTION REAPPROVISIONNEMENT","")</f>
        <v/>
      </c>
    </row>
    <row r="316" spans="1:10" s="60" customFormat="1" ht="30" customHeight="1" x14ac:dyDescent="0.3">
      <c r="A316" s="80"/>
      <c r="B316" s="81"/>
      <c r="C316" s="81"/>
      <c r="D316" s="81"/>
      <c r="E316" s="81"/>
      <c r="F316" s="65"/>
      <c r="G316" s="62"/>
      <c r="H316" s="67"/>
      <c r="I316" s="64">
        <f>Inventaire[[#This Row],[QTÉ]]*Inventaire[[#This Row],[PRIX]]</f>
        <v>0</v>
      </c>
      <c r="J316" s="52" t="str">
        <f>IF(Inventaire[[#This Row],[QTÉ]]&lt;Inventaire[[#This Row],[QTÉ DE RÉAPPRO]],"ATTENTION REAPPROVISIONNEMENT","")</f>
        <v/>
      </c>
    </row>
    <row r="317" spans="1:10" s="60" customFormat="1" ht="30" customHeight="1" x14ac:dyDescent="0.3">
      <c r="A317" s="80"/>
      <c r="B317" s="81"/>
      <c r="C317" s="81"/>
      <c r="D317" s="81"/>
      <c r="E317" s="81"/>
      <c r="F317" s="65"/>
      <c r="G317" s="62"/>
      <c r="H317" s="67"/>
      <c r="I317" s="64">
        <f>Inventaire[[#This Row],[QTÉ]]*Inventaire[[#This Row],[PRIX]]</f>
        <v>0</v>
      </c>
      <c r="J317" s="52" t="str">
        <f>IF(Inventaire[[#This Row],[QTÉ]]&lt;Inventaire[[#This Row],[QTÉ DE RÉAPPRO]],"ATTENTION REAPPROVISIONNEMENT","")</f>
        <v/>
      </c>
    </row>
    <row r="318" spans="1:10" s="60" customFormat="1" ht="30" customHeight="1" x14ac:dyDescent="0.3">
      <c r="A318" s="80"/>
      <c r="B318" s="81"/>
      <c r="C318" s="81"/>
      <c r="D318" s="81"/>
      <c r="E318" s="81"/>
      <c r="F318" s="65"/>
      <c r="G318" s="62"/>
      <c r="H318" s="67"/>
      <c r="I318" s="64">
        <f>Inventaire[[#This Row],[QTÉ]]*Inventaire[[#This Row],[PRIX]]</f>
        <v>0</v>
      </c>
      <c r="J318" s="52" t="str">
        <f>IF(Inventaire[[#This Row],[QTÉ]]&lt;Inventaire[[#This Row],[QTÉ DE RÉAPPRO]],"ATTENTION REAPPROVISIONNEMENT","")</f>
        <v/>
      </c>
    </row>
    <row r="319" spans="1:10" s="60" customFormat="1" ht="30" customHeight="1" x14ac:dyDescent="0.3">
      <c r="A319" s="80"/>
      <c r="B319" s="81"/>
      <c r="C319" s="81"/>
      <c r="D319" s="81"/>
      <c r="E319" s="81"/>
      <c r="F319" s="65"/>
      <c r="G319" s="62"/>
      <c r="H319" s="67"/>
      <c r="I319" s="64">
        <f>Inventaire[[#This Row],[QTÉ]]*Inventaire[[#This Row],[PRIX]]</f>
        <v>0</v>
      </c>
      <c r="J319" s="52" t="str">
        <f>IF(Inventaire[[#This Row],[QTÉ]]&lt;Inventaire[[#This Row],[QTÉ DE RÉAPPRO]],"ATTENTION REAPPROVISIONNEMENT","")</f>
        <v/>
      </c>
    </row>
    <row r="320" spans="1:10" s="60" customFormat="1" ht="30" customHeight="1" x14ac:dyDescent="0.3">
      <c r="A320" s="80"/>
      <c r="B320" s="81"/>
      <c r="C320" s="81"/>
      <c r="D320" s="81"/>
      <c r="E320" s="81"/>
      <c r="F320" s="65"/>
      <c r="G320" s="62"/>
      <c r="H320" s="67"/>
      <c r="I320" s="64">
        <f>Inventaire[[#This Row],[QTÉ]]*Inventaire[[#This Row],[PRIX]]</f>
        <v>0</v>
      </c>
      <c r="J320" s="52" t="str">
        <f>IF(Inventaire[[#This Row],[QTÉ]]&lt;Inventaire[[#This Row],[QTÉ DE RÉAPPRO]],"ATTENTION REAPPROVISIONNEMENT","")</f>
        <v/>
      </c>
    </row>
    <row r="321" spans="1:10" s="60" customFormat="1" ht="30" customHeight="1" x14ac:dyDescent="0.3">
      <c r="A321" s="80"/>
      <c r="B321" s="81"/>
      <c r="C321" s="81"/>
      <c r="D321" s="81"/>
      <c r="E321" s="81"/>
      <c r="F321" s="65"/>
      <c r="G321" s="62"/>
      <c r="H321" s="67"/>
      <c r="I321" s="64">
        <f>Inventaire[[#This Row],[QTÉ]]*Inventaire[[#This Row],[PRIX]]</f>
        <v>0</v>
      </c>
      <c r="J321" s="52" t="str">
        <f>IF(Inventaire[[#This Row],[QTÉ]]&lt;Inventaire[[#This Row],[QTÉ DE RÉAPPRO]],"ATTENTION REAPPROVISIONNEMENT","")</f>
        <v/>
      </c>
    </row>
    <row r="322" spans="1:10" s="60" customFormat="1" ht="30" customHeight="1" x14ac:dyDescent="0.3">
      <c r="A322" s="80"/>
      <c r="B322" s="81"/>
      <c r="C322" s="81"/>
      <c r="D322" s="81"/>
      <c r="E322" s="81"/>
      <c r="F322" s="65"/>
      <c r="G322" s="62"/>
      <c r="H322" s="67"/>
      <c r="I322" s="64">
        <f>Inventaire[[#This Row],[QTÉ]]*Inventaire[[#This Row],[PRIX]]</f>
        <v>0</v>
      </c>
      <c r="J322" s="52" t="str">
        <f>IF(Inventaire[[#This Row],[QTÉ]]&lt;Inventaire[[#This Row],[QTÉ DE RÉAPPRO]],"ATTENTION REAPPROVISIONNEMENT","")</f>
        <v/>
      </c>
    </row>
    <row r="323" spans="1:10" s="60" customFormat="1" ht="30" customHeight="1" x14ac:dyDescent="0.3">
      <c r="A323" s="80"/>
      <c r="B323" s="81"/>
      <c r="C323" s="81"/>
      <c r="D323" s="81"/>
      <c r="E323" s="81"/>
      <c r="F323" s="65"/>
      <c r="G323" s="62"/>
      <c r="H323" s="67"/>
      <c r="I323" s="64">
        <f>Inventaire[[#This Row],[QTÉ]]*Inventaire[[#This Row],[PRIX]]</f>
        <v>0</v>
      </c>
      <c r="J323" s="52" t="str">
        <f>IF(Inventaire[[#This Row],[QTÉ]]&lt;Inventaire[[#This Row],[QTÉ DE RÉAPPRO]],"ATTENTION REAPPROVISIONNEMENT","")</f>
        <v/>
      </c>
    </row>
    <row r="324" spans="1:10" s="60" customFormat="1" ht="30" customHeight="1" x14ac:dyDescent="0.3">
      <c r="A324" s="80"/>
      <c r="B324" s="81"/>
      <c r="C324" s="81"/>
      <c r="D324" s="81"/>
      <c r="E324" s="81"/>
      <c r="F324" s="65"/>
      <c r="G324" s="62"/>
      <c r="H324" s="67"/>
      <c r="I324" s="64">
        <f>Inventaire[[#This Row],[QTÉ]]*Inventaire[[#This Row],[PRIX]]</f>
        <v>0</v>
      </c>
      <c r="J324" s="52" t="str">
        <f>IF(Inventaire[[#This Row],[QTÉ]]&lt;Inventaire[[#This Row],[QTÉ DE RÉAPPRO]],"ATTENTION REAPPROVISIONNEMENT","")</f>
        <v/>
      </c>
    </row>
    <row r="325" spans="1:10" s="60" customFormat="1" ht="30" customHeight="1" x14ac:dyDescent="0.3">
      <c r="A325" s="80"/>
      <c r="B325" s="81"/>
      <c r="C325" s="81"/>
      <c r="D325" s="81"/>
      <c r="E325" s="81"/>
      <c r="F325" s="65"/>
      <c r="G325" s="62"/>
      <c r="H325" s="67"/>
      <c r="I325" s="64">
        <f>Inventaire[[#This Row],[QTÉ]]*Inventaire[[#This Row],[PRIX]]</f>
        <v>0</v>
      </c>
      <c r="J325" s="52" t="str">
        <f>IF(Inventaire[[#This Row],[QTÉ]]&lt;Inventaire[[#This Row],[QTÉ DE RÉAPPRO]],"ATTENTION REAPPROVISIONNEMENT","")</f>
        <v/>
      </c>
    </row>
    <row r="326" spans="1:10" s="60" customFormat="1" ht="30" customHeight="1" x14ac:dyDescent="0.3">
      <c r="A326" s="80"/>
      <c r="B326" s="81"/>
      <c r="C326" s="81"/>
      <c r="D326" s="81"/>
      <c r="E326" s="81"/>
      <c r="F326" s="65"/>
      <c r="G326" s="62"/>
      <c r="H326" s="67"/>
      <c r="I326" s="64">
        <f>Inventaire[[#This Row],[QTÉ]]*Inventaire[[#This Row],[PRIX]]</f>
        <v>0</v>
      </c>
      <c r="J326" s="52" t="str">
        <f>IF(Inventaire[[#This Row],[QTÉ]]&lt;Inventaire[[#This Row],[QTÉ DE RÉAPPRO]],"ATTENTION REAPPROVISIONNEMENT","")</f>
        <v/>
      </c>
    </row>
    <row r="327" spans="1:10" s="60" customFormat="1" ht="30" customHeight="1" x14ac:dyDescent="0.3">
      <c r="A327" s="80"/>
      <c r="B327" s="81"/>
      <c r="C327" s="81"/>
      <c r="D327" s="81"/>
      <c r="E327" s="81"/>
      <c r="F327" s="65"/>
      <c r="G327" s="62"/>
      <c r="H327" s="67"/>
      <c r="I327" s="64">
        <f>Inventaire[[#This Row],[QTÉ]]*Inventaire[[#This Row],[PRIX]]</f>
        <v>0</v>
      </c>
      <c r="J327" s="52" t="str">
        <f>IF(Inventaire[[#This Row],[QTÉ]]&lt;Inventaire[[#This Row],[QTÉ DE RÉAPPRO]],"ATTENTION REAPPROVISIONNEMENT","")</f>
        <v/>
      </c>
    </row>
    <row r="328" spans="1:10" s="60" customFormat="1" ht="30" customHeight="1" x14ac:dyDescent="0.3">
      <c r="A328" s="80"/>
      <c r="B328" s="81"/>
      <c r="C328" s="81"/>
      <c r="D328" s="81"/>
      <c r="E328" s="81"/>
      <c r="F328" s="65"/>
      <c r="G328" s="62"/>
      <c r="H328" s="67"/>
      <c r="I328" s="64">
        <f>Inventaire[[#This Row],[QTÉ]]*Inventaire[[#This Row],[PRIX]]</f>
        <v>0</v>
      </c>
      <c r="J328" s="52" t="str">
        <f>IF(Inventaire[[#This Row],[QTÉ]]&lt;Inventaire[[#This Row],[QTÉ DE RÉAPPRO]],"ATTENTION REAPPROVISIONNEMENT","")</f>
        <v/>
      </c>
    </row>
    <row r="329" spans="1:10" s="60" customFormat="1" ht="30" customHeight="1" x14ac:dyDescent="0.3">
      <c r="A329" s="80"/>
      <c r="B329" s="81"/>
      <c r="C329" s="81"/>
      <c r="D329" s="81"/>
      <c r="E329" s="81"/>
      <c r="F329" s="65"/>
      <c r="G329" s="62"/>
      <c r="H329" s="67"/>
      <c r="I329" s="64">
        <f>Inventaire[[#This Row],[QTÉ]]*Inventaire[[#This Row],[PRIX]]</f>
        <v>0</v>
      </c>
      <c r="J329" s="52" t="str">
        <f>IF(Inventaire[[#This Row],[QTÉ]]&lt;Inventaire[[#This Row],[QTÉ DE RÉAPPRO]],"ATTENTION REAPPROVISIONNEMENT","")</f>
        <v/>
      </c>
    </row>
    <row r="330" spans="1:10" s="60" customFormat="1" ht="30" customHeight="1" x14ac:dyDescent="0.3">
      <c r="A330" s="80"/>
      <c r="B330" s="81"/>
      <c r="C330" s="81"/>
      <c r="D330" s="81"/>
      <c r="E330" s="81"/>
      <c r="F330" s="65"/>
      <c r="G330" s="62"/>
      <c r="H330" s="67"/>
      <c r="I330" s="64">
        <f>Inventaire[[#This Row],[QTÉ]]*Inventaire[[#This Row],[PRIX]]</f>
        <v>0</v>
      </c>
      <c r="J330" s="52" t="str">
        <f>IF(Inventaire[[#This Row],[QTÉ]]&lt;Inventaire[[#This Row],[QTÉ DE RÉAPPRO]],"ATTENTION REAPPROVISIONNEMENT","")</f>
        <v/>
      </c>
    </row>
    <row r="331" spans="1:10" s="60" customFormat="1" ht="30" customHeight="1" x14ac:dyDescent="0.3">
      <c r="A331" s="80"/>
      <c r="B331" s="81"/>
      <c r="C331" s="81"/>
      <c r="D331" s="81"/>
      <c r="E331" s="81"/>
      <c r="F331" s="65"/>
      <c r="G331" s="62"/>
      <c r="H331" s="67"/>
      <c r="I331" s="64">
        <f>Inventaire[[#This Row],[QTÉ]]*Inventaire[[#This Row],[PRIX]]</f>
        <v>0</v>
      </c>
      <c r="J331" s="52" t="str">
        <f>IF(Inventaire[[#This Row],[QTÉ]]&lt;Inventaire[[#This Row],[QTÉ DE RÉAPPRO]],"ATTENTION REAPPROVISIONNEMENT","")</f>
        <v/>
      </c>
    </row>
    <row r="332" spans="1:10" s="60" customFormat="1" ht="30" customHeight="1" x14ac:dyDescent="0.3">
      <c r="A332" s="80"/>
      <c r="B332" s="81"/>
      <c r="C332" s="81"/>
      <c r="D332" s="81"/>
      <c r="E332" s="81"/>
      <c r="F332" s="65"/>
      <c r="G332" s="62"/>
      <c r="H332" s="67"/>
      <c r="I332" s="64">
        <f>Inventaire[[#This Row],[QTÉ]]*Inventaire[[#This Row],[PRIX]]</f>
        <v>0</v>
      </c>
      <c r="J332" s="52" t="str">
        <f>IF(Inventaire[[#This Row],[QTÉ]]&lt;Inventaire[[#This Row],[QTÉ DE RÉAPPRO]],"ATTENTION REAPPROVISIONNEMENT","")</f>
        <v/>
      </c>
    </row>
    <row r="333" spans="1:10" s="60" customFormat="1" ht="30" customHeight="1" x14ac:dyDescent="0.3">
      <c r="A333" s="80"/>
      <c r="B333" s="81"/>
      <c r="C333" s="81"/>
      <c r="D333" s="81"/>
      <c r="E333" s="81"/>
      <c r="F333" s="65"/>
      <c r="G333" s="62"/>
      <c r="H333" s="67"/>
      <c r="I333" s="64">
        <f>Inventaire[[#This Row],[QTÉ]]*Inventaire[[#This Row],[PRIX]]</f>
        <v>0</v>
      </c>
      <c r="J333" s="52" t="str">
        <f>IF(Inventaire[[#This Row],[QTÉ]]&lt;Inventaire[[#This Row],[QTÉ DE RÉAPPRO]],"ATTENTION REAPPROVISIONNEMENT","")</f>
        <v/>
      </c>
    </row>
    <row r="334" spans="1:10" s="60" customFormat="1" ht="30" customHeight="1" x14ac:dyDescent="0.3">
      <c r="A334" s="80"/>
      <c r="B334" s="81"/>
      <c r="C334" s="81"/>
      <c r="D334" s="81"/>
      <c r="E334" s="81"/>
      <c r="F334" s="65"/>
      <c r="G334" s="62"/>
      <c r="H334" s="67"/>
      <c r="I334" s="64">
        <f>Inventaire[[#This Row],[QTÉ]]*Inventaire[[#This Row],[PRIX]]</f>
        <v>0</v>
      </c>
      <c r="J334" s="52" t="str">
        <f>IF(Inventaire[[#This Row],[QTÉ]]&lt;Inventaire[[#This Row],[QTÉ DE RÉAPPRO]],"ATTENTION REAPPROVISIONNEMENT","")</f>
        <v/>
      </c>
    </row>
    <row r="335" spans="1:10" s="60" customFormat="1" ht="30" customHeight="1" x14ac:dyDescent="0.3">
      <c r="A335" s="80"/>
      <c r="B335" s="81"/>
      <c r="C335" s="81"/>
      <c r="D335" s="81"/>
      <c r="E335" s="81"/>
      <c r="F335" s="65"/>
      <c r="G335" s="62"/>
      <c r="H335" s="67"/>
      <c r="I335" s="64">
        <f>Inventaire[[#This Row],[QTÉ]]*Inventaire[[#This Row],[PRIX]]</f>
        <v>0</v>
      </c>
      <c r="J335" s="52" t="str">
        <f>IF(Inventaire[[#This Row],[QTÉ]]&lt;Inventaire[[#This Row],[QTÉ DE RÉAPPRO]],"ATTENTION REAPPROVISIONNEMENT","")</f>
        <v/>
      </c>
    </row>
    <row r="336" spans="1:10" s="60" customFormat="1" ht="30" customHeight="1" x14ac:dyDescent="0.3">
      <c r="A336" s="80"/>
      <c r="B336" s="81"/>
      <c r="C336" s="81"/>
      <c r="D336" s="81"/>
      <c r="E336" s="81"/>
      <c r="F336" s="65"/>
      <c r="G336" s="62"/>
      <c r="H336" s="67"/>
      <c r="I336" s="64">
        <f>Inventaire[[#This Row],[QTÉ]]*Inventaire[[#This Row],[PRIX]]</f>
        <v>0</v>
      </c>
      <c r="J336" s="52" t="str">
        <f>IF(Inventaire[[#This Row],[QTÉ]]&lt;Inventaire[[#This Row],[QTÉ DE RÉAPPRO]],"ATTENTION REAPPROVISIONNEMENT","")</f>
        <v/>
      </c>
    </row>
    <row r="337" spans="1:10" s="60" customFormat="1" ht="30" customHeight="1" x14ac:dyDescent="0.3">
      <c r="A337" s="80"/>
      <c r="B337" s="81"/>
      <c r="C337" s="81"/>
      <c r="D337" s="81"/>
      <c r="E337" s="81"/>
      <c r="F337" s="65"/>
      <c r="G337" s="62"/>
      <c r="H337" s="67"/>
      <c r="I337" s="64">
        <f>Inventaire[[#This Row],[QTÉ]]*Inventaire[[#This Row],[PRIX]]</f>
        <v>0</v>
      </c>
      <c r="J337" s="52" t="str">
        <f>IF(Inventaire[[#This Row],[QTÉ]]&lt;Inventaire[[#This Row],[QTÉ DE RÉAPPRO]],"ATTENTION REAPPROVISIONNEMENT","")</f>
        <v/>
      </c>
    </row>
    <row r="338" spans="1:10" s="60" customFormat="1" ht="30" customHeight="1" x14ac:dyDescent="0.3">
      <c r="A338" s="80"/>
      <c r="B338" s="81"/>
      <c r="C338" s="81"/>
      <c r="D338" s="81"/>
      <c r="E338" s="81"/>
      <c r="F338" s="65"/>
      <c r="G338" s="62"/>
      <c r="H338" s="67"/>
      <c r="I338" s="64">
        <f>Inventaire[[#This Row],[QTÉ]]*Inventaire[[#This Row],[PRIX]]</f>
        <v>0</v>
      </c>
      <c r="J338" s="52" t="str">
        <f>IF(Inventaire[[#This Row],[QTÉ]]&lt;Inventaire[[#This Row],[QTÉ DE RÉAPPRO]],"ATTENTION REAPPROVISIONNEMENT","")</f>
        <v/>
      </c>
    </row>
    <row r="339" spans="1:10" s="60" customFormat="1" ht="30" customHeight="1" x14ac:dyDescent="0.3">
      <c r="A339" s="80"/>
      <c r="B339" s="81"/>
      <c r="C339" s="81"/>
      <c r="D339" s="81"/>
      <c r="E339" s="81"/>
      <c r="F339" s="65"/>
      <c r="G339" s="62"/>
      <c r="H339" s="67"/>
      <c r="I339" s="64">
        <f>Inventaire[[#This Row],[QTÉ]]*Inventaire[[#This Row],[PRIX]]</f>
        <v>0</v>
      </c>
      <c r="J339" s="52" t="str">
        <f>IF(Inventaire[[#This Row],[QTÉ]]&lt;Inventaire[[#This Row],[QTÉ DE RÉAPPRO]],"ATTENTION REAPPROVISIONNEMENT","")</f>
        <v/>
      </c>
    </row>
    <row r="340" spans="1:10" s="60" customFormat="1" ht="30" customHeight="1" x14ac:dyDescent="0.3">
      <c r="A340" s="80"/>
      <c r="B340" s="81"/>
      <c r="C340" s="81"/>
      <c r="D340" s="81"/>
      <c r="E340" s="81"/>
      <c r="F340" s="65"/>
      <c r="G340" s="62"/>
      <c r="H340" s="67"/>
      <c r="I340" s="64">
        <f>Inventaire[[#This Row],[QTÉ]]*Inventaire[[#This Row],[PRIX]]</f>
        <v>0</v>
      </c>
      <c r="J340" s="52" t="str">
        <f>IF(Inventaire[[#This Row],[QTÉ]]&lt;Inventaire[[#This Row],[QTÉ DE RÉAPPRO]],"ATTENTION REAPPROVISIONNEMENT","")</f>
        <v/>
      </c>
    </row>
    <row r="341" spans="1:10" s="60" customFormat="1" ht="30" customHeight="1" x14ac:dyDescent="0.3">
      <c r="A341" s="80"/>
      <c r="B341" s="81"/>
      <c r="C341" s="81"/>
      <c r="D341" s="81"/>
      <c r="E341" s="81"/>
      <c r="F341" s="65"/>
      <c r="G341" s="62"/>
      <c r="H341" s="67"/>
      <c r="I341" s="64">
        <f>Inventaire[[#This Row],[QTÉ]]*Inventaire[[#This Row],[PRIX]]</f>
        <v>0</v>
      </c>
      <c r="J341" s="52" t="str">
        <f>IF(Inventaire[[#This Row],[QTÉ]]&lt;Inventaire[[#This Row],[QTÉ DE RÉAPPRO]],"ATTENTION REAPPROVISIONNEMENT","")</f>
        <v/>
      </c>
    </row>
    <row r="342" spans="1:10" s="60" customFormat="1" ht="30" customHeight="1" x14ac:dyDescent="0.3">
      <c r="A342" s="80"/>
      <c r="B342" s="81"/>
      <c r="C342" s="81"/>
      <c r="D342" s="81"/>
      <c r="E342" s="81"/>
      <c r="F342" s="65"/>
      <c r="G342" s="62"/>
      <c r="H342" s="67"/>
      <c r="I342" s="64">
        <f>Inventaire[[#This Row],[QTÉ]]*Inventaire[[#This Row],[PRIX]]</f>
        <v>0</v>
      </c>
      <c r="J342" s="52" t="str">
        <f>IF(Inventaire[[#This Row],[QTÉ]]&lt;Inventaire[[#This Row],[QTÉ DE RÉAPPRO]],"ATTENTION REAPPROVISIONNEMENT","")</f>
        <v/>
      </c>
    </row>
    <row r="343" spans="1:10" s="60" customFormat="1" ht="30" customHeight="1" x14ac:dyDescent="0.3">
      <c r="A343" s="80"/>
      <c r="B343" s="81"/>
      <c r="C343" s="81"/>
      <c r="D343" s="81"/>
      <c r="E343" s="81"/>
      <c r="F343" s="65"/>
      <c r="G343" s="62"/>
      <c r="H343" s="67"/>
      <c r="I343" s="64">
        <f>Inventaire[[#This Row],[QTÉ]]*Inventaire[[#This Row],[PRIX]]</f>
        <v>0</v>
      </c>
      <c r="J343" s="52" t="str">
        <f>IF(Inventaire[[#This Row],[QTÉ]]&lt;Inventaire[[#This Row],[QTÉ DE RÉAPPRO]],"ATTENTION REAPPROVISIONNEMENT","")</f>
        <v/>
      </c>
    </row>
    <row r="344" spans="1:10" s="60" customFormat="1" ht="30" customHeight="1" x14ac:dyDescent="0.3">
      <c r="A344" s="80"/>
      <c r="B344" s="81"/>
      <c r="C344" s="81"/>
      <c r="D344" s="81"/>
      <c r="E344" s="81"/>
      <c r="F344" s="65"/>
      <c r="G344" s="62"/>
      <c r="H344" s="67"/>
      <c r="I344" s="64">
        <f>Inventaire[[#This Row],[QTÉ]]*Inventaire[[#This Row],[PRIX]]</f>
        <v>0</v>
      </c>
      <c r="J344" s="52" t="str">
        <f>IF(Inventaire[[#This Row],[QTÉ]]&lt;Inventaire[[#This Row],[QTÉ DE RÉAPPRO]],"ATTENTION REAPPROVISIONNEMENT","")</f>
        <v/>
      </c>
    </row>
    <row r="345" spans="1:10" s="60" customFormat="1" ht="30" customHeight="1" x14ac:dyDescent="0.3">
      <c r="A345" s="80"/>
      <c r="B345" s="81"/>
      <c r="C345" s="81"/>
      <c r="D345" s="81"/>
      <c r="E345" s="81"/>
      <c r="F345" s="65"/>
      <c r="G345" s="62"/>
      <c r="H345" s="67"/>
      <c r="I345" s="64">
        <f>Inventaire[[#This Row],[QTÉ]]*Inventaire[[#This Row],[PRIX]]</f>
        <v>0</v>
      </c>
      <c r="J345" s="52" t="str">
        <f>IF(Inventaire[[#This Row],[QTÉ]]&lt;Inventaire[[#This Row],[QTÉ DE RÉAPPRO]],"ATTENTION REAPPROVISIONNEMENT","")</f>
        <v/>
      </c>
    </row>
    <row r="346" spans="1:10" s="60" customFormat="1" ht="30" customHeight="1" x14ac:dyDescent="0.3">
      <c r="A346" s="80"/>
      <c r="B346" s="81"/>
      <c r="C346" s="81"/>
      <c r="D346" s="81"/>
      <c r="E346" s="81"/>
      <c r="F346" s="65"/>
      <c r="G346" s="62"/>
      <c r="H346" s="67"/>
      <c r="I346" s="64">
        <f>Inventaire[[#This Row],[QTÉ]]*Inventaire[[#This Row],[PRIX]]</f>
        <v>0</v>
      </c>
      <c r="J346" s="52" t="str">
        <f>IF(Inventaire[[#This Row],[QTÉ]]&lt;Inventaire[[#This Row],[QTÉ DE RÉAPPRO]],"ATTENTION REAPPROVISIONNEMENT","")</f>
        <v/>
      </c>
    </row>
    <row r="347" spans="1:10" s="60" customFormat="1" ht="30" customHeight="1" x14ac:dyDescent="0.3">
      <c r="A347" s="80"/>
      <c r="B347" s="81"/>
      <c r="C347" s="81"/>
      <c r="D347" s="81"/>
      <c r="E347" s="81"/>
      <c r="F347" s="65"/>
      <c r="G347" s="62"/>
      <c r="H347" s="67"/>
      <c r="I347" s="64">
        <f>Inventaire[[#This Row],[QTÉ]]*Inventaire[[#This Row],[PRIX]]</f>
        <v>0</v>
      </c>
      <c r="J347" s="52" t="str">
        <f>IF(Inventaire[[#This Row],[QTÉ]]&lt;Inventaire[[#This Row],[QTÉ DE RÉAPPRO]],"ATTENTION REAPPROVISIONNEMENT","")</f>
        <v/>
      </c>
    </row>
    <row r="348" spans="1:10" s="60" customFormat="1" ht="30" customHeight="1" x14ac:dyDescent="0.3">
      <c r="A348" s="80"/>
      <c r="B348" s="81"/>
      <c r="C348" s="81"/>
      <c r="D348" s="81"/>
      <c r="E348" s="81"/>
      <c r="F348" s="65"/>
      <c r="G348" s="62"/>
      <c r="H348" s="67"/>
      <c r="I348" s="64">
        <f>Inventaire[[#This Row],[QTÉ]]*Inventaire[[#This Row],[PRIX]]</f>
        <v>0</v>
      </c>
      <c r="J348" s="52" t="str">
        <f>IF(Inventaire[[#This Row],[QTÉ]]&lt;Inventaire[[#This Row],[QTÉ DE RÉAPPRO]],"ATTENTION REAPPROVISIONNEMENT","")</f>
        <v/>
      </c>
    </row>
    <row r="349" spans="1:10" s="60" customFormat="1" ht="30" customHeight="1" x14ac:dyDescent="0.3">
      <c r="A349" s="80"/>
      <c r="B349" s="81"/>
      <c r="C349" s="81"/>
      <c r="D349" s="81"/>
      <c r="E349" s="81"/>
      <c r="F349" s="65"/>
      <c r="G349" s="62"/>
      <c r="H349" s="67"/>
      <c r="I349" s="64">
        <f>Inventaire[[#This Row],[QTÉ]]*Inventaire[[#This Row],[PRIX]]</f>
        <v>0</v>
      </c>
      <c r="J349" s="52" t="str">
        <f>IF(Inventaire[[#This Row],[QTÉ]]&lt;Inventaire[[#This Row],[QTÉ DE RÉAPPRO]],"ATTENTION REAPPROVISIONNEMENT","")</f>
        <v/>
      </c>
    </row>
    <row r="350" spans="1:10" s="60" customFormat="1" ht="30" customHeight="1" x14ac:dyDescent="0.3">
      <c r="A350" s="80"/>
      <c r="B350" s="81"/>
      <c r="C350" s="81"/>
      <c r="D350" s="81"/>
      <c r="E350" s="81"/>
      <c r="F350" s="65"/>
      <c r="G350" s="62"/>
      <c r="H350" s="67"/>
      <c r="I350" s="64">
        <f>Inventaire[[#This Row],[QTÉ]]*Inventaire[[#This Row],[PRIX]]</f>
        <v>0</v>
      </c>
      <c r="J350" s="52" t="str">
        <f>IF(Inventaire[[#This Row],[QTÉ]]&lt;Inventaire[[#This Row],[QTÉ DE RÉAPPRO]],"ATTENTION REAPPROVISIONNEMENT","")</f>
        <v/>
      </c>
    </row>
    <row r="351" spans="1:10" s="60" customFormat="1" ht="30" customHeight="1" x14ac:dyDescent="0.3">
      <c r="A351" s="80"/>
      <c r="B351" s="81"/>
      <c r="C351" s="81"/>
      <c r="D351" s="81"/>
      <c r="E351" s="81"/>
      <c r="F351" s="65"/>
      <c r="G351" s="62"/>
      <c r="H351" s="67"/>
      <c r="I351" s="64">
        <f>Inventaire[[#This Row],[QTÉ]]*Inventaire[[#This Row],[PRIX]]</f>
        <v>0</v>
      </c>
      <c r="J351" s="52" t="str">
        <f>IF(Inventaire[[#This Row],[QTÉ]]&lt;Inventaire[[#This Row],[QTÉ DE RÉAPPRO]],"ATTENTION REAPPROVISIONNEMENT","")</f>
        <v/>
      </c>
    </row>
    <row r="352" spans="1:10" s="60" customFormat="1" ht="30" customHeight="1" x14ac:dyDescent="0.3">
      <c r="A352" s="80"/>
      <c r="B352" s="81"/>
      <c r="C352" s="81"/>
      <c r="D352" s="81"/>
      <c r="E352" s="81"/>
      <c r="F352" s="65"/>
      <c r="G352" s="62"/>
      <c r="H352" s="67"/>
      <c r="I352" s="64">
        <f>Inventaire[[#This Row],[QTÉ]]*Inventaire[[#This Row],[PRIX]]</f>
        <v>0</v>
      </c>
      <c r="J352" s="52" t="str">
        <f>IF(Inventaire[[#This Row],[QTÉ]]&lt;Inventaire[[#This Row],[QTÉ DE RÉAPPRO]],"ATTENTION REAPPROVISIONNEMENT","")</f>
        <v/>
      </c>
    </row>
    <row r="353" spans="1:10" s="60" customFormat="1" ht="30" customHeight="1" x14ac:dyDescent="0.3">
      <c r="A353" s="80"/>
      <c r="B353" s="81"/>
      <c r="C353" s="81"/>
      <c r="D353" s="81"/>
      <c r="E353" s="81"/>
      <c r="F353" s="65"/>
      <c r="G353" s="62"/>
      <c r="H353" s="67"/>
      <c r="I353" s="64">
        <f>Inventaire[[#This Row],[QTÉ]]*Inventaire[[#This Row],[PRIX]]</f>
        <v>0</v>
      </c>
      <c r="J353" s="52" t="str">
        <f>IF(Inventaire[[#This Row],[QTÉ]]&lt;Inventaire[[#This Row],[QTÉ DE RÉAPPRO]],"ATTENTION REAPPROVISIONNEMENT","")</f>
        <v/>
      </c>
    </row>
    <row r="354" spans="1:10" s="60" customFormat="1" ht="30" customHeight="1" x14ac:dyDescent="0.3">
      <c r="A354" s="80"/>
      <c r="B354" s="81"/>
      <c r="C354" s="81"/>
      <c r="D354" s="81"/>
      <c r="E354" s="81"/>
      <c r="F354" s="65"/>
      <c r="G354" s="62"/>
      <c r="H354" s="67"/>
      <c r="I354" s="64">
        <f>Inventaire[[#This Row],[QTÉ]]*Inventaire[[#This Row],[PRIX]]</f>
        <v>0</v>
      </c>
      <c r="J354" s="52" t="str">
        <f>IF(Inventaire[[#This Row],[QTÉ]]&lt;Inventaire[[#This Row],[QTÉ DE RÉAPPRO]],"ATTENTION REAPPROVISIONNEMENT","")</f>
        <v/>
      </c>
    </row>
    <row r="355" spans="1:10" s="60" customFormat="1" ht="30" customHeight="1" x14ac:dyDescent="0.3">
      <c r="A355" s="80"/>
      <c r="B355" s="81"/>
      <c r="C355" s="81"/>
      <c r="D355" s="81"/>
      <c r="E355" s="81"/>
      <c r="F355" s="65"/>
      <c r="G355" s="62"/>
      <c r="H355" s="67"/>
      <c r="I355" s="64">
        <f>Inventaire[[#This Row],[QTÉ]]*Inventaire[[#This Row],[PRIX]]</f>
        <v>0</v>
      </c>
      <c r="J355" s="52" t="str">
        <f>IF(Inventaire[[#This Row],[QTÉ]]&lt;Inventaire[[#This Row],[QTÉ DE RÉAPPRO]],"ATTENTION REAPPROVISIONNEMENT","")</f>
        <v/>
      </c>
    </row>
    <row r="356" spans="1:10" s="60" customFormat="1" ht="30" customHeight="1" x14ac:dyDescent="0.3">
      <c r="A356" s="80"/>
      <c r="B356" s="81"/>
      <c r="C356" s="81"/>
      <c r="D356" s="81"/>
      <c r="E356" s="81"/>
      <c r="F356" s="65"/>
      <c r="G356" s="62"/>
      <c r="H356" s="67"/>
      <c r="I356" s="64">
        <f>Inventaire[[#This Row],[QTÉ]]*Inventaire[[#This Row],[PRIX]]</f>
        <v>0</v>
      </c>
      <c r="J356" s="52" t="str">
        <f>IF(Inventaire[[#This Row],[QTÉ]]&lt;Inventaire[[#This Row],[QTÉ DE RÉAPPRO]],"ATTENTION REAPPROVISIONNEMENT","")</f>
        <v/>
      </c>
    </row>
    <row r="357" spans="1:10" s="60" customFormat="1" ht="30" customHeight="1" x14ac:dyDescent="0.3">
      <c r="A357" s="80"/>
      <c r="B357" s="81"/>
      <c r="C357" s="81"/>
      <c r="D357" s="81"/>
      <c r="E357" s="81"/>
      <c r="F357" s="65"/>
      <c r="G357" s="62"/>
      <c r="H357" s="67"/>
      <c r="I357" s="64">
        <f>Inventaire[[#This Row],[QTÉ]]*Inventaire[[#This Row],[PRIX]]</f>
        <v>0</v>
      </c>
      <c r="J357" s="52" t="str">
        <f>IF(Inventaire[[#This Row],[QTÉ]]&lt;Inventaire[[#This Row],[QTÉ DE RÉAPPRO]],"ATTENTION REAPPROVISIONNEMENT","")</f>
        <v/>
      </c>
    </row>
    <row r="358" spans="1:10" s="60" customFormat="1" ht="30" customHeight="1" x14ac:dyDescent="0.3">
      <c r="A358" s="80"/>
      <c r="B358" s="81"/>
      <c r="C358" s="81"/>
      <c r="D358" s="81"/>
      <c r="E358" s="81"/>
      <c r="F358" s="65"/>
      <c r="G358" s="62"/>
      <c r="H358" s="67"/>
      <c r="I358" s="64">
        <f>Inventaire[[#This Row],[QTÉ]]*Inventaire[[#This Row],[PRIX]]</f>
        <v>0</v>
      </c>
      <c r="J358" s="52" t="str">
        <f>IF(Inventaire[[#This Row],[QTÉ]]&lt;Inventaire[[#This Row],[QTÉ DE RÉAPPRO]],"ATTENTION REAPPROVISIONNEMENT","")</f>
        <v/>
      </c>
    </row>
    <row r="359" spans="1:10" s="60" customFormat="1" ht="30" customHeight="1" x14ac:dyDescent="0.3">
      <c r="A359" s="80"/>
      <c r="B359" s="81"/>
      <c r="C359" s="81"/>
      <c r="D359" s="81"/>
      <c r="E359" s="81"/>
      <c r="F359" s="65"/>
      <c r="G359" s="62"/>
      <c r="H359" s="67"/>
      <c r="I359" s="64">
        <f>Inventaire[[#This Row],[QTÉ]]*Inventaire[[#This Row],[PRIX]]</f>
        <v>0</v>
      </c>
      <c r="J359" s="52" t="str">
        <f>IF(Inventaire[[#This Row],[QTÉ]]&lt;Inventaire[[#This Row],[QTÉ DE RÉAPPRO]],"ATTENTION REAPPROVISIONNEMENT","")</f>
        <v/>
      </c>
    </row>
    <row r="360" spans="1:10" s="60" customFormat="1" ht="30" customHeight="1" x14ac:dyDescent="0.3">
      <c r="A360" s="80"/>
      <c r="B360" s="81"/>
      <c r="C360" s="81"/>
      <c r="D360" s="81"/>
      <c r="E360" s="81"/>
      <c r="F360" s="65"/>
      <c r="G360" s="62"/>
      <c r="H360" s="67"/>
      <c r="I360" s="64">
        <f>Inventaire[[#This Row],[QTÉ]]*Inventaire[[#This Row],[PRIX]]</f>
        <v>0</v>
      </c>
      <c r="J360" s="52" t="str">
        <f>IF(Inventaire[[#This Row],[QTÉ]]&lt;Inventaire[[#This Row],[QTÉ DE RÉAPPRO]],"ATTENTION REAPPROVISIONNEMENT","")</f>
        <v/>
      </c>
    </row>
    <row r="361" spans="1:10" s="60" customFormat="1" ht="30" customHeight="1" x14ac:dyDescent="0.3">
      <c r="A361" s="80"/>
      <c r="B361" s="81"/>
      <c r="C361" s="81"/>
      <c r="D361" s="81"/>
      <c r="E361" s="81"/>
      <c r="F361" s="65"/>
      <c r="G361" s="62"/>
      <c r="H361" s="67"/>
      <c r="I361" s="64">
        <f>Inventaire[[#This Row],[QTÉ]]*Inventaire[[#This Row],[PRIX]]</f>
        <v>0</v>
      </c>
      <c r="J361" s="52" t="str">
        <f>IF(Inventaire[[#This Row],[QTÉ]]&lt;Inventaire[[#This Row],[QTÉ DE RÉAPPRO]],"ATTENTION REAPPROVISIONNEMENT","")</f>
        <v/>
      </c>
    </row>
    <row r="362" spans="1:10" s="60" customFormat="1" ht="30" customHeight="1" x14ac:dyDescent="0.3">
      <c r="A362" s="80"/>
      <c r="B362" s="81"/>
      <c r="C362" s="81"/>
      <c r="D362" s="81"/>
      <c r="E362" s="81"/>
      <c r="F362" s="65"/>
      <c r="G362" s="62"/>
      <c r="H362" s="67"/>
      <c r="I362" s="64">
        <f>Inventaire[[#This Row],[QTÉ]]*Inventaire[[#This Row],[PRIX]]</f>
        <v>0</v>
      </c>
      <c r="J362" s="52" t="str">
        <f>IF(Inventaire[[#This Row],[QTÉ]]&lt;Inventaire[[#This Row],[QTÉ DE RÉAPPRO]],"ATTENTION REAPPROVISIONNEMENT","")</f>
        <v/>
      </c>
    </row>
    <row r="363" spans="1:10" s="60" customFormat="1" ht="30" customHeight="1" x14ac:dyDescent="0.3">
      <c r="A363" s="80"/>
      <c r="B363" s="81"/>
      <c r="C363" s="81"/>
      <c r="D363" s="81"/>
      <c r="E363" s="81"/>
      <c r="F363" s="65"/>
      <c r="G363" s="62"/>
      <c r="H363" s="67"/>
      <c r="I363" s="64">
        <f>Inventaire[[#This Row],[QTÉ]]*Inventaire[[#This Row],[PRIX]]</f>
        <v>0</v>
      </c>
      <c r="J363" s="52" t="str">
        <f>IF(Inventaire[[#This Row],[QTÉ]]&lt;Inventaire[[#This Row],[QTÉ DE RÉAPPRO]],"ATTENTION REAPPROVISIONNEMENT","")</f>
        <v/>
      </c>
    </row>
    <row r="364" spans="1:10" s="60" customFormat="1" ht="30" customHeight="1" x14ac:dyDescent="0.3">
      <c r="A364" s="80"/>
      <c r="B364" s="81"/>
      <c r="C364" s="81"/>
      <c r="D364" s="81"/>
      <c r="E364" s="81"/>
      <c r="F364" s="65"/>
      <c r="G364" s="62"/>
      <c r="H364" s="67"/>
      <c r="I364" s="64">
        <f>Inventaire[[#This Row],[QTÉ]]*Inventaire[[#This Row],[PRIX]]</f>
        <v>0</v>
      </c>
      <c r="J364" s="52" t="str">
        <f>IF(Inventaire[[#This Row],[QTÉ]]&lt;Inventaire[[#This Row],[QTÉ DE RÉAPPRO]],"ATTENTION REAPPROVISIONNEMENT","")</f>
        <v/>
      </c>
    </row>
    <row r="365" spans="1:10" s="60" customFormat="1" ht="30" customHeight="1" x14ac:dyDescent="0.3">
      <c r="A365" s="80"/>
      <c r="B365" s="81"/>
      <c r="C365" s="81"/>
      <c r="D365" s="81"/>
      <c r="E365" s="81"/>
      <c r="F365" s="65"/>
      <c r="G365" s="62"/>
      <c r="H365" s="67"/>
      <c r="I365" s="64">
        <f>Inventaire[[#This Row],[QTÉ]]*Inventaire[[#This Row],[PRIX]]</f>
        <v>0</v>
      </c>
      <c r="J365" s="52" t="str">
        <f>IF(Inventaire[[#This Row],[QTÉ]]&lt;Inventaire[[#This Row],[QTÉ DE RÉAPPRO]],"ATTENTION REAPPROVISIONNEMENT","")</f>
        <v/>
      </c>
    </row>
    <row r="366" spans="1:10" s="60" customFormat="1" ht="30" customHeight="1" x14ac:dyDescent="0.3">
      <c r="A366" s="80"/>
      <c r="B366" s="81"/>
      <c r="C366" s="81"/>
      <c r="D366" s="81"/>
      <c r="E366" s="81"/>
      <c r="F366" s="65"/>
      <c r="G366" s="62"/>
      <c r="H366" s="67"/>
      <c r="I366" s="64">
        <f>Inventaire[[#This Row],[QTÉ]]*Inventaire[[#This Row],[PRIX]]</f>
        <v>0</v>
      </c>
      <c r="J366" s="52" t="str">
        <f>IF(Inventaire[[#This Row],[QTÉ]]&lt;Inventaire[[#This Row],[QTÉ DE RÉAPPRO]],"ATTENTION REAPPROVISIONNEMENT","")</f>
        <v/>
      </c>
    </row>
    <row r="367" spans="1:10" s="60" customFormat="1" ht="30" customHeight="1" x14ac:dyDescent="0.3">
      <c r="A367" s="80"/>
      <c r="B367" s="81"/>
      <c r="C367" s="81"/>
      <c r="D367" s="81"/>
      <c r="E367" s="81"/>
      <c r="F367" s="65"/>
      <c r="G367" s="62"/>
      <c r="H367" s="67"/>
      <c r="I367" s="64">
        <f>Inventaire[[#This Row],[QTÉ]]*Inventaire[[#This Row],[PRIX]]</f>
        <v>0</v>
      </c>
      <c r="J367" s="52" t="str">
        <f>IF(Inventaire[[#This Row],[QTÉ]]&lt;Inventaire[[#This Row],[QTÉ DE RÉAPPRO]],"ATTENTION REAPPROVISIONNEMENT","")</f>
        <v/>
      </c>
    </row>
    <row r="368" spans="1:10" s="60" customFormat="1" ht="30" customHeight="1" x14ac:dyDescent="0.3">
      <c r="A368" s="80"/>
      <c r="B368" s="81"/>
      <c r="C368" s="81"/>
      <c r="D368" s="81"/>
      <c r="E368" s="81"/>
      <c r="F368" s="65"/>
      <c r="G368" s="62"/>
      <c r="H368" s="67"/>
      <c r="I368" s="64">
        <f>Inventaire[[#This Row],[QTÉ]]*Inventaire[[#This Row],[PRIX]]</f>
        <v>0</v>
      </c>
      <c r="J368" s="52" t="str">
        <f>IF(Inventaire[[#This Row],[QTÉ]]&lt;Inventaire[[#This Row],[QTÉ DE RÉAPPRO]],"ATTENTION REAPPROVISIONNEMENT","")</f>
        <v/>
      </c>
    </row>
    <row r="369" spans="1:10" s="60" customFormat="1" ht="30" customHeight="1" x14ac:dyDescent="0.3">
      <c r="A369" s="80"/>
      <c r="B369" s="81"/>
      <c r="C369" s="81"/>
      <c r="D369" s="81"/>
      <c r="E369" s="81"/>
      <c r="F369" s="65"/>
      <c r="G369" s="62"/>
      <c r="H369" s="67"/>
      <c r="I369" s="64">
        <f>Inventaire[[#This Row],[QTÉ]]*Inventaire[[#This Row],[PRIX]]</f>
        <v>0</v>
      </c>
      <c r="J369" s="52" t="str">
        <f>IF(Inventaire[[#This Row],[QTÉ]]&lt;Inventaire[[#This Row],[QTÉ DE RÉAPPRO]],"ATTENTION REAPPROVISIONNEMENT","")</f>
        <v/>
      </c>
    </row>
    <row r="370" spans="1:10" s="60" customFormat="1" ht="30" customHeight="1" x14ac:dyDescent="0.3">
      <c r="A370" s="80"/>
      <c r="B370" s="81"/>
      <c r="C370" s="81"/>
      <c r="D370" s="81"/>
      <c r="E370" s="81"/>
      <c r="F370" s="65"/>
      <c r="G370" s="62"/>
      <c r="H370" s="67"/>
      <c r="I370" s="64">
        <f>Inventaire[[#This Row],[QTÉ]]*Inventaire[[#This Row],[PRIX]]</f>
        <v>0</v>
      </c>
      <c r="J370" s="52" t="str">
        <f>IF(Inventaire[[#This Row],[QTÉ]]&lt;Inventaire[[#This Row],[QTÉ DE RÉAPPRO]],"ATTENTION REAPPROVISIONNEMENT","")</f>
        <v/>
      </c>
    </row>
    <row r="371" spans="1:10" s="60" customFormat="1" ht="30" customHeight="1" x14ac:dyDescent="0.3">
      <c r="A371" s="80"/>
      <c r="B371" s="81"/>
      <c r="C371" s="81"/>
      <c r="D371" s="81"/>
      <c r="E371" s="81"/>
      <c r="F371" s="65"/>
      <c r="G371" s="62"/>
      <c r="H371" s="67"/>
      <c r="I371" s="64">
        <f>Inventaire[[#This Row],[QTÉ]]*Inventaire[[#This Row],[PRIX]]</f>
        <v>0</v>
      </c>
      <c r="J371" s="52" t="str">
        <f>IF(Inventaire[[#This Row],[QTÉ]]&lt;Inventaire[[#This Row],[QTÉ DE RÉAPPRO]],"ATTENTION REAPPROVISIONNEMENT","")</f>
        <v/>
      </c>
    </row>
    <row r="372" spans="1:10" s="60" customFormat="1" ht="30" customHeight="1" x14ac:dyDescent="0.3">
      <c r="A372" s="80"/>
      <c r="B372" s="81"/>
      <c r="C372" s="81"/>
      <c r="D372" s="81"/>
      <c r="E372" s="81"/>
      <c r="F372" s="65"/>
      <c r="G372" s="62"/>
      <c r="H372" s="67"/>
      <c r="I372" s="64">
        <f>Inventaire[[#This Row],[QTÉ]]*Inventaire[[#This Row],[PRIX]]</f>
        <v>0</v>
      </c>
      <c r="J372" s="52" t="str">
        <f>IF(Inventaire[[#This Row],[QTÉ]]&lt;Inventaire[[#This Row],[QTÉ DE RÉAPPRO]],"ATTENTION REAPPROVISIONNEMENT","")</f>
        <v/>
      </c>
    </row>
    <row r="373" spans="1:10" s="60" customFormat="1" ht="30" customHeight="1" x14ac:dyDescent="0.3">
      <c r="A373" s="80"/>
      <c r="B373" s="81"/>
      <c r="C373" s="81"/>
      <c r="D373" s="81"/>
      <c r="E373" s="81"/>
      <c r="F373" s="65"/>
      <c r="G373" s="62"/>
      <c r="H373" s="67"/>
      <c r="I373" s="64">
        <f>Inventaire[[#This Row],[QTÉ]]*Inventaire[[#This Row],[PRIX]]</f>
        <v>0</v>
      </c>
      <c r="J373" s="52" t="str">
        <f>IF(Inventaire[[#This Row],[QTÉ]]&lt;Inventaire[[#This Row],[QTÉ DE RÉAPPRO]],"ATTENTION REAPPROVISIONNEMENT","")</f>
        <v/>
      </c>
    </row>
    <row r="374" spans="1:10" s="60" customFormat="1" ht="30" customHeight="1" x14ac:dyDescent="0.3">
      <c r="A374" s="80"/>
      <c r="B374" s="81"/>
      <c r="C374" s="81"/>
      <c r="D374" s="81"/>
      <c r="E374" s="81"/>
      <c r="F374" s="65"/>
      <c r="G374" s="62"/>
      <c r="H374" s="67"/>
      <c r="I374" s="64">
        <f>Inventaire[[#This Row],[QTÉ]]*Inventaire[[#This Row],[PRIX]]</f>
        <v>0</v>
      </c>
      <c r="J374" s="52" t="str">
        <f>IF(Inventaire[[#This Row],[QTÉ]]&lt;Inventaire[[#This Row],[QTÉ DE RÉAPPRO]],"ATTENTION REAPPROVISIONNEMENT","")</f>
        <v/>
      </c>
    </row>
    <row r="375" spans="1:10" s="60" customFormat="1" ht="30" customHeight="1" x14ac:dyDescent="0.3">
      <c r="A375" s="80"/>
      <c r="B375" s="81"/>
      <c r="C375" s="81"/>
      <c r="D375" s="81"/>
      <c r="E375" s="81"/>
      <c r="F375" s="65"/>
      <c r="G375" s="62"/>
      <c r="H375" s="67"/>
      <c r="I375" s="64">
        <f>Inventaire[[#This Row],[QTÉ]]*Inventaire[[#This Row],[PRIX]]</f>
        <v>0</v>
      </c>
      <c r="J375" s="52" t="str">
        <f>IF(Inventaire[[#This Row],[QTÉ]]&lt;Inventaire[[#This Row],[QTÉ DE RÉAPPRO]],"ATTENTION REAPPROVISIONNEMENT","")</f>
        <v/>
      </c>
    </row>
    <row r="376" spans="1:10" s="60" customFormat="1" ht="30" customHeight="1" x14ac:dyDescent="0.3">
      <c r="A376" s="80"/>
      <c r="B376" s="81"/>
      <c r="C376" s="81"/>
      <c r="D376" s="81"/>
      <c r="E376" s="81"/>
      <c r="F376" s="65"/>
      <c r="G376" s="62"/>
      <c r="H376" s="67"/>
      <c r="I376" s="64">
        <f>Inventaire[[#This Row],[QTÉ]]*Inventaire[[#This Row],[PRIX]]</f>
        <v>0</v>
      </c>
      <c r="J376" s="52" t="str">
        <f>IF(Inventaire[[#This Row],[QTÉ]]&lt;Inventaire[[#This Row],[QTÉ DE RÉAPPRO]],"ATTENTION REAPPROVISIONNEMENT","")</f>
        <v/>
      </c>
    </row>
    <row r="377" spans="1:10" s="60" customFormat="1" ht="30" customHeight="1" x14ac:dyDescent="0.3">
      <c r="A377" s="80"/>
      <c r="B377" s="81"/>
      <c r="C377" s="81"/>
      <c r="D377" s="81"/>
      <c r="E377" s="81"/>
      <c r="F377" s="65"/>
      <c r="G377" s="62"/>
      <c r="H377" s="67"/>
      <c r="I377" s="64">
        <f>Inventaire[[#This Row],[QTÉ]]*Inventaire[[#This Row],[PRIX]]</f>
        <v>0</v>
      </c>
      <c r="J377" s="52" t="str">
        <f>IF(Inventaire[[#This Row],[QTÉ]]&lt;Inventaire[[#This Row],[QTÉ DE RÉAPPRO]],"ATTENTION REAPPROVISIONNEMENT","")</f>
        <v/>
      </c>
    </row>
    <row r="378" spans="1:10" s="60" customFormat="1" ht="30" customHeight="1" x14ac:dyDescent="0.3">
      <c r="A378" s="80"/>
      <c r="B378" s="81"/>
      <c r="C378" s="81"/>
      <c r="D378" s="81"/>
      <c r="E378" s="81"/>
      <c r="F378" s="65"/>
      <c r="G378" s="62"/>
      <c r="H378" s="67"/>
      <c r="I378" s="64">
        <f>Inventaire[[#This Row],[QTÉ]]*Inventaire[[#This Row],[PRIX]]</f>
        <v>0</v>
      </c>
      <c r="J378" s="52" t="str">
        <f>IF(Inventaire[[#This Row],[QTÉ]]&lt;Inventaire[[#This Row],[QTÉ DE RÉAPPRO]],"ATTENTION REAPPROVISIONNEMENT","")</f>
        <v/>
      </c>
    </row>
    <row r="379" spans="1:10" s="60" customFormat="1" ht="30" customHeight="1" x14ac:dyDescent="0.3">
      <c r="A379" s="80"/>
      <c r="B379" s="81"/>
      <c r="C379" s="81"/>
      <c r="D379" s="81"/>
      <c r="E379" s="81"/>
      <c r="F379" s="65"/>
      <c r="G379" s="62"/>
      <c r="H379" s="67"/>
      <c r="I379" s="64">
        <f>Inventaire[[#This Row],[QTÉ]]*Inventaire[[#This Row],[PRIX]]</f>
        <v>0</v>
      </c>
      <c r="J379" s="52" t="str">
        <f>IF(Inventaire[[#This Row],[QTÉ]]&lt;Inventaire[[#This Row],[QTÉ DE RÉAPPRO]],"ATTENTION REAPPROVISIONNEMENT","")</f>
        <v/>
      </c>
    </row>
    <row r="380" spans="1:10" s="60" customFormat="1" ht="30" customHeight="1" x14ac:dyDescent="0.3">
      <c r="A380" s="80"/>
      <c r="B380" s="81"/>
      <c r="C380" s="81"/>
      <c r="D380" s="81"/>
      <c r="E380" s="81"/>
      <c r="F380" s="65"/>
      <c r="G380" s="62"/>
      <c r="H380" s="67"/>
      <c r="I380" s="64">
        <f>Inventaire[[#This Row],[QTÉ]]*Inventaire[[#This Row],[PRIX]]</f>
        <v>0</v>
      </c>
      <c r="J380" s="52" t="str">
        <f>IF(Inventaire[[#This Row],[QTÉ]]&lt;Inventaire[[#This Row],[QTÉ DE RÉAPPRO]],"ATTENTION REAPPROVISIONNEMENT","")</f>
        <v/>
      </c>
    </row>
    <row r="381" spans="1:10" s="60" customFormat="1" ht="30" customHeight="1" x14ac:dyDescent="0.3">
      <c r="A381" s="80"/>
      <c r="B381" s="81"/>
      <c r="C381" s="81"/>
      <c r="D381" s="81"/>
      <c r="E381" s="81"/>
      <c r="F381" s="65"/>
      <c r="G381" s="62"/>
      <c r="H381" s="67"/>
      <c r="I381" s="64">
        <f>Inventaire[[#This Row],[QTÉ]]*Inventaire[[#This Row],[PRIX]]</f>
        <v>0</v>
      </c>
      <c r="J381" s="52" t="str">
        <f>IF(Inventaire[[#This Row],[QTÉ]]&lt;Inventaire[[#This Row],[QTÉ DE RÉAPPRO]],"ATTENTION REAPPROVISIONNEMENT","")</f>
        <v/>
      </c>
    </row>
    <row r="382" spans="1:10" s="60" customFormat="1" ht="30" customHeight="1" x14ac:dyDescent="0.3">
      <c r="A382" s="80"/>
      <c r="B382" s="81"/>
      <c r="C382" s="81"/>
      <c r="D382" s="81"/>
      <c r="E382" s="81"/>
      <c r="F382" s="65"/>
      <c r="G382" s="62"/>
      <c r="H382" s="67"/>
      <c r="I382" s="64">
        <f>Inventaire[[#This Row],[QTÉ]]*Inventaire[[#This Row],[PRIX]]</f>
        <v>0</v>
      </c>
      <c r="J382" s="52" t="str">
        <f>IF(Inventaire[[#This Row],[QTÉ]]&lt;Inventaire[[#This Row],[QTÉ DE RÉAPPRO]],"ATTENTION REAPPROVISIONNEMENT","")</f>
        <v/>
      </c>
    </row>
    <row r="383" spans="1:10" s="60" customFormat="1" ht="30" customHeight="1" x14ac:dyDescent="0.3">
      <c r="A383" s="80"/>
      <c r="B383" s="81"/>
      <c r="C383" s="81"/>
      <c r="D383" s="81"/>
      <c r="E383" s="81"/>
      <c r="F383" s="65"/>
      <c r="G383" s="62"/>
      <c r="H383" s="67"/>
      <c r="I383" s="64">
        <f>Inventaire[[#This Row],[QTÉ]]*Inventaire[[#This Row],[PRIX]]</f>
        <v>0</v>
      </c>
      <c r="J383" s="52" t="str">
        <f>IF(Inventaire[[#This Row],[QTÉ]]&lt;Inventaire[[#This Row],[QTÉ DE RÉAPPRO]],"ATTENTION REAPPROVISIONNEMENT","")</f>
        <v/>
      </c>
    </row>
    <row r="384" spans="1:10" s="60" customFormat="1" ht="30" customHeight="1" x14ac:dyDescent="0.3">
      <c r="A384" s="80"/>
      <c r="B384" s="81"/>
      <c r="C384" s="81"/>
      <c r="D384" s="81"/>
      <c r="E384" s="81"/>
      <c r="F384" s="65"/>
      <c r="G384" s="62"/>
      <c r="H384" s="67"/>
      <c r="I384" s="64">
        <f>Inventaire[[#This Row],[QTÉ]]*Inventaire[[#This Row],[PRIX]]</f>
        <v>0</v>
      </c>
      <c r="J384" s="52" t="str">
        <f>IF(Inventaire[[#This Row],[QTÉ]]&lt;Inventaire[[#This Row],[QTÉ DE RÉAPPRO]],"ATTENTION REAPPROVISIONNEMENT","")</f>
        <v/>
      </c>
    </row>
    <row r="385" spans="1:10" s="60" customFormat="1" ht="30" customHeight="1" x14ac:dyDescent="0.3">
      <c r="A385" s="80"/>
      <c r="B385" s="81"/>
      <c r="C385" s="81"/>
      <c r="D385" s="81"/>
      <c r="E385" s="81"/>
      <c r="F385" s="65"/>
      <c r="G385" s="62"/>
      <c r="H385" s="67"/>
      <c r="I385" s="64">
        <f>Inventaire[[#This Row],[QTÉ]]*Inventaire[[#This Row],[PRIX]]</f>
        <v>0</v>
      </c>
      <c r="J385" s="52" t="str">
        <f>IF(Inventaire[[#This Row],[QTÉ]]&lt;Inventaire[[#This Row],[QTÉ DE RÉAPPRO]],"ATTENTION REAPPROVISIONNEMENT","")</f>
        <v/>
      </c>
    </row>
    <row r="386" spans="1:10" s="60" customFormat="1" ht="30" customHeight="1" x14ac:dyDescent="0.3">
      <c r="A386" s="80"/>
      <c r="B386" s="81"/>
      <c r="C386" s="81"/>
      <c r="D386" s="81"/>
      <c r="E386" s="81"/>
      <c r="F386" s="65"/>
      <c r="G386" s="62"/>
      <c r="H386" s="67"/>
      <c r="I386" s="64">
        <f>Inventaire[[#This Row],[QTÉ]]*Inventaire[[#This Row],[PRIX]]</f>
        <v>0</v>
      </c>
      <c r="J386" s="52" t="str">
        <f>IF(Inventaire[[#This Row],[QTÉ]]&lt;Inventaire[[#This Row],[QTÉ DE RÉAPPRO]],"ATTENTION REAPPROVISIONNEMENT","")</f>
        <v/>
      </c>
    </row>
    <row r="387" spans="1:10" s="60" customFormat="1" ht="30" customHeight="1" x14ac:dyDescent="0.3">
      <c r="A387" s="80"/>
      <c r="B387" s="81"/>
      <c r="C387" s="81"/>
      <c r="D387" s="81"/>
      <c r="E387" s="81"/>
      <c r="F387" s="65"/>
      <c r="G387" s="62"/>
      <c r="H387" s="67"/>
      <c r="I387" s="64">
        <f>Inventaire[[#This Row],[QTÉ]]*Inventaire[[#This Row],[PRIX]]</f>
        <v>0</v>
      </c>
      <c r="J387" s="52" t="str">
        <f>IF(Inventaire[[#This Row],[QTÉ]]&lt;Inventaire[[#This Row],[QTÉ DE RÉAPPRO]],"ATTENTION REAPPROVISIONNEMENT","")</f>
        <v/>
      </c>
    </row>
    <row r="388" spans="1:10" s="60" customFormat="1" ht="30" customHeight="1" x14ac:dyDescent="0.3">
      <c r="A388" s="80"/>
      <c r="B388" s="81"/>
      <c r="C388" s="81"/>
      <c r="D388" s="81"/>
      <c r="E388" s="81"/>
      <c r="F388" s="65"/>
      <c r="G388" s="62"/>
      <c r="H388" s="67"/>
      <c r="I388" s="64">
        <f>Inventaire[[#This Row],[QTÉ]]*Inventaire[[#This Row],[PRIX]]</f>
        <v>0</v>
      </c>
      <c r="J388" s="52" t="str">
        <f>IF(Inventaire[[#This Row],[QTÉ]]&lt;Inventaire[[#This Row],[QTÉ DE RÉAPPRO]],"ATTENTION REAPPROVISIONNEMENT","")</f>
        <v/>
      </c>
    </row>
    <row r="389" spans="1:10" s="60" customFormat="1" ht="30" customHeight="1" x14ac:dyDescent="0.3">
      <c r="A389" s="80"/>
      <c r="B389" s="81"/>
      <c r="C389" s="81"/>
      <c r="D389" s="81"/>
      <c r="E389" s="81"/>
      <c r="F389" s="65"/>
      <c r="G389" s="62"/>
      <c r="H389" s="67"/>
      <c r="I389" s="64">
        <f>Inventaire[[#This Row],[QTÉ]]*Inventaire[[#This Row],[PRIX]]</f>
        <v>0</v>
      </c>
      <c r="J389" s="52" t="str">
        <f>IF(Inventaire[[#This Row],[QTÉ]]&lt;Inventaire[[#This Row],[QTÉ DE RÉAPPRO]],"ATTENTION REAPPROVISIONNEMENT","")</f>
        <v/>
      </c>
    </row>
    <row r="390" spans="1:10" s="60" customFormat="1" ht="30" customHeight="1" x14ac:dyDescent="0.3">
      <c r="A390" s="80"/>
      <c r="B390" s="81"/>
      <c r="C390" s="81"/>
      <c r="D390" s="81"/>
      <c r="E390" s="81"/>
      <c r="F390" s="65"/>
      <c r="G390" s="62"/>
      <c r="H390" s="67"/>
      <c r="I390" s="64">
        <f>Inventaire[[#This Row],[QTÉ]]*Inventaire[[#This Row],[PRIX]]</f>
        <v>0</v>
      </c>
      <c r="J390" s="52" t="str">
        <f>IF(Inventaire[[#This Row],[QTÉ]]&lt;Inventaire[[#This Row],[QTÉ DE RÉAPPRO]],"ATTENTION REAPPROVISIONNEMENT","")</f>
        <v/>
      </c>
    </row>
    <row r="391" spans="1:10" s="60" customFormat="1" ht="30" customHeight="1" x14ac:dyDescent="0.3">
      <c r="A391" s="80"/>
      <c r="B391" s="81"/>
      <c r="C391" s="81"/>
      <c r="D391" s="81"/>
      <c r="E391" s="81"/>
      <c r="F391" s="65"/>
      <c r="G391" s="62"/>
      <c r="H391" s="67"/>
      <c r="I391" s="64">
        <f>Inventaire[[#This Row],[QTÉ]]*Inventaire[[#This Row],[PRIX]]</f>
        <v>0</v>
      </c>
      <c r="J391" s="52" t="str">
        <f>IF(Inventaire[[#This Row],[QTÉ]]&lt;Inventaire[[#This Row],[QTÉ DE RÉAPPRO]],"ATTENTION REAPPROVISIONNEMENT","")</f>
        <v/>
      </c>
    </row>
    <row r="392" spans="1:10" s="60" customFormat="1" ht="30" customHeight="1" x14ac:dyDescent="0.3">
      <c r="A392" s="80"/>
      <c r="B392" s="81"/>
      <c r="C392" s="81"/>
      <c r="D392" s="81"/>
      <c r="E392" s="81"/>
      <c r="F392" s="65"/>
      <c r="G392" s="62"/>
      <c r="H392" s="67"/>
      <c r="I392" s="64">
        <f>Inventaire[[#This Row],[QTÉ]]*Inventaire[[#This Row],[PRIX]]</f>
        <v>0</v>
      </c>
      <c r="J392" s="52" t="str">
        <f>IF(Inventaire[[#This Row],[QTÉ]]&lt;Inventaire[[#This Row],[QTÉ DE RÉAPPRO]],"ATTENTION REAPPROVISIONNEMENT","")</f>
        <v/>
      </c>
    </row>
    <row r="393" spans="1:10" s="60" customFormat="1" ht="30" customHeight="1" x14ac:dyDescent="0.3">
      <c r="A393" s="80"/>
      <c r="B393" s="81"/>
      <c r="C393" s="81"/>
      <c r="D393" s="81"/>
      <c r="E393" s="81"/>
      <c r="F393" s="65"/>
      <c r="G393" s="62"/>
      <c r="H393" s="67"/>
      <c r="I393" s="64">
        <f>Inventaire[[#This Row],[QTÉ]]*Inventaire[[#This Row],[PRIX]]</f>
        <v>0</v>
      </c>
      <c r="J393" s="52" t="str">
        <f>IF(Inventaire[[#This Row],[QTÉ]]&lt;Inventaire[[#This Row],[QTÉ DE RÉAPPRO]],"ATTENTION REAPPROVISIONNEMENT","")</f>
        <v/>
      </c>
    </row>
    <row r="394" spans="1:10" s="60" customFormat="1" ht="30" customHeight="1" x14ac:dyDescent="0.3">
      <c r="A394" s="80"/>
      <c r="B394" s="81"/>
      <c r="C394" s="81"/>
      <c r="D394" s="81"/>
      <c r="E394" s="81"/>
      <c r="F394" s="65"/>
      <c r="G394" s="62"/>
      <c r="H394" s="67"/>
      <c r="I394" s="64">
        <f>Inventaire[[#This Row],[QTÉ]]*Inventaire[[#This Row],[PRIX]]</f>
        <v>0</v>
      </c>
      <c r="J394" s="52" t="str">
        <f>IF(Inventaire[[#This Row],[QTÉ]]&lt;Inventaire[[#This Row],[QTÉ DE RÉAPPRO]],"ATTENTION REAPPROVISIONNEMENT","")</f>
        <v/>
      </c>
    </row>
    <row r="395" spans="1:10" s="60" customFormat="1" ht="30" customHeight="1" x14ac:dyDescent="0.3">
      <c r="A395" s="80"/>
      <c r="B395" s="81"/>
      <c r="C395" s="81"/>
      <c r="D395" s="81"/>
      <c r="E395" s="81"/>
      <c r="F395" s="65"/>
      <c r="G395" s="62"/>
      <c r="H395" s="67"/>
      <c r="I395" s="64">
        <f>Inventaire[[#This Row],[QTÉ]]*Inventaire[[#This Row],[PRIX]]</f>
        <v>0</v>
      </c>
      <c r="J395" s="52" t="str">
        <f>IF(Inventaire[[#This Row],[QTÉ]]&lt;Inventaire[[#This Row],[QTÉ DE RÉAPPRO]],"ATTENTION REAPPROVISIONNEMENT","")</f>
        <v/>
      </c>
    </row>
    <row r="396" spans="1:10" s="60" customFormat="1" ht="30" customHeight="1" x14ac:dyDescent="0.3">
      <c r="A396" s="80"/>
      <c r="B396" s="81"/>
      <c r="C396" s="81"/>
      <c r="D396" s="81"/>
      <c r="E396" s="81"/>
      <c r="F396" s="65"/>
      <c r="G396" s="62"/>
      <c r="H396" s="67"/>
      <c r="I396" s="64">
        <f>Inventaire[[#This Row],[QTÉ]]*Inventaire[[#This Row],[PRIX]]</f>
        <v>0</v>
      </c>
      <c r="J396" s="52" t="str">
        <f>IF(Inventaire[[#This Row],[QTÉ]]&lt;Inventaire[[#This Row],[QTÉ DE RÉAPPRO]],"ATTENTION REAPPROVISIONNEMENT","")</f>
        <v/>
      </c>
    </row>
    <row r="397" spans="1:10" s="60" customFormat="1" ht="30" customHeight="1" x14ac:dyDescent="0.3">
      <c r="A397" s="80"/>
      <c r="B397" s="81"/>
      <c r="C397" s="81"/>
      <c r="D397" s="81"/>
      <c r="E397" s="81"/>
      <c r="F397" s="65"/>
      <c r="G397" s="62"/>
      <c r="H397" s="67"/>
      <c r="I397" s="64">
        <f>Inventaire[[#This Row],[QTÉ]]*Inventaire[[#This Row],[PRIX]]</f>
        <v>0</v>
      </c>
      <c r="J397" s="52" t="str">
        <f>IF(Inventaire[[#This Row],[QTÉ]]&lt;Inventaire[[#This Row],[QTÉ DE RÉAPPRO]],"ATTENTION REAPPROVISIONNEMENT","")</f>
        <v/>
      </c>
    </row>
    <row r="398" spans="1:10" s="60" customFormat="1" ht="30" customHeight="1" x14ac:dyDescent="0.3">
      <c r="A398" s="80"/>
      <c r="B398" s="81"/>
      <c r="C398" s="81"/>
      <c r="D398" s="81"/>
      <c r="E398" s="81"/>
      <c r="F398" s="65"/>
      <c r="G398" s="62"/>
      <c r="H398" s="67"/>
      <c r="I398" s="64">
        <f>Inventaire[[#This Row],[QTÉ]]*Inventaire[[#This Row],[PRIX]]</f>
        <v>0</v>
      </c>
      <c r="J398" s="52" t="str">
        <f>IF(Inventaire[[#This Row],[QTÉ]]&lt;Inventaire[[#This Row],[QTÉ DE RÉAPPRO]],"ATTENTION REAPPROVISIONNEMENT","")</f>
        <v/>
      </c>
    </row>
    <row r="399" spans="1:10" s="60" customFormat="1" ht="30" customHeight="1" x14ac:dyDescent="0.3">
      <c r="A399" s="80"/>
      <c r="B399" s="81"/>
      <c r="C399" s="81"/>
      <c r="D399" s="81"/>
      <c r="E399" s="81"/>
      <c r="F399" s="65"/>
      <c r="G399" s="62"/>
      <c r="H399" s="67"/>
      <c r="I399" s="64">
        <f>Inventaire[[#This Row],[QTÉ]]*Inventaire[[#This Row],[PRIX]]</f>
        <v>0</v>
      </c>
      <c r="J399" s="52" t="str">
        <f>IF(Inventaire[[#This Row],[QTÉ]]&lt;Inventaire[[#This Row],[QTÉ DE RÉAPPRO]],"ATTENTION REAPPROVISIONNEMENT","")</f>
        <v/>
      </c>
    </row>
    <row r="400" spans="1:10" s="60" customFormat="1" ht="30" customHeight="1" x14ac:dyDescent="0.3">
      <c r="A400" s="80"/>
      <c r="B400" s="81"/>
      <c r="C400" s="81"/>
      <c r="D400" s="81"/>
      <c r="E400" s="81"/>
      <c r="F400" s="65"/>
      <c r="G400" s="62"/>
      <c r="H400" s="67"/>
      <c r="I400" s="64">
        <f>Inventaire[[#This Row],[QTÉ]]*Inventaire[[#This Row],[PRIX]]</f>
        <v>0</v>
      </c>
      <c r="J400" s="52" t="str">
        <f>IF(Inventaire[[#This Row],[QTÉ]]&lt;Inventaire[[#This Row],[QTÉ DE RÉAPPRO]],"ATTENTION REAPPROVISIONNEMENT","")</f>
        <v/>
      </c>
    </row>
    <row r="401" spans="1:10" s="60" customFormat="1" ht="30" customHeight="1" x14ac:dyDescent="0.3">
      <c r="A401" s="80"/>
      <c r="B401" s="81"/>
      <c r="C401" s="81"/>
      <c r="D401" s="81"/>
      <c r="E401" s="81"/>
      <c r="F401" s="65"/>
      <c r="G401" s="62"/>
      <c r="H401" s="67"/>
      <c r="I401" s="64">
        <f>Inventaire[[#This Row],[QTÉ]]*Inventaire[[#This Row],[PRIX]]</f>
        <v>0</v>
      </c>
      <c r="J401" s="52" t="str">
        <f>IF(Inventaire[[#This Row],[QTÉ]]&lt;Inventaire[[#This Row],[QTÉ DE RÉAPPRO]],"ATTENTION REAPPROVISIONNEMENT","")</f>
        <v/>
      </c>
    </row>
    <row r="402" spans="1:10" s="60" customFormat="1" ht="30" customHeight="1" x14ac:dyDescent="0.3">
      <c r="A402" s="80"/>
      <c r="B402" s="81"/>
      <c r="C402" s="81"/>
      <c r="D402" s="81"/>
      <c r="E402" s="81"/>
      <c r="F402" s="65"/>
      <c r="G402" s="62"/>
      <c r="H402" s="67"/>
      <c r="I402" s="64">
        <f>Inventaire[[#This Row],[QTÉ]]*Inventaire[[#This Row],[PRIX]]</f>
        <v>0</v>
      </c>
      <c r="J402" s="52" t="str">
        <f>IF(Inventaire[[#This Row],[QTÉ]]&lt;Inventaire[[#This Row],[QTÉ DE RÉAPPRO]],"ATTENTION REAPPROVISIONNEMENT","")</f>
        <v/>
      </c>
    </row>
    <row r="403" spans="1:10" s="60" customFormat="1" ht="30" customHeight="1" x14ac:dyDescent="0.3">
      <c r="A403" s="80"/>
      <c r="B403" s="81"/>
      <c r="C403" s="81"/>
      <c r="D403" s="81"/>
      <c r="E403" s="81"/>
      <c r="F403" s="65"/>
      <c r="G403" s="62"/>
      <c r="H403" s="67"/>
      <c r="I403" s="64">
        <f>Inventaire[[#This Row],[QTÉ]]*Inventaire[[#This Row],[PRIX]]</f>
        <v>0</v>
      </c>
      <c r="J403" s="52" t="str">
        <f>IF(Inventaire[[#This Row],[QTÉ]]&lt;Inventaire[[#This Row],[QTÉ DE RÉAPPRO]],"ATTENTION REAPPROVISIONNEMENT","")</f>
        <v/>
      </c>
    </row>
    <row r="404" spans="1:10" s="60" customFormat="1" ht="30" customHeight="1" x14ac:dyDescent="0.3">
      <c r="A404" s="80"/>
      <c r="B404" s="81"/>
      <c r="C404" s="81"/>
      <c r="D404" s="81"/>
      <c r="E404" s="81"/>
      <c r="F404" s="65"/>
      <c r="G404" s="62"/>
      <c r="H404" s="67"/>
      <c r="I404" s="64">
        <f>Inventaire[[#This Row],[QTÉ]]*Inventaire[[#This Row],[PRIX]]</f>
        <v>0</v>
      </c>
      <c r="J404" s="52" t="str">
        <f>IF(Inventaire[[#This Row],[QTÉ]]&lt;Inventaire[[#This Row],[QTÉ DE RÉAPPRO]],"ATTENTION REAPPROVISIONNEMENT","")</f>
        <v/>
      </c>
    </row>
    <row r="405" spans="1:10" s="60" customFormat="1" ht="30" customHeight="1" x14ac:dyDescent="0.3">
      <c r="A405" s="80"/>
      <c r="B405" s="81"/>
      <c r="C405" s="81"/>
      <c r="D405" s="81"/>
      <c r="E405" s="81"/>
      <c r="F405" s="65"/>
      <c r="G405" s="62"/>
      <c r="H405" s="67"/>
      <c r="I405" s="64">
        <f>Inventaire[[#This Row],[QTÉ]]*Inventaire[[#This Row],[PRIX]]</f>
        <v>0</v>
      </c>
      <c r="J405" s="52" t="str">
        <f>IF(Inventaire[[#This Row],[QTÉ]]&lt;Inventaire[[#This Row],[QTÉ DE RÉAPPRO]],"ATTENTION REAPPROVISIONNEMENT","")</f>
        <v/>
      </c>
    </row>
    <row r="406" spans="1:10" s="60" customFormat="1" ht="30" customHeight="1" x14ac:dyDescent="0.3">
      <c r="A406" s="80"/>
      <c r="B406" s="81"/>
      <c r="C406" s="81"/>
      <c r="D406" s="81"/>
      <c r="E406" s="81"/>
      <c r="F406" s="65"/>
      <c r="G406" s="62"/>
      <c r="H406" s="67"/>
      <c r="I406" s="64">
        <f>Inventaire[[#This Row],[QTÉ]]*Inventaire[[#This Row],[PRIX]]</f>
        <v>0</v>
      </c>
      <c r="J406" s="52" t="str">
        <f>IF(Inventaire[[#This Row],[QTÉ]]&lt;Inventaire[[#This Row],[QTÉ DE RÉAPPRO]],"ATTENTION REAPPROVISIONNEMENT","")</f>
        <v/>
      </c>
    </row>
    <row r="407" spans="1:10" s="60" customFormat="1" ht="30" customHeight="1" x14ac:dyDescent="0.3">
      <c r="A407" s="80"/>
      <c r="B407" s="81"/>
      <c r="C407" s="81"/>
      <c r="D407" s="81"/>
      <c r="E407" s="81"/>
      <c r="F407" s="65"/>
      <c r="G407" s="62"/>
      <c r="H407" s="67"/>
      <c r="I407" s="64">
        <f>Inventaire[[#This Row],[QTÉ]]*Inventaire[[#This Row],[PRIX]]</f>
        <v>0</v>
      </c>
      <c r="J407" s="52" t="str">
        <f>IF(Inventaire[[#This Row],[QTÉ]]&lt;Inventaire[[#This Row],[QTÉ DE RÉAPPRO]],"ATTENTION REAPPROVISIONNEMENT","")</f>
        <v/>
      </c>
    </row>
    <row r="408" spans="1:10" s="60" customFormat="1" ht="30" customHeight="1" x14ac:dyDescent="0.3">
      <c r="A408" s="80"/>
      <c r="B408" s="81"/>
      <c r="C408" s="81"/>
      <c r="D408" s="81"/>
      <c r="E408" s="81"/>
      <c r="F408" s="65"/>
      <c r="G408" s="62"/>
      <c r="H408" s="67"/>
      <c r="I408" s="64">
        <f>Inventaire[[#This Row],[QTÉ]]*Inventaire[[#This Row],[PRIX]]</f>
        <v>0</v>
      </c>
      <c r="J408" s="52" t="str">
        <f>IF(Inventaire[[#This Row],[QTÉ]]&lt;Inventaire[[#This Row],[QTÉ DE RÉAPPRO]],"ATTENTION REAPPROVISIONNEMENT","")</f>
        <v/>
      </c>
    </row>
    <row r="409" spans="1:10" s="60" customFormat="1" ht="30" customHeight="1" x14ac:dyDescent="0.3">
      <c r="A409" s="80"/>
      <c r="B409" s="81"/>
      <c r="C409" s="81"/>
      <c r="D409" s="81"/>
      <c r="E409" s="81"/>
      <c r="F409" s="65"/>
      <c r="G409" s="62"/>
      <c r="H409" s="67"/>
      <c r="I409" s="64">
        <f>Inventaire[[#This Row],[QTÉ]]*Inventaire[[#This Row],[PRIX]]</f>
        <v>0</v>
      </c>
      <c r="J409" s="52" t="str">
        <f>IF(Inventaire[[#This Row],[QTÉ]]&lt;Inventaire[[#This Row],[QTÉ DE RÉAPPRO]],"ATTENTION REAPPROVISIONNEMENT","")</f>
        <v/>
      </c>
    </row>
    <row r="410" spans="1:10" s="60" customFormat="1" ht="30" customHeight="1" x14ac:dyDescent="0.3">
      <c r="A410" s="80"/>
      <c r="B410" s="81"/>
      <c r="C410" s="81"/>
      <c r="D410" s="81"/>
      <c r="E410" s="81"/>
      <c r="F410" s="65"/>
      <c r="G410" s="62"/>
      <c r="H410" s="67"/>
      <c r="I410" s="64">
        <f>Inventaire[[#This Row],[QTÉ]]*Inventaire[[#This Row],[PRIX]]</f>
        <v>0</v>
      </c>
      <c r="J410" s="52" t="str">
        <f>IF(Inventaire[[#This Row],[QTÉ]]&lt;Inventaire[[#This Row],[QTÉ DE RÉAPPRO]],"ATTENTION REAPPROVISIONNEMENT","")</f>
        <v/>
      </c>
    </row>
    <row r="411" spans="1:10" s="60" customFormat="1" ht="30" customHeight="1" x14ac:dyDescent="0.3">
      <c r="A411" s="80"/>
      <c r="B411" s="81"/>
      <c r="C411" s="81"/>
      <c r="D411" s="81"/>
      <c r="E411" s="81"/>
      <c r="F411" s="65"/>
      <c r="G411" s="62"/>
      <c r="H411" s="67"/>
      <c r="I411" s="64">
        <f>Inventaire[[#This Row],[QTÉ]]*Inventaire[[#This Row],[PRIX]]</f>
        <v>0</v>
      </c>
      <c r="J411" s="52" t="str">
        <f>IF(Inventaire[[#This Row],[QTÉ]]&lt;Inventaire[[#This Row],[QTÉ DE RÉAPPRO]],"ATTENTION REAPPROVISIONNEMENT","")</f>
        <v/>
      </c>
    </row>
    <row r="412" spans="1:10" s="60" customFormat="1" ht="30" customHeight="1" x14ac:dyDescent="0.3">
      <c r="A412" s="80"/>
      <c r="B412" s="81"/>
      <c r="C412" s="81"/>
      <c r="D412" s="81"/>
      <c r="E412" s="81"/>
      <c r="F412" s="65"/>
      <c r="G412" s="62"/>
      <c r="H412" s="67"/>
      <c r="I412" s="64">
        <f>Inventaire[[#This Row],[QTÉ]]*Inventaire[[#This Row],[PRIX]]</f>
        <v>0</v>
      </c>
      <c r="J412" s="52" t="str">
        <f>IF(Inventaire[[#This Row],[QTÉ]]&lt;Inventaire[[#This Row],[QTÉ DE RÉAPPRO]],"ATTENTION REAPPROVISIONNEMENT","")</f>
        <v/>
      </c>
    </row>
    <row r="413" spans="1:10" s="60" customFormat="1" ht="30" customHeight="1" x14ac:dyDescent="0.3">
      <c r="A413" s="80"/>
      <c r="B413" s="81"/>
      <c r="C413" s="81"/>
      <c r="D413" s="81"/>
      <c r="E413" s="81"/>
      <c r="F413" s="65"/>
      <c r="G413" s="62"/>
      <c r="H413" s="67"/>
      <c r="I413" s="64">
        <f>Inventaire[[#This Row],[QTÉ]]*Inventaire[[#This Row],[PRIX]]</f>
        <v>0</v>
      </c>
      <c r="J413" s="52" t="str">
        <f>IF(Inventaire[[#This Row],[QTÉ]]&lt;Inventaire[[#This Row],[QTÉ DE RÉAPPRO]],"ATTENTION REAPPROVISIONNEMENT","")</f>
        <v/>
      </c>
    </row>
    <row r="414" spans="1:10" s="60" customFormat="1" ht="30" customHeight="1" x14ac:dyDescent="0.3">
      <c r="A414" s="80"/>
      <c r="B414" s="81"/>
      <c r="C414" s="81"/>
      <c r="D414" s="81"/>
      <c r="E414" s="81"/>
      <c r="F414" s="65"/>
      <c r="G414" s="62"/>
      <c r="H414" s="67"/>
      <c r="I414" s="64">
        <f>Inventaire[[#This Row],[QTÉ]]*Inventaire[[#This Row],[PRIX]]</f>
        <v>0</v>
      </c>
      <c r="J414" s="52" t="str">
        <f>IF(Inventaire[[#This Row],[QTÉ]]&lt;Inventaire[[#This Row],[QTÉ DE RÉAPPRO]],"ATTENTION REAPPROVISIONNEMENT","")</f>
        <v/>
      </c>
    </row>
    <row r="415" spans="1:10" s="60" customFormat="1" ht="30" customHeight="1" x14ac:dyDescent="0.3">
      <c r="A415" s="80"/>
      <c r="B415" s="81"/>
      <c r="C415" s="81"/>
      <c r="D415" s="81"/>
      <c r="E415" s="81"/>
      <c r="F415" s="65"/>
      <c r="G415" s="62"/>
      <c r="H415" s="67"/>
      <c r="I415" s="64">
        <f>Inventaire[[#This Row],[QTÉ]]*Inventaire[[#This Row],[PRIX]]</f>
        <v>0</v>
      </c>
      <c r="J415" s="52" t="str">
        <f>IF(Inventaire[[#This Row],[QTÉ]]&lt;Inventaire[[#This Row],[QTÉ DE RÉAPPRO]],"ATTENTION REAPPROVISIONNEMENT","")</f>
        <v/>
      </c>
    </row>
    <row r="416" spans="1:10" s="60" customFormat="1" ht="30" customHeight="1" x14ac:dyDescent="0.3">
      <c r="A416" s="80"/>
      <c r="B416" s="81"/>
      <c r="C416" s="81"/>
      <c r="D416" s="81"/>
      <c r="E416" s="81"/>
      <c r="F416" s="65"/>
      <c r="G416" s="62"/>
      <c r="H416" s="67"/>
      <c r="I416" s="64">
        <f>Inventaire[[#This Row],[QTÉ]]*Inventaire[[#This Row],[PRIX]]</f>
        <v>0</v>
      </c>
      <c r="J416" s="52" t="str">
        <f>IF(Inventaire[[#This Row],[QTÉ]]&lt;Inventaire[[#This Row],[QTÉ DE RÉAPPRO]],"ATTENTION REAPPROVISIONNEMENT","")</f>
        <v/>
      </c>
    </row>
    <row r="417" spans="1:10" s="60" customFormat="1" ht="30" customHeight="1" x14ac:dyDescent="0.3">
      <c r="A417" s="80"/>
      <c r="B417" s="81"/>
      <c r="C417" s="81"/>
      <c r="D417" s="81"/>
      <c r="E417" s="81"/>
      <c r="F417" s="65"/>
      <c r="G417" s="62"/>
      <c r="H417" s="67"/>
      <c r="I417" s="64">
        <f>Inventaire[[#This Row],[QTÉ]]*Inventaire[[#This Row],[PRIX]]</f>
        <v>0</v>
      </c>
      <c r="J417" s="52" t="str">
        <f>IF(Inventaire[[#This Row],[QTÉ]]&lt;Inventaire[[#This Row],[QTÉ DE RÉAPPRO]],"ATTENTION REAPPROVISIONNEMENT","")</f>
        <v/>
      </c>
    </row>
    <row r="418" spans="1:10" s="60" customFormat="1" ht="30" customHeight="1" x14ac:dyDescent="0.3">
      <c r="A418" s="80"/>
      <c r="B418" s="81"/>
      <c r="C418" s="81"/>
      <c r="D418" s="81"/>
      <c r="E418" s="81"/>
      <c r="F418" s="65"/>
      <c r="G418" s="62"/>
      <c r="H418" s="67"/>
      <c r="I418" s="64">
        <f>Inventaire[[#This Row],[QTÉ]]*Inventaire[[#This Row],[PRIX]]</f>
        <v>0</v>
      </c>
      <c r="J418" s="52" t="str">
        <f>IF(Inventaire[[#This Row],[QTÉ]]&lt;Inventaire[[#This Row],[QTÉ DE RÉAPPRO]],"ATTENTION REAPPROVISIONNEMENT","")</f>
        <v/>
      </c>
    </row>
    <row r="419" spans="1:10" s="60" customFormat="1" ht="30" customHeight="1" x14ac:dyDescent="0.3">
      <c r="A419" s="80"/>
      <c r="B419" s="81"/>
      <c r="C419" s="81"/>
      <c r="D419" s="81"/>
      <c r="E419" s="81"/>
      <c r="F419" s="65"/>
      <c r="G419" s="62"/>
      <c r="H419" s="67"/>
      <c r="I419" s="64">
        <f>Inventaire[[#This Row],[QTÉ]]*Inventaire[[#This Row],[PRIX]]</f>
        <v>0</v>
      </c>
      <c r="J419" s="52" t="str">
        <f>IF(Inventaire[[#This Row],[QTÉ]]&lt;Inventaire[[#This Row],[QTÉ DE RÉAPPRO]],"ATTENTION REAPPROVISIONNEMENT","")</f>
        <v/>
      </c>
    </row>
    <row r="420" spans="1:10" s="60" customFormat="1" ht="30" customHeight="1" x14ac:dyDescent="0.3">
      <c r="A420" s="80"/>
      <c r="B420" s="81"/>
      <c r="C420" s="81"/>
      <c r="D420" s="81"/>
      <c r="E420" s="81"/>
      <c r="F420" s="65"/>
      <c r="G420" s="62"/>
      <c r="H420" s="67"/>
      <c r="I420" s="64">
        <f>Inventaire[[#This Row],[QTÉ]]*Inventaire[[#This Row],[PRIX]]</f>
        <v>0</v>
      </c>
      <c r="J420" s="52" t="str">
        <f>IF(Inventaire[[#This Row],[QTÉ]]&lt;Inventaire[[#This Row],[QTÉ DE RÉAPPRO]],"ATTENTION REAPPROVISIONNEMENT","")</f>
        <v/>
      </c>
    </row>
    <row r="421" spans="1:10" s="60" customFormat="1" ht="30" customHeight="1" x14ac:dyDescent="0.3">
      <c r="A421" s="80"/>
      <c r="B421" s="81"/>
      <c r="C421" s="81"/>
      <c r="D421" s="81"/>
      <c r="E421" s="81"/>
      <c r="F421" s="65"/>
      <c r="G421" s="62"/>
      <c r="H421" s="67"/>
      <c r="I421" s="64">
        <f>Inventaire[[#This Row],[QTÉ]]*Inventaire[[#This Row],[PRIX]]</f>
        <v>0</v>
      </c>
      <c r="J421" s="52" t="str">
        <f>IF(Inventaire[[#This Row],[QTÉ]]&lt;Inventaire[[#This Row],[QTÉ DE RÉAPPRO]],"ATTENTION REAPPROVISIONNEMENT","")</f>
        <v/>
      </c>
    </row>
    <row r="422" spans="1:10" s="60" customFormat="1" ht="30" customHeight="1" x14ac:dyDescent="0.3">
      <c r="A422" s="80"/>
      <c r="B422" s="81"/>
      <c r="C422" s="81"/>
      <c r="D422" s="81"/>
      <c r="E422" s="81"/>
      <c r="F422" s="65"/>
      <c r="G422" s="62"/>
      <c r="H422" s="67"/>
      <c r="I422" s="64">
        <f>Inventaire[[#This Row],[QTÉ]]*Inventaire[[#This Row],[PRIX]]</f>
        <v>0</v>
      </c>
      <c r="J422" s="52" t="str">
        <f>IF(Inventaire[[#This Row],[QTÉ]]&lt;Inventaire[[#This Row],[QTÉ DE RÉAPPRO]],"ATTENTION REAPPROVISIONNEMENT","")</f>
        <v/>
      </c>
    </row>
    <row r="423" spans="1:10" s="60" customFormat="1" ht="30" customHeight="1" x14ac:dyDescent="0.3">
      <c r="A423" s="80"/>
      <c r="B423" s="81"/>
      <c r="C423" s="81"/>
      <c r="D423" s="81"/>
      <c r="E423" s="81"/>
      <c r="F423" s="65"/>
      <c r="G423" s="62"/>
      <c r="H423" s="67"/>
      <c r="I423" s="64">
        <f>Inventaire[[#This Row],[QTÉ]]*Inventaire[[#This Row],[PRIX]]</f>
        <v>0</v>
      </c>
      <c r="J423" s="52" t="str">
        <f>IF(Inventaire[[#This Row],[QTÉ]]&lt;Inventaire[[#This Row],[QTÉ DE RÉAPPRO]],"ATTENTION REAPPROVISIONNEMENT","")</f>
        <v/>
      </c>
    </row>
    <row r="424" spans="1:10" s="60" customFormat="1" ht="30" customHeight="1" x14ac:dyDescent="0.3">
      <c r="A424" s="80"/>
      <c r="B424" s="81"/>
      <c r="C424" s="81"/>
      <c r="D424" s="81"/>
      <c r="E424" s="81"/>
      <c r="F424" s="65"/>
      <c r="G424" s="62"/>
      <c r="H424" s="67"/>
      <c r="I424" s="64">
        <f>Inventaire[[#This Row],[QTÉ]]*Inventaire[[#This Row],[PRIX]]</f>
        <v>0</v>
      </c>
      <c r="J424" s="52" t="str">
        <f>IF(Inventaire[[#This Row],[QTÉ]]&lt;Inventaire[[#This Row],[QTÉ DE RÉAPPRO]],"ATTENTION REAPPROVISIONNEMENT","")</f>
        <v/>
      </c>
    </row>
    <row r="425" spans="1:10" s="60" customFormat="1" ht="30" customHeight="1" x14ac:dyDescent="0.3">
      <c r="A425" s="80"/>
      <c r="B425" s="81"/>
      <c r="C425" s="81"/>
      <c r="D425" s="81"/>
      <c r="E425" s="81"/>
      <c r="F425" s="65"/>
      <c r="G425" s="62"/>
      <c r="H425" s="67"/>
      <c r="I425" s="64">
        <f>Inventaire[[#This Row],[QTÉ]]*Inventaire[[#This Row],[PRIX]]</f>
        <v>0</v>
      </c>
      <c r="J425" s="52" t="str">
        <f>IF(Inventaire[[#This Row],[QTÉ]]&lt;Inventaire[[#This Row],[QTÉ DE RÉAPPRO]],"ATTENTION REAPPROVISIONNEMENT","")</f>
        <v/>
      </c>
    </row>
    <row r="426" spans="1:10" s="60" customFormat="1" ht="30" customHeight="1" x14ac:dyDescent="0.3">
      <c r="A426" s="80"/>
      <c r="B426" s="81"/>
      <c r="C426" s="81"/>
      <c r="D426" s="81"/>
      <c r="E426" s="81"/>
      <c r="F426" s="65"/>
      <c r="G426" s="62"/>
      <c r="H426" s="67"/>
      <c r="I426" s="64">
        <f>Inventaire[[#This Row],[QTÉ]]*Inventaire[[#This Row],[PRIX]]</f>
        <v>0</v>
      </c>
      <c r="J426" s="52" t="str">
        <f>IF(Inventaire[[#This Row],[QTÉ]]&lt;Inventaire[[#This Row],[QTÉ DE RÉAPPRO]],"ATTENTION REAPPROVISIONNEMENT","")</f>
        <v/>
      </c>
    </row>
    <row r="427" spans="1:10" s="60" customFormat="1" ht="30" customHeight="1" x14ac:dyDescent="0.3">
      <c r="A427" s="80"/>
      <c r="B427" s="81"/>
      <c r="C427" s="81"/>
      <c r="D427" s="81"/>
      <c r="E427" s="81"/>
      <c r="F427" s="65"/>
      <c r="G427" s="62"/>
      <c r="H427" s="67"/>
      <c r="I427" s="64">
        <f>Inventaire[[#This Row],[QTÉ]]*Inventaire[[#This Row],[PRIX]]</f>
        <v>0</v>
      </c>
      <c r="J427" s="52" t="str">
        <f>IF(Inventaire[[#This Row],[QTÉ]]&lt;Inventaire[[#This Row],[QTÉ DE RÉAPPRO]],"ATTENTION REAPPROVISIONNEMENT","")</f>
        <v/>
      </c>
    </row>
    <row r="428" spans="1:10" s="60" customFormat="1" ht="30" customHeight="1" x14ac:dyDescent="0.3">
      <c r="A428" s="80"/>
      <c r="B428" s="81"/>
      <c r="C428" s="81"/>
      <c r="D428" s="81"/>
      <c r="E428" s="81"/>
      <c r="F428" s="65"/>
      <c r="G428" s="62"/>
      <c r="H428" s="67"/>
      <c r="I428" s="64">
        <f>Inventaire[[#This Row],[QTÉ]]*Inventaire[[#This Row],[PRIX]]</f>
        <v>0</v>
      </c>
      <c r="J428" s="52" t="str">
        <f>IF(Inventaire[[#This Row],[QTÉ]]&lt;Inventaire[[#This Row],[QTÉ DE RÉAPPRO]],"ATTENTION REAPPROVISIONNEMENT","")</f>
        <v/>
      </c>
    </row>
    <row r="429" spans="1:10" s="60" customFormat="1" ht="30" customHeight="1" x14ac:dyDescent="0.3">
      <c r="A429" s="80"/>
      <c r="B429" s="81"/>
      <c r="C429" s="81"/>
      <c r="D429" s="81"/>
      <c r="E429" s="81"/>
      <c r="F429" s="65"/>
      <c r="G429" s="62"/>
      <c r="H429" s="67"/>
      <c r="I429" s="64">
        <f>Inventaire[[#This Row],[QTÉ]]*Inventaire[[#This Row],[PRIX]]</f>
        <v>0</v>
      </c>
      <c r="J429" s="52" t="str">
        <f>IF(Inventaire[[#This Row],[QTÉ]]&lt;Inventaire[[#This Row],[QTÉ DE RÉAPPRO]],"ATTENTION REAPPROVISIONNEMENT","")</f>
        <v/>
      </c>
    </row>
    <row r="430" spans="1:10" s="60" customFormat="1" ht="30" customHeight="1" x14ac:dyDescent="0.3">
      <c r="A430" s="80"/>
      <c r="B430" s="81"/>
      <c r="C430" s="81"/>
      <c r="D430" s="81"/>
      <c r="E430" s="81"/>
      <c r="F430" s="65"/>
      <c r="G430" s="62"/>
      <c r="H430" s="67"/>
      <c r="I430" s="64">
        <f>Inventaire[[#This Row],[QTÉ]]*Inventaire[[#This Row],[PRIX]]</f>
        <v>0</v>
      </c>
      <c r="J430" s="52" t="str">
        <f>IF(Inventaire[[#This Row],[QTÉ]]&lt;Inventaire[[#This Row],[QTÉ DE RÉAPPRO]],"ATTENTION REAPPROVISIONNEMENT","")</f>
        <v/>
      </c>
    </row>
    <row r="431" spans="1:10" s="60" customFormat="1" ht="30" customHeight="1" x14ac:dyDescent="0.3">
      <c r="A431" s="80"/>
      <c r="B431" s="81"/>
      <c r="C431" s="81"/>
      <c r="D431" s="81"/>
      <c r="E431" s="81"/>
      <c r="F431" s="65"/>
      <c r="G431" s="62"/>
      <c r="H431" s="67"/>
      <c r="I431" s="64">
        <f>Inventaire[[#This Row],[QTÉ]]*Inventaire[[#This Row],[PRIX]]</f>
        <v>0</v>
      </c>
      <c r="J431" s="52" t="str">
        <f>IF(Inventaire[[#This Row],[QTÉ]]&lt;Inventaire[[#This Row],[QTÉ DE RÉAPPRO]],"ATTENTION REAPPROVISIONNEMENT","")</f>
        <v/>
      </c>
    </row>
    <row r="432" spans="1:10" s="60" customFormat="1" ht="30" customHeight="1" x14ac:dyDescent="0.3">
      <c r="A432" s="80"/>
      <c r="B432" s="81"/>
      <c r="C432" s="81"/>
      <c r="D432" s="81"/>
      <c r="E432" s="81"/>
      <c r="F432" s="65"/>
      <c r="G432" s="62"/>
      <c r="H432" s="67"/>
      <c r="I432" s="64">
        <f>Inventaire[[#This Row],[QTÉ]]*Inventaire[[#This Row],[PRIX]]</f>
        <v>0</v>
      </c>
      <c r="J432" s="52" t="str">
        <f>IF(Inventaire[[#This Row],[QTÉ]]&lt;Inventaire[[#This Row],[QTÉ DE RÉAPPRO]],"ATTENTION REAPPROVISIONNEMENT","")</f>
        <v/>
      </c>
    </row>
    <row r="433" spans="1:10" s="60" customFormat="1" ht="30" customHeight="1" x14ac:dyDescent="0.3">
      <c r="A433" s="80"/>
      <c r="B433" s="81"/>
      <c r="C433" s="81"/>
      <c r="D433" s="81"/>
      <c r="E433" s="81"/>
      <c r="F433" s="65"/>
      <c r="G433" s="62"/>
      <c r="H433" s="67"/>
      <c r="I433" s="64">
        <f>Inventaire[[#This Row],[QTÉ]]*Inventaire[[#This Row],[PRIX]]</f>
        <v>0</v>
      </c>
      <c r="J433" s="52" t="str">
        <f>IF(Inventaire[[#This Row],[QTÉ]]&lt;Inventaire[[#This Row],[QTÉ DE RÉAPPRO]],"ATTENTION REAPPROVISIONNEMENT","")</f>
        <v/>
      </c>
    </row>
    <row r="434" spans="1:10" s="60" customFormat="1" ht="30" customHeight="1" x14ac:dyDescent="0.3">
      <c r="A434" s="80"/>
      <c r="B434" s="81"/>
      <c r="C434" s="81"/>
      <c r="D434" s="81"/>
      <c r="E434" s="81"/>
      <c r="F434" s="65"/>
      <c r="G434" s="62"/>
      <c r="H434" s="67"/>
      <c r="I434" s="64">
        <f>Inventaire[[#This Row],[QTÉ]]*Inventaire[[#This Row],[PRIX]]</f>
        <v>0</v>
      </c>
      <c r="J434" s="52" t="str">
        <f>IF(Inventaire[[#This Row],[QTÉ]]&lt;Inventaire[[#This Row],[QTÉ DE RÉAPPRO]],"ATTENTION REAPPROVISIONNEMENT","")</f>
        <v/>
      </c>
    </row>
    <row r="435" spans="1:10" s="60" customFormat="1" ht="30" customHeight="1" x14ac:dyDescent="0.3">
      <c r="A435" s="80"/>
      <c r="B435" s="81"/>
      <c r="C435" s="81"/>
      <c r="D435" s="81"/>
      <c r="E435" s="81"/>
      <c r="F435" s="65"/>
      <c r="G435" s="62"/>
      <c r="H435" s="67"/>
      <c r="I435" s="64">
        <f>Inventaire[[#This Row],[QTÉ]]*Inventaire[[#This Row],[PRIX]]</f>
        <v>0</v>
      </c>
      <c r="J435" s="52" t="str">
        <f>IF(Inventaire[[#This Row],[QTÉ]]&lt;Inventaire[[#This Row],[QTÉ DE RÉAPPRO]],"ATTENTION REAPPROVISIONNEMENT","")</f>
        <v/>
      </c>
    </row>
    <row r="436" spans="1:10" s="60" customFormat="1" ht="30" customHeight="1" x14ac:dyDescent="0.3">
      <c r="A436" s="80"/>
      <c r="B436" s="81"/>
      <c r="C436" s="81"/>
      <c r="D436" s="81"/>
      <c r="E436" s="81"/>
      <c r="F436" s="65"/>
      <c r="G436" s="62"/>
      <c r="H436" s="67"/>
      <c r="I436" s="64">
        <f>Inventaire[[#This Row],[QTÉ]]*Inventaire[[#This Row],[PRIX]]</f>
        <v>0</v>
      </c>
      <c r="J436" s="52" t="str">
        <f>IF(Inventaire[[#This Row],[QTÉ]]&lt;Inventaire[[#This Row],[QTÉ DE RÉAPPRO]],"ATTENTION REAPPROVISIONNEMENT","")</f>
        <v/>
      </c>
    </row>
    <row r="437" spans="1:10" s="60" customFormat="1" ht="30" customHeight="1" x14ac:dyDescent="0.3">
      <c r="A437" s="80"/>
      <c r="B437" s="81"/>
      <c r="C437" s="81"/>
      <c r="D437" s="81"/>
      <c r="E437" s="81"/>
      <c r="F437" s="65"/>
      <c r="G437" s="62"/>
      <c r="H437" s="67"/>
      <c r="I437" s="64">
        <f>Inventaire[[#This Row],[QTÉ]]*Inventaire[[#This Row],[PRIX]]</f>
        <v>0</v>
      </c>
      <c r="J437" s="52" t="str">
        <f>IF(Inventaire[[#This Row],[QTÉ]]&lt;Inventaire[[#This Row],[QTÉ DE RÉAPPRO]],"ATTENTION REAPPROVISIONNEMENT","")</f>
        <v/>
      </c>
    </row>
    <row r="438" spans="1:10" s="60" customFormat="1" ht="30" customHeight="1" x14ac:dyDescent="0.3">
      <c r="A438" s="80"/>
      <c r="B438" s="81"/>
      <c r="C438" s="81"/>
      <c r="D438" s="81"/>
      <c r="E438" s="81"/>
      <c r="F438" s="65"/>
      <c r="G438" s="62"/>
      <c r="H438" s="67"/>
      <c r="I438" s="64">
        <f>Inventaire[[#This Row],[QTÉ]]*Inventaire[[#This Row],[PRIX]]</f>
        <v>0</v>
      </c>
      <c r="J438" s="52" t="str">
        <f>IF(Inventaire[[#This Row],[QTÉ]]&lt;Inventaire[[#This Row],[QTÉ DE RÉAPPRO]],"ATTENTION REAPPROVISIONNEMENT","")</f>
        <v/>
      </c>
    </row>
    <row r="439" spans="1:10" s="60" customFormat="1" ht="30" customHeight="1" x14ac:dyDescent="0.3">
      <c r="A439" s="80"/>
      <c r="B439" s="81"/>
      <c r="C439" s="81"/>
      <c r="D439" s="81"/>
      <c r="E439" s="81"/>
      <c r="F439" s="65"/>
      <c r="G439" s="62"/>
      <c r="H439" s="67"/>
      <c r="I439" s="64">
        <f>Inventaire[[#This Row],[QTÉ]]*Inventaire[[#This Row],[PRIX]]</f>
        <v>0</v>
      </c>
      <c r="J439" s="52" t="str">
        <f>IF(Inventaire[[#This Row],[QTÉ]]&lt;Inventaire[[#This Row],[QTÉ DE RÉAPPRO]],"ATTENTION REAPPROVISIONNEMENT","")</f>
        <v/>
      </c>
    </row>
    <row r="440" spans="1:10" s="60" customFormat="1" ht="30" customHeight="1" x14ac:dyDescent="0.3">
      <c r="A440" s="80"/>
      <c r="B440" s="81"/>
      <c r="C440" s="81"/>
      <c r="D440" s="81"/>
      <c r="E440" s="81"/>
      <c r="F440" s="65"/>
      <c r="G440" s="62"/>
      <c r="H440" s="67"/>
      <c r="I440" s="64">
        <f>Inventaire[[#This Row],[QTÉ]]*Inventaire[[#This Row],[PRIX]]</f>
        <v>0</v>
      </c>
      <c r="J440" s="52" t="str">
        <f>IF(Inventaire[[#This Row],[QTÉ]]&lt;Inventaire[[#This Row],[QTÉ DE RÉAPPRO]],"ATTENTION REAPPROVISIONNEMENT","")</f>
        <v/>
      </c>
    </row>
    <row r="441" spans="1:10" s="60" customFormat="1" ht="30" customHeight="1" x14ac:dyDescent="0.3">
      <c r="A441" s="80"/>
      <c r="B441" s="81"/>
      <c r="C441" s="81"/>
      <c r="D441" s="81"/>
      <c r="E441" s="81"/>
      <c r="F441" s="65"/>
      <c r="G441" s="62"/>
      <c r="H441" s="67"/>
      <c r="I441" s="64">
        <f>Inventaire[[#This Row],[QTÉ]]*Inventaire[[#This Row],[PRIX]]</f>
        <v>0</v>
      </c>
      <c r="J441" s="52" t="str">
        <f>IF(Inventaire[[#This Row],[QTÉ]]&lt;Inventaire[[#This Row],[QTÉ DE RÉAPPRO]],"ATTENTION REAPPROVISIONNEMENT","")</f>
        <v/>
      </c>
    </row>
    <row r="442" spans="1:10" s="60" customFormat="1" ht="30" customHeight="1" x14ac:dyDescent="0.3">
      <c r="A442" s="80"/>
      <c r="B442" s="81"/>
      <c r="C442" s="81"/>
      <c r="D442" s="81"/>
      <c r="E442" s="81"/>
      <c r="F442" s="65"/>
      <c r="G442" s="62"/>
      <c r="H442" s="67"/>
      <c r="I442" s="64">
        <f>Inventaire[[#This Row],[QTÉ]]*Inventaire[[#This Row],[PRIX]]</f>
        <v>0</v>
      </c>
      <c r="J442" s="52" t="str">
        <f>IF(Inventaire[[#This Row],[QTÉ]]&lt;Inventaire[[#This Row],[QTÉ DE RÉAPPRO]],"ATTENTION REAPPROVISIONNEMENT","")</f>
        <v/>
      </c>
    </row>
    <row r="443" spans="1:10" s="60" customFormat="1" ht="30" customHeight="1" x14ac:dyDescent="0.3">
      <c r="A443" s="80"/>
      <c r="B443" s="81"/>
      <c r="C443" s="81"/>
      <c r="D443" s="81"/>
      <c r="E443" s="81"/>
      <c r="F443" s="65"/>
      <c r="G443" s="62"/>
      <c r="H443" s="67"/>
      <c r="I443" s="64">
        <f>Inventaire[[#This Row],[QTÉ]]*Inventaire[[#This Row],[PRIX]]</f>
        <v>0</v>
      </c>
      <c r="J443" s="52" t="str">
        <f>IF(Inventaire[[#This Row],[QTÉ]]&lt;Inventaire[[#This Row],[QTÉ DE RÉAPPRO]],"ATTENTION REAPPROVISIONNEMENT","")</f>
        <v/>
      </c>
    </row>
    <row r="444" spans="1:10" s="60" customFormat="1" ht="30" customHeight="1" x14ac:dyDescent="0.3">
      <c r="A444" s="80"/>
      <c r="B444" s="81"/>
      <c r="C444" s="81"/>
      <c r="D444" s="81"/>
      <c r="E444" s="81"/>
      <c r="F444" s="65"/>
      <c r="G444" s="62"/>
      <c r="H444" s="68"/>
      <c r="I444" s="64">
        <f>Inventaire[[#This Row],[QTÉ]]*Inventaire[[#This Row],[PRIX]]</f>
        <v>0</v>
      </c>
      <c r="J444" s="16" t="str">
        <f>IF(Inventaire[[#This Row],[QTÉ]]&lt;Inventaire[[#This Row],[QTÉ DE RÉAPPRO]],"ATTENTION REAPPROVISIONNEMENT","")</f>
        <v/>
      </c>
    </row>
    <row r="445" spans="1:10" s="60" customFormat="1" ht="30" customHeight="1" x14ac:dyDescent="0.3">
      <c r="A445" s="80"/>
      <c r="B445" s="81"/>
      <c r="C445" s="81"/>
      <c r="D445" s="81"/>
      <c r="E445" s="81"/>
      <c r="F445" s="65"/>
      <c r="G445" s="62"/>
      <c r="H445" s="68"/>
      <c r="I445" s="64">
        <f>Inventaire[[#This Row],[QTÉ]]*Inventaire[[#This Row],[PRIX]]</f>
        <v>0</v>
      </c>
      <c r="J445" s="16" t="str">
        <f>IF(Inventaire[[#This Row],[QTÉ]]&lt;Inventaire[[#This Row],[QTÉ DE RÉAPPRO]],"ATTENTION REAPPROVISIONNEMENT","")</f>
        <v/>
      </c>
    </row>
    <row r="446" spans="1:10" s="60" customFormat="1" ht="30" customHeight="1" x14ac:dyDescent="0.3">
      <c r="A446" s="80"/>
      <c r="B446" s="81"/>
      <c r="C446" s="81"/>
      <c r="D446" s="81"/>
      <c r="E446" s="81"/>
      <c r="F446" s="65"/>
      <c r="G446" s="62"/>
      <c r="H446" s="69"/>
      <c r="I446" s="64">
        <f>Inventaire[[#This Row],[QTÉ]]*Inventaire[[#This Row],[PRIX]]</f>
        <v>0</v>
      </c>
      <c r="J446" s="52" t="str">
        <f>IF(Inventaire[[#This Row],[QTÉ]]&lt;Inventaire[[#This Row],[QTÉ DE RÉAPPRO]],"ATTENTION REAPPROVISIONNEMENT","")</f>
        <v/>
      </c>
    </row>
    <row r="447" spans="1:10" s="60" customFormat="1" ht="30" customHeight="1" x14ac:dyDescent="0.3">
      <c r="A447" s="80"/>
      <c r="B447" s="81"/>
      <c r="C447" s="81"/>
      <c r="D447" s="81"/>
      <c r="E447" s="81"/>
      <c r="F447" s="65"/>
      <c r="G447" s="62"/>
      <c r="H447" s="69"/>
      <c r="I447" s="64">
        <f>Inventaire[[#This Row],[QTÉ]]*Inventaire[[#This Row],[PRIX]]</f>
        <v>0</v>
      </c>
      <c r="J447" s="52" t="str">
        <f>IF(Inventaire[[#This Row],[QTÉ]]&lt;Inventaire[[#This Row],[QTÉ DE RÉAPPRO]],"ATTENTION REAPPROVISIONNEMENT","")</f>
        <v/>
      </c>
    </row>
    <row r="448" spans="1:10" s="60" customFormat="1" ht="30" customHeight="1" x14ac:dyDescent="0.3">
      <c r="A448" s="80"/>
      <c r="B448" s="81"/>
      <c r="C448" s="81"/>
      <c r="D448" s="81"/>
      <c r="E448" s="81"/>
      <c r="F448" s="65"/>
      <c r="G448" s="62"/>
      <c r="H448" s="68"/>
      <c r="I448" s="64">
        <f>Inventaire[[#This Row],[QTÉ]]*Inventaire[[#This Row],[PRIX]]</f>
        <v>0</v>
      </c>
      <c r="J448" s="16" t="str">
        <f>IF(Inventaire[[#This Row],[QTÉ]]&lt;Inventaire[[#This Row],[QTÉ DE RÉAPPRO]],"ATTENTION REAPPROVISIONNEMENT","")</f>
        <v/>
      </c>
    </row>
    <row r="449" spans="1:10" s="60" customFormat="1" ht="30" customHeight="1" x14ac:dyDescent="0.3">
      <c r="A449" s="80"/>
      <c r="B449" s="81"/>
      <c r="C449" s="81"/>
      <c r="D449" s="81"/>
      <c r="E449" s="81"/>
      <c r="F449" s="65"/>
      <c r="G449" s="62"/>
      <c r="H449" s="70"/>
      <c r="I449" s="64">
        <f>Inventaire[[#This Row],[QTÉ]]*Inventaire[[#This Row],[PRIX]]</f>
        <v>0</v>
      </c>
      <c r="J449" s="16" t="str">
        <f>IF(Inventaire[[#This Row],[QTÉ]]&lt;Inventaire[[#This Row],[QTÉ DE RÉAPPRO]],"ATTENTION REAPPROVISIONNEMENT","")</f>
        <v/>
      </c>
    </row>
    <row r="450" spans="1:10" s="60" customFormat="1" ht="30" customHeight="1" x14ac:dyDescent="0.3">
      <c r="A450" s="80"/>
      <c r="B450" s="81"/>
      <c r="C450" s="81"/>
      <c r="D450" s="81"/>
      <c r="E450" s="81"/>
      <c r="F450" s="65"/>
      <c r="G450" s="62"/>
      <c r="H450" s="70"/>
      <c r="I450" s="64">
        <f>Inventaire[[#This Row],[QTÉ]]*Inventaire[[#This Row],[PRIX]]</f>
        <v>0</v>
      </c>
      <c r="J450" s="16" t="str">
        <f>IF(Inventaire[[#This Row],[QTÉ]]&lt;Inventaire[[#This Row],[QTÉ DE RÉAPPRO]],"ATTENTION REAPPROVISIONNEMENT","")</f>
        <v/>
      </c>
    </row>
    <row r="451" spans="1:10" s="60" customFormat="1" ht="30" customHeight="1" x14ac:dyDescent="0.3">
      <c r="A451" s="80"/>
      <c r="B451" s="81"/>
      <c r="C451" s="81"/>
      <c r="D451" s="81"/>
      <c r="E451" s="81"/>
      <c r="F451" s="65"/>
      <c r="G451" s="62"/>
      <c r="H451" s="70"/>
      <c r="I451" s="64">
        <f>Inventaire[[#This Row],[QTÉ]]*Inventaire[[#This Row],[PRIX]]</f>
        <v>0</v>
      </c>
      <c r="J451" s="16" t="str">
        <f>IF(Inventaire[[#This Row],[QTÉ]]&lt;Inventaire[[#This Row],[QTÉ DE RÉAPPRO]],"ATTENTION REAPPROVISIONNEMENT","")</f>
        <v/>
      </c>
    </row>
    <row r="452" spans="1:10" s="60" customFormat="1" ht="30" customHeight="1" x14ac:dyDescent="0.3">
      <c r="A452" s="80"/>
      <c r="B452" s="81"/>
      <c r="C452" s="81"/>
      <c r="D452" s="81"/>
      <c r="E452" s="81"/>
      <c r="F452" s="65"/>
      <c r="G452" s="62"/>
      <c r="H452" s="66"/>
      <c r="I452" s="64">
        <f>Inventaire[[#This Row],[QTÉ]]*Inventaire[[#This Row],[PRIX]]</f>
        <v>0</v>
      </c>
      <c r="J452" s="16" t="str">
        <f>IF(Inventaire[[#This Row],[QTÉ]]&lt;Inventaire[[#This Row],[QTÉ DE RÉAPPRO]],"ATTENTION REAPPROVISIONNEMENT","")</f>
        <v/>
      </c>
    </row>
    <row r="453" spans="1:10" s="60" customFormat="1" ht="30" customHeight="1" x14ac:dyDescent="0.3">
      <c r="A453" s="80"/>
      <c r="B453" s="81"/>
      <c r="C453" s="81"/>
      <c r="D453" s="81"/>
      <c r="E453" s="81"/>
      <c r="F453" s="65"/>
      <c r="G453" s="62"/>
      <c r="H453" s="66"/>
      <c r="I453" s="64">
        <f>Inventaire[[#This Row],[QTÉ]]*Inventaire[[#This Row],[PRIX]]</f>
        <v>0</v>
      </c>
      <c r="J453" s="16" t="str">
        <f>IF(Inventaire[[#This Row],[QTÉ]]&lt;Inventaire[[#This Row],[QTÉ DE RÉAPPRO]],"ATTENTION REAPPROVISIONNEMENT","")</f>
        <v/>
      </c>
    </row>
    <row r="454" spans="1:10" s="60" customFormat="1" ht="30" customHeight="1" x14ac:dyDescent="0.3">
      <c r="A454" s="80"/>
      <c r="B454" s="81"/>
      <c r="C454" s="81"/>
      <c r="D454" s="81"/>
      <c r="E454" s="81"/>
      <c r="F454" s="65"/>
      <c r="G454" s="62"/>
      <c r="H454" s="66"/>
      <c r="I454" s="64">
        <f>Inventaire[[#This Row],[QTÉ]]*Inventaire[[#This Row],[PRIX]]</f>
        <v>0</v>
      </c>
      <c r="J454" s="16" t="str">
        <f>IF(Inventaire[[#This Row],[QTÉ]]&lt;Inventaire[[#This Row],[QTÉ DE RÉAPPRO]],"ATTENTION REAPPROVISIONNEMENT","")</f>
        <v/>
      </c>
    </row>
    <row r="455" spans="1:10" s="60" customFormat="1" ht="30" customHeight="1" x14ac:dyDescent="0.3">
      <c r="A455" s="80"/>
      <c r="B455" s="81"/>
      <c r="C455" s="81"/>
      <c r="D455" s="81"/>
      <c r="E455" s="81"/>
      <c r="F455" s="65"/>
      <c r="G455" s="62"/>
      <c r="H455" s="66"/>
      <c r="I455" s="64">
        <f>Inventaire[[#This Row],[QTÉ]]*Inventaire[[#This Row],[PRIX]]</f>
        <v>0</v>
      </c>
      <c r="J455" s="16" t="str">
        <f>IF(Inventaire[[#This Row],[QTÉ]]&lt;Inventaire[[#This Row],[QTÉ DE RÉAPPRO]],"ATTENTION REAPPROVISIONNEMENT","")</f>
        <v/>
      </c>
    </row>
    <row r="456" spans="1:10" s="60" customFormat="1" ht="30" customHeight="1" x14ac:dyDescent="0.3">
      <c r="A456" s="80"/>
      <c r="B456" s="81"/>
      <c r="C456" s="81"/>
      <c r="D456" s="81"/>
      <c r="E456" s="81"/>
      <c r="F456" s="65"/>
      <c r="G456" s="62"/>
      <c r="H456" s="66"/>
      <c r="I456" s="64">
        <f>Inventaire[[#This Row],[QTÉ]]*Inventaire[[#This Row],[PRIX]]</f>
        <v>0</v>
      </c>
      <c r="J456" s="16" t="str">
        <f>IF(Inventaire[[#This Row],[QTÉ]]&lt;Inventaire[[#This Row],[QTÉ DE RÉAPPRO]],"ATTENTION REAPPROVISIONNEMENT","")</f>
        <v/>
      </c>
    </row>
    <row r="457" spans="1:10" s="60" customFormat="1" ht="30" customHeight="1" x14ac:dyDescent="0.3">
      <c r="A457" s="80"/>
      <c r="B457" s="81"/>
      <c r="C457" s="81"/>
      <c r="D457" s="81"/>
      <c r="E457" s="81"/>
      <c r="F457" s="65"/>
      <c r="G457" s="62"/>
      <c r="H457" s="70"/>
      <c r="I457" s="64">
        <f>Inventaire[[#This Row],[QTÉ]]*Inventaire[[#This Row],[PRIX]]</f>
        <v>0</v>
      </c>
      <c r="J457" s="16" t="str">
        <f>IF(Inventaire[[#This Row],[QTÉ]]&lt;Inventaire[[#This Row],[QTÉ DE RÉAPPRO]],"ATTENTION REAPPROVISIONNEMENT","")</f>
        <v/>
      </c>
    </row>
    <row r="458" spans="1:10" s="60" customFormat="1" ht="30" customHeight="1" x14ac:dyDescent="0.3">
      <c r="A458" s="80"/>
      <c r="B458" s="81"/>
      <c r="C458" s="81"/>
      <c r="D458" s="81"/>
      <c r="E458" s="81"/>
      <c r="F458" s="65"/>
      <c r="G458" s="62"/>
      <c r="H458" s="66"/>
      <c r="I458" s="64">
        <f>Inventaire[[#This Row],[QTÉ]]*Inventaire[[#This Row],[PRIX]]</f>
        <v>0</v>
      </c>
      <c r="J458" s="16" t="str">
        <f>IF(Inventaire[[#This Row],[QTÉ]]&lt;Inventaire[[#This Row],[QTÉ DE RÉAPPRO]],"ATTENTION REAPPROVISIONNEMENT","")</f>
        <v/>
      </c>
    </row>
    <row r="459" spans="1:10" s="60" customFormat="1" ht="30" customHeight="1" x14ac:dyDescent="0.3">
      <c r="A459" s="80"/>
      <c r="B459" s="81"/>
      <c r="C459" s="81"/>
      <c r="D459" s="81"/>
      <c r="E459" s="81"/>
      <c r="F459" s="65"/>
      <c r="G459" s="62"/>
      <c r="H459" s="67"/>
      <c r="I459" s="71">
        <f>Inventaire[[#This Row],[QTÉ]]*Inventaire[[#This Row],[PRIX]]</f>
        <v>0</v>
      </c>
      <c r="J459" s="52" t="str">
        <f>IF(Inventaire[[#This Row],[QTÉ]]&lt;Inventaire[[#This Row],[QTÉ DE RÉAPPRO]],"ATTENTION REAPPROVISIONNEMENT","")</f>
        <v/>
      </c>
    </row>
    <row r="460" spans="1:10" s="60" customFormat="1" ht="30" customHeight="1" x14ac:dyDescent="0.3">
      <c r="A460" s="80"/>
      <c r="B460" s="81"/>
      <c r="C460" s="81"/>
      <c r="D460" s="81"/>
      <c r="E460" s="81"/>
      <c r="F460" s="65"/>
      <c r="G460" s="62"/>
      <c r="H460" s="67"/>
      <c r="I460" s="71">
        <f>Inventaire[[#This Row],[QTÉ]]*Inventaire[[#This Row],[PRIX]]</f>
        <v>0</v>
      </c>
      <c r="J460" s="52" t="str">
        <f>IF(Inventaire[[#This Row],[QTÉ]]&lt;Inventaire[[#This Row],[QTÉ DE RÉAPPRO]],"ATTENTION REAPPROVISIONNEMENT","")</f>
        <v/>
      </c>
    </row>
    <row r="461" spans="1:10" s="60" customFormat="1" ht="30" customHeight="1" x14ac:dyDescent="0.3">
      <c r="A461" s="80"/>
      <c r="B461" s="81"/>
      <c r="C461" s="81"/>
      <c r="D461" s="81"/>
      <c r="E461" s="81"/>
      <c r="F461" s="65"/>
      <c r="G461" s="62"/>
      <c r="H461" s="67"/>
      <c r="I461" s="71">
        <f>Inventaire[[#This Row],[QTÉ]]*Inventaire[[#This Row],[PRIX]]</f>
        <v>0</v>
      </c>
      <c r="J461" s="52" t="str">
        <f>IF(Inventaire[[#This Row],[QTÉ]]&lt;Inventaire[[#This Row],[QTÉ DE RÉAPPRO]],"ATTENTION REAPPROVISIONNEMENT","")</f>
        <v/>
      </c>
    </row>
    <row r="462" spans="1:10" s="60" customFormat="1" ht="30" customHeight="1" x14ac:dyDescent="0.3">
      <c r="A462" s="80"/>
      <c r="B462" s="81"/>
      <c r="C462" s="81"/>
      <c r="D462" s="81"/>
      <c r="E462" s="81"/>
      <c r="F462" s="65"/>
      <c r="G462" s="62"/>
      <c r="H462" s="67"/>
      <c r="I462" s="71">
        <f>Inventaire[[#This Row],[QTÉ]]*Inventaire[[#This Row],[PRIX]]</f>
        <v>0</v>
      </c>
      <c r="J462" s="52" t="str">
        <f>IF(Inventaire[[#This Row],[QTÉ]]&lt;Inventaire[[#This Row],[QTÉ DE RÉAPPRO]],"ATTENTION REAPPROVISIONNEMENT","")</f>
        <v/>
      </c>
    </row>
    <row r="463" spans="1:10" s="60" customFormat="1" ht="30" customHeight="1" x14ac:dyDescent="0.3">
      <c r="A463" s="80"/>
      <c r="B463" s="81"/>
      <c r="C463" s="81"/>
      <c r="D463" s="81"/>
      <c r="E463" s="81"/>
      <c r="F463" s="65"/>
      <c r="G463" s="62"/>
      <c r="H463" s="67"/>
      <c r="I463" s="71">
        <f>Inventaire[[#This Row],[QTÉ]]*Inventaire[[#This Row],[PRIX]]</f>
        <v>0</v>
      </c>
      <c r="J463" s="52" t="str">
        <f>IF(Inventaire[[#This Row],[QTÉ]]&lt;Inventaire[[#This Row],[QTÉ DE RÉAPPRO]],"ATTENTION REAPPROVISIONNEMENT","")</f>
        <v/>
      </c>
    </row>
    <row r="464" spans="1:10" s="60" customFormat="1" ht="30" customHeight="1" x14ac:dyDescent="0.3">
      <c r="A464" s="80"/>
      <c r="B464" s="81"/>
      <c r="C464" s="81"/>
      <c r="D464" s="81"/>
      <c r="E464" s="81"/>
      <c r="F464" s="65"/>
      <c r="G464" s="62"/>
      <c r="H464" s="67"/>
      <c r="I464" s="71">
        <f>Inventaire[[#This Row],[QTÉ]]*Inventaire[[#This Row],[PRIX]]</f>
        <v>0</v>
      </c>
      <c r="J464" s="52" t="str">
        <f>IF(Inventaire[[#This Row],[QTÉ]]&lt;Inventaire[[#This Row],[QTÉ DE RÉAPPRO]],"ATTENTION REAPPROVISIONNEMENT","")</f>
        <v/>
      </c>
    </row>
    <row r="465" spans="1:10" s="60" customFormat="1" ht="30" customHeight="1" x14ac:dyDescent="0.3">
      <c r="A465" s="80"/>
      <c r="B465" s="81"/>
      <c r="C465" s="81"/>
      <c r="D465" s="81"/>
      <c r="E465" s="81"/>
      <c r="F465" s="65"/>
      <c r="G465" s="62"/>
      <c r="H465" s="67"/>
      <c r="I465" s="71">
        <f>Inventaire[[#This Row],[QTÉ]]*Inventaire[[#This Row],[PRIX]]</f>
        <v>0</v>
      </c>
      <c r="J465" s="52" t="str">
        <f>IF(Inventaire[[#This Row],[QTÉ]]&lt;Inventaire[[#This Row],[QTÉ DE RÉAPPRO]],"ATTENTION REAPPROVISIONNEMENT","")</f>
        <v/>
      </c>
    </row>
    <row r="466" spans="1:10" s="60" customFormat="1" ht="30" customHeight="1" x14ac:dyDescent="0.3">
      <c r="A466" s="80"/>
      <c r="B466" s="81"/>
      <c r="C466" s="81"/>
      <c r="D466" s="81"/>
      <c r="E466" s="81"/>
      <c r="F466" s="65"/>
      <c r="G466" s="62"/>
      <c r="H466" s="67"/>
      <c r="I466" s="71">
        <f>Inventaire[[#This Row],[QTÉ]]*Inventaire[[#This Row],[PRIX]]</f>
        <v>0</v>
      </c>
      <c r="J466" s="52" t="str">
        <f>IF(Inventaire[[#This Row],[QTÉ]]&lt;Inventaire[[#This Row],[QTÉ DE RÉAPPRO]],"ATTENTION REAPPROVISIONNEMENT","")</f>
        <v/>
      </c>
    </row>
    <row r="467" spans="1:10" s="60" customFormat="1" ht="30" customHeight="1" x14ac:dyDescent="0.3">
      <c r="A467" s="80"/>
      <c r="B467" s="81"/>
      <c r="C467" s="81"/>
      <c r="D467" s="81"/>
      <c r="E467" s="81"/>
      <c r="F467" s="65"/>
      <c r="G467" s="62"/>
      <c r="H467" s="67"/>
      <c r="I467" s="71">
        <f>Inventaire[[#This Row],[QTÉ]]*Inventaire[[#This Row],[PRIX]]</f>
        <v>0</v>
      </c>
      <c r="J467" s="52" t="str">
        <f>IF(Inventaire[[#This Row],[QTÉ]]&lt;Inventaire[[#This Row],[QTÉ DE RÉAPPRO]],"ATTENTION REAPPROVISIONNEMENT","")</f>
        <v/>
      </c>
    </row>
    <row r="468" spans="1:10" s="60" customFormat="1" ht="30" customHeight="1" x14ac:dyDescent="0.3">
      <c r="A468" s="80"/>
      <c r="B468" s="81"/>
      <c r="C468" s="81"/>
      <c r="D468" s="81"/>
      <c r="E468" s="81"/>
      <c r="F468" s="65"/>
      <c r="G468" s="62"/>
      <c r="H468" s="67"/>
      <c r="I468" s="71">
        <f>Inventaire[[#This Row],[QTÉ]]*Inventaire[[#This Row],[PRIX]]</f>
        <v>0</v>
      </c>
      <c r="J468" s="52" t="str">
        <f>IF(Inventaire[[#This Row],[QTÉ]]&lt;Inventaire[[#This Row],[QTÉ DE RÉAPPRO]],"ATTENTION REAPPROVISIONNEMENT","")</f>
        <v/>
      </c>
    </row>
    <row r="469" spans="1:10" s="60" customFormat="1" ht="30" customHeight="1" x14ac:dyDescent="0.3">
      <c r="A469" s="80"/>
      <c r="B469" s="81"/>
      <c r="C469" s="81"/>
      <c r="D469" s="81"/>
      <c r="E469" s="81"/>
      <c r="F469" s="65"/>
      <c r="G469" s="62"/>
      <c r="H469" s="67"/>
      <c r="I469" s="71">
        <f>Inventaire[[#This Row],[QTÉ]]*Inventaire[[#This Row],[PRIX]]</f>
        <v>0</v>
      </c>
      <c r="J469" s="52" t="str">
        <f>IF(Inventaire[[#This Row],[QTÉ]]&lt;Inventaire[[#This Row],[QTÉ DE RÉAPPRO]],"ATTENTION REAPPROVISIONNEMENT","")</f>
        <v/>
      </c>
    </row>
    <row r="470" spans="1:10" s="60" customFormat="1" ht="30" customHeight="1" x14ac:dyDescent="0.3">
      <c r="A470" s="80"/>
      <c r="B470" s="81"/>
      <c r="C470" s="81"/>
      <c r="D470" s="81"/>
      <c r="E470" s="81"/>
      <c r="F470" s="65"/>
      <c r="G470" s="62"/>
      <c r="H470" s="67"/>
      <c r="I470" s="71">
        <f>Inventaire[[#This Row],[QTÉ]]*Inventaire[[#This Row],[PRIX]]</f>
        <v>0</v>
      </c>
      <c r="J470" s="52" t="str">
        <f>IF(Inventaire[[#This Row],[QTÉ]]&lt;Inventaire[[#This Row],[QTÉ DE RÉAPPRO]],"ATTENTION REAPPROVISIONNEMENT","")</f>
        <v/>
      </c>
    </row>
    <row r="471" spans="1:10" s="60" customFormat="1" ht="30" customHeight="1" x14ac:dyDescent="0.3">
      <c r="A471" s="80"/>
      <c r="B471" s="81"/>
      <c r="C471" s="81"/>
      <c r="D471" s="81"/>
      <c r="E471" s="81"/>
      <c r="F471" s="65"/>
      <c r="G471" s="62"/>
      <c r="H471" s="67"/>
      <c r="I471" s="71">
        <f>Inventaire[[#This Row],[QTÉ]]*Inventaire[[#This Row],[PRIX]]</f>
        <v>0</v>
      </c>
      <c r="J471" s="52" t="str">
        <f>IF(Inventaire[[#This Row],[QTÉ]]&lt;Inventaire[[#This Row],[QTÉ DE RÉAPPRO]],"ATTENTION REAPPROVISIONNEMENT","")</f>
        <v/>
      </c>
    </row>
    <row r="472" spans="1:10" s="60" customFormat="1" ht="30" customHeight="1" x14ac:dyDescent="0.3">
      <c r="A472" s="80"/>
      <c r="B472" s="81"/>
      <c r="C472" s="81"/>
      <c r="D472" s="81"/>
      <c r="E472" s="81"/>
      <c r="F472" s="65"/>
      <c r="G472" s="62"/>
      <c r="H472" s="67"/>
      <c r="I472" s="71">
        <f>Inventaire[[#This Row],[QTÉ]]*Inventaire[[#This Row],[PRIX]]</f>
        <v>0</v>
      </c>
      <c r="J472" s="52" t="str">
        <f>IF(Inventaire[[#This Row],[QTÉ]]&lt;Inventaire[[#This Row],[QTÉ DE RÉAPPRO]],"ATTENTION REAPPROVISIONNEMENT","")</f>
        <v/>
      </c>
    </row>
    <row r="473" spans="1:10" s="60" customFormat="1" ht="30" customHeight="1" x14ac:dyDescent="0.3">
      <c r="A473" s="80"/>
      <c r="B473" s="81"/>
      <c r="C473" s="81"/>
      <c r="D473" s="81"/>
      <c r="E473" s="81"/>
      <c r="F473" s="65"/>
      <c r="G473" s="62"/>
      <c r="H473" s="67"/>
      <c r="I473" s="71">
        <f>Inventaire[[#This Row],[QTÉ]]*Inventaire[[#This Row],[PRIX]]</f>
        <v>0</v>
      </c>
      <c r="J473" s="52" t="str">
        <f>IF(Inventaire[[#This Row],[QTÉ]]&lt;Inventaire[[#This Row],[QTÉ DE RÉAPPRO]],"ATTENTION REAPPROVISIONNEMENT","")</f>
        <v/>
      </c>
    </row>
    <row r="474" spans="1:10" s="60" customFormat="1" ht="30" customHeight="1" x14ac:dyDescent="0.3">
      <c r="A474" s="80"/>
      <c r="B474" s="81"/>
      <c r="C474" s="81"/>
      <c r="D474" s="81"/>
      <c r="E474" s="81"/>
      <c r="F474" s="65"/>
      <c r="G474" s="62"/>
      <c r="H474" s="67"/>
      <c r="I474" s="71">
        <f>Inventaire[[#This Row],[QTÉ]]*Inventaire[[#This Row],[PRIX]]</f>
        <v>0</v>
      </c>
      <c r="J474" s="52" t="str">
        <f>IF(Inventaire[[#This Row],[QTÉ]]&lt;Inventaire[[#This Row],[QTÉ DE RÉAPPRO]],"ATTENTION REAPPROVISIONNEMENT","")</f>
        <v/>
      </c>
    </row>
    <row r="475" spans="1:10" s="60" customFormat="1" ht="30" customHeight="1" x14ac:dyDescent="0.3">
      <c r="A475" s="80"/>
      <c r="B475" s="81"/>
      <c r="C475" s="81"/>
      <c r="D475" s="81"/>
      <c r="E475" s="81"/>
      <c r="F475" s="65"/>
      <c r="G475" s="62"/>
      <c r="H475" s="67"/>
      <c r="I475" s="71">
        <f>Inventaire[[#This Row],[QTÉ]]*Inventaire[[#This Row],[PRIX]]</f>
        <v>0</v>
      </c>
      <c r="J475" s="52" t="str">
        <f>IF(Inventaire[[#This Row],[QTÉ]]&lt;Inventaire[[#This Row],[QTÉ DE RÉAPPRO]],"ATTENTION REAPPROVISIONNEMENT","")</f>
        <v/>
      </c>
    </row>
    <row r="476" spans="1:10" s="60" customFormat="1" ht="30" customHeight="1" x14ac:dyDescent="0.3">
      <c r="A476" s="80"/>
      <c r="B476" s="81"/>
      <c r="C476" s="81"/>
      <c r="D476" s="81"/>
      <c r="E476" s="81"/>
      <c r="F476" s="65"/>
      <c r="G476" s="62"/>
      <c r="H476" s="67"/>
      <c r="I476" s="71">
        <f>Inventaire[[#This Row],[QTÉ]]*Inventaire[[#This Row],[PRIX]]</f>
        <v>0</v>
      </c>
      <c r="J476" s="52" t="str">
        <f>IF(Inventaire[[#This Row],[QTÉ]]&lt;Inventaire[[#This Row],[QTÉ DE RÉAPPRO]],"ATTENTION REAPPROVISIONNEMENT","")</f>
        <v/>
      </c>
    </row>
    <row r="477" spans="1:10" s="60" customFormat="1" ht="30" customHeight="1" x14ac:dyDescent="0.3">
      <c r="A477" s="80"/>
      <c r="B477" s="81"/>
      <c r="C477" s="81"/>
      <c r="D477" s="81"/>
      <c r="E477" s="81"/>
      <c r="F477" s="65"/>
      <c r="G477" s="62"/>
      <c r="H477" s="67"/>
      <c r="I477" s="71">
        <f>Inventaire[[#This Row],[QTÉ]]*Inventaire[[#This Row],[PRIX]]</f>
        <v>0</v>
      </c>
      <c r="J477" s="52" t="str">
        <f>IF(Inventaire[[#This Row],[QTÉ]]&lt;Inventaire[[#This Row],[QTÉ DE RÉAPPRO]],"ATTENTION REAPPROVISIONNEMENT","")</f>
        <v/>
      </c>
    </row>
    <row r="478" spans="1:10" s="60" customFormat="1" ht="30" customHeight="1" x14ac:dyDescent="0.3">
      <c r="A478" s="80"/>
      <c r="B478" s="81"/>
      <c r="C478" s="81"/>
      <c r="D478" s="81"/>
      <c r="E478" s="81"/>
      <c r="F478" s="65"/>
      <c r="G478" s="62"/>
      <c r="H478" s="67"/>
      <c r="I478" s="71">
        <f>Inventaire[[#This Row],[QTÉ]]*Inventaire[[#This Row],[PRIX]]</f>
        <v>0</v>
      </c>
      <c r="J478" s="52" t="str">
        <f>IF(Inventaire[[#This Row],[QTÉ]]&lt;Inventaire[[#This Row],[QTÉ DE RÉAPPRO]],"ATTENTION REAPPROVISIONNEMENT","")</f>
        <v/>
      </c>
    </row>
    <row r="479" spans="1:10" s="60" customFormat="1" ht="30" customHeight="1" x14ac:dyDescent="0.3">
      <c r="A479" s="80"/>
      <c r="B479" s="81"/>
      <c r="C479" s="81"/>
      <c r="D479" s="81"/>
      <c r="E479" s="81"/>
      <c r="F479" s="65"/>
      <c r="G479" s="62"/>
      <c r="H479" s="67"/>
      <c r="I479" s="71">
        <f>Inventaire[[#This Row],[QTÉ]]*Inventaire[[#This Row],[PRIX]]</f>
        <v>0</v>
      </c>
      <c r="J479" s="52" t="str">
        <f>IF(Inventaire[[#This Row],[QTÉ]]&lt;Inventaire[[#This Row],[QTÉ DE RÉAPPRO]],"ATTENTION REAPPROVISIONNEMENT","")</f>
        <v/>
      </c>
    </row>
    <row r="480" spans="1:10" s="60" customFormat="1" ht="30" customHeight="1" x14ac:dyDescent="0.3">
      <c r="A480" s="80"/>
      <c r="B480" s="81"/>
      <c r="C480" s="81"/>
      <c r="D480" s="81"/>
      <c r="E480" s="81"/>
      <c r="F480" s="65"/>
      <c r="G480" s="62"/>
      <c r="H480" s="67"/>
      <c r="I480" s="71">
        <f>Inventaire[[#This Row],[QTÉ]]*Inventaire[[#This Row],[PRIX]]</f>
        <v>0</v>
      </c>
      <c r="J480" s="52" t="str">
        <f>IF(Inventaire[[#This Row],[QTÉ]]&lt;Inventaire[[#This Row],[QTÉ DE RÉAPPRO]],"ATTENTION REAPPROVISIONNEMENT","")</f>
        <v/>
      </c>
    </row>
    <row r="481" spans="1:10" s="60" customFormat="1" ht="30" customHeight="1" x14ac:dyDescent="0.3">
      <c r="A481" s="80"/>
      <c r="B481" s="81"/>
      <c r="C481" s="81"/>
      <c r="D481" s="81"/>
      <c r="E481" s="81"/>
      <c r="F481" s="65"/>
      <c r="G481" s="62"/>
      <c r="H481" s="67"/>
      <c r="I481" s="71">
        <f>Inventaire[[#This Row],[QTÉ]]*Inventaire[[#This Row],[PRIX]]</f>
        <v>0</v>
      </c>
      <c r="J481" s="52" t="str">
        <f>IF(Inventaire[[#This Row],[QTÉ]]&lt;Inventaire[[#This Row],[QTÉ DE RÉAPPRO]],"ATTENTION REAPPROVISIONNEMENT","")</f>
        <v/>
      </c>
    </row>
    <row r="482" spans="1:10" s="60" customFormat="1" ht="30" customHeight="1" x14ac:dyDescent="0.3">
      <c r="A482" s="80"/>
      <c r="B482" s="81"/>
      <c r="C482" s="81"/>
      <c r="D482" s="81"/>
      <c r="E482" s="81"/>
      <c r="F482" s="65"/>
      <c r="G482" s="62"/>
      <c r="H482" s="67"/>
      <c r="I482" s="71">
        <f>Inventaire[[#This Row],[QTÉ]]*Inventaire[[#This Row],[PRIX]]</f>
        <v>0</v>
      </c>
      <c r="J482" s="52" t="str">
        <f>IF(Inventaire[[#This Row],[QTÉ]]&lt;Inventaire[[#This Row],[QTÉ DE RÉAPPRO]],"ATTENTION REAPPROVISIONNEMENT","")</f>
        <v/>
      </c>
    </row>
    <row r="483" spans="1:10" s="60" customFormat="1" ht="30" customHeight="1" x14ac:dyDescent="0.3">
      <c r="A483" s="80"/>
      <c r="B483" s="81"/>
      <c r="C483" s="81"/>
      <c r="D483" s="81"/>
      <c r="E483" s="81"/>
      <c r="F483" s="65"/>
      <c r="G483" s="62"/>
      <c r="H483" s="67"/>
      <c r="I483" s="71">
        <f>Inventaire[[#This Row],[QTÉ]]*Inventaire[[#This Row],[PRIX]]</f>
        <v>0</v>
      </c>
      <c r="J483" s="52" t="str">
        <f>IF(Inventaire[[#This Row],[QTÉ]]&lt;Inventaire[[#This Row],[QTÉ DE RÉAPPRO]],"ATTENTION REAPPROVISIONNEMENT","")</f>
        <v/>
      </c>
    </row>
    <row r="484" spans="1:10" s="60" customFormat="1" ht="30" customHeight="1" x14ac:dyDescent="0.3">
      <c r="A484" s="80"/>
      <c r="B484" s="81"/>
      <c r="C484" s="81"/>
      <c r="D484" s="81"/>
      <c r="E484" s="81"/>
      <c r="F484" s="65"/>
      <c r="G484" s="62"/>
      <c r="H484" s="67"/>
      <c r="I484" s="71">
        <f>Inventaire[[#This Row],[QTÉ]]*Inventaire[[#This Row],[PRIX]]</f>
        <v>0</v>
      </c>
      <c r="J484" s="52" t="str">
        <f>IF(Inventaire[[#This Row],[QTÉ]]&lt;Inventaire[[#This Row],[QTÉ DE RÉAPPRO]],"ATTENTION REAPPROVISIONNEMENT","")</f>
        <v/>
      </c>
    </row>
    <row r="485" spans="1:10" s="60" customFormat="1" ht="30" customHeight="1" x14ac:dyDescent="0.3">
      <c r="A485" s="80"/>
      <c r="B485" s="81"/>
      <c r="C485" s="81"/>
      <c r="D485" s="81"/>
      <c r="E485" s="81"/>
      <c r="F485" s="65"/>
      <c r="G485" s="62"/>
      <c r="H485" s="67"/>
      <c r="I485" s="71">
        <f>Inventaire[[#This Row],[QTÉ]]*Inventaire[[#This Row],[PRIX]]</f>
        <v>0</v>
      </c>
      <c r="J485" s="52" t="str">
        <f>IF(Inventaire[[#This Row],[QTÉ]]&lt;Inventaire[[#This Row],[QTÉ DE RÉAPPRO]],"ATTENTION REAPPROVISIONNEMENT","")</f>
        <v/>
      </c>
    </row>
    <row r="486" spans="1:10" s="60" customFormat="1" ht="30" customHeight="1" x14ac:dyDescent="0.3">
      <c r="A486" s="80"/>
      <c r="B486" s="81"/>
      <c r="C486" s="81"/>
      <c r="D486" s="81"/>
      <c r="E486" s="81"/>
      <c r="F486" s="65"/>
      <c r="G486" s="62"/>
      <c r="H486" s="67"/>
      <c r="I486" s="71">
        <f>Inventaire[[#This Row],[QTÉ]]*Inventaire[[#This Row],[PRIX]]</f>
        <v>0</v>
      </c>
      <c r="J486" s="52" t="str">
        <f>IF(Inventaire[[#This Row],[QTÉ]]&lt;Inventaire[[#This Row],[QTÉ DE RÉAPPRO]],"ATTENTION REAPPROVISIONNEMENT","")</f>
        <v/>
      </c>
    </row>
    <row r="487" spans="1:10" s="60" customFormat="1" ht="30" customHeight="1" x14ac:dyDescent="0.3">
      <c r="A487" s="80"/>
      <c r="B487" s="81"/>
      <c r="C487" s="81"/>
      <c r="D487" s="81"/>
      <c r="E487" s="81"/>
      <c r="F487" s="65"/>
      <c r="G487" s="62"/>
      <c r="H487" s="67"/>
      <c r="I487" s="71">
        <f>Inventaire[[#This Row],[QTÉ]]*Inventaire[[#This Row],[PRIX]]</f>
        <v>0</v>
      </c>
      <c r="J487" s="52" t="str">
        <f>IF(Inventaire[[#This Row],[QTÉ]]&lt;Inventaire[[#This Row],[QTÉ DE RÉAPPRO]],"ATTENTION REAPPROVISIONNEMENT","")</f>
        <v/>
      </c>
    </row>
    <row r="488" spans="1:10" s="60" customFormat="1" ht="30" customHeight="1" x14ac:dyDescent="0.3">
      <c r="A488" s="80"/>
      <c r="B488" s="81"/>
      <c r="C488" s="81"/>
      <c r="D488" s="81"/>
      <c r="E488" s="81"/>
      <c r="F488" s="65"/>
      <c r="G488" s="62"/>
      <c r="H488" s="67"/>
      <c r="I488" s="71">
        <f>Inventaire[[#This Row],[QTÉ]]*Inventaire[[#This Row],[PRIX]]</f>
        <v>0</v>
      </c>
      <c r="J488" s="52" t="str">
        <f>IF(Inventaire[[#This Row],[QTÉ]]&lt;Inventaire[[#This Row],[QTÉ DE RÉAPPRO]],"ATTENTION REAPPROVISIONNEMENT","")</f>
        <v/>
      </c>
    </row>
    <row r="489" spans="1:10" s="60" customFormat="1" ht="30" customHeight="1" x14ac:dyDescent="0.3">
      <c r="A489" s="80"/>
      <c r="B489" s="81"/>
      <c r="C489" s="81"/>
      <c r="D489" s="81"/>
      <c r="E489" s="81"/>
      <c r="F489" s="65"/>
      <c r="G489" s="62"/>
      <c r="H489" s="67"/>
      <c r="I489" s="71">
        <f>Inventaire[[#This Row],[QTÉ]]*Inventaire[[#This Row],[PRIX]]</f>
        <v>0</v>
      </c>
      <c r="J489" s="52" t="str">
        <f>IF(Inventaire[[#This Row],[QTÉ]]&lt;Inventaire[[#This Row],[QTÉ DE RÉAPPRO]],"ATTENTION REAPPROVISIONNEMENT","")</f>
        <v/>
      </c>
    </row>
    <row r="490" spans="1:10" s="60" customFormat="1" ht="30" customHeight="1" x14ac:dyDescent="0.3">
      <c r="A490" s="80"/>
      <c r="B490" s="81"/>
      <c r="C490" s="81"/>
      <c r="D490" s="81"/>
      <c r="E490" s="81"/>
      <c r="F490" s="65"/>
      <c r="G490" s="62"/>
      <c r="H490" s="67"/>
      <c r="I490" s="71">
        <f>Inventaire[[#This Row],[QTÉ]]*Inventaire[[#This Row],[PRIX]]</f>
        <v>0</v>
      </c>
      <c r="J490" s="52" t="str">
        <f>IF(Inventaire[[#This Row],[QTÉ]]&lt;Inventaire[[#This Row],[QTÉ DE RÉAPPRO]],"ATTENTION REAPPROVISIONNEMENT","")</f>
        <v/>
      </c>
    </row>
    <row r="491" spans="1:10" s="60" customFormat="1" ht="30" customHeight="1" x14ac:dyDescent="0.3">
      <c r="A491" s="80"/>
      <c r="B491" s="81"/>
      <c r="C491" s="81"/>
      <c r="D491" s="81"/>
      <c r="E491" s="81"/>
      <c r="F491" s="65"/>
      <c r="G491" s="62"/>
      <c r="H491" s="67"/>
      <c r="I491" s="71">
        <f>Inventaire[[#This Row],[QTÉ]]*Inventaire[[#This Row],[PRIX]]</f>
        <v>0</v>
      </c>
      <c r="J491" s="52" t="str">
        <f>IF(Inventaire[[#This Row],[QTÉ]]&lt;Inventaire[[#This Row],[QTÉ DE RÉAPPRO]],"ATTENTION REAPPROVISIONNEMENT","")</f>
        <v/>
      </c>
    </row>
    <row r="492" spans="1:10" s="60" customFormat="1" ht="30" customHeight="1" x14ac:dyDescent="0.3">
      <c r="A492" s="80"/>
      <c r="B492" s="81"/>
      <c r="C492" s="81"/>
      <c r="D492" s="81"/>
      <c r="E492" s="81"/>
      <c r="F492" s="65"/>
      <c r="G492" s="62"/>
      <c r="H492" s="67"/>
      <c r="I492" s="71">
        <f>Inventaire[[#This Row],[QTÉ]]*Inventaire[[#This Row],[PRIX]]</f>
        <v>0</v>
      </c>
      <c r="J492" s="52" t="str">
        <f>IF(Inventaire[[#This Row],[QTÉ]]&lt;Inventaire[[#This Row],[QTÉ DE RÉAPPRO]],"ATTENTION REAPPROVISIONNEMENT","")</f>
        <v/>
      </c>
    </row>
    <row r="493" spans="1:10" s="60" customFormat="1" ht="30" customHeight="1" x14ac:dyDescent="0.3">
      <c r="A493" s="80"/>
      <c r="B493" s="81"/>
      <c r="C493" s="81"/>
      <c r="D493" s="81"/>
      <c r="E493" s="81"/>
      <c r="F493" s="65"/>
      <c r="G493" s="62"/>
      <c r="H493" s="67"/>
      <c r="I493" s="71">
        <f>Inventaire[[#This Row],[QTÉ]]*Inventaire[[#This Row],[PRIX]]</f>
        <v>0</v>
      </c>
      <c r="J493" s="52" t="str">
        <f>IF(Inventaire[[#This Row],[QTÉ]]&lt;Inventaire[[#This Row],[QTÉ DE RÉAPPRO]],"ATTENTION REAPPROVISIONNEMENT","")</f>
        <v/>
      </c>
    </row>
    <row r="494" spans="1:10" s="60" customFormat="1" ht="30" customHeight="1" x14ac:dyDescent="0.3">
      <c r="A494" s="80"/>
      <c r="B494" s="81"/>
      <c r="C494" s="81"/>
      <c r="D494" s="81"/>
      <c r="E494" s="81"/>
      <c r="F494" s="65"/>
      <c r="G494" s="62"/>
      <c r="H494" s="67"/>
      <c r="I494" s="71">
        <f>Inventaire[[#This Row],[QTÉ]]*Inventaire[[#This Row],[PRIX]]</f>
        <v>0</v>
      </c>
      <c r="J494" s="52" t="str">
        <f>IF(Inventaire[[#This Row],[QTÉ]]&lt;Inventaire[[#This Row],[QTÉ DE RÉAPPRO]],"ATTENTION REAPPROVISIONNEMENT","")</f>
        <v/>
      </c>
    </row>
    <row r="495" spans="1:10" s="60" customFormat="1" ht="30" customHeight="1" x14ac:dyDescent="0.3">
      <c r="A495" s="80"/>
      <c r="B495" s="81"/>
      <c r="C495" s="81"/>
      <c r="D495" s="81"/>
      <c r="E495" s="81"/>
      <c r="F495" s="65"/>
      <c r="G495" s="62"/>
      <c r="H495" s="67"/>
      <c r="I495" s="71">
        <f>Inventaire[[#This Row],[QTÉ]]*Inventaire[[#This Row],[PRIX]]</f>
        <v>0</v>
      </c>
      <c r="J495" s="52" t="str">
        <f>IF(Inventaire[[#This Row],[QTÉ]]&lt;Inventaire[[#This Row],[QTÉ DE RÉAPPRO]],"ATTENTION REAPPROVISIONNEMENT","")</f>
        <v/>
      </c>
    </row>
    <row r="496" spans="1:10" s="60" customFormat="1" ht="30" customHeight="1" x14ac:dyDescent="0.3">
      <c r="A496" s="80"/>
      <c r="B496" s="81"/>
      <c r="C496" s="81"/>
      <c r="D496" s="81"/>
      <c r="E496" s="81"/>
      <c r="F496" s="65"/>
      <c r="G496" s="62"/>
      <c r="H496" s="67"/>
      <c r="I496" s="71">
        <f>Inventaire[[#This Row],[QTÉ]]*Inventaire[[#This Row],[PRIX]]</f>
        <v>0</v>
      </c>
      <c r="J496" s="52" t="str">
        <f>IF(Inventaire[[#This Row],[QTÉ]]&lt;Inventaire[[#This Row],[QTÉ DE RÉAPPRO]],"ATTENTION REAPPROVISIONNEMENT","")</f>
        <v/>
      </c>
    </row>
    <row r="497" spans="1:10" s="60" customFormat="1" ht="30" customHeight="1" x14ac:dyDescent="0.3">
      <c r="A497" s="80"/>
      <c r="B497" s="81"/>
      <c r="C497" s="81"/>
      <c r="D497" s="81"/>
      <c r="E497" s="81"/>
      <c r="F497" s="65"/>
      <c r="G497" s="62"/>
      <c r="H497" s="67"/>
      <c r="I497" s="71">
        <f>Inventaire[[#This Row],[QTÉ]]*Inventaire[[#This Row],[PRIX]]</f>
        <v>0</v>
      </c>
      <c r="J497" s="52" t="str">
        <f>IF(Inventaire[[#This Row],[QTÉ]]&lt;Inventaire[[#This Row],[QTÉ DE RÉAPPRO]],"ATTENTION REAPPROVISIONNEMENT","")</f>
        <v/>
      </c>
    </row>
    <row r="498" spans="1:10" s="60" customFormat="1" ht="30" customHeight="1" x14ac:dyDescent="0.3">
      <c r="A498" s="80"/>
      <c r="B498" s="81"/>
      <c r="C498" s="81"/>
      <c r="D498" s="81"/>
      <c r="E498" s="81"/>
      <c r="F498" s="65"/>
      <c r="G498" s="62"/>
      <c r="H498" s="67"/>
      <c r="I498" s="71">
        <f>Inventaire[[#This Row],[QTÉ]]*Inventaire[[#This Row],[PRIX]]</f>
        <v>0</v>
      </c>
      <c r="J498" s="52" t="str">
        <f>IF(Inventaire[[#This Row],[QTÉ]]&lt;Inventaire[[#This Row],[QTÉ DE RÉAPPRO]],"ATTENTION REAPPROVISIONNEMENT","")</f>
        <v/>
      </c>
    </row>
    <row r="499" spans="1:10" s="60" customFormat="1" ht="30" customHeight="1" x14ac:dyDescent="0.3">
      <c r="A499" s="80"/>
      <c r="B499" s="81"/>
      <c r="C499" s="81"/>
      <c r="D499" s="81"/>
      <c r="E499" s="81"/>
      <c r="F499" s="65"/>
      <c r="G499" s="62"/>
      <c r="H499" s="67"/>
      <c r="I499" s="71">
        <f>Inventaire[[#This Row],[QTÉ]]*Inventaire[[#This Row],[PRIX]]</f>
        <v>0</v>
      </c>
      <c r="J499" s="52" t="str">
        <f>IF(Inventaire[[#This Row],[QTÉ]]&lt;Inventaire[[#This Row],[QTÉ DE RÉAPPRO]],"ATTENTION REAPPROVISIONNEMENT","")</f>
        <v/>
      </c>
    </row>
    <row r="500" spans="1:10" s="60" customFormat="1" ht="30" customHeight="1" x14ac:dyDescent="0.3">
      <c r="A500" s="80"/>
      <c r="B500" s="81"/>
      <c r="C500" s="81"/>
      <c r="D500" s="81"/>
      <c r="E500" s="81"/>
      <c r="F500" s="65"/>
      <c r="G500" s="62"/>
      <c r="H500" s="67"/>
      <c r="I500" s="71">
        <f>Inventaire[[#This Row],[QTÉ]]*Inventaire[[#This Row],[PRIX]]</f>
        <v>0</v>
      </c>
      <c r="J500" s="52" t="str">
        <f>IF(Inventaire[[#This Row],[QTÉ]]&lt;Inventaire[[#This Row],[QTÉ DE RÉAPPRO]],"ATTENTION REAPPROVISIONNEMENT","")</f>
        <v/>
      </c>
    </row>
    <row r="501" spans="1:10" s="60" customFormat="1" ht="30" customHeight="1" x14ac:dyDescent="0.3">
      <c r="A501" s="80"/>
      <c r="B501" s="81"/>
      <c r="C501" s="81"/>
      <c r="D501" s="81"/>
      <c r="E501" s="81"/>
      <c r="F501" s="65"/>
      <c r="G501" s="62"/>
      <c r="H501" s="67"/>
      <c r="I501" s="71">
        <f>Inventaire[[#This Row],[QTÉ]]*Inventaire[[#This Row],[PRIX]]</f>
        <v>0</v>
      </c>
      <c r="J501" s="52" t="str">
        <f>IF(Inventaire[[#This Row],[QTÉ]]&lt;Inventaire[[#This Row],[QTÉ DE RÉAPPRO]],"ATTENTION REAPPROVISIONNEMENT","")</f>
        <v/>
      </c>
    </row>
    <row r="502" spans="1:10" s="60" customFormat="1" ht="30" customHeight="1" x14ac:dyDescent="0.3">
      <c r="A502" s="80"/>
      <c r="B502" s="81"/>
      <c r="C502" s="81"/>
      <c r="D502" s="81"/>
      <c r="E502" s="81"/>
      <c r="F502" s="65"/>
      <c r="G502" s="62"/>
      <c r="H502" s="67"/>
      <c r="I502" s="71">
        <f>Inventaire[[#This Row],[QTÉ]]*Inventaire[[#This Row],[PRIX]]</f>
        <v>0</v>
      </c>
      <c r="J502" s="52" t="str">
        <f>IF(Inventaire[[#This Row],[QTÉ]]&lt;Inventaire[[#This Row],[QTÉ DE RÉAPPRO]],"ATTENTION REAPPROVISIONNEMENT","")</f>
        <v/>
      </c>
    </row>
    <row r="503" spans="1:10" s="60" customFormat="1" ht="30" customHeight="1" x14ac:dyDescent="0.3">
      <c r="A503" s="80"/>
      <c r="B503" s="81"/>
      <c r="C503" s="81"/>
      <c r="D503" s="81"/>
      <c r="E503" s="81"/>
      <c r="F503" s="65"/>
      <c r="G503" s="62"/>
      <c r="H503" s="67"/>
      <c r="I503" s="71">
        <f>Inventaire[[#This Row],[QTÉ]]*Inventaire[[#This Row],[PRIX]]</f>
        <v>0</v>
      </c>
      <c r="J503" s="52" t="str">
        <f>IF(Inventaire[[#This Row],[QTÉ]]&lt;Inventaire[[#This Row],[QTÉ DE RÉAPPRO]],"ATTENTION REAPPROVISIONNEMENT","")</f>
        <v/>
      </c>
    </row>
    <row r="504" spans="1:10" s="60" customFormat="1" ht="30" customHeight="1" x14ac:dyDescent="0.3">
      <c r="A504" s="80"/>
      <c r="B504" s="81"/>
      <c r="C504" s="81"/>
      <c r="D504" s="81"/>
      <c r="E504" s="81"/>
      <c r="F504" s="65"/>
      <c r="G504" s="62"/>
      <c r="H504" s="67"/>
      <c r="I504" s="71">
        <f>Inventaire[[#This Row],[QTÉ]]*Inventaire[[#This Row],[PRIX]]</f>
        <v>0</v>
      </c>
      <c r="J504" s="52" t="str">
        <f>IF(Inventaire[[#This Row],[QTÉ]]&lt;Inventaire[[#This Row],[QTÉ DE RÉAPPRO]],"ATTENTION REAPPROVISIONNEMENT","")</f>
        <v/>
      </c>
    </row>
    <row r="505" spans="1:10" s="60" customFormat="1" ht="30" customHeight="1" x14ac:dyDescent="0.3">
      <c r="A505" s="80"/>
      <c r="B505" s="81"/>
      <c r="C505" s="81"/>
      <c r="D505" s="81"/>
      <c r="E505" s="81"/>
      <c r="F505" s="65"/>
      <c r="G505" s="62"/>
      <c r="H505" s="67"/>
      <c r="I505" s="71">
        <f>Inventaire[[#This Row],[QTÉ]]*Inventaire[[#This Row],[PRIX]]</f>
        <v>0</v>
      </c>
      <c r="J505" s="52" t="str">
        <f>IF(Inventaire[[#This Row],[QTÉ]]&lt;Inventaire[[#This Row],[QTÉ DE RÉAPPRO]],"ATTENTION REAPPROVISIONNEMENT","")</f>
        <v/>
      </c>
    </row>
    <row r="506" spans="1:10" s="60" customFormat="1" ht="30" customHeight="1" x14ac:dyDescent="0.3">
      <c r="A506" s="80"/>
      <c r="B506" s="81"/>
      <c r="C506" s="81"/>
      <c r="D506" s="81"/>
      <c r="E506" s="81"/>
      <c r="F506" s="65"/>
      <c r="G506" s="62"/>
      <c r="H506" s="67"/>
      <c r="I506" s="71">
        <f>Inventaire[[#This Row],[QTÉ]]*Inventaire[[#This Row],[PRIX]]</f>
        <v>0</v>
      </c>
      <c r="J506" s="52" t="str">
        <f>IF(Inventaire[[#This Row],[QTÉ]]&lt;Inventaire[[#This Row],[QTÉ DE RÉAPPRO]],"ATTENTION REAPPROVISIONNEMENT","")</f>
        <v/>
      </c>
    </row>
    <row r="507" spans="1:10" s="60" customFormat="1" ht="30" customHeight="1" x14ac:dyDescent="0.3">
      <c r="A507" s="80"/>
      <c r="B507" s="81"/>
      <c r="C507" s="81"/>
      <c r="D507" s="81"/>
      <c r="E507" s="81"/>
      <c r="F507" s="65"/>
      <c r="G507" s="62"/>
      <c r="H507" s="67"/>
      <c r="I507" s="71">
        <f>Inventaire[[#This Row],[QTÉ]]*Inventaire[[#This Row],[PRIX]]</f>
        <v>0</v>
      </c>
      <c r="J507" s="52" t="str">
        <f>IF(Inventaire[[#This Row],[QTÉ]]&lt;Inventaire[[#This Row],[QTÉ DE RÉAPPRO]],"ATTENTION REAPPROVISIONNEMENT","")</f>
        <v/>
      </c>
    </row>
    <row r="508" spans="1:10" s="60" customFormat="1" ht="30" customHeight="1" x14ac:dyDescent="0.3">
      <c r="A508" s="80"/>
      <c r="B508" s="81"/>
      <c r="C508" s="81"/>
      <c r="D508" s="81"/>
      <c r="E508" s="81"/>
      <c r="F508" s="65"/>
      <c r="G508" s="62"/>
      <c r="H508" s="67"/>
      <c r="I508" s="71">
        <f>Inventaire[[#This Row],[QTÉ]]*Inventaire[[#This Row],[PRIX]]</f>
        <v>0</v>
      </c>
      <c r="J508" s="52" t="str">
        <f>IF(Inventaire[[#This Row],[QTÉ]]&lt;Inventaire[[#This Row],[QTÉ DE RÉAPPRO]],"ATTENTION REAPPROVISIONNEMENT","")</f>
        <v/>
      </c>
    </row>
    <row r="509" spans="1:10" s="60" customFormat="1" ht="30" customHeight="1" x14ac:dyDescent="0.3">
      <c r="A509" s="80"/>
      <c r="B509" s="81"/>
      <c r="C509" s="81"/>
      <c r="D509" s="81"/>
      <c r="E509" s="81"/>
      <c r="F509" s="65"/>
      <c r="G509" s="62"/>
      <c r="H509" s="67"/>
      <c r="I509" s="71">
        <f>Inventaire[[#This Row],[QTÉ]]*Inventaire[[#This Row],[PRIX]]</f>
        <v>0</v>
      </c>
      <c r="J509" s="52" t="str">
        <f>IF(Inventaire[[#This Row],[QTÉ]]&lt;Inventaire[[#This Row],[QTÉ DE RÉAPPRO]],"ATTENTION REAPPROVISIONNEMENT","")</f>
        <v/>
      </c>
    </row>
    <row r="510" spans="1:10" s="60" customFormat="1" ht="30" customHeight="1" x14ac:dyDescent="0.3">
      <c r="A510" s="80"/>
      <c r="B510" s="81"/>
      <c r="C510" s="81"/>
      <c r="D510" s="81"/>
      <c r="E510" s="81"/>
      <c r="F510" s="65"/>
      <c r="G510" s="62"/>
      <c r="H510" s="67"/>
      <c r="I510" s="71">
        <f>Inventaire[[#This Row],[QTÉ]]*Inventaire[[#This Row],[PRIX]]</f>
        <v>0</v>
      </c>
      <c r="J510" s="52" t="str">
        <f>IF(Inventaire[[#This Row],[QTÉ]]&lt;Inventaire[[#This Row],[QTÉ DE RÉAPPRO]],"ATTENTION REAPPROVISIONNEMENT","")</f>
        <v/>
      </c>
    </row>
    <row r="511" spans="1:10" s="60" customFormat="1" ht="30" customHeight="1" x14ac:dyDescent="0.3">
      <c r="A511" s="80"/>
      <c r="B511" s="81"/>
      <c r="C511" s="81"/>
      <c r="D511" s="81"/>
      <c r="E511" s="81"/>
      <c r="F511" s="65"/>
      <c r="G511" s="62"/>
      <c r="H511" s="67"/>
      <c r="I511" s="71">
        <f>Inventaire[[#This Row],[QTÉ]]*Inventaire[[#This Row],[PRIX]]</f>
        <v>0</v>
      </c>
      <c r="J511" s="52" t="str">
        <f>IF(Inventaire[[#This Row],[QTÉ]]&lt;Inventaire[[#This Row],[QTÉ DE RÉAPPRO]],"ATTENTION REAPPROVISIONNEMENT","")</f>
        <v/>
      </c>
    </row>
    <row r="512" spans="1:10" s="60" customFormat="1" ht="30" customHeight="1" x14ac:dyDescent="0.3">
      <c r="A512" s="80"/>
      <c r="B512" s="81"/>
      <c r="C512" s="81"/>
      <c r="D512" s="81"/>
      <c r="E512" s="81"/>
      <c r="F512" s="65"/>
      <c r="G512" s="62"/>
      <c r="H512" s="67"/>
      <c r="I512" s="71">
        <f>Inventaire[[#This Row],[QTÉ]]*Inventaire[[#This Row],[PRIX]]</f>
        <v>0</v>
      </c>
      <c r="J512" s="52" t="str">
        <f>IF(Inventaire[[#This Row],[QTÉ]]&lt;Inventaire[[#This Row],[QTÉ DE RÉAPPRO]],"ATTENTION REAPPROVISIONNEMENT","")</f>
        <v/>
      </c>
    </row>
    <row r="513" spans="1:10" s="60" customFormat="1" ht="30" customHeight="1" x14ac:dyDescent="0.3">
      <c r="A513" s="80"/>
      <c r="B513" s="81"/>
      <c r="C513" s="81"/>
      <c r="D513" s="81"/>
      <c r="E513" s="81"/>
      <c r="F513" s="65"/>
      <c r="G513" s="62"/>
      <c r="H513" s="67"/>
      <c r="I513" s="71">
        <f>Inventaire[[#This Row],[QTÉ]]*Inventaire[[#This Row],[PRIX]]</f>
        <v>0</v>
      </c>
      <c r="J513" s="52" t="str">
        <f>IF(Inventaire[[#This Row],[QTÉ]]&lt;Inventaire[[#This Row],[QTÉ DE RÉAPPRO]],"ATTENTION REAPPROVISIONNEMENT","")</f>
        <v/>
      </c>
    </row>
    <row r="514" spans="1:10" s="60" customFormat="1" ht="30" customHeight="1" x14ac:dyDescent="0.3">
      <c r="A514" s="80"/>
      <c r="B514" s="81"/>
      <c r="C514" s="81"/>
      <c r="D514" s="81"/>
      <c r="E514" s="81"/>
      <c r="F514" s="65"/>
      <c r="G514" s="62"/>
      <c r="H514" s="67"/>
      <c r="I514" s="71">
        <f>Inventaire[[#This Row],[QTÉ]]*Inventaire[[#This Row],[PRIX]]</f>
        <v>0</v>
      </c>
      <c r="J514" s="52" t="str">
        <f>IF(Inventaire[[#This Row],[QTÉ]]&lt;Inventaire[[#This Row],[QTÉ DE RÉAPPRO]],"ATTENTION REAPPROVISIONNEMENT","")</f>
        <v/>
      </c>
    </row>
    <row r="515" spans="1:10" s="60" customFormat="1" ht="30" customHeight="1" x14ac:dyDescent="0.3">
      <c r="A515" s="80"/>
      <c r="B515" s="81"/>
      <c r="C515" s="81"/>
      <c r="D515" s="81"/>
      <c r="E515" s="81"/>
      <c r="F515" s="65"/>
      <c r="G515" s="62"/>
      <c r="H515" s="67"/>
      <c r="I515" s="71">
        <f>Inventaire[[#This Row],[QTÉ]]*Inventaire[[#This Row],[PRIX]]</f>
        <v>0</v>
      </c>
      <c r="J515" s="52" t="str">
        <f>IF(Inventaire[[#This Row],[QTÉ]]&lt;Inventaire[[#This Row],[QTÉ DE RÉAPPRO]],"ATTENTION REAPPROVISIONNEMENT","")</f>
        <v/>
      </c>
    </row>
    <row r="516" spans="1:10" s="60" customFormat="1" ht="30" customHeight="1" x14ac:dyDescent="0.3">
      <c r="A516" s="80"/>
      <c r="B516" s="81"/>
      <c r="C516" s="81"/>
      <c r="D516" s="81"/>
      <c r="E516" s="81"/>
      <c r="F516" s="65"/>
      <c r="G516" s="62"/>
      <c r="H516" s="67"/>
      <c r="I516" s="71">
        <f>Inventaire[[#This Row],[QTÉ]]*Inventaire[[#This Row],[PRIX]]</f>
        <v>0</v>
      </c>
      <c r="J516" s="52" t="str">
        <f>IF(Inventaire[[#This Row],[QTÉ]]&lt;Inventaire[[#This Row],[QTÉ DE RÉAPPRO]],"ATTENTION REAPPROVISIONNEMENT","")</f>
        <v/>
      </c>
    </row>
    <row r="517" spans="1:10" s="60" customFormat="1" ht="30" customHeight="1" x14ac:dyDescent="0.3">
      <c r="A517" s="80"/>
      <c r="B517" s="81"/>
      <c r="C517" s="81"/>
      <c r="D517" s="81"/>
      <c r="E517" s="81"/>
      <c r="F517" s="65"/>
      <c r="G517" s="62"/>
      <c r="H517" s="67"/>
      <c r="I517" s="71">
        <f>Inventaire[[#This Row],[QTÉ]]*Inventaire[[#This Row],[PRIX]]</f>
        <v>0</v>
      </c>
      <c r="J517" s="52" t="str">
        <f>IF(Inventaire[[#This Row],[QTÉ]]&lt;Inventaire[[#This Row],[QTÉ DE RÉAPPRO]],"ATTENTION REAPPROVISIONNEMENT","")</f>
        <v/>
      </c>
    </row>
    <row r="518" spans="1:10" s="60" customFormat="1" ht="30" customHeight="1" x14ac:dyDescent="0.3">
      <c r="A518" s="80"/>
      <c r="B518" s="81"/>
      <c r="C518" s="81"/>
      <c r="D518" s="81"/>
      <c r="E518" s="81"/>
      <c r="F518" s="65"/>
      <c r="G518" s="62"/>
      <c r="H518" s="67"/>
      <c r="I518" s="71">
        <f>Inventaire[[#This Row],[QTÉ]]*Inventaire[[#This Row],[PRIX]]</f>
        <v>0</v>
      </c>
      <c r="J518" s="52" t="str">
        <f>IF(Inventaire[[#This Row],[QTÉ]]&lt;Inventaire[[#This Row],[QTÉ DE RÉAPPRO]],"ATTENTION REAPPROVISIONNEMENT","")</f>
        <v/>
      </c>
    </row>
    <row r="519" spans="1:10" s="60" customFormat="1" ht="30" customHeight="1" x14ac:dyDescent="0.3">
      <c r="A519" s="80"/>
      <c r="B519" s="81"/>
      <c r="C519" s="81"/>
      <c r="D519" s="81"/>
      <c r="E519" s="81"/>
      <c r="F519" s="65"/>
      <c r="G519" s="62"/>
      <c r="H519" s="67"/>
      <c r="I519" s="71">
        <f>Inventaire[[#This Row],[QTÉ]]*Inventaire[[#This Row],[PRIX]]</f>
        <v>0</v>
      </c>
      <c r="J519" s="52" t="str">
        <f>IF(Inventaire[[#This Row],[QTÉ]]&lt;Inventaire[[#This Row],[QTÉ DE RÉAPPRO]],"ATTENTION REAPPROVISIONNEMENT","")</f>
        <v/>
      </c>
    </row>
    <row r="520" spans="1:10" s="60" customFormat="1" ht="30" customHeight="1" x14ac:dyDescent="0.3">
      <c r="A520" s="80"/>
      <c r="B520" s="81"/>
      <c r="C520" s="81"/>
      <c r="D520" s="81"/>
      <c r="E520" s="81"/>
      <c r="F520" s="65"/>
      <c r="G520" s="62"/>
      <c r="H520" s="67"/>
      <c r="I520" s="71">
        <f>Inventaire[[#This Row],[QTÉ]]*Inventaire[[#This Row],[PRIX]]</f>
        <v>0</v>
      </c>
      <c r="J520" s="52" t="str">
        <f>IF(Inventaire[[#This Row],[QTÉ]]&lt;Inventaire[[#This Row],[QTÉ DE RÉAPPRO]],"ATTENTION REAPPROVISIONNEMENT","")</f>
        <v/>
      </c>
    </row>
    <row r="521" spans="1:10" s="60" customFormat="1" ht="30" customHeight="1" x14ac:dyDescent="0.3">
      <c r="A521" s="80"/>
      <c r="B521" s="81"/>
      <c r="C521" s="81"/>
      <c r="D521" s="81"/>
      <c r="E521" s="81"/>
      <c r="F521" s="65"/>
      <c r="G521" s="62"/>
      <c r="H521" s="67"/>
      <c r="I521" s="71">
        <f>Inventaire[[#This Row],[QTÉ]]*Inventaire[[#This Row],[PRIX]]</f>
        <v>0</v>
      </c>
      <c r="J521" s="52" t="str">
        <f>IF(Inventaire[[#This Row],[QTÉ]]&lt;Inventaire[[#This Row],[QTÉ DE RÉAPPRO]],"ATTENTION REAPPROVISIONNEMENT","")</f>
        <v/>
      </c>
    </row>
    <row r="522" spans="1:10" s="60" customFormat="1" ht="30" customHeight="1" x14ac:dyDescent="0.3">
      <c r="A522" s="80"/>
      <c r="B522" s="81"/>
      <c r="C522" s="81"/>
      <c r="D522" s="81"/>
      <c r="E522" s="81"/>
      <c r="F522" s="65"/>
      <c r="G522" s="62"/>
      <c r="H522" s="67"/>
      <c r="I522" s="71">
        <f>Inventaire[[#This Row],[QTÉ]]*Inventaire[[#This Row],[PRIX]]</f>
        <v>0</v>
      </c>
      <c r="J522" s="52" t="str">
        <f>IF(Inventaire[[#This Row],[QTÉ]]&lt;Inventaire[[#This Row],[QTÉ DE RÉAPPRO]],"ATTENTION REAPPROVISIONNEMENT","")</f>
        <v/>
      </c>
    </row>
    <row r="523" spans="1:10" s="60" customFormat="1" ht="30" customHeight="1" x14ac:dyDescent="0.3">
      <c r="A523" s="80"/>
      <c r="B523" s="81"/>
      <c r="C523" s="81"/>
      <c r="D523" s="81"/>
      <c r="E523" s="81"/>
      <c r="F523" s="65"/>
      <c r="G523" s="62"/>
      <c r="H523" s="67"/>
      <c r="I523" s="71">
        <f>Inventaire[[#This Row],[QTÉ]]*Inventaire[[#This Row],[PRIX]]</f>
        <v>0</v>
      </c>
      <c r="J523" s="52" t="str">
        <f>IF(Inventaire[[#This Row],[QTÉ]]&lt;Inventaire[[#This Row],[QTÉ DE RÉAPPRO]],"ATTENTION REAPPROVISIONNEMENT","")</f>
        <v/>
      </c>
    </row>
    <row r="524" spans="1:10" s="60" customFormat="1" ht="30" customHeight="1" x14ac:dyDescent="0.3">
      <c r="A524" s="80"/>
      <c r="B524" s="81"/>
      <c r="C524" s="81"/>
      <c r="D524" s="81"/>
      <c r="E524" s="81"/>
      <c r="F524" s="65"/>
      <c r="G524" s="62"/>
      <c r="H524" s="67"/>
      <c r="I524" s="71">
        <f>Inventaire[[#This Row],[QTÉ]]*Inventaire[[#This Row],[PRIX]]</f>
        <v>0</v>
      </c>
      <c r="J524" s="52" t="str">
        <f>IF(Inventaire[[#This Row],[QTÉ]]&lt;Inventaire[[#This Row],[QTÉ DE RÉAPPRO]],"ATTENTION REAPPROVISIONNEMENT","")</f>
        <v/>
      </c>
    </row>
    <row r="525" spans="1:10" s="60" customFormat="1" ht="30" customHeight="1" x14ac:dyDescent="0.3">
      <c r="A525" s="80"/>
      <c r="B525" s="81"/>
      <c r="C525" s="81"/>
      <c r="D525" s="81"/>
      <c r="E525" s="81"/>
      <c r="F525" s="65"/>
      <c r="G525" s="62"/>
      <c r="H525" s="67"/>
      <c r="I525" s="71">
        <f>Inventaire[[#This Row],[QTÉ]]*Inventaire[[#This Row],[PRIX]]</f>
        <v>0</v>
      </c>
      <c r="J525" s="52" t="str">
        <f>IF(Inventaire[[#This Row],[QTÉ]]&lt;Inventaire[[#This Row],[QTÉ DE RÉAPPRO]],"ATTENTION REAPPROVISIONNEMENT","")</f>
        <v/>
      </c>
    </row>
    <row r="526" spans="1:10" s="60" customFormat="1" ht="30" customHeight="1" x14ac:dyDescent="0.3">
      <c r="A526" s="80"/>
      <c r="B526" s="81"/>
      <c r="C526" s="81"/>
      <c r="D526" s="81"/>
      <c r="E526" s="81"/>
      <c r="F526" s="65"/>
      <c r="G526" s="62"/>
      <c r="H526" s="67"/>
      <c r="I526" s="71">
        <f>Inventaire[[#This Row],[QTÉ]]*Inventaire[[#This Row],[PRIX]]</f>
        <v>0</v>
      </c>
      <c r="J526" s="52" t="str">
        <f>IF(Inventaire[[#This Row],[QTÉ]]&lt;Inventaire[[#This Row],[QTÉ DE RÉAPPRO]],"ATTENTION REAPPROVISIONNEMENT","")</f>
        <v/>
      </c>
    </row>
    <row r="527" spans="1:10" s="60" customFormat="1" ht="30" customHeight="1" x14ac:dyDescent="0.3">
      <c r="A527" s="80"/>
      <c r="B527" s="81"/>
      <c r="C527" s="81"/>
      <c r="D527" s="81"/>
      <c r="E527" s="81"/>
      <c r="F527" s="65"/>
      <c r="G527" s="62"/>
      <c r="H527" s="67"/>
      <c r="I527" s="71">
        <f>Inventaire[[#This Row],[QTÉ]]*Inventaire[[#This Row],[PRIX]]</f>
        <v>0</v>
      </c>
      <c r="J527" s="52" t="str">
        <f>IF(Inventaire[[#This Row],[QTÉ]]&lt;Inventaire[[#This Row],[QTÉ DE RÉAPPRO]],"ATTENTION REAPPROVISIONNEMENT","")</f>
        <v/>
      </c>
    </row>
    <row r="528" spans="1:10" s="60" customFormat="1" ht="30" customHeight="1" x14ac:dyDescent="0.3">
      <c r="A528" s="80"/>
      <c r="B528" s="81"/>
      <c r="C528" s="81"/>
      <c r="D528" s="81"/>
      <c r="E528" s="81"/>
      <c r="F528" s="65"/>
      <c r="G528" s="62"/>
      <c r="H528" s="67"/>
      <c r="I528" s="71">
        <f>Inventaire[[#This Row],[QTÉ]]*Inventaire[[#This Row],[PRIX]]</f>
        <v>0</v>
      </c>
      <c r="J528" s="52" t="str">
        <f>IF(Inventaire[[#This Row],[QTÉ]]&lt;Inventaire[[#This Row],[QTÉ DE RÉAPPRO]],"ATTENTION REAPPROVISIONNEMENT","")</f>
        <v/>
      </c>
    </row>
    <row r="529" spans="1:10" s="60" customFormat="1" ht="30" customHeight="1" x14ac:dyDescent="0.3">
      <c r="A529" s="80"/>
      <c r="B529" s="81"/>
      <c r="C529" s="81"/>
      <c r="D529" s="81"/>
      <c r="E529" s="81"/>
      <c r="F529" s="65"/>
      <c r="G529" s="62"/>
      <c r="H529" s="67"/>
      <c r="I529" s="71">
        <f>Inventaire[[#This Row],[QTÉ]]*Inventaire[[#This Row],[PRIX]]</f>
        <v>0</v>
      </c>
      <c r="J529" s="52" t="str">
        <f>IF(Inventaire[[#This Row],[QTÉ]]&lt;Inventaire[[#This Row],[QTÉ DE RÉAPPRO]],"ATTENTION REAPPROVISIONNEMENT","")</f>
        <v/>
      </c>
    </row>
    <row r="530" spans="1:10" s="60" customFormat="1" ht="30" customHeight="1" x14ac:dyDescent="0.3">
      <c r="A530" s="80"/>
      <c r="B530" s="81"/>
      <c r="C530" s="81"/>
      <c r="D530" s="81"/>
      <c r="E530" s="81"/>
      <c r="F530" s="65"/>
      <c r="G530" s="62"/>
      <c r="H530" s="67"/>
      <c r="I530" s="71">
        <f>Inventaire[[#This Row],[QTÉ]]*Inventaire[[#This Row],[PRIX]]</f>
        <v>0</v>
      </c>
      <c r="J530" s="52" t="str">
        <f>IF(Inventaire[[#This Row],[QTÉ]]&lt;Inventaire[[#This Row],[QTÉ DE RÉAPPRO]],"ATTENTION REAPPROVISIONNEMENT","")</f>
        <v/>
      </c>
    </row>
    <row r="531" spans="1:10" s="60" customFormat="1" ht="30" customHeight="1" x14ac:dyDescent="0.3">
      <c r="A531" s="80"/>
      <c r="B531" s="81"/>
      <c r="C531" s="81"/>
      <c r="D531" s="81"/>
      <c r="E531" s="81"/>
      <c r="F531" s="65"/>
      <c r="G531" s="62"/>
      <c r="H531" s="67"/>
      <c r="I531" s="71">
        <f>Inventaire[[#This Row],[QTÉ]]*Inventaire[[#This Row],[PRIX]]</f>
        <v>0</v>
      </c>
      <c r="J531" s="52" t="str">
        <f>IF(Inventaire[[#This Row],[QTÉ]]&lt;Inventaire[[#This Row],[QTÉ DE RÉAPPRO]],"ATTENTION REAPPROVISIONNEMENT","")</f>
        <v/>
      </c>
    </row>
    <row r="532" spans="1:10" s="60" customFormat="1" ht="30" customHeight="1" x14ac:dyDescent="0.3">
      <c r="A532" s="80"/>
      <c r="B532" s="81"/>
      <c r="C532" s="81"/>
      <c r="D532" s="81"/>
      <c r="E532" s="81"/>
      <c r="F532" s="65"/>
      <c r="G532" s="62"/>
      <c r="H532" s="67"/>
      <c r="I532" s="71">
        <f>Inventaire[[#This Row],[QTÉ]]*Inventaire[[#This Row],[PRIX]]</f>
        <v>0</v>
      </c>
      <c r="J532" s="52" t="str">
        <f>IF(Inventaire[[#This Row],[QTÉ]]&lt;Inventaire[[#This Row],[QTÉ DE RÉAPPRO]],"ATTENTION REAPPROVISIONNEMENT","")</f>
        <v/>
      </c>
    </row>
    <row r="533" spans="1:10" s="60" customFormat="1" ht="30" customHeight="1" x14ac:dyDescent="0.3">
      <c r="A533" s="80"/>
      <c r="B533" s="81"/>
      <c r="C533" s="81"/>
      <c r="D533" s="81"/>
      <c r="E533" s="81"/>
      <c r="F533" s="65"/>
      <c r="G533" s="62"/>
      <c r="H533" s="67"/>
      <c r="I533" s="71">
        <f>Inventaire[[#This Row],[QTÉ]]*Inventaire[[#This Row],[PRIX]]</f>
        <v>0</v>
      </c>
      <c r="J533" s="52" t="str">
        <f>IF(Inventaire[[#This Row],[QTÉ]]&lt;Inventaire[[#This Row],[QTÉ DE RÉAPPRO]],"ATTENTION REAPPROVISIONNEMENT","")</f>
        <v/>
      </c>
    </row>
    <row r="534" spans="1:10" s="60" customFormat="1" ht="30" customHeight="1" x14ac:dyDescent="0.3">
      <c r="A534" s="80"/>
      <c r="B534" s="81"/>
      <c r="C534" s="81"/>
      <c r="D534" s="81"/>
      <c r="E534" s="81"/>
      <c r="F534" s="65"/>
      <c r="G534" s="62"/>
      <c r="H534" s="67"/>
      <c r="I534" s="71">
        <f>Inventaire[[#This Row],[QTÉ]]*Inventaire[[#This Row],[PRIX]]</f>
        <v>0</v>
      </c>
      <c r="J534" s="52" t="str">
        <f>IF(Inventaire[[#This Row],[QTÉ]]&lt;Inventaire[[#This Row],[QTÉ DE RÉAPPRO]],"ATTENTION REAPPROVISIONNEMENT","")</f>
        <v/>
      </c>
    </row>
    <row r="535" spans="1:10" s="60" customFormat="1" ht="30" customHeight="1" x14ac:dyDescent="0.3">
      <c r="A535" s="80"/>
      <c r="B535" s="81"/>
      <c r="C535" s="81"/>
      <c r="D535" s="81"/>
      <c r="E535" s="81"/>
      <c r="F535" s="65"/>
      <c r="G535" s="62"/>
      <c r="H535" s="67"/>
      <c r="I535" s="71">
        <f>Inventaire[[#This Row],[QTÉ]]*Inventaire[[#This Row],[PRIX]]</f>
        <v>0</v>
      </c>
      <c r="J535" s="52" t="str">
        <f>IF(Inventaire[[#This Row],[QTÉ]]&lt;Inventaire[[#This Row],[QTÉ DE RÉAPPRO]],"ATTENTION REAPPROVISIONNEMENT","")</f>
        <v/>
      </c>
    </row>
    <row r="536" spans="1:10" s="60" customFormat="1" ht="30" customHeight="1" x14ac:dyDescent="0.3">
      <c r="A536" s="80"/>
      <c r="B536" s="81"/>
      <c r="C536" s="81"/>
      <c r="D536" s="81"/>
      <c r="E536" s="81"/>
      <c r="F536" s="65"/>
      <c r="G536" s="62"/>
      <c r="H536" s="67"/>
      <c r="I536" s="71">
        <f>Inventaire[[#This Row],[QTÉ]]*Inventaire[[#This Row],[PRIX]]</f>
        <v>0</v>
      </c>
      <c r="J536" s="52" t="str">
        <f>IF(Inventaire[[#This Row],[QTÉ]]&lt;Inventaire[[#This Row],[QTÉ DE RÉAPPRO]],"ATTENTION REAPPROVISIONNEMENT","")</f>
        <v/>
      </c>
    </row>
    <row r="537" spans="1:10" s="60" customFormat="1" ht="30" customHeight="1" x14ac:dyDescent="0.3">
      <c r="A537" s="80"/>
      <c r="B537" s="81"/>
      <c r="C537" s="81"/>
      <c r="D537" s="81"/>
      <c r="E537" s="81"/>
      <c r="F537" s="65"/>
      <c r="G537" s="62"/>
      <c r="H537" s="67"/>
      <c r="I537" s="71">
        <f>Inventaire[[#This Row],[QTÉ]]*Inventaire[[#This Row],[PRIX]]</f>
        <v>0</v>
      </c>
      <c r="J537" s="52" t="str">
        <f>IF(Inventaire[[#This Row],[QTÉ]]&lt;Inventaire[[#This Row],[QTÉ DE RÉAPPRO]],"ATTENTION REAPPROVISIONNEMENT","")</f>
        <v/>
      </c>
    </row>
    <row r="538" spans="1:10" s="60" customFormat="1" ht="30" customHeight="1" x14ac:dyDescent="0.3">
      <c r="A538" s="80"/>
      <c r="B538" s="81"/>
      <c r="C538" s="81"/>
      <c r="D538" s="81"/>
      <c r="E538" s="81"/>
      <c r="F538" s="65"/>
      <c r="G538" s="62"/>
      <c r="H538" s="67"/>
      <c r="I538" s="71">
        <f>Inventaire[[#This Row],[QTÉ]]*Inventaire[[#This Row],[PRIX]]</f>
        <v>0</v>
      </c>
      <c r="J538" s="52" t="str">
        <f>IF(Inventaire[[#This Row],[QTÉ]]&lt;Inventaire[[#This Row],[QTÉ DE RÉAPPRO]],"ATTENTION REAPPROVISIONNEMENT","")</f>
        <v/>
      </c>
    </row>
    <row r="539" spans="1:10" s="60" customFormat="1" ht="30" customHeight="1" x14ac:dyDescent="0.3">
      <c r="A539" s="80"/>
      <c r="B539" s="81"/>
      <c r="C539" s="81"/>
      <c r="D539" s="81"/>
      <c r="E539" s="81"/>
      <c r="F539" s="65"/>
      <c r="G539" s="62"/>
      <c r="H539" s="67"/>
      <c r="I539" s="71">
        <f>Inventaire[[#This Row],[QTÉ]]*Inventaire[[#This Row],[PRIX]]</f>
        <v>0</v>
      </c>
      <c r="J539" s="52" t="str">
        <f>IF(Inventaire[[#This Row],[QTÉ]]&lt;Inventaire[[#This Row],[QTÉ DE RÉAPPRO]],"ATTENTION REAPPROVISIONNEMENT","")</f>
        <v/>
      </c>
    </row>
    <row r="540" spans="1:10" s="60" customFormat="1" ht="30" customHeight="1" x14ac:dyDescent="0.3">
      <c r="A540" s="80"/>
      <c r="B540" s="81"/>
      <c r="C540" s="81"/>
      <c r="D540" s="81"/>
      <c r="E540" s="81"/>
      <c r="F540" s="65"/>
      <c r="G540" s="62"/>
      <c r="H540" s="67"/>
      <c r="I540" s="71">
        <f>Inventaire[[#This Row],[QTÉ]]*Inventaire[[#This Row],[PRIX]]</f>
        <v>0</v>
      </c>
      <c r="J540" s="52" t="str">
        <f>IF(Inventaire[[#This Row],[QTÉ]]&lt;Inventaire[[#This Row],[QTÉ DE RÉAPPRO]],"ATTENTION REAPPROVISIONNEMENT","")</f>
        <v/>
      </c>
    </row>
    <row r="541" spans="1:10" s="60" customFormat="1" ht="30" customHeight="1" x14ac:dyDescent="0.3">
      <c r="A541" s="80"/>
      <c r="B541" s="81"/>
      <c r="C541" s="81"/>
      <c r="D541" s="81"/>
      <c r="E541" s="81"/>
      <c r="F541" s="65"/>
      <c r="G541" s="62"/>
      <c r="H541" s="67"/>
      <c r="I541" s="71">
        <f>Inventaire[[#This Row],[QTÉ]]*Inventaire[[#This Row],[PRIX]]</f>
        <v>0</v>
      </c>
      <c r="J541" s="52" t="str">
        <f>IF(Inventaire[[#This Row],[QTÉ]]&lt;Inventaire[[#This Row],[QTÉ DE RÉAPPRO]],"ATTENTION REAPPROVISIONNEMENT","")</f>
        <v/>
      </c>
    </row>
    <row r="542" spans="1:10" s="60" customFormat="1" ht="30" customHeight="1" x14ac:dyDescent="0.3">
      <c r="A542" s="80"/>
      <c r="B542" s="81"/>
      <c r="C542" s="81"/>
      <c r="D542" s="81"/>
      <c r="E542" s="81"/>
      <c r="F542" s="65"/>
      <c r="G542" s="62"/>
      <c r="H542" s="67"/>
      <c r="I542" s="71">
        <f>Inventaire[[#This Row],[QTÉ]]*Inventaire[[#This Row],[PRIX]]</f>
        <v>0</v>
      </c>
      <c r="J542" s="52" t="str">
        <f>IF(Inventaire[[#This Row],[QTÉ]]&lt;Inventaire[[#This Row],[QTÉ DE RÉAPPRO]],"ATTENTION REAPPROVISIONNEMENT","")</f>
        <v/>
      </c>
    </row>
    <row r="543" spans="1:10" s="60" customFormat="1" ht="30" customHeight="1" x14ac:dyDescent="0.3">
      <c r="A543" s="80"/>
      <c r="B543" s="81"/>
      <c r="C543" s="81"/>
      <c r="D543" s="81"/>
      <c r="E543" s="81"/>
      <c r="F543" s="65"/>
      <c r="G543" s="62"/>
      <c r="H543" s="67"/>
      <c r="I543" s="71">
        <f>Inventaire[[#This Row],[QTÉ]]*Inventaire[[#This Row],[PRIX]]</f>
        <v>0</v>
      </c>
      <c r="J543" s="52" t="str">
        <f>IF(Inventaire[[#This Row],[QTÉ]]&lt;Inventaire[[#This Row],[QTÉ DE RÉAPPRO]],"ATTENTION REAPPROVISIONNEMENT","")</f>
        <v/>
      </c>
    </row>
    <row r="544" spans="1:10" s="60" customFormat="1" ht="30" customHeight="1" x14ac:dyDescent="0.3">
      <c r="A544" s="80"/>
      <c r="B544" s="81"/>
      <c r="C544" s="81"/>
      <c r="D544" s="81"/>
      <c r="E544" s="81"/>
      <c r="F544" s="65"/>
      <c r="G544" s="62"/>
      <c r="H544" s="67"/>
      <c r="I544" s="71">
        <f>Inventaire[[#This Row],[QTÉ]]*Inventaire[[#This Row],[PRIX]]</f>
        <v>0</v>
      </c>
      <c r="J544" s="52" t="str">
        <f>IF(Inventaire[[#This Row],[QTÉ]]&lt;Inventaire[[#This Row],[QTÉ DE RÉAPPRO]],"ATTENTION REAPPROVISIONNEMENT","")</f>
        <v/>
      </c>
    </row>
    <row r="545" spans="1:10" s="60" customFormat="1" ht="30" customHeight="1" x14ac:dyDescent="0.3">
      <c r="A545" s="80"/>
      <c r="B545" s="81"/>
      <c r="C545" s="81"/>
      <c r="D545" s="81"/>
      <c r="E545" s="81"/>
      <c r="F545" s="65"/>
      <c r="G545" s="62"/>
      <c r="H545" s="67"/>
      <c r="I545" s="71">
        <f>Inventaire[[#This Row],[QTÉ]]*Inventaire[[#This Row],[PRIX]]</f>
        <v>0</v>
      </c>
      <c r="J545" s="52" t="str">
        <f>IF(Inventaire[[#This Row],[QTÉ]]&lt;Inventaire[[#This Row],[QTÉ DE RÉAPPRO]],"ATTENTION REAPPROVISIONNEMENT","")</f>
        <v/>
      </c>
    </row>
    <row r="546" spans="1:10" s="60" customFormat="1" ht="30" customHeight="1" x14ac:dyDescent="0.3">
      <c r="A546" s="80"/>
      <c r="B546" s="81"/>
      <c r="C546" s="81"/>
      <c r="D546" s="81"/>
      <c r="E546" s="81"/>
      <c r="F546" s="65"/>
      <c r="G546" s="62"/>
      <c r="H546" s="67"/>
      <c r="I546" s="71">
        <f>Inventaire[[#This Row],[QTÉ]]*Inventaire[[#This Row],[PRIX]]</f>
        <v>0</v>
      </c>
      <c r="J546" s="52" t="str">
        <f>IF(Inventaire[[#This Row],[QTÉ]]&lt;Inventaire[[#This Row],[QTÉ DE RÉAPPRO]],"ATTENTION REAPPROVISIONNEMENT","")</f>
        <v/>
      </c>
    </row>
    <row r="547" spans="1:10" s="60" customFormat="1" ht="30" customHeight="1" x14ac:dyDescent="0.3">
      <c r="A547" s="80"/>
      <c r="B547" s="81"/>
      <c r="C547" s="81"/>
      <c r="D547" s="81"/>
      <c r="E547" s="81"/>
      <c r="F547" s="65"/>
      <c r="G547" s="62"/>
      <c r="H547" s="67"/>
      <c r="I547" s="71">
        <f>Inventaire[[#This Row],[QTÉ]]*Inventaire[[#This Row],[PRIX]]</f>
        <v>0</v>
      </c>
      <c r="J547" s="52" t="str">
        <f>IF(Inventaire[[#This Row],[QTÉ]]&lt;Inventaire[[#This Row],[QTÉ DE RÉAPPRO]],"ATTENTION REAPPROVISIONNEMENT","")</f>
        <v/>
      </c>
    </row>
    <row r="548" spans="1:10" s="60" customFormat="1" ht="30" customHeight="1" x14ac:dyDescent="0.3">
      <c r="A548" s="80"/>
      <c r="B548" s="81"/>
      <c r="C548" s="81"/>
      <c r="D548" s="81"/>
      <c r="E548" s="81"/>
      <c r="F548" s="65"/>
      <c r="G548" s="62"/>
      <c r="H548" s="67"/>
      <c r="I548" s="71">
        <f>Inventaire[[#This Row],[QTÉ]]*Inventaire[[#This Row],[PRIX]]</f>
        <v>0</v>
      </c>
      <c r="J548" s="52" t="str">
        <f>IF(Inventaire[[#This Row],[QTÉ]]&lt;Inventaire[[#This Row],[QTÉ DE RÉAPPRO]],"ATTENTION REAPPROVISIONNEMENT","")</f>
        <v/>
      </c>
    </row>
    <row r="549" spans="1:10" s="60" customFormat="1" ht="30" customHeight="1" x14ac:dyDescent="0.3">
      <c r="A549" s="80"/>
      <c r="B549" s="81"/>
      <c r="C549" s="81"/>
      <c r="D549" s="81"/>
      <c r="E549" s="81"/>
      <c r="F549" s="65"/>
      <c r="G549" s="62"/>
      <c r="H549" s="67"/>
      <c r="I549" s="71">
        <f>Inventaire[[#This Row],[QTÉ]]*Inventaire[[#This Row],[PRIX]]</f>
        <v>0</v>
      </c>
      <c r="J549" s="52" t="str">
        <f>IF(Inventaire[[#This Row],[QTÉ]]&lt;Inventaire[[#This Row],[QTÉ DE RÉAPPRO]],"ATTENTION REAPPROVISIONNEMENT","")</f>
        <v/>
      </c>
    </row>
    <row r="550" spans="1:10" s="60" customFormat="1" ht="30" customHeight="1" x14ac:dyDescent="0.3">
      <c r="A550" s="80"/>
      <c r="B550" s="81"/>
      <c r="C550" s="81"/>
      <c r="D550" s="81"/>
      <c r="E550" s="81"/>
      <c r="F550" s="65"/>
      <c r="G550" s="62"/>
      <c r="H550" s="67"/>
      <c r="I550" s="71">
        <f>Inventaire[[#This Row],[QTÉ]]*Inventaire[[#This Row],[PRIX]]</f>
        <v>0</v>
      </c>
      <c r="J550" s="52" t="str">
        <f>IF(Inventaire[[#This Row],[QTÉ]]&lt;Inventaire[[#This Row],[QTÉ DE RÉAPPRO]],"ATTENTION REAPPROVISIONNEMENT","")</f>
        <v/>
      </c>
    </row>
    <row r="551" spans="1:10" s="60" customFormat="1" ht="30" customHeight="1" x14ac:dyDescent="0.3">
      <c r="A551" s="80"/>
      <c r="B551" s="81"/>
      <c r="C551" s="81"/>
      <c r="D551" s="81"/>
      <c r="E551" s="81"/>
      <c r="F551" s="65"/>
      <c r="G551" s="62"/>
      <c r="H551" s="67"/>
      <c r="I551" s="71">
        <f>Inventaire[[#This Row],[QTÉ]]*Inventaire[[#This Row],[PRIX]]</f>
        <v>0</v>
      </c>
      <c r="J551" s="52" t="str">
        <f>IF(Inventaire[[#This Row],[QTÉ]]&lt;Inventaire[[#This Row],[QTÉ DE RÉAPPRO]],"ATTENTION REAPPROVISIONNEMENT","")</f>
        <v/>
      </c>
    </row>
    <row r="552" spans="1:10" s="60" customFormat="1" ht="30" customHeight="1" x14ac:dyDescent="0.3">
      <c r="A552" s="80"/>
      <c r="B552" s="81"/>
      <c r="C552" s="81"/>
      <c r="D552" s="81"/>
      <c r="E552" s="81"/>
      <c r="F552" s="65"/>
      <c r="G552" s="62"/>
      <c r="H552" s="67"/>
      <c r="I552" s="71">
        <f>Inventaire[[#This Row],[QTÉ]]*Inventaire[[#This Row],[PRIX]]</f>
        <v>0</v>
      </c>
      <c r="J552" s="52" t="str">
        <f>IF(Inventaire[[#This Row],[QTÉ]]&lt;Inventaire[[#This Row],[QTÉ DE RÉAPPRO]],"ATTENTION REAPPROVISIONNEMENT","")</f>
        <v/>
      </c>
    </row>
    <row r="553" spans="1:10" s="60" customFormat="1" ht="30" customHeight="1" x14ac:dyDescent="0.3">
      <c r="A553" s="80"/>
      <c r="B553" s="81"/>
      <c r="C553" s="81"/>
      <c r="D553" s="81"/>
      <c r="E553" s="81"/>
      <c r="F553" s="65"/>
      <c r="G553" s="62"/>
      <c r="H553" s="67"/>
      <c r="I553" s="71">
        <f>Inventaire[[#This Row],[QTÉ]]*Inventaire[[#This Row],[PRIX]]</f>
        <v>0</v>
      </c>
      <c r="J553" s="52" t="str">
        <f>IF(Inventaire[[#This Row],[QTÉ]]&lt;Inventaire[[#This Row],[QTÉ DE RÉAPPRO]],"ATTENTION REAPPROVISIONNEMENT","")</f>
        <v/>
      </c>
    </row>
    <row r="554" spans="1:10" s="60" customFormat="1" ht="30" customHeight="1" x14ac:dyDescent="0.3">
      <c r="A554" s="80"/>
      <c r="B554" s="81"/>
      <c r="C554" s="81"/>
      <c r="D554" s="81"/>
      <c r="E554" s="81"/>
      <c r="F554" s="65"/>
      <c r="G554" s="62"/>
      <c r="H554" s="67"/>
      <c r="I554" s="71">
        <f>Inventaire[[#This Row],[QTÉ]]*Inventaire[[#This Row],[PRIX]]</f>
        <v>0</v>
      </c>
      <c r="J554" s="52" t="str">
        <f>IF(Inventaire[[#This Row],[QTÉ]]&lt;Inventaire[[#This Row],[QTÉ DE RÉAPPRO]],"ATTENTION REAPPROVISIONNEMENT","")</f>
        <v/>
      </c>
    </row>
    <row r="555" spans="1:10" s="60" customFormat="1" ht="30" customHeight="1" x14ac:dyDescent="0.3">
      <c r="A555" s="80"/>
      <c r="B555" s="81"/>
      <c r="C555" s="81"/>
      <c r="D555" s="81"/>
      <c r="E555" s="81"/>
      <c r="F555" s="65"/>
      <c r="G555" s="62"/>
      <c r="H555" s="67"/>
      <c r="I555" s="71">
        <f>Inventaire[[#This Row],[QTÉ]]*Inventaire[[#This Row],[PRIX]]</f>
        <v>0</v>
      </c>
      <c r="J555" s="52" t="str">
        <f>IF(Inventaire[[#This Row],[QTÉ]]&lt;Inventaire[[#This Row],[QTÉ DE RÉAPPRO]],"ATTENTION REAPPROVISIONNEMENT","")</f>
        <v/>
      </c>
    </row>
    <row r="556" spans="1:10" s="60" customFormat="1" ht="30" customHeight="1" x14ac:dyDescent="0.3">
      <c r="A556" s="80"/>
      <c r="B556" s="81"/>
      <c r="C556" s="81"/>
      <c r="D556" s="81"/>
      <c r="E556" s="81"/>
      <c r="F556" s="65"/>
      <c r="G556" s="62"/>
      <c r="H556" s="67"/>
      <c r="I556" s="71">
        <f>Inventaire[[#This Row],[QTÉ]]*Inventaire[[#This Row],[PRIX]]</f>
        <v>0</v>
      </c>
      <c r="J556" s="52" t="str">
        <f>IF(Inventaire[[#This Row],[QTÉ]]&lt;Inventaire[[#This Row],[QTÉ DE RÉAPPRO]],"ATTENTION REAPPROVISIONNEMENT","")</f>
        <v/>
      </c>
    </row>
    <row r="557" spans="1:10" s="60" customFormat="1" ht="30" customHeight="1" x14ac:dyDescent="0.3">
      <c r="A557" s="80"/>
      <c r="B557" s="81"/>
      <c r="C557" s="81"/>
      <c r="D557" s="81"/>
      <c r="E557" s="81"/>
      <c r="F557" s="65"/>
      <c r="G557" s="62"/>
      <c r="H557" s="67"/>
      <c r="I557" s="71">
        <f>Inventaire[[#This Row],[QTÉ]]*Inventaire[[#This Row],[PRIX]]</f>
        <v>0</v>
      </c>
      <c r="J557" s="52" t="str">
        <f>IF(Inventaire[[#This Row],[QTÉ]]&lt;Inventaire[[#This Row],[QTÉ DE RÉAPPRO]],"ATTENTION REAPPROVISIONNEMENT","")</f>
        <v/>
      </c>
    </row>
    <row r="558" spans="1:10" s="60" customFormat="1" ht="30" customHeight="1" x14ac:dyDescent="0.3">
      <c r="A558" s="80"/>
      <c r="B558" s="81"/>
      <c r="C558" s="81"/>
      <c r="D558" s="81"/>
      <c r="E558" s="81"/>
      <c r="F558" s="65"/>
      <c r="G558" s="62"/>
      <c r="H558" s="67"/>
      <c r="I558" s="71">
        <f>Inventaire[[#This Row],[QTÉ]]*Inventaire[[#This Row],[PRIX]]</f>
        <v>0</v>
      </c>
      <c r="J558" s="52" t="str">
        <f>IF(Inventaire[[#This Row],[QTÉ]]&lt;Inventaire[[#This Row],[QTÉ DE RÉAPPRO]],"ATTENTION REAPPROVISIONNEMENT","")</f>
        <v/>
      </c>
    </row>
    <row r="559" spans="1:10" s="60" customFormat="1" ht="30" customHeight="1" x14ac:dyDescent="0.3">
      <c r="A559" s="80"/>
      <c r="B559" s="81"/>
      <c r="C559" s="81"/>
      <c r="D559" s="81"/>
      <c r="E559" s="81"/>
      <c r="F559" s="65"/>
      <c r="G559" s="62"/>
      <c r="H559" s="67"/>
      <c r="I559" s="71">
        <f>Inventaire[[#This Row],[QTÉ]]*Inventaire[[#This Row],[PRIX]]</f>
        <v>0</v>
      </c>
      <c r="J559" s="52" t="str">
        <f>IF(Inventaire[[#This Row],[QTÉ]]&lt;Inventaire[[#This Row],[QTÉ DE RÉAPPRO]],"ATTENTION REAPPROVISIONNEMENT","")</f>
        <v/>
      </c>
    </row>
    <row r="560" spans="1:10" s="60" customFormat="1" ht="30" customHeight="1" x14ac:dyDescent="0.3">
      <c r="A560" s="80"/>
      <c r="B560" s="81"/>
      <c r="C560" s="81"/>
      <c r="D560" s="81"/>
      <c r="E560" s="81"/>
      <c r="F560" s="65"/>
      <c r="G560" s="62"/>
      <c r="H560" s="67"/>
      <c r="I560" s="71">
        <f>Inventaire[[#This Row],[QTÉ]]*Inventaire[[#This Row],[PRIX]]</f>
        <v>0</v>
      </c>
      <c r="J560" s="52" t="str">
        <f>IF(Inventaire[[#This Row],[QTÉ]]&lt;Inventaire[[#This Row],[QTÉ DE RÉAPPRO]],"ATTENTION REAPPROVISIONNEMENT","")</f>
        <v/>
      </c>
    </row>
    <row r="561" spans="1:10" s="60" customFormat="1" ht="30" customHeight="1" x14ac:dyDescent="0.3">
      <c r="A561" s="80"/>
      <c r="B561" s="81"/>
      <c r="C561" s="81"/>
      <c r="D561" s="81"/>
      <c r="E561" s="81"/>
      <c r="F561" s="65"/>
      <c r="G561" s="62"/>
      <c r="H561" s="67"/>
      <c r="I561" s="71">
        <f>Inventaire[[#This Row],[QTÉ]]*Inventaire[[#This Row],[PRIX]]</f>
        <v>0</v>
      </c>
      <c r="J561" s="52" t="str">
        <f>IF(Inventaire[[#This Row],[QTÉ]]&lt;Inventaire[[#This Row],[QTÉ DE RÉAPPRO]],"ATTENTION REAPPROVISIONNEMENT","")</f>
        <v/>
      </c>
    </row>
    <row r="562" spans="1:10" s="60" customFormat="1" ht="30" customHeight="1" x14ac:dyDescent="0.3">
      <c r="A562" s="80"/>
      <c r="B562" s="81"/>
      <c r="C562" s="81"/>
      <c r="D562" s="81"/>
      <c r="E562" s="81"/>
      <c r="F562" s="65"/>
      <c r="G562" s="62"/>
      <c r="H562" s="67"/>
      <c r="I562" s="71">
        <f>Inventaire[[#This Row],[QTÉ]]*Inventaire[[#This Row],[PRIX]]</f>
        <v>0</v>
      </c>
      <c r="J562" s="52" t="str">
        <f>IF(Inventaire[[#This Row],[QTÉ]]&lt;Inventaire[[#This Row],[QTÉ DE RÉAPPRO]],"ATTENTION REAPPROVISIONNEMENT","")</f>
        <v/>
      </c>
    </row>
    <row r="563" spans="1:10" s="60" customFormat="1" ht="30" customHeight="1" x14ac:dyDescent="0.3">
      <c r="A563" s="80"/>
      <c r="B563" s="81"/>
      <c r="C563" s="81"/>
      <c r="D563" s="81"/>
      <c r="E563" s="81"/>
      <c r="F563" s="65"/>
      <c r="G563" s="62"/>
      <c r="H563" s="67"/>
      <c r="I563" s="71">
        <f>Inventaire[[#This Row],[QTÉ]]*Inventaire[[#This Row],[PRIX]]</f>
        <v>0</v>
      </c>
      <c r="J563" s="52" t="str">
        <f>IF(Inventaire[[#This Row],[QTÉ]]&lt;Inventaire[[#This Row],[QTÉ DE RÉAPPRO]],"ATTENTION REAPPROVISIONNEMENT","")</f>
        <v/>
      </c>
    </row>
    <row r="564" spans="1:10" s="60" customFormat="1" ht="30" customHeight="1" x14ac:dyDescent="0.3">
      <c r="A564" s="80"/>
      <c r="B564" s="81"/>
      <c r="C564" s="81"/>
      <c r="D564" s="81"/>
      <c r="E564" s="81"/>
      <c r="F564" s="65"/>
      <c r="G564" s="62"/>
      <c r="H564" s="67"/>
      <c r="I564" s="71">
        <f>Inventaire[[#This Row],[QTÉ]]*Inventaire[[#This Row],[PRIX]]</f>
        <v>0</v>
      </c>
      <c r="J564" s="52" t="str">
        <f>IF(Inventaire[[#This Row],[QTÉ]]&lt;Inventaire[[#This Row],[QTÉ DE RÉAPPRO]],"ATTENTION REAPPROVISIONNEMENT","")</f>
        <v/>
      </c>
    </row>
    <row r="565" spans="1:10" s="60" customFormat="1" ht="30" customHeight="1" x14ac:dyDescent="0.3">
      <c r="A565" s="80"/>
      <c r="B565" s="81"/>
      <c r="C565" s="81"/>
      <c r="D565" s="81"/>
      <c r="E565" s="81"/>
      <c r="F565" s="65"/>
      <c r="G565" s="62"/>
      <c r="H565" s="67"/>
      <c r="I565" s="71">
        <f>Inventaire[[#This Row],[QTÉ]]*Inventaire[[#This Row],[PRIX]]</f>
        <v>0</v>
      </c>
      <c r="J565" s="52" t="str">
        <f>IF(Inventaire[[#This Row],[QTÉ]]&lt;Inventaire[[#This Row],[QTÉ DE RÉAPPRO]],"ATTENTION REAPPROVISIONNEMENT","")</f>
        <v/>
      </c>
    </row>
    <row r="566" spans="1:10" s="60" customFormat="1" ht="30" customHeight="1" x14ac:dyDescent="0.3">
      <c r="A566" s="80"/>
      <c r="B566" s="81"/>
      <c r="C566" s="81"/>
      <c r="D566" s="81"/>
      <c r="E566" s="81"/>
      <c r="F566" s="65"/>
      <c r="G566" s="62"/>
      <c r="H566" s="67"/>
      <c r="I566" s="71">
        <f>Inventaire[[#This Row],[QTÉ]]*Inventaire[[#This Row],[PRIX]]</f>
        <v>0</v>
      </c>
      <c r="J566" s="52" t="str">
        <f>IF(Inventaire[[#This Row],[QTÉ]]&lt;Inventaire[[#This Row],[QTÉ DE RÉAPPRO]],"ATTENTION REAPPROVISIONNEMENT","")</f>
        <v/>
      </c>
    </row>
    <row r="567" spans="1:10" s="60" customFormat="1" ht="30" customHeight="1" x14ac:dyDescent="0.3">
      <c r="A567" s="80"/>
      <c r="B567" s="81"/>
      <c r="C567" s="81"/>
      <c r="D567" s="81"/>
      <c r="E567" s="81"/>
      <c r="F567" s="65"/>
      <c r="G567" s="62"/>
      <c r="H567" s="67"/>
      <c r="I567" s="71">
        <f>Inventaire[[#This Row],[QTÉ]]*Inventaire[[#This Row],[PRIX]]</f>
        <v>0</v>
      </c>
      <c r="J567" s="52" t="str">
        <f>IF(Inventaire[[#This Row],[QTÉ]]&lt;Inventaire[[#This Row],[QTÉ DE RÉAPPRO]],"ATTENTION REAPPROVISIONNEMENT","")</f>
        <v/>
      </c>
    </row>
    <row r="568" spans="1:10" s="60" customFormat="1" ht="30" customHeight="1" x14ac:dyDescent="0.3">
      <c r="A568" s="80"/>
      <c r="B568" s="81"/>
      <c r="C568" s="81"/>
      <c r="D568" s="81"/>
      <c r="E568" s="81"/>
      <c r="F568" s="65"/>
      <c r="G568" s="62"/>
      <c r="H568" s="67"/>
      <c r="I568" s="71">
        <f>Inventaire[[#This Row],[QTÉ]]*Inventaire[[#This Row],[PRIX]]</f>
        <v>0</v>
      </c>
      <c r="J568" s="52" t="str">
        <f>IF(Inventaire[[#This Row],[QTÉ]]&lt;Inventaire[[#This Row],[QTÉ DE RÉAPPRO]],"ATTENTION REAPPROVISIONNEMENT","")</f>
        <v/>
      </c>
    </row>
    <row r="569" spans="1:10" s="60" customFormat="1" ht="30" customHeight="1" x14ac:dyDescent="0.3">
      <c r="A569" s="80"/>
      <c r="B569" s="81"/>
      <c r="C569" s="81"/>
      <c r="D569" s="81"/>
      <c r="E569" s="81"/>
      <c r="F569" s="65"/>
      <c r="G569" s="62"/>
      <c r="H569" s="67"/>
      <c r="I569" s="71">
        <f>Inventaire[[#This Row],[QTÉ]]*Inventaire[[#This Row],[PRIX]]</f>
        <v>0</v>
      </c>
      <c r="J569" s="52" t="str">
        <f>IF(Inventaire[[#This Row],[QTÉ]]&lt;Inventaire[[#This Row],[QTÉ DE RÉAPPRO]],"ATTENTION REAPPROVISIONNEMENT","")</f>
        <v/>
      </c>
    </row>
    <row r="570" spans="1:10" s="60" customFormat="1" ht="30" customHeight="1" x14ac:dyDescent="0.3">
      <c r="A570" s="80"/>
      <c r="B570" s="81"/>
      <c r="C570" s="81"/>
      <c r="D570" s="81"/>
      <c r="E570" s="81"/>
      <c r="F570" s="65"/>
      <c r="G570" s="62"/>
      <c r="H570" s="67"/>
      <c r="I570" s="71">
        <f>Inventaire[[#This Row],[QTÉ]]*Inventaire[[#This Row],[PRIX]]</f>
        <v>0</v>
      </c>
      <c r="J570" s="52" t="str">
        <f>IF(Inventaire[[#This Row],[QTÉ]]&lt;Inventaire[[#This Row],[QTÉ DE RÉAPPRO]],"ATTENTION REAPPROVISIONNEMENT","")</f>
        <v/>
      </c>
    </row>
    <row r="571" spans="1:10" s="60" customFormat="1" ht="30" customHeight="1" x14ac:dyDescent="0.3">
      <c r="A571" s="80"/>
      <c r="B571" s="81"/>
      <c r="C571" s="81"/>
      <c r="D571" s="81"/>
      <c r="E571" s="81"/>
      <c r="F571" s="65"/>
      <c r="G571" s="62"/>
      <c r="H571" s="67"/>
      <c r="I571" s="71">
        <f>Inventaire[[#This Row],[QTÉ]]*Inventaire[[#This Row],[PRIX]]</f>
        <v>0</v>
      </c>
      <c r="J571" s="52" t="str">
        <f>IF(Inventaire[[#This Row],[QTÉ]]&lt;Inventaire[[#This Row],[QTÉ DE RÉAPPRO]],"ATTENTION REAPPROVISIONNEMENT","")</f>
        <v/>
      </c>
    </row>
    <row r="572" spans="1:10" s="60" customFormat="1" ht="30" customHeight="1" x14ac:dyDescent="0.3">
      <c r="A572" s="80"/>
      <c r="B572" s="81"/>
      <c r="C572" s="81"/>
      <c r="D572" s="81"/>
      <c r="E572" s="81"/>
      <c r="F572" s="65"/>
      <c r="G572" s="62"/>
      <c r="H572" s="67"/>
      <c r="I572" s="71">
        <f>Inventaire[[#This Row],[QTÉ]]*Inventaire[[#This Row],[PRIX]]</f>
        <v>0</v>
      </c>
      <c r="J572" s="52" t="str">
        <f>IF(Inventaire[[#This Row],[QTÉ]]&lt;Inventaire[[#This Row],[QTÉ DE RÉAPPRO]],"ATTENTION REAPPROVISIONNEMENT","")</f>
        <v/>
      </c>
    </row>
    <row r="573" spans="1:10" s="60" customFormat="1" ht="30" customHeight="1" x14ac:dyDescent="0.3">
      <c r="A573" s="80"/>
      <c r="B573" s="81"/>
      <c r="C573" s="81"/>
      <c r="D573" s="81"/>
      <c r="E573" s="81"/>
      <c r="F573" s="65"/>
      <c r="G573" s="62"/>
      <c r="H573" s="67"/>
      <c r="I573" s="71">
        <f>Inventaire[[#This Row],[QTÉ]]*Inventaire[[#This Row],[PRIX]]</f>
        <v>0</v>
      </c>
      <c r="J573" s="52" t="str">
        <f>IF(Inventaire[[#This Row],[QTÉ]]&lt;Inventaire[[#This Row],[QTÉ DE RÉAPPRO]],"ATTENTION REAPPROVISIONNEMENT","")</f>
        <v/>
      </c>
    </row>
    <row r="574" spans="1:10" s="60" customFormat="1" ht="30" customHeight="1" x14ac:dyDescent="0.3">
      <c r="A574" s="80"/>
      <c r="B574" s="81"/>
      <c r="C574" s="81"/>
      <c r="D574" s="81"/>
      <c r="E574" s="81"/>
      <c r="F574" s="65"/>
      <c r="G574" s="62"/>
      <c r="H574" s="67"/>
      <c r="I574" s="71">
        <f>Inventaire[[#This Row],[QTÉ]]*Inventaire[[#This Row],[PRIX]]</f>
        <v>0</v>
      </c>
      <c r="J574" s="52" t="str">
        <f>IF(Inventaire[[#This Row],[QTÉ]]&lt;Inventaire[[#This Row],[QTÉ DE RÉAPPRO]],"ATTENTION REAPPROVISIONNEMENT","")</f>
        <v/>
      </c>
    </row>
    <row r="575" spans="1:10" s="60" customFormat="1" ht="30" customHeight="1" x14ac:dyDescent="0.3">
      <c r="A575" s="80"/>
      <c r="B575" s="81"/>
      <c r="C575" s="81"/>
      <c r="D575" s="81"/>
      <c r="E575" s="81"/>
      <c r="F575" s="65"/>
      <c r="G575" s="62"/>
      <c r="H575" s="67"/>
      <c r="I575" s="71">
        <f>Inventaire[[#This Row],[QTÉ]]*Inventaire[[#This Row],[PRIX]]</f>
        <v>0</v>
      </c>
      <c r="J575" s="52" t="str">
        <f>IF(Inventaire[[#This Row],[QTÉ]]&lt;Inventaire[[#This Row],[QTÉ DE RÉAPPRO]],"ATTENTION REAPPROVISIONNEMENT","")</f>
        <v/>
      </c>
    </row>
    <row r="576" spans="1:10" s="60" customFormat="1" ht="30" customHeight="1" x14ac:dyDescent="0.3">
      <c r="A576" s="80"/>
      <c r="B576" s="81"/>
      <c r="C576" s="81"/>
      <c r="D576" s="81"/>
      <c r="E576" s="81"/>
      <c r="F576" s="65"/>
      <c r="G576" s="62"/>
      <c r="H576" s="67"/>
      <c r="I576" s="71">
        <f>Inventaire[[#This Row],[QTÉ]]*Inventaire[[#This Row],[PRIX]]</f>
        <v>0</v>
      </c>
      <c r="J576" s="52" t="str">
        <f>IF(Inventaire[[#This Row],[QTÉ]]&lt;Inventaire[[#This Row],[QTÉ DE RÉAPPRO]],"ATTENTION REAPPROVISIONNEMENT","")</f>
        <v/>
      </c>
    </row>
    <row r="577" spans="1:10" s="60" customFormat="1" ht="30" customHeight="1" x14ac:dyDescent="0.3">
      <c r="A577" s="80"/>
      <c r="B577" s="81"/>
      <c r="C577" s="81"/>
      <c r="D577" s="81"/>
      <c r="E577" s="81"/>
      <c r="F577" s="65"/>
      <c r="G577" s="62"/>
      <c r="H577" s="67"/>
      <c r="I577" s="71">
        <f>Inventaire[[#This Row],[QTÉ]]*Inventaire[[#This Row],[PRIX]]</f>
        <v>0</v>
      </c>
      <c r="J577" s="52" t="str">
        <f>IF(Inventaire[[#This Row],[QTÉ]]&lt;Inventaire[[#This Row],[QTÉ DE RÉAPPRO]],"ATTENTION REAPPROVISIONNEMENT","")</f>
        <v/>
      </c>
    </row>
    <row r="578" spans="1:10" s="60" customFormat="1" ht="30" customHeight="1" x14ac:dyDescent="0.3">
      <c r="A578" s="80"/>
      <c r="B578" s="81"/>
      <c r="C578" s="81"/>
      <c r="D578" s="81"/>
      <c r="E578" s="81"/>
      <c r="F578" s="65"/>
      <c r="G578" s="62"/>
      <c r="H578" s="67"/>
      <c r="I578" s="71">
        <f>Inventaire[[#This Row],[QTÉ]]*Inventaire[[#This Row],[PRIX]]</f>
        <v>0</v>
      </c>
      <c r="J578" s="52" t="str">
        <f>IF(Inventaire[[#This Row],[QTÉ]]&lt;Inventaire[[#This Row],[QTÉ DE RÉAPPRO]],"ATTENTION REAPPROVISIONNEMENT","")</f>
        <v/>
      </c>
    </row>
    <row r="579" spans="1:10" s="60" customFormat="1" ht="30" customHeight="1" x14ac:dyDescent="0.3">
      <c r="A579" s="80"/>
      <c r="B579" s="81"/>
      <c r="C579" s="81"/>
      <c r="D579" s="81"/>
      <c r="E579" s="81"/>
      <c r="F579" s="65"/>
      <c r="G579" s="62"/>
      <c r="H579" s="67"/>
      <c r="I579" s="71">
        <f>Inventaire[[#This Row],[QTÉ]]*Inventaire[[#This Row],[PRIX]]</f>
        <v>0</v>
      </c>
      <c r="J579" s="52" t="str">
        <f>IF(Inventaire[[#This Row],[QTÉ]]&lt;Inventaire[[#This Row],[QTÉ DE RÉAPPRO]],"ATTENTION REAPPROVISIONNEMENT","")</f>
        <v/>
      </c>
    </row>
    <row r="580" spans="1:10" s="60" customFormat="1" ht="30" customHeight="1" x14ac:dyDescent="0.3">
      <c r="A580" s="80"/>
      <c r="B580" s="81"/>
      <c r="C580" s="81"/>
      <c r="D580" s="81"/>
      <c r="E580" s="81"/>
      <c r="F580" s="65"/>
      <c r="G580" s="62"/>
      <c r="H580" s="67"/>
      <c r="I580" s="71">
        <f>Inventaire[[#This Row],[QTÉ]]*Inventaire[[#This Row],[PRIX]]</f>
        <v>0</v>
      </c>
      <c r="J580" s="52" t="str">
        <f>IF(Inventaire[[#This Row],[QTÉ]]&lt;Inventaire[[#This Row],[QTÉ DE RÉAPPRO]],"ATTENTION REAPPROVISIONNEMENT","")</f>
        <v/>
      </c>
    </row>
    <row r="581" spans="1:10" s="60" customFormat="1" ht="30" customHeight="1" x14ac:dyDescent="0.3">
      <c r="A581" s="80"/>
      <c r="B581" s="81"/>
      <c r="C581" s="81"/>
      <c r="D581" s="81"/>
      <c r="E581" s="81"/>
      <c r="F581" s="65"/>
      <c r="G581" s="62"/>
      <c r="H581" s="67"/>
      <c r="I581" s="71">
        <f>Inventaire[[#This Row],[QTÉ]]*Inventaire[[#This Row],[PRIX]]</f>
        <v>0</v>
      </c>
      <c r="J581" s="52" t="str">
        <f>IF(Inventaire[[#This Row],[QTÉ]]&lt;Inventaire[[#This Row],[QTÉ DE RÉAPPRO]],"ATTENTION REAPPROVISIONNEMENT","")</f>
        <v/>
      </c>
    </row>
    <row r="582" spans="1:10" s="60" customFormat="1" ht="30" customHeight="1" x14ac:dyDescent="0.3">
      <c r="A582" s="80"/>
      <c r="B582" s="81"/>
      <c r="C582" s="81"/>
      <c r="D582" s="81"/>
      <c r="E582" s="81"/>
      <c r="F582" s="65"/>
      <c r="G582" s="62"/>
      <c r="H582" s="67"/>
      <c r="I582" s="71">
        <f>Inventaire[[#This Row],[QTÉ]]*Inventaire[[#This Row],[PRIX]]</f>
        <v>0</v>
      </c>
      <c r="J582" s="52" t="str">
        <f>IF(Inventaire[[#This Row],[QTÉ]]&lt;Inventaire[[#This Row],[QTÉ DE RÉAPPRO]],"ATTENTION REAPPROVISIONNEMENT","")</f>
        <v/>
      </c>
    </row>
    <row r="583" spans="1:10" s="60" customFormat="1" ht="30" customHeight="1" x14ac:dyDescent="0.3">
      <c r="A583" s="80"/>
      <c r="B583" s="81"/>
      <c r="C583" s="81"/>
      <c r="D583" s="81"/>
      <c r="E583" s="81"/>
      <c r="F583" s="65"/>
      <c r="G583" s="62"/>
      <c r="H583" s="67"/>
      <c r="I583" s="71">
        <f>Inventaire[[#This Row],[QTÉ]]*Inventaire[[#This Row],[PRIX]]</f>
        <v>0</v>
      </c>
      <c r="J583" s="52" t="str">
        <f>IF(Inventaire[[#This Row],[QTÉ]]&lt;Inventaire[[#This Row],[QTÉ DE RÉAPPRO]],"ATTENTION REAPPROVISIONNEMENT","")</f>
        <v/>
      </c>
    </row>
    <row r="584" spans="1:10" s="60" customFormat="1" ht="30" customHeight="1" x14ac:dyDescent="0.3">
      <c r="A584" s="80"/>
      <c r="B584" s="81"/>
      <c r="C584" s="81"/>
      <c r="D584" s="81"/>
      <c r="E584" s="81"/>
      <c r="F584" s="65"/>
      <c r="G584" s="62"/>
      <c r="H584" s="67"/>
      <c r="I584" s="71">
        <f>Inventaire[[#This Row],[QTÉ]]*Inventaire[[#This Row],[PRIX]]</f>
        <v>0</v>
      </c>
      <c r="J584" s="52" t="str">
        <f>IF(Inventaire[[#This Row],[QTÉ]]&lt;Inventaire[[#This Row],[QTÉ DE RÉAPPRO]],"ATTENTION REAPPROVISIONNEMENT","")</f>
        <v/>
      </c>
    </row>
    <row r="585" spans="1:10" s="60" customFormat="1" ht="30" customHeight="1" x14ac:dyDescent="0.3">
      <c r="A585" s="80"/>
      <c r="B585" s="81"/>
      <c r="C585" s="81"/>
      <c r="D585" s="81"/>
      <c r="E585" s="81"/>
      <c r="F585" s="65"/>
      <c r="G585" s="62"/>
      <c r="H585" s="67"/>
      <c r="I585" s="71">
        <f>Inventaire[[#This Row],[QTÉ]]*Inventaire[[#This Row],[PRIX]]</f>
        <v>0</v>
      </c>
      <c r="J585" s="52" t="str">
        <f>IF(Inventaire[[#This Row],[QTÉ]]&lt;Inventaire[[#This Row],[QTÉ DE RÉAPPRO]],"ATTENTION REAPPROVISIONNEMENT","")</f>
        <v/>
      </c>
    </row>
    <row r="586" spans="1:10" s="60" customFormat="1" ht="30" customHeight="1" x14ac:dyDescent="0.3">
      <c r="A586" s="80"/>
      <c r="B586" s="81"/>
      <c r="C586" s="81"/>
      <c r="D586" s="81"/>
      <c r="E586" s="81"/>
      <c r="F586" s="65"/>
      <c r="G586" s="62"/>
      <c r="H586" s="67"/>
      <c r="I586" s="71">
        <f>Inventaire[[#This Row],[QTÉ]]*Inventaire[[#This Row],[PRIX]]</f>
        <v>0</v>
      </c>
      <c r="J586" s="52" t="str">
        <f>IF(Inventaire[[#This Row],[QTÉ]]&lt;Inventaire[[#This Row],[QTÉ DE RÉAPPRO]],"ATTENTION REAPPROVISIONNEMENT","")</f>
        <v/>
      </c>
    </row>
    <row r="587" spans="1:10" s="60" customFormat="1" ht="30" customHeight="1" x14ac:dyDescent="0.3">
      <c r="A587" s="80"/>
      <c r="B587" s="81"/>
      <c r="C587" s="81"/>
      <c r="D587" s="81"/>
      <c r="E587" s="81"/>
      <c r="F587" s="65"/>
      <c r="G587" s="62"/>
      <c r="H587" s="67"/>
      <c r="I587" s="71">
        <f>Inventaire[[#This Row],[QTÉ]]*Inventaire[[#This Row],[PRIX]]</f>
        <v>0</v>
      </c>
      <c r="J587" s="52" t="str">
        <f>IF(Inventaire[[#This Row],[QTÉ]]&lt;Inventaire[[#This Row],[QTÉ DE RÉAPPRO]],"ATTENTION REAPPROVISIONNEMENT","")</f>
        <v/>
      </c>
    </row>
    <row r="588" spans="1:10" s="60" customFormat="1" ht="30" customHeight="1" x14ac:dyDescent="0.3">
      <c r="A588" s="80"/>
      <c r="B588" s="81"/>
      <c r="C588" s="81"/>
      <c r="D588" s="81"/>
      <c r="E588" s="81"/>
      <c r="F588" s="65"/>
      <c r="G588" s="62"/>
      <c r="H588" s="67"/>
      <c r="I588" s="71">
        <f>Inventaire[[#This Row],[QTÉ]]*Inventaire[[#This Row],[PRIX]]</f>
        <v>0</v>
      </c>
      <c r="J588" s="52" t="str">
        <f>IF(Inventaire[[#This Row],[QTÉ]]&lt;Inventaire[[#This Row],[QTÉ DE RÉAPPRO]],"ATTENTION REAPPROVISIONNEMENT","")</f>
        <v/>
      </c>
    </row>
    <row r="589" spans="1:10" s="60" customFormat="1" ht="30" customHeight="1" x14ac:dyDescent="0.3">
      <c r="A589" s="80"/>
      <c r="B589" s="81"/>
      <c r="C589" s="81"/>
      <c r="D589" s="81"/>
      <c r="E589" s="81"/>
      <c r="F589" s="65"/>
      <c r="G589" s="62"/>
      <c r="H589" s="67"/>
      <c r="I589" s="71">
        <f>Inventaire[[#This Row],[QTÉ]]*Inventaire[[#This Row],[PRIX]]</f>
        <v>0</v>
      </c>
      <c r="J589" s="52" t="str">
        <f>IF(Inventaire[[#This Row],[QTÉ]]&lt;Inventaire[[#This Row],[QTÉ DE RÉAPPRO]],"ATTENTION REAPPROVISIONNEMENT","")</f>
        <v/>
      </c>
    </row>
    <row r="590" spans="1:10" s="60" customFormat="1" ht="30" customHeight="1" x14ac:dyDescent="0.3">
      <c r="A590" s="80"/>
      <c r="B590" s="81"/>
      <c r="C590" s="81"/>
      <c r="D590" s="81"/>
      <c r="E590" s="81"/>
      <c r="F590" s="65"/>
      <c r="G590" s="62"/>
      <c r="H590" s="67"/>
      <c r="I590" s="71">
        <f>Inventaire[[#This Row],[QTÉ]]*Inventaire[[#This Row],[PRIX]]</f>
        <v>0</v>
      </c>
      <c r="J590" s="52" t="str">
        <f>IF(Inventaire[[#This Row],[QTÉ]]&lt;Inventaire[[#This Row],[QTÉ DE RÉAPPRO]],"ATTENTION REAPPROVISIONNEMENT","")</f>
        <v/>
      </c>
    </row>
    <row r="591" spans="1:10" s="60" customFormat="1" ht="30" customHeight="1" x14ac:dyDescent="0.3">
      <c r="A591" s="80"/>
      <c r="B591" s="81"/>
      <c r="C591" s="81"/>
      <c r="D591" s="81"/>
      <c r="E591" s="81"/>
      <c r="F591" s="65"/>
      <c r="G591" s="62"/>
      <c r="H591" s="67"/>
      <c r="I591" s="71">
        <f>Inventaire[[#This Row],[QTÉ]]*Inventaire[[#This Row],[PRIX]]</f>
        <v>0</v>
      </c>
      <c r="J591" s="52" t="str">
        <f>IF(Inventaire[[#This Row],[QTÉ]]&lt;Inventaire[[#This Row],[QTÉ DE RÉAPPRO]],"ATTENTION REAPPROVISIONNEMENT","")</f>
        <v/>
      </c>
    </row>
    <row r="592" spans="1:10" s="60" customFormat="1" ht="30" customHeight="1" x14ac:dyDescent="0.3">
      <c r="A592" s="80"/>
      <c r="B592" s="81"/>
      <c r="C592" s="81"/>
      <c r="D592" s="81"/>
      <c r="E592" s="81"/>
      <c r="F592" s="65"/>
      <c r="G592" s="62"/>
      <c r="H592" s="67"/>
      <c r="I592" s="71">
        <f>Inventaire[[#This Row],[QTÉ]]*Inventaire[[#This Row],[PRIX]]</f>
        <v>0</v>
      </c>
      <c r="J592" s="52" t="str">
        <f>IF(Inventaire[[#This Row],[QTÉ]]&lt;Inventaire[[#This Row],[QTÉ DE RÉAPPRO]],"ATTENTION REAPPROVISIONNEMENT","")</f>
        <v/>
      </c>
    </row>
    <row r="593" spans="1:10" s="60" customFormat="1" ht="30" customHeight="1" x14ac:dyDescent="0.3">
      <c r="A593" s="80"/>
      <c r="B593" s="81"/>
      <c r="C593" s="81"/>
      <c r="D593" s="81"/>
      <c r="E593" s="81"/>
      <c r="F593" s="65"/>
      <c r="G593" s="62"/>
      <c r="H593" s="67"/>
      <c r="I593" s="71">
        <f>Inventaire[[#This Row],[QTÉ]]*Inventaire[[#This Row],[PRIX]]</f>
        <v>0</v>
      </c>
      <c r="J593" s="52" t="str">
        <f>IF(Inventaire[[#This Row],[QTÉ]]&lt;Inventaire[[#This Row],[QTÉ DE RÉAPPRO]],"ATTENTION REAPPROVISIONNEMENT","")</f>
        <v/>
      </c>
    </row>
    <row r="594" spans="1:10" s="60" customFormat="1" ht="30" customHeight="1" x14ac:dyDescent="0.3">
      <c r="A594" s="80"/>
      <c r="B594" s="81"/>
      <c r="C594" s="81"/>
      <c r="D594" s="81"/>
      <c r="E594" s="81"/>
      <c r="F594" s="65"/>
      <c r="G594" s="62"/>
      <c r="H594" s="67"/>
      <c r="I594" s="71">
        <f>Inventaire[[#This Row],[QTÉ]]*Inventaire[[#This Row],[PRIX]]</f>
        <v>0</v>
      </c>
      <c r="J594" s="52" t="str">
        <f>IF(Inventaire[[#This Row],[QTÉ]]&lt;Inventaire[[#This Row],[QTÉ DE RÉAPPRO]],"ATTENTION REAPPROVISIONNEMENT","")</f>
        <v/>
      </c>
    </row>
    <row r="595" spans="1:10" s="60" customFormat="1" ht="30" customHeight="1" x14ac:dyDescent="0.3">
      <c r="A595" s="80"/>
      <c r="B595" s="81"/>
      <c r="C595" s="81"/>
      <c r="D595" s="81"/>
      <c r="E595" s="81"/>
      <c r="F595" s="65"/>
      <c r="G595" s="62"/>
      <c r="H595" s="67"/>
      <c r="I595" s="71">
        <f>Inventaire[[#This Row],[QTÉ]]*Inventaire[[#This Row],[PRIX]]</f>
        <v>0</v>
      </c>
      <c r="J595" s="52" t="str">
        <f>IF(Inventaire[[#This Row],[QTÉ]]&lt;Inventaire[[#This Row],[QTÉ DE RÉAPPRO]],"ATTENTION REAPPROVISIONNEMENT","")</f>
        <v/>
      </c>
    </row>
    <row r="596" spans="1:10" s="60" customFormat="1" ht="30" customHeight="1" x14ac:dyDescent="0.3">
      <c r="A596" s="80"/>
      <c r="B596" s="81"/>
      <c r="C596" s="81"/>
      <c r="D596" s="81"/>
      <c r="E596" s="81"/>
      <c r="F596" s="65"/>
      <c r="G596" s="62"/>
      <c r="H596" s="67"/>
      <c r="I596" s="71">
        <f>Inventaire[[#This Row],[QTÉ]]*Inventaire[[#This Row],[PRIX]]</f>
        <v>0</v>
      </c>
      <c r="J596" s="52" t="str">
        <f>IF(Inventaire[[#This Row],[QTÉ]]&lt;Inventaire[[#This Row],[QTÉ DE RÉAPPRO]],"ATTENTION REAPPROVISIONNEMENT","")</f>
        <v/>
      </c>
    </row>
    <row r="597" spans="1:10" s="60" customFormat="1" ht="30" customHeight="1" x14ac:dyDescent="0.3">
      <c r="A597" s="80"/>
      <c r="B597" s="81"/>
      <c r="C597" s="81"/>
      <c r="D597" s="81"/>
      <c r="E597" s="81"/>
      <c r="F597" s="65"/>
      <c r="G597" s="62"/>
      <c r="H597" s="67"/>
      <c r="I597" s="71">
        <f>Inventaire[[#This Row],[QTÉ]]*Inventaire[[#This Row],[PRIX]]</f>
        <v>0</v>
      </c>
      <c r="J597" s="52" t="str">
        <f>IF(Inventaire[[#This Row],[QTÉ]]&lt;Inventaire[[#This Row],[QTÉ DE RÉAPPRO]],"ATTENTION REAPPROVISIONNEMENT","")</f>
        <v/>
      </c>
    </row>
    <row r="598" spans="1:10" s="60" customFormat="1" ht="30" customHeight="1" x14ac:dyDescent="0.3">
      <c r="A598" s="80"/>
      <c r="B598" s="83"/>
      <c r="C598" s="81"/>
      <c r="D598" s="81"/>
      <c r="E598" s="81"/>
      <c r="F598" s="65"/>
      <c r="G598" s="62"/>
      <c r="H598" s="67"/>
      <c r="I598" s="71">
        <f>Inventaire[[#This Row],[QTÉ]]*Inventaire[[#This Row],[PRIX]]</f>
        <v>0</v>
      </c>
      <c r="J598" s="52" t="str">
        <f>IF(Inventaire[[#This Row],[QTÉ]]&lt;Inventaire[[#This Row],[QTÉ DE RÉAPPRO]],"ATTENTION REAPPROVISIONNEMENT","")</f>
        <v/>
      </c>
    </row>
    <row r="599" spans="1:10" s="60" customFormat="1" ht="30" customHeight="1" x14ac:dyDescent="0.3">
      <c r="A599" s="80"/>
      <c r="B599" s="81"/>
      <c r="C599" s="81"/>
      <c r="D599" s="81"/>
      <c r="E599" s="81"/>
      <c r="F599" s="65"/>
      <c r="G599" s="62"/>
      <c r="H599" s="67"/>
      <c r="I599" s="71">
        <f>Inventaire[[#This Row],[QTÉ]]*Inventaire[[#This Row],[PRIX]]</f>
        <v>0</v>
      </c>
      <c r="J599" s="52" t="str">
        <f>IF(Inventaire[[#This Row],[QTÉ]]&lt;Inventaire[[#This Row],[QTÉ DE RÉAPPRO]],"ATTENTION REAPPROVISIONNEMENT","")</f>
        <v/>
      </c>
    </row>
    <row r="600" spans="1:10" s="60" customFormat="1" ht="30" customHeight="1" x14ac:dyDescent="0.3">
      <c r="A600" s="80"/>
      <c r="B600" s="81"/>
      <c r="C600" s="81"/>
      <c r="D600" s="81"/>
      <c r="E600" s="81"/>
      <c r="F600" s="65"/>
      <c r="G600" s="62"/>
      <c r="H600" s="67"/>
      <c r="I600" s="71">
        <f>Inventaire[[#This Row],[QTÉ]]*Inventaire[[#This Row],[PRIX]]</f>
        <v>0</v>
      </c>
      <c r="J600" s="52" t="str">
        <f>IF(Inventaire[[#This Row],[QTÉ]]&lt;Inventaire[[#This Row],[QTÉ DE RÉAPPRO]],"ATTENTION REAPPROVISIONNEMENT","")</f>
        <v/>
      </c>
    </row>
    <row r="601" spans="1:10" s="60" customFormat="1" ht="30" customHeight="1" x14ac:dyDescent="0.3">
      <c r="A601" s="80"/>
      <c r="B601" s="81"/>
      <c r="C601" s="81"/>
      <c r="D601" s="81"/>
      <c r="E601" s="81"/>
      <c r="F601" s="65"/>
      <c r="G601" s="62"/>
      <c r="H601" s="67"/>
      <c r="I601" s="71">
        <f>Inventaire[[#This Row],[QTÉ]]*Inventaire[[#This Row],[PRIX]]</f>
        <v>0</v>
      </c>
      <c r="J601" s="52" t="str">
        <f>IF(Inventaire[[#This Row],[QTÉ]]&lt;Inventaire[[#This Row],[QTÉ DE RÉAPPRO]],"ATTENTION REAPPROVISIONNEMENT","")</f>
        <v/>
      </c>
    </row>
    <row r="602" spans="1:10" s="60" customFormat="1" ht="30" customHeight="1" x14ac:dyDescent="0.3">
      <c r="A602" s="80"/>
      <c r="B602" s="81"/>
      <c r="C602" s="81"/>
      <c r="D602" s="81"/>
      <c r="E602" s="81"/>
      <c r="F602" s="65"/>
      <c r="G602" s="62"/>
      <c r="H602" s="67"/>
      <c r="I602" s="71">
        <f>Inventaire[[#This Row],[QTÉ]]*Inventaire[[#This Row],[PRIX]]</f>
        <v>0</v>
      </c>
      <c r="J602" s="52" t="str">
        <f>IF(Inventaire[[#This Row],[QTÉ]]&lt;Inventaire[[#This Row],[QTÉ DE RÉAPPRO]],"ATTENTION REAPPROVISIONNEMENT","")</f>
        <v/>
      </c>
    </row>
    <row r="603" spans="1:10" s="60" customFormat="1" ht="30" customHeight="1" x14ac:dyDescent="0.3">
      <c r="A603" s="80"/>
      <c r="B603" s="81"/>
      <c r="C603" s="81"/>
      <c r="D603" s="81"/>
      <c r="E603" s="81"/>
      <c r="F603" s="65"/>
      <c r="G603" s="62"/>
      <c r="H603" s="67"/>
      <c r="I603" s="71">
        <f>Inventaire[[#This Row],[QTÉ]]*Inventaire[[#This Row],[PRIX]]</f>
        <v>0</v>
      </c>
      <c r="J603" s="52" t="str">
        <f>IF(Inventaire[[#This Row],[QTÉ]]&lt;Inventaire[[#This Row],[QTÉ DE RÉAPPRO]],"ATTENTION REAPPROVISIONNEMENT","")</f>
        <v/>
      </c>
    </row>
    <row r="604" spans="1:10" s="60" customFormat="1" ht="30" customHeight="1" x14ac:dyDescent="0.3">
      <c r="A604" s="80"/>
      <c r="B604" s="81"/>
      <c r="C604" s="81"/>
      <c r="D604" s="81"/>
      <c r="E604" s="81"/>
      <c r="F604" s="65"/>
      <c r="G604" s="62"/>
      <c r="H604" s="67"/>
      <c r="I604" s="71">
        <f>Inventaire[[#This Row],[QTÉ]]*Inventaire[[#This Row],[PRIX]]</f>
        <v>0</v>
      </c>
      <c r="J604" s="52" t="str">
        <f>IF(Inventaire[[#This Row],[QTÉ]]&lt;Inventaire[[#This Row],[QTÉ DE RÉAPPRO]],"ATTENTION REAPPROVISIONNEMENT","")</f>
        <v/>
      </c>
    </row>
    <row r="605" spans="1:10" s="60" customFormat="1" ht="30" customHeight="1" x14ac:dyDescent="0.3">
      <c r="A605" s="80"/>
      <c r="B605" s="81"/>
      <c r="C605" s="81"/>
      <c r="D605" s="81"/>
      <c r="E605" s="81"/>
      <c r="F605" s="65"/>
      <c r="G605" s="62"/>
      <c r="H605" s="67"/>
      <c r="I605" s="71">
        <f>Inventaire[[#This Row],[QTÉ]]*Inventaire[[#This Row],[PRIX]]</f>
        <v>0</v>
      </c>
      <c r="J605" s="52" t="str">
        <f>IF(Inventaire[[#This Row],[QTÉ]]&lt;Inventaire[[#This Row],[QTÉ DE RÉAPPRO]],"ATTENTION REAPPROVISIONNEMENT","")</f>
        <v/>
      </c>
    </row>
    <row r="606" spans="1:10" s="60" customFormat="1" ht="30" customHeight="1" x14ac:dyDescent="0.3">
      <c r="A606" s="80"/>
      <c r="B606" s="81"/>
      <c r="C606" s="81"/>
      <c r="D606" s="81"/>
      <c r="E606" s="81"/>
      <c r="F606" s="65"/>
      <c r="G606" s="62"/>
      <c r="H606" s="67"/>
      <c r="I606" s="71">
        <f>Inventaire[[#This Row],[QTÉ]]*Inventaire[[#This Row],[PRIX]]</f>
        <v>0</v>
      </c>
      <c r="J606" s="52" t="str">
        <f>IF(Inventaire[[#This Row],[QTÉ]]&lt;Inventaire[[#This Row],[QTÉ DE RÉAPPRO]],"ATTENTION REAPPROVISIONNEMENT","")</f>
        <v/>
      </c>
    </row>
    <row r="607" spans="1:10" s="60" customFormat="1" ht="30" customHeight="1" x14ac:dyDescent="0.3">
      <c r="A607" s="80"/>
      <c r="B607" s="81"/>
      <c r="C607" s="81"/>
      <c r="D607" s="81"/>
      <c r="E607" s="81"/>
      <c r="F607" s="65"/>
      <c r="G607" s="62"/>
      <c r="H607" s="67"/>
      <c r="I607" s="71">
        <f>Inventaire[[#This Row],[QTÉ]]*Inventaire[[#This Row],[PRIX]]</f>
        <v>0</v>
      </c>
      <c r="J607" s="52" t="str">
        <f>IF(Inventaire[[#This Row],[QTÉ]]&lt;Inventaire[[#This Row],[QTÉ DE RÉAPPRO]],"ATTENTION REAPPROVISIONNEMENT","")</f>
        <v/>
      </c>
    </row>
    <row r="608" spans="1:10" s="60" customFormat="1" ht="30" customHeight="1" x14ac:dyDescent="0.3">
      <c r="A608" s="80"/>
      <c r="B608" s="81"/>
      <c r="C608" s="81"/>
      <c r="D608" s="81"/>
      <c r="E608" s="81"/>
      <c r="F608" s="65"/>
      <c r="G608" s="62"/>
      <c r="H608" s="67"/>
      <c r="I608" s="71">
        <f>Inventaire[[#This Row],[QTÉ]]*Inventaire[[#This Row],[PRIX]]</f>
        <v>0</v>
      </c>
      <c r="J608" s="52" t="str">
        <f>IF(Inventaire[[#This Row],[QTÉ]]&lt;Inventaire[[#This Row],[QTÉ DE RÉAPPRO]],"ATTENTION REAPPROVISIONNEMENT","")</f>
        <v/>
      </c>
    </row>
    <row r="609" spans="1:10" s="60" customFormat="1" ht="30" customHeight="1" x14ac:dyDescent="0.3">
      <c r="A609" s="80"/>
      <c r="B609" s="81"/>
      <c r="C609" s="81"/>
      <c r="D609" s="81"/>
      <c r="E609" s="81"/>
      <c r="F609" s="65"/>
      <c r="G609" s="62"/>
      <c r="H609" s="67"/>
      <c r="I609" s="71">
        <f>Inventaire[[#This Row],[QTÉ]]*Inventaire[[#This Row],[PRIX]]</f>
        <v>0</v>
      </c>
      <c r="J609" s="52" t="str">
        <f>IF(Inventaire[[#This Row],[QTÉ]]&lt;Inventaire[[#This Row],[QTÉ DE RÉAPPRO]],"ATTENTION REAPPROVISIONNEMENT","")</f>
        <v/>
      </c>
    </row>
    <row r="610" spans="1:10" s="60" customFormat="1" ht="30" customHeight="1" x14ac:dyDescent="0.3">
      <c r="A610" s="80"/>
      <c r="B610" s="81"/>
      <c r="C610" s="81"/>
      <c r="D610" s="81"/>
      <c r="E610" s="81"/>
      <c r="F610" s="65"/>
      <c r="G610" s="62"/>
      <c r="H610" s="67"/>
      <c r="I610" s="71">
        <f>Inventaire[[#This Row],[QTÉ]]*Inventaire[[#This Row],[PRIX]]</f>
        <v>0</v>
      </c>
      <c r="J610" s="52" t="str">
        <f>IF(Inventaire[[#This Row],[QTÉ]]&lt;Inventaire[[#This Row],[QTÉ DE RÉAPPRO]],"ATTENTION REAPPROVISIONNEMENT","")</f>
        <v/>
      </c>
    </row>
    <row r="611" spans="1:10" s="60" customFormat="1" ht="30" customHeight="1" x14ac:dyDescent="0.3">
      <c r="A611" s="80"/>
      <c r="B611" s="81"/>
      <c r="C611" s="81"/>
      <c r="D611" s="81"/>
      <c r="E611" s="81"/>
      <c r="F611" s="65"/>
      <c r="G611" s="62"/>
      <c r="H611" s="67"/>
      <c r="I611" s="71">
        <f>Inventaire[[#This Row],[QTÉ]]*Inventaire[[#This Row],[PRIX]]</f>
        <v>0</v>
      </c>
      <c r="J611" s="52" t="str">
        <f>IF(Inventaire[[#This Row],[QTÉ]]&lt;Inventaire[[#This Row],[QTÉ DE RÉAPPRO]],"ATTENTION REAPPROVISIONNEMENT","")</f>
        <v/>
      </c>
    </row>
    <row r="612" spans="1:10" s="60" customFormat="1" ht="30" customHeight="1" x14ac:dyDescent="0.3">
      <c r="A612" s="80"/>
      <c r="B612" s="81"/>
      <c r="C612" s="81"/>
      <c r="D612" s="81"/>
      <c r="E612" s="81"/>
      <c r="F612" s="65"/>
      <c r="G612" s="62"/>
      <c r="H612" s="67"/>
      <c r="I612" s="71">
        <f>Inventaire[[#This Row],[QTÉ]]*Inventaire[[#This Row],[PRIX]]</f>
        <v>0</v>
      </c>
      <c r="J612" s="52" t="str">
        <f>IF(Inventaire[[#This Row],[QTÉ]]&lt;Inventaire[[#This Row],[QTÉ DE RÉAPPRO]],"ATTENTION REAPPROVISIONNEMENT","")</f>
        <v/>
      </c>
    </row>
    <row r="613" spans="1:10" s="60" customFormat="1" ht="30" customHeight="1" x14ac:dyDescent="0.3">
      <c r="A613" s="80"/>
      <c r="B613" s="81"/>
      <c r="C613" s="81"/>
      <c r="D613" s="81"/>
      <c r="E613" s="81"/>
      <c r="F613" s="65"/>
      <c r="G613" s="62"/>
      <c r="H613" s="67"/>
      <c r="I613" s="71">
        <f>Inventaire[[#This Row],[QTÉ]]*Inventaire[[#This Row],[PRIX]]</f>
        <v>0</v>
      </c>
      <c r="J613" s="52" t="str">
        <f>IF(Inventaire[[#This Row],[QTÉ]]&lt;Inventaire[[#This Row],[QTÉ DE RÉAPPRO]],"ATTENTION REAPPROVISIONNEMENT","")</f>
        <v/>
      </c>
    </row>
    <row r="614" spans="1:10" s="60" customFormat="1" ht="30" customHeight="1" x14ac:dyDescent="0.3">
      <c r="A614" s="80"/>
      <c r="B614" s="81"/>
      <c r="C614" s="81"/>
      <c r="D614" s="81"/>
      <c r="E614" s="81"/>
      <c r="F614" s="65"/>
      <c r="G614" s="62"/>
      <c r="H614" s="67"/>
      <c r="I614" s="71">
        <f>Inventaire[[#This Row],[QTÉ]]*Inventaire[[#This Row],[PRIX]]</f>
        <v>0</v>
      </c>
      <c r="J614" s="52" t="str">
        <f>IF(Inventaire[[#This Row],[QTÉ]]&lt;Inventaire[[#This Row],[QTÉ DE RÉAPPRO]],"ATTENTION REAPPROVISIONNEMENT","")</f>
        <v/>
      </c>
    </row>
    <row r="615" spans="1:10" s="60" customFormat="1" ht="30" customHeight="1" x14ac:dyDescent="0.3">
      <c r="A615" s="80"/>
      <c r="B615" s="81"/>
      <c r="C615" s="81"/>
      <c r="D615" s="81"/>
      <c r="E615" s="81"/>
      <c r="F615" s="65"/>
      <c r="G615" s="62"/>
      <c r="H615" s="67"/>
      <c r="I615" s="71">
        <f>Inventaire[[#This Row],[QTÉ]]*Inventaire[[#This Row],[PRIX]]</f>
        <v>0</v>
      </c>
      <c r="J615" s="52" t="str">
        <f>IF(Inventaire[[#This Row],[QTÉ]]&lt;Inventaire[[#This Row],[QTÉ DE RÉAPPRO]],"ATTENTION REAPPROVISIONNEMENT","")</f>
        <v/>
      </c>
    </row>
    <row r="616" spans="1:10" s="60" customFormat="1" ht="30" customHeight="1" x14ac:dyDescent="0.3">
      <c r="A616" s="80"/>
      <c r="B616" s="81"/>
      <c r="C616" s="81"/>
      <c r="D616" s="81"/>
      <c r="E616" s="81"/>
      <c r="F616" s="65"/>
      <c r="G616" s="62"/>
      <c r="H616" s="67"/>
      <c r="I616" s="71">
        <f>Inventaire[[#This Row],[QTÉ]]*Inventaire[[#This Row],[PRIX]]</f>
        <v>0</v>
      </c>
      <c r="J616" s="52" t="str">
        <f>IF(Inventaire[[#This Row],[QTÉ]]&lt;Inventaire[[#This Row],[QTÉ DE RÉAPPRO]],"ATTENTION REAPPROVISIONNEMENT","")</f>
        <v/>
      </c>
    </row>
    <row r="617" spans="1:10" s="60" customFormat="1" ht="30" customHeight="1" x14ac:dyDescent="0.3">
      <c r="A617" s="80"/>
      <c r="B617" s="81"/>
      <c r="C617" s="81"/>
      <c r="D617" s="81"/>
      <c r="E617" s="81"/>
      <c r="F617" s="65"/>
      <c r="G617" s="62"/>
      <c r="H617" s="67"/>
      <c r="I617" s="71">
        <f>Inventaire[[#This Row],[QTÉ]]*Inventaire[[#This Row],[PRIX]]</f>
        <v>0</v>
      </c>
      <c r="J617" s="52" t="str">
        <f>IF(Inventaire[[#This Row],[QTÉ]]&lt;Inventaire[[#This Row],[QTÉ DE RÉAPPRO]],"ATTENTION REAPPROVISIONNEMENT","")</f>
        <v/>
      </c>
    </row>
    <row r="618" spans="1:10" s="60" customFormat="1" ht="30" customHeight="1" x14ac:dyDescent="0.3">
      <c r="A618" s="80"/>
      <c r="B618" s="81"/>
      <c r="C618" s="81"/>
      <c r="D618" s="81"/>
      <c r="E618" s="81"/>
      <c r="F618" s="65"/>
      <c r="G618" s="62"/>
      <c r="H618" s="67"/>
      <c r="I618" s="71">
        <f>Inventaire[[#This Row],[QTÉ]]*Inventaire[[#This Row],[PRIX]]</f>
        <v>0</v>
      </c>
      <c r="J618" s="52" t="str">
        <f>IF(Inventaire[[#This Row],[QTÉ]]&lt;Inventaire[[#This Row],[QTÉ DE RÉAPPRO]],"ATTENTION REAPPROVISIONNEMENT","")</f>
        <v/>
      </c>
    </row>
    <row r="619" spans="1:10" s="60" customFormat="1" ht="30" customHeight="1" x14ac:dyDescent="0.3">
      <c r="A619" s="80"/>
      <c r="B619" s="81"/>
      <c r="C619" s="81"/>
      <c r="D619" s="81"/>
      <c r="E619" s="81"/>
      <c r="F619" s="65"/>
      <c r="G619" s="62"/>
      <c r="H619" s="67"/>
      <c r="I619" s="71">
        <f>Inventaire[[#This Row],[QTÉ]]*Inventaire[[#This Row],[PRIX]]</f>
        <v>0</v>
      </c>
      <c r="J619" s="52" t="str">
        <f>IF(Inventaire[[#This Row],[QTÉ]]&lt;Inventaire[[#This Row],[QTÉ DE RÉAPPRO]],"ATTENTION REAPPROVISIONNEMENT","")</f>
        <v/>
      </c>
    </row>
    <row r="620" spans="1:10" s="60" customFormat="1" ht="30" customHeight="1" x14ac:dyDescent="0.3">
      <c r="A620" s="80"/>
      <c r="B620" s="81"/>
      <c r="C620" s="81"/>
      <c r="D620" s="81"/>
      <c r="E620" s="81"/>
      <c r="F620" s="65"/>
      <c r="G620" s="62"/>
      <c r="H620" s="67"/>
      <c r="I620" s="71">
        <f>Inventaire[[#This Row],[QTÉ]]*Inventaire[[#This Row],[PRIX]]</f>
        <v>0</v>
      </c>
      <c r="J620" s="52" t="str">
        <f>IF(Inventaire[[#This Row],[QTÉ]]&lt;Inventaire[[#This Row],[QTÉ DE RÉAPPRO]],"ATTENTION REAPPROVISIONNEMENT","")</f>
        <v/>
      </c>
    </row>
    <row r="621" spans="1:10" s="60" customFormat="1" ht="30" customHeight="1" x14ac:dyDescent="0.3">
      <c r="A621" s="80"/>
      <c r="B621" s="81"/>
      <c r="C621" s="81"/>
      <c r="D621" s="81"/>
      <c r="E621" s="81"/>
      <c r="F621" s="65"/>
      <c r="G621" s="62"/>
      <c r="H621" s="67"/>
      <c r="I621" s="71">
        <f>Inventaire[[#This Row],[QTÉ]]*Inventaire[[#This Row],[PRIX]]</f>
        <v>0</v>
      </c>
      <c r="J621" s="52" t="str">
        <f>IF(Inventaire[[#This Row],[QTÉ]]&lt;Inventaire[[#This Row],[QTÉ DE RÉAPPRO]],"ATTENTION REAPPROVISIONNEMENT","")</f>
        <v/>
      </c>
    </row>
    <row r="622" spans="1:10" s="60" customFormat="1" ht="30" customHeight="1" x14ac:dyDescent="0.3">
      <c r="A622" s="80"/>
      <c r="B622" s="81"/>
      <c r="C622" s="81"/>
      <c r="D622" s="81"/>
      <c r="E622" s="81"/>
      <c r="F622" s="65"/>
      <c r="G622" s="62"/>
      <c r="H622" s="67"/>
      <c r="I622" s="71">
        <f>Inventaire[[#This Row],[QTÉ]]*Inventaire[[#This Row],[PRIX]]</f>
        <v>0</v>
      </c>
      <c r="J622" s="52" t="str">
        <f>IF(Inventaire[[#This Row],[QTÉ]]&lt;Inventaire[[#This Row],[QTÉ DE RÉAPPRO]],"ATTENTION REAPPROVISIONNEMENT","")</f>
        <v/>
      </c>
    </row>
    <row r="623" spans="1:10" s="60" customFormat="1" ht="30" customHeight="1" x14ac:dyDescent="0.3">
      <c r="A623" s="80"/>
      <c r="B623" s="81"/>
      <c r="C623" s="81"/>
      <c r="D623" s="81"/>
      <c r="E623" s="81"/>
      <c r="F623" s="65"/>
      <c r="G623" s="62"/>
      <c r="H623" s="67"/>
      <c r="I623" s="71">
        <f>Inventaire[[#This Row],[QTÉ]]*Inventaire[[#This Row],[PRIX]]</f>
        <v>0</v>
      </c>
      <c r="J623" s="52" t="str">
        <f>IF(Inventaire[[#This Row],[QTÉ]]&lt;Inventaire[[#This Row],[QTÉ DE RÉAPPRO]],"ATTENTION REAPPROVISIONNEMENT","")</f>
        <v/>
      </c>
    </row>
    <row r="624" spans="1:10" s="60" customFormat="1" ht="30" customHeight="1" x14ac:dyDescent="0.3">
      <c r="A624" s="80"/>
      <c r="B624" s="81"/>
      <c r="C624" s="81"/>
      <c r="D624" s="81"/>
      <c r="E624" s="81"/>
      <c r="F624" s="65"/>
      <c r="G624" s="62"/>
      <c r="H624" s="67"/>
      <c r="I624" s="71">
        <f>Inventaire[[#This Row],[QTÉ]]*Inventaire[[#This Row],[PRIX]]</f>
        <v>0</v>
      </c>
      <c r="J624" s="52" t="str">
        <f>IF(Inventaire[[#This Row],[QTÉ]]&lt;Inventaire[[#This Row],[QTÉ DE RÉAPPRO]],"ATTENTION REAPPROVISIONNEMENT","")</f>
        <v/>
      </c>
    </row>
    <row r="625" spans="1:10" s="60" customFormat="1" ht="30" customHeight="1" x14ac:dyDescent="0.3">
      <c r="A625" s="80"/>
      <c r="B625" s="81"/>
      <c r="C625" s="81"/>
      <c r="D625" s="81"/>
      <c r="E625" s="81"/>
      <c r="F625" s="65"/>
      <c r="G625" s="62"/>
      <c r="H625" s="67"/>
      <c r="I625" s="71">
        <f>Inventaire[[#This Row],[QTÉ]]*Inventaire[[#This Row],[PRIX]]</f>
        <v>0</v>
      </c>
      <c r="J625" s="52" t="str">
        <f>IF(Inventaire[[#This Row],[QTÉ]]&lt;Inventaire[[#This Row],[QTÉ DE RÉAPPRO]],"ATTENTION REAPPROVISIONNEMENT","")</f>
        <v/>
      </c>
    </row>
    <row r="626" spans="1:10" s="60" customFormat="1" ht="30" customHeight="1" x14ac:dyDescent="0.3">
      <c r="A626" s="80"/>
      <c r="B626" s="81"/>
      <c r="C626" s="81"/>
      <c r="D626" s="81"/>
      <c r="E626" s="81"/>
      <c r="F626" s="65"/>
      <c r="G626" s="62"/>
      <c r="H626" s="67"/>
      <c r="I626" s="71">
        <f>Inventaire[[#This Row],[QTÉ]]*Inventaire[[#This Row],[PRIX]]</f>
        <v>0</v>
      </c>
      <c r="J626" s="52" t="str">
        <f>IF(Inventaire[[#This Row],[QTÉ]]&lt;Inventaire[[#This Row],[QTÉ DE RÉAPPRO]],"ATTENTION REAPPROVISIONNEMENT","")</f>
        <v/>
      </c>
    </row>
    <row r="627" spans="1:10" s="60" customFormat="1" ht="30" customHeight="1" x14ac:dyDescent="0.3">
      <c r="A627" s="80"/>
      <c r="B627" s="81"/>
      <c r="C627" s="81"/>
      <c r="D627" s="81"/>
      <c r="E627" s="81"/>
      <c r="F627" s="65"/>
      <c r="G627" s="62"/>
      <c r="H627" s="67"/>
      <c r="I627" s="71">
        <f>Inventaire[[#This Row],[QTÉ]]*Inventaire[[#This Row],[PRIX]]</f>
        <v>0</v>
      </c>
      <c r="J627" s="52" t="str">
        <f>IF(Inventaire[[#This Row],[QTÉ]]&lt;Inventaire[[#This Row],[QTÉ DE RÉAPPRO]],"ATTENTION REAPPROVISIONNEMENT","")</f>
        <v/>
      </c>
    </row>
    <row r="628" spans="1:10" s="60" customFormat="1" ht="30" customHeight="1" x14ac:dyDescent="0.3">
      <c r="A628" s="80"/>
      <c r="B628" s="81"/>
      <c r="C628" s="81"/>
      <c r="D628" s="81"/>
      <c r="E628" s="81"/>
      <c r="F628" s="65"/>
      <c r="G628" s="62"/>
      <c r="H628" s="67"/>
      <c r="I628" s="71">
        <f>Inventaire[[#This Row],[QTÉ]]*Inventaire[[#This Row],[PRIX]]</f>
        <v>0</v>
      </c>
      <c r="J628" s="52" t="str">
        <f>IF(Inventaire[[#This Row],[QTÉ]]&lt;Inventaire[[#This Row],[QTÉ DE RÉAPPRO]],"ATTENTION REAPPROVISIONNEMENT","")</f>
        <v/>
      </c>
    </row>
    <row r="629" spans="1:10" s="60" customFormat="1" ht="30" customHeight="1" x14ac:dyDescent="0.3">
      <c r="A629" s="80"/>
      <c r="B629" s="81"/>
      <c r="C629" s="81"/>
      <c r="D629" s="81"/>
      <c r="E629" s="81"/>
      <c r="F629" s="65"/>
      <c r="G629" s="62"/>
      <c r="H629" s="67"/>
      <c r="I629" s="71">
        <f>Inventaire[[#This Row],[QTÉ]]*Inventaire[[#This Row],[PRIX]]</f>
        <v>0</v>
      </c>
      <c r="J629" s="52" t="str">
        <f>IF(Inventaire[[#This Row],[QTÉ]]&lt;Inventaire[[#This Row],[QTÉ DE RÉAPPRO]],"ATTENTION REAPPROVISIONNEMENT","")</f>
        <v/>
      </c>
    </row>
    <row r="630" spans="1:10" s="60" customFormat="1" ht="30" customHeight="1" x14ac:dyDescent="0.3">
      <c r="A630" s="80"/>
      <c r="B630" s="81"/>
      <c r="C630" s="81"/>
      <c r="D630" s="81"/>
      <c r="E630" s="81"/>
      <c r="F630" s="65"/>
      <c r="G630" s="62"/>
      <c r="H630" s="67"/>
      <c r="I630" s="71">
        <f>Inventaire[[#This Row],[QTÉ]]*Inventaire[[#This Row],[PRIX]]</f>
        <v>0</v>
      </c>
      <c r="J630" s="52" t="str">
        <f>IF(Inventaire[[#This Row],[QTÉ]]&lt;Inventaire[[#This Row],[QTÉ DE RÉAPPRO]],"ATTENTION REAPPROVISIONNEMENT","")</f>
        <v/>
      </c>
    </row>
    <row r="631" spans="1:10" s="60" customFormat="1" ht="30" customHeight="1" x14ac:dyDescent="0.3">
      <c r="A631" s="80"/>
      <c r="B631" s="81"/>
      <c r="C631" s="81"/>
      <c r="D631" s="81"/>
      <c r="E631" s="81"/>
      <c r="F631" s="65"/>
      <c r="G631" s="62"/>
      <c r="H631" s="67"/>
      <c r="I631" s="71">
        <f>Inventaire[[#This Row],[QTÉ]]*Inventaire[[#This Row],[PRIX]]</f>
        <v>0</v>
      </c>
      <c r="J631" s="52" t="str">
        <f>IF(Inventaire[[#This Row],[QTÉ]]&lt;Inventaire[[#This Row],[QTÉ DE RÉAPPRO]],"ATTENTION REAPPROVISIONNEMENT","")</f>
        <v/>
      </c>
    </row>
    <row r="632" spans="1:10" s="60" customFormat="1" ht="30" customHeight="1" x14ac:dyDescent="0.3">
      <c r="A632" s="80"/>
      <c r="B632" s="81"/>
      <c r="C632" s="81"/>
      <c r="D632" s="81"/>
      <c r="E632" s="81"/>
      <c r="F632" s="65"/>
      <c r="G632" s="62"/>
      <c r="H632" s="67"/>
      <c r="I632" s="71">
        <f>Inventaire[[#This Row],[QTÉ]]*Inventaire[[#This Row],[PRIX]]</f>
        <v>0</v>
      </c>
      <c r="J632" s="52" t="str">
        <f>IF(Inventaire[[#This Row],[QTÉ]]&lt;Inventaire[[#This Row],[QTÉ DE RÉAPPRO]],"ATTENTION REAPPROVISIONNEMENT","")</f>
        <v/>
      </c>
    </row>
    <row r="633" spans="1:10" s="60" customFormat="1" ht="30" customHeight="1" x14ac:dyDescent="0.3">
      <c r="A633" s="80"/>
      <c r="B633" s="81"/>
      <c r="C633" s="81"/>
      <c r="D633" s="81"/>
      <c r="E633" s="81"/>
      <c r="F633" s="65"/>
      <c r="G633" s="62"/>
      <c r="H633" s="67"/>
      <c r="I633" s="71">
        <f>Inventaire[[#This Row],[QTÉ]]*Inventaire[[#This Row],[PRIX]]</f>
        <v>0</v>
      </c>
      <c r="J633" s="52" t="str">
        <f>IF(Inventaire[[#This Row],[QTÉ]]&lt;Inventaire[[#This Row],[QTÉ DE RÉAPPRO]],"ATTENTION REAPPROVISIONNEMENT","")</f>
        <v/>
      </c>
    </row>
    <row r="634" spans="1:10" s="60" customFormat="1" ht="30" customHeight="1" x14ac:dyDescent="0.3">
      <c r="A634" s="80"/>
      <c r="B634" s="81"/>
      <c r="C634" s="81"/>
      <c r="D634" s="81"/>
      <c r="E634" s="81"/>
      <c r="F634" s="65"/>
      <c r="G634" s="62"/>
      <c r="H634" s="67"/>
      <c r="I634" s="71">
        <f>Inventaire[[#This Row],[QTÉ]]*Inventaire[[#This Row],[PRIX]]</f>
        <v>0</v>
      </c>
      <c r="J634" s="52" t="str">
        <f>IF(Inventaire[[#This Row],[QTÉ]]&lt;Inventaire[[#This Row],[QTÉ DE RÉAPPRO]],"ATTENTION REAPPROVISIONNEMENT","")</f>
        <v/>
      </c>
    </row>
    <row r="635" spans="1:10" s="60" customFormat="1" ht="30" customHeight="1" x14ac:dyDescent="0.3">
      <c r="A635" s="80"/>
      <c r="B635" s="81"/>
      <c r="C635" s="81"/>
      <c r="D635" s="81"/>
      <c r="E635" s="81"/>
      <c r="F635" s="65"/>
      <c r="G635" s="62"/>
      <c r="H635" s="67"/>
      <c r="I635" s="71">
        <f>Inventaire[[#This Row],[QTÉ]]*Inventaire[[#This Row],[PRIX]]</f>
        <v>0</v>
      </c>
      <c r="J635" s="52" t="str">
        <f>IF(Inventaire[[#This Row],[QTÉ]]&lt;Inventaire[[#This Row],[QTÉ DE RÉAPPRO]],"ATTENTION REAPPROVISIONNEMENT","")</f>
        <v/>
      </c>
    </row>
    <row r="636" spans="1:10" s="60" customFormat="1" ht="30" customHeight="1" x14ac:dyDescent="0.3">
      <c r="A636" s="80"/>
      <c r="B636" s="81"/>
      <c r="C636" s="81"/>
      <c r="D636" s="81"/>
      <c r="E636" s="81"/>
      <c r="F636" s="65"/>
      <c r="G636" s="62"/>
      <c r="H636" s="67"/>
      <c r="I636" s="71">
        <f>Inventaire[[#This Row],[QTÉ]]*Inventaire[[#This Row],[PRIX]]</f>
        <v>0</v>
      </c>
      <c r="J636" s="52" t="str">
        <f>IF(Inventaire[[#This Row],[QTÉ]]&lt;Inventaire[[#This Row],[QTÉ DE RÉAPPRO]],"ATTENTION REAPPROVISIONNEMENT","")</f>
        <v/>
      </c>
    </row>
    <row r="637" spans="1:10" s="60" customFormat="1" ht="30" customHeight="1" x14ac:dyDescent="0.3">
      <c r="A637" s="80"/>
      <c r="B637" s="81"/>
      <c r="C637" s="81"/>
      <c r="D637" s="81"/>
      <c r="E637" s="81"/>
      <c r="F637" s="65"/>
      <c r="G637" s="62"/>
      <c r="H637" s="67"/>
      <c r="I637" s="71">
        <f>Inventaire[[#This Row],[QTÉ]]*Inventaire[[#This Row],[PRIX]]</f>
        <v>0</v>
      </c>
      <c r="J637" s="52" t="str">
        <f>IF(Inventaire[[#This Row],[QTÉ]]&lt;Inventaire[[#This Row],[QTÉ DE RÉAPPRO]],"ATTENTION REAPPROVISIONNEMENT","")</f>
        <v/>
      </c>
    </row>
    <row r="638" spans="1:10" s="60" customFormat="1" ht="30" customHeight="1" x14ac:dyDescent="0.3">
      <c r="A638" s="80"/>
      <c r="B638" s="81"/>
      <c r="C638" s="81"/>
      <c r="D638" s="81"/>
      <c r="E638" s="81"/>
      <c r="F638" s="65"/>
      <c r="G638" s="62"/>
      <c r="H638" s="67"/>
      <c r="I638" s="71">
        <f>Inventaire[[#This Row],[QTÉ]]*Inventaire[[#This Row],[PRIX]]</f>
        <v>0</v>
      </c>
      <c r="J638" s="52" t="str">
        <f>IF(Inventaire[[#This Row],[QTÉ]]&lt;Inventaire[[#This Row],[QTÉ DE RÉAPPRO]],"ATTENTION REAPPROVISIONNEMENT","")</f>
        <v/>
      </c>
    </row>
    <row r="639" spans="1:10" s="60" customFormat="1" ht="30" customHeight="1" x14ac:dyDescent="0.3">
      <c r="A639" s="80"/>
      <c r="B639" s="81"/>
      <c r="C639" s="81"/>
      <c r="D639" s="81"/>
      <c r="E639" s="81"/>
      <c r="F639" s="65"/>
      <c r="G639" s="62"/>
      <c r="H639" s="67"/>
      <c r="I639" s="71">
        <f>Inventaire[[#This Row],[QTÉ]]*Inventaire[[#This Row],[PRIX]]</f>
        <v>0</v>
      </c>
      <c r="J639" s="52" t="str">
        <f>IF(Inventaire[[#This Row],[QTÉ]]&lt;Inventaire[[#This Row],[QTÉ DE RÉAPPRO]],"ATTENTION REAPPROVISIONNEMENT","")</f>
        <v/>
      </c>
    </row>
    <row r="640" spans="1:10" s="60" customFormat="1" ht="30" customHeight="1" x14ac:dyDescent="0.3">
      <c r="A640" s="80"/>
      <c r="B640" s="81"/>
      <c r="C640" s="81"/>
      <c r="D640" s="81"/>
      <c r="E640" s="81"/>
      <c r="F640" s="65"/>
      <c r="G640" s="62"/>
      <c r="H640" s="67"/>
      <c r="I640" s="71">
        <f>Inventaire[[#This Row],[QTÉ]]*Inventaire[[#This Row],[PRIX]]</f>
        <v>0</v>
      </c>
      <c r="J640" s="52" t="str">
        <f>IF(Inventaire[[#This Row],[QTÉ]]&lt;Inventaire[[#This Row],[QTÉ DE RÉAPPRO]],"ATTENTION REAPPROVISIONNEMENT","")</f>
        <v/>
      </c>
    </row>
    <row r="641" spans="1:10" s="60" customFormat="1" ht="30" customHeight="1" x14ac:dyDescent="0.3">
      <c r="A641" s="80"/>
      <c r="B641" s="81"/>
      <c r="C641" s="81"/>
      <c r="D641" s="81"/>
      <c r="E641" s="81"/>
      <c r="F641" s="65"/>
      <c r="G641" s="62"/>
      <c r="H641" s="67"/>
      <c r="I641" s="71">
        <f>Inventaire[[#This Row],[QTÉ]]*Inventaire[[#This Row],[PRIX]]</f>
        <v>0</v>
      </c>
      <c r="J641" s="52" t="str">
        <f>IF(Inventaire[[#This Row],[QTÉ]]&lt;Inventaire[[#This Row],[QTÉ DE RÉAPPRO]],"ATTENTION REAPPROVISIONNEMENT","")</f>
        <v/>
      </c>
    </row>
    <row r="642" spans="1:10" s="60" customFormat="1" ht="30" customHeight="1" x14ac:dyDescent="0.3">
      <c r="A642" s="80"/>
      <c r="B642" s="81"/>
      <c r="C642" s="81"/>
      <c r="D642" s="81"/>
      <c r="E642" s="81"/>
      <c r="F642" s="65"/>
      <c r="G642" s="62"/>
      <c r="H642" s="67"/>
      <c r="I642" s="71">
        <f>Inventaire[[#This Row],[QTÉ]]*Inventaire[[#This Row],[PRIX]]</f>
        <v>0</v>
      </c>
      <c r="J642" s="52" t="str">
        <f>IF(Inventaire[[#This Row],[QTÉ]]&lt;Inventaire[[#This Row],[QTÉ DE RÉAPPRO]],"ATTENTION REAPPROVISIONNEMENT","")</f>
        <v/>
      </c>
    </row>
    <row r="643" spans="1:10" s="60" customFormat="1" ht="30" customHeight="1" x14ac:dyDescent="0.3">
      <c r="A643" s="80"/>
      <c r="B643" s="81"/>
      <c r="C643" s="81"/>
      <c r="D643" s="81"/>
      <c r="E643" s="81"/>
      <c r="F643" s="65"/>
      <c r="G643" s="62"/>
      <c r="H643" s="67"/>
      <c r="I643" s="71">
        <f>Inventaire[[#This Row],[QTÉ]]*Inventaire[[#This Row],[PRIX]]</f>
        <v>0</v>
      </c>
      <c r="J643" s="52" t="str">
        <f>IF(Inventaire[[#This Row],[QTÉ]]&lt;Inventaire[[#This Row],[QTÉ DE RÉAPPRO]],"ATTENTION REAPPROVISIONNEMENT","")</f>
        <v/>
      </c>
    </row>
    <row r="644" spans="1:10" s="60" customFormat="1" ht="30" customHeight="1" x14ac:dyDescent="0.3">
      <c r="A644" s="80"/>
      <c r="B644" s="81"/>
      <c r="C644" s="81"/>
      <c r="D644" s="81"/>
      <c r="E644" s="81"/>
      <c r="F644" s="65"/>
      <c r="G644" s="62"/>
      <c r="H644" s="67"/>
      <c r="I644" s="71">
        <f>Inventaire[[#This Row],[QTÉ]]*Inventaire[[#This Row],[PRIX]]</f>
        <v>0</v>
      </c>
      <c r="J644" s="52" t="str">
        <f>IF(Inventaire[[#This Row],[QTÉ]]&lt;Inventaire[[#This Row],[QTÉ DE RÉAPPRO]],"ATTENTION REAPPROVISIONNEMENT","")</f>
        <v/>
      </c>
    </row>
    <row r="645" spans="1:10" s="60" customFormat="1" ht="30" customHeight="1" x14ac:dyDescent="0.3">
      <c r="A645" s="80"/>
      <c r="B645" s="81"/>
      <c r="C645" s="81"/>
      <c r="D645" s="81"/>
      <c r="E645" s="81"/>
      <c r="F645" s="65"/>
      <c r="G645" s="62"/>
      <c r="H645" s="67"/>
      <c r="I645" s="71">
        <f>Inventaire[[#This Row],[QTÉ]]*Inventaire[[#This Row],[PRIX]]</f>
        <v>0</v>
      </c>
      <c r="J645" s="52" t="str">
        <f>IF(Inventaire[[#This Row],[QTÉ]]&lt;Inventaire[[#This Row],[QTÉ DE RÉAPPRO]],"ATTENTION REAPPROVISIONNEMENT","")</f>
        <v/>
      </c>
    </row>
    <row r="646" spans="1:10" s="60" customFormat="1" ht="30" customHeight="1" x14ac:dyDescent="0.3">
      <c r="A646" s="80"/>
      <c r="B646" s="81"/>
      <c r="C646" s="81"/>
      <c r="D646" s="81"/>
      <c r="E646" s="81"/>
      <c r="F646" s="65"/>
      <c r="G646" s="62"/>
      <c r="H646" s="67"/>
      <c r="I646" s="71">
        <f>Inventaire[[#This Row],[QTÉ]]*Inventaire[[#This Row],[PRIX]]</f>
        <v>0</v>
      </c>
      <c r="J646" s="52" t="str">
        <f>IF(Inventaire[[#This Row],[QTÉ]]&lt;Inventaire[[#This Row],[QTÉ DE RÉAPPRO]],"ATTENTION REAPPROVISIONNEMENT","")</f>
        <v/>
      </c>
    </row>
    <row r="647" spans="1:10" s="60" customFormat="1" ht="30" customHeight="1" x14ac:dyDescent="0.3">
      <c r="A647" s="80"/>
      <c r="B647" s="81"/>
      <c r="C647" s="81"/>
      <c r="D647" s="81"/>
      <c r="E647" s="81"/>
      <c r="F647" s="65"/>
      <c r="G647" s="62"/>
      <c r="H647" s="67"/>
      <c r="I647" s="71">
        <f>Inventaire[[#This Row],[QTÉ]]*Inventaire[[#This Row],[PRIX]]</f>
        <v>0</v>
      </c>
      <c r="J647" s="52" t="str">
        <f>IF(Inventaire[[#This Row],[QTÉ]]&lt;Inventaire[[#This Row],[QTÉ DE RÉAPPRO]],"ATTENTION REAPPROVISIONNEMENT","")</f>
        <v/>
      </c>
    </row>
    <row r="648" spans="1:10" s="60" customFormat="1" ht="30" customHeight="1" x14ac:dyDescent="0.3">
      <c r="A648" s="80"/>
      <c r="B648" s="81"/>
      <c r="C648" s="81"/>
      <c r="D648" s="81"/>
      <c r="E648" s="81"/>
      <c r="F648" s="65"/>
      <c r="G648" s="62"/>
      <c r="H648" s="67"/>
      <c r="I648" s="71">
        <f>Inventaire[[#This Row],[QTÉ]]*Inventaire[[#This Row],[PRIX]]</f>
        <v>0</v>
      </c>
      <c r="J648" s="52" t="str">
        <f>IF(Inventaire[[#This Row],[QTÉ]]&lt;Inventaire[[#This Row],[QTÉ DE RÉAPPRO]],"ATTENTION REAPPROVISIONNEMENT","")</f>
        <v/>
      </c>
    </row>
    <row r="649" spans="1:10" s="60" customFormat="1" ht="30" customHeight="1" x14ac:dyDescent="0.3">
      <c r="A649" s="80"/>
      <c r="B649" s="81"/>
      <c r="C649" s="81"/>
      <c r="D649" s="81"/>
      <c r="E649" s="81"/>
      <c r="F649" s="65"/>
      <c r="G649" s="62"/>
      <c r="H649" s="67"/>
      <c r="I649" s="71">
        <f>Inventaire[[#This Row],[QTÉ]]*Inventaire[[#This Row],[PRIX]]</f>
        <v>0</v>
      </c>
      <c r="J649" s="52" t="str">
        <f>IF(Inventaire[[#This Row],[QTÉ]]&lt;Inventaire[[#This Row],[QTÉ DE RÉAPPRO]],"ATTENTION REAPPROVISIONNEMENT","")</f>
        <v/>
      </c>
    </row>
    <row r="650" spans="1:10" s="60" customFormat="1" ht="30" customHeight="1" x14ac:dyDescent="0.3">
      <c r="A650" s="80"/>
      <c r="B650" s="81"/>
      <c r="C650" s="81"/>
      <c r="D650" s="81"/>
      <c r="E650" s="81"/>
      <c r="F650" s="65"/>
      <c r="G650" s="62"/>
      <c r="H650" s="67"/>
      <c r="I650" s="71">
        <f>Inventaire[[#This Row],[QTÉ]]*Inventaire[[#This Row],[PRIX]]</f>
        <v>0</v>
      </c>
      <c r="J650" s="52" t="str">
        <f>IF(Inventaire[[#This Row],[QTÉ]]&lt;Inventaire[[#This Row],[QTÉ DE RÉAPPRO]],"ATTENTION REAPPROVISIONNEMENT","")</f>
        <v/>
      </c>
    </row>
    <row r="651" spans="1:10" s="60" customFormat="1" ht="30" customHeight="1" x14ac:dyDescent="0.3">
      <c r="A651" s="80"/>
      <c r="B651" s="81"/>
      <c r="C651" s="81"/>
      <c r="D651" s="81"/>
      <c r="E651" s="81"/>
      <c r="F651" s="65"/>
      <c r="G651" s="62"/>
      <c r="H651" s="67"/>
      <c r="I651" s="71">
        <f>Inventaire[[#This Row],[QTÉ]]*Inventaire[[#This Row],[PRIX]]</f>
        <v>0</v>
      </c>
      <c r="J651" s="52" t="str">
        <f>IF(Inventaire[[#This Row],[QTÉ]]&lt;Inventaire[[#This Row],[QTÉ DE RÉAPPRO]],"ATTENTION REAPPROVISIONNEMENT","")</f>
        <v/>
      </c>
    </row>
    <row r="652" spans="1:10" s="60" customFormat="1" ht="30" customHeight="1" x14ac:dyDescent="0.3">
      <c r="A652" s="80"/>
      <c r="B652" s="81"/>
      <c r="C652" s="81"/>
      <c r="D652" s="81"/>
      <c r="E652" s="81"/>
      <c r="F652" s="65"/>
      <c r="G652" s="62"/>
      <c r="H652" s="67"/>
      <c r="I652" s="71">
        <f>Inventaire[[#This Row],[QTÉ]]*Inventaire[[#This Row],[PRIX]]</f>
        <v>0</v>
      </c>
      <c r="J652" s="52" t="str">
        <f>IF(Inventaire[[#This Row],[QTÉ]]&lt;Inventaire[[#This Row],[QTÉ DE RÉAPPRO]],"ATTENTION REAPPROVISIONNEMENT","")</f>
        <v/>
      </c>
    </row>
    <row r="653" spans="1:10" s="60" customFormat="1" ht="30" customHeight="1" x14ac:dyDescent="0.3">
      <c r="A653" s="80"/>
      <c r="B653" s="81"/>
      <c r="C653" s="81"/>
      <c r="D653" s="81"/>
      <c r="E653" s="81"/>
      <c r="F653" s="65"/>
      <c r="G653" s="62"/>
      <c r="H653" s="67"/>
      <c r="I653" s="71">
        <f>Inventaire[[#This Row],[QTÉ]]*Inventaire[[#This Row],[PRIX]]</f>
        <v>0</v>
      </c>
      <c r="J653" s="52" t="str">
        <f>IF(Inventaire[[#This Row],[QTÉ]]&lt;Inventaire[[#This Row],[QTÉ DE RÉAPPRO]],"ATTENTION REAPPROVISIONNEMENT","")</f>
        <v/>
      </c>
    </row>
    <row r="654" spans="1:10" s="60" customFormat="1" ht="30" customHeight="1" x14ac:dyDescent="0.3">
      <c r="A654" s="80"/>
      <c r="B654" s="81"/>
      <c r="C654" s="81"/>
      <c r="D654" s="81"/>
      <c r="E654" s="81"/>
      <c r="F654" s="65"/>
      <c r="G654" s="62"/>
      <c r="H654" s="67"/>
      <c r="I654" s="71">
        <f>Inventaire[[#This Row],[QTÉ]]*Inventaire[[#This Row],[PRIX]]</f>
        <v>0</v>
      </c>
      <c r="J654" s="52" t="str">
        <f>IF(Inventaire[[#This Row],[QTÉ]]&lt;Inventaire[[#This Row],[QTÉ DE RÉAPPRO]],"ATTENTION REAPPROVISIONNEMENT","")</f>
        <v/>
      </c>
    </row>
    <row r="655" spans="1:10" s="60" customFormat="1" ht="30" customHeight="1" x14ac:dyDescent="0.3">
      <c r="A655" s="80"/>
      <c r="B655" s="81"/>
      <c r="C655" s="81"/>
      <c r="D655" s="81"/>
      <c r="E655" s="81"/>
      <c r="F655" s="65"/>
      <c r="G655" s="62"/>
      <c r="H655" s="67"/>
      <c r="I655" s="71">
        <f>Inventaire[[#This Row],[QTÉ]]*Inventaire[[#This Row],[PRIX]]</f>
        <v>0</v>
      </c>
      <c r="J655" s="52" t="str">
        <f>IF(Inventaire[[#This Row],[QTÉ]]&lt;Inventaire[[#This Row],[QTÉ DE RÉAPPRO]],"ATTENTION REAPPROVISIONNEMENT","")</f>
        <v/>
      </c>
    </row>
    <row r="656" spans="1:10" s="60" customFormat="1" ht="30" customHeight="1" x14ac:dyDescent="0.3">
      <c r="A656" s="80"/>
      <c r="B656" s="81"/>
      <c r="C656" s="81"/>
      <c r="D656" s="81"/>
      <c r="E656" s="81"/>
      <c r="F656" s="65"/>
      <c r="G656" s="62"/>
      <c r="H656" s="67"/>
      <c r="I656" s="71">
        <f>Inventaire[[#This Row],[QTÉ]]*Inventaire[[#This Row],[PRIX]]</f>
        <v>0</v>
      </c>
      <c r="J656" s="52" t="str">
        <f>IF(Inventaire[[#This Row],[QTÉ]]&lt;Inventaire[[#This Row],[QTÉ DE RÉAPPRO]],"ATTENTION REAPPROVISIONNEMENT","")</f>
        <v/>
      </c>
    </row>
    <row r="657" spans="1:10" s="60" customFormat="1" ht="30" customHeight="1" x14ac:dyDescent="0.3">
      <c r="A657" s="80"/>
      <c r="B657" s="81"/>
      <c r="C657" s="81"/>
      <c r="D657" s="81"/>
      <c r="E657" s="81"/>
      <c r="F657" s="65"/>
      <c r="G657" s="62"/>
      <c r="H657" s="67"/>
      <c r="I657" s="71">
        <f>Inventaire[[#This Row],[QTÉ]]*Inventaire[[#This Row],[PRIX]]</f>
        <v>0</v>
      </c>
      <c r="J657" s="52" t="str">
        <f>IF(Inventaire[[#This Row],[QTÉ]]&lt;Inventaire[[#This Row],[QTÉ DE RÉAPPRO]],"ATTENTION REAPPROVISIONNEMENT","")</f>
        <v/>
      </c>
    </row>
    <row r="658" spans="1:10" s="60" customFormat="1" ht="30" customHeight="1" x14ac:dyDescent="0.3">
      <c r="A658" s="80"/>
      <c r="B658" s="81"/>
      <c r="C658" s="81"/>
      <c r="D658" s="81"/>
      <c r="E658" s="81"/>
      <c r="F658" s="65"/>
      <c r="G658" s="62"/>
      <c r="H658" s="67"/>
      <c r="I658" s="71">
        <f>Inventaire[[#This Row],[QTÉ]]*Inventaire[[#This Row],[PRIX]]</f>
        <v>0</v>
      </c>
      <c r="J658" s="52" t="str">
        <f>IF(Inventaire[[#This Row],[QTÉ]]&lt;Inventaire[[#This Row],[QTÉ DE RÉAPPRO]],"ATTENTION REAPPROVISIONNEMENT","")</f>
        <v/>
      </c>
    </row>
    <row r="659" spans="1:10" s="60" customFormat="1" ht="30" customHeight="1" x14ac:dyDescent="0.3">
      <c r="A659" s="80"/>
      <c r="B659" s="81"/>
      <c r="C659" s="81"/>
      <c r="D659" s="81"/>
      <c r="E659" s="81"/>
      <c r="F659" s="65"/>
      <c r="G659" s="62"/>
      <c r="H659" s="67"/>
      <c r="I659" s="71">
        <f>Inventaire[[#This Row],[QTÉ]]*Inventaire[[#This Row],[PRIX]]</f>
        <v>0</v>
      </c>
      <c r="J659" s="52" t="str">
        <f>IF(Inventaire[[#This Row],[QTÉ]]&lt;Inventaire[[#This Row],[QTÉ DE RÉAPPRO]],"ATTENTION REAPPROVISIONNEMENT","")</f>
        <v/>
      </c>
    </row>
    <row r="660" spans="1:10" s="60" customFormat="1" ht="30" customHeight="1" x14ac:dyDescent="0.3">
      <c r="A660" s="80"/>
      <c r="B660" s="81"/>
      <c r="C660" s="81"/>
      <c r="D660" s="81"/>
      <c r="E660" s="81"/>
      <c r="F660" s="65"/>
      <c r="G660" s="62"/>
      <c r="H660" s="67"/>
      <c r="I660" s="71">
        <f>Inventaire[[#This Row],[QTÉ]]*Inventaire[[#This Row],[PRIX]]</f>
        <v>0</v>
      </c>
      <c r="J660" s="52" t="str">
        <f>IF(Inventaire[[#This Row],[QTÉ]]&lt;Inventaire[[#This Row],[QTÉ DE RÉAPPRO]],"ATTENTION REAPPROVISIONNEMENT","")</f>
        <v/>
      </c>
    </row>
    <row r="661" spans="1:10" s="60" customFormat="1" ht="30" customHeight="1" x14ac:dyDescent="0.3">
      <c r="A661" s="80"/>
      <c r="B661" s="81"/>
      <c r="C661" s="81"/>
      <c r="D661" s="81"/>
      <c r="E661" s="81"/>
      <c r="F661" s="65"/>
      <c r="G661" s="62"/>
      <c r="H661" s="67"/>
      <c r="I661" s="71">
        <f>Inventaire[[#This Row],[QTÉ]]*Inventaire[[#This Row],[PRIX]]</f>
        <v>0</v>
      </c>
      <c r="J661" s="52" t="str">
        <f>IF(Inventaire[[#This Row],[QTÉ]]&lt;Inventaire[[#This Row],[QTÉ DE RÉAPPRO]],"ATTENTION REAPPROVISIONNEMENT","")</f>
        <v/>
      </c>
    </row>
    <row r="662" spans="1:10" s="60" customFormat="1" ht="30" customHeight="1" x14ac:dyDescent="0.3">
      <c r="A662" s="80"/>
      <c r="B662" s="81"/>
      <c r="C662" s="81"/>
      <c r="D662" s="81"/>
      <c r="E662" s="81"/>
      <c r="F662" s="65"/>
      <c r="G662" s="62"/>
      <c r="H662" s="67"/>
      <c r="I662" s="71">
        <f>Inventaire[[#This Row],[QTÉ]]*Inventaire[[#This Row],[PRIX]]</f>
        <v>0</v>
      </c>
      <c r="J662" s="52" t="str">
        <f>IF(Inventaire[[#This Row],[QTÉ]]&lt;Inventaire[[#This Row],[QTÉ DE RÉAPPRO]],"ATTENTION REAPPROVISIONNEMENT","")</f>
        <v/>
      </c>
    </row>
    <row r="663" spans="1:10" s="60" customFormat="1" ht="30" customHeight="1" x14ac:dyDescent="0.3">
      <c r="A663" s="80"/>
      <c r="B663" s="81"/>
      <c r="C663" s="81"/>
      <c r="D663" s="81"/>
      <c r="E663" s="81"/>
      <c r="F663" s="65"/>
      <c r="G663" s="62"/>
      <c r="H663" s="67"/>
      <c r="I663" s="71">
        <f>Inventaire[[#This Row],[QTÉ]]*Inventaire[[#This Row],[PRIX]]</f>
        <v>0</v>
      </c>
      <c r="J663" s="52" t="str">
        <f>IF(Inventaire[[#This Row],[QTÉ]]&lt;Inventaire[[#This Row],[QTÉ DE RÉAPPRO]],"ATTENTION REAPPROVISIONNEMENT","")</f>
        <v/>
      </c>
    </row>
    <row r="664" spans="1:10" s="60" customFormat="1" ht="30" customHeight="1" x14ac:dyDescent="0.3">
      <c r="A664" s="80"/>
      <c r="B664" s="81"/>
      <c r="C664" s="81"/>
      <c r="D664" s="81"/>
      <c r="E664" s="81"/>
      <c r="F664" s="65"/>
      <c r="G664" s="62"/>
      <c r="H664" s="67"/>
      <c r="I664" s="71">
        <f>Inventaire[[#This Row],[QTÉ]]*Inventaire[[#This Row],[PRIX]]</f>
        <v>0</v>
      </c>
      <c r="J664" s="52" t="str">
        <f>IF(Inventaire[[#This Row],[QTÉ]]&lt;Inventaire[[#This Row],[QTÉ DE RÉAPPRO]],"ATTENTION REAPPROVISIONNEMENT","")</f>
        <v/>
      </c>
    </row>
    <row r="665" spans="1:10" s="60" customFormat="1" ht="30" customHeight="1" x14ac:dyDescent="0.3">
      <c r="A665" s="80"/>
      <c r="B665" s="81"/>
      <c r="C665" s="81"/>
      <c r="D665" s="81"/>
      <c r="E665" s="81"/>
      <c r="F665" s="65"/>
      <c r="G665" s="62"/>
      <c r="H665" s="67"/>
      <c r="I665" s="71">
        <f>Inventaire[[#This Row],[QTÉ]]*Inventaire[[#This Row],[PRIX]]</f>
        <v>0</v>
      </c>
      <c r="J665" s="52" t="str">
        <f>IF(Inventaire[[#This Row],[QTÉ]]&lt;Inventaire[[#This Row],[QTÉ DE RÉAPPRO]],"ATTENTION REAPPROVISIONNEMENT","")</f>
        <v/>
      </c>
    </row>
    <row r="666" spans="1:10" s="60" customFormat="1" ht="30" customHeight="1" x14ac:dyDescent="0.3">
      <c r="A666" s="80"/>
      <c r="B666" s="81"/>
      <c r="C666" s="81"/>
      <c r="D666" s="81"/>
      <c r="E666" s="81"/>
      <c r="F666" s="65"/>
      <c r="G666" s="62"/>
      <c r="H666" s="67"/>
      <c r="I666" s="71">
        <f>Inventaire[[#This Row],[QTÉ]]*Inventaire[[#This Row],[PRIX]]</f>
        <v>0</v>
      </c>
      <c r="J666" s="52" t="str">
        <f>IF(Inventaire[[#This Row],[QTÉ]]&lt;Inventaire[[#This Row],[QTÉ DE RÉAPPRO]],"ATTENTION REAPPROVISIONNEMENT","")</f>
        <v/>
      </c>
    </row>
    <row r="667" spans="1:10" s="60" customFormat="1" ht="30" customHeight="1" x14ac:dyDescent="0.3">
      <c r="A667" s="80"/>
      <c r="B667" s="81"/>
      <c r="C667" s="81"/>
      <c r="D667" s="81"/>
      <c r="E667" s="81"/>
      <c r="F667" s="65"/>
      <c r="G667" s="62"/>
      <c r="H667" s="67"/>
      <c r="I667" s="71">
        <f>Inventaire[[#This Row],[QTÉ]]*Inventaire[[#This Row],[PRIX]]</f>
        <v>0</v>
      </c>
      <c r="J667" s="52" t="str">
        <f>IF(Inventaire[[#This Row],[QTÉ]]&lt;Inventaire[[#This Row],[QTÉ DE RÉAPPRO]],"ATTENTION REAPPROVISIONNEMENT","")</f>
        <v/>
      </c>
    </row>
    <row r="668" spans="1:10" s="60" customFormat="1" ht="30" customHeight="1" x14ac:dyDescent="0.3">
      <c r="A668" s="80"/>
      <c r="B668" s="81"/>
      <c r="C668" s="81"/>
      <c r="D668" s="81"/>
      <c r="E668" s="81"/>
      <c r="F668" s="65"/>
      <c r="G668" s="62"/>
      <c r="H668" s="67"/>
      <c r="I668" s="71">
        <f>Inventaire[[#This Row],[QTÉ]]*Inventaire[[#This Row],[PRIX]]</f>
        <v>0</v>
      </c>
      <c r="J668" s="52" t="str">
        <f>IF(Inventaire[[#This Row],[QTÉ]]&lt;Inventaire[[#This Row],[QTÉ DE RÉAPPRO]],"ATTENTION REAPPROVISIONNEMENT","")</f>
        <v/>
      </c>
    </row>
    <row r="669" spans="1:10" s="60" customFormat="1" ht="30" customHeight="1" x14ac:dyDescent="0.3">
      <c r="A669" s="80"/>
      <c r="B669" s="81"/>
      <c r="C669" s="81"/>
      <c r="D669" s="81"/>
      <c r="E669" s="81"/>
      <c r="F669" s="65"/>
      <c r="G669" s="62"/>
      <c r="H669" s="67"/>
      <c r="I669" s="71">
        <f>Inventaire[[#This Row],[QTÉ]]*Inventaire[[#This Row],[PRIX]]</f>
        <v>0</v>
      </c>
      <c r="J669" s="52" t="str">
        <f>IF(Inventaire[[#This Row],[QTÉ]]&lt;Inventaire[[#This Row],[QTÉ DE RÉAPPRO]],"ATTENTION REAPPROVISIONNEMENT","")</f>
        <v/>
      </c>
    </row>
    <row r="670" spans="1:10" s="60" customFormat="1" ht="30" customHeight="1" x14ac:dyDescent="0.3">
      <c r="A670" s="80"/>
      <c r="B670" s="81"/>
      <c r="C670" s="81"/>
      <c r="D670" s="81"/>
      <c r="E670" s="81"/>
      <c r="F670" s="65"/>
      <c r="G670" s="62"/>
      <c r="H670" s="67"/>
      <c r="I670" s="71">
        <f>Inventaire[[#This Row],[QTÉ]]*Inventaire[[#This Row],[PRIX]]</f>
        <v>0</v>
      </c>
      <c r="J670" s="52" t="str">
        <f>IF(Inventaire[[#This Row],[QTÉ]]&lt;Inventaire[[#This Row],[QTÉ DE RÉAPPRO]],"ATTENTION REAPPROVISIONNEMENT","")</f>
        <v/>
      </c>
    </row>
    <row r="671" spans="1:10" s="60" customFormat="1" ht="30" customHeight="1" x14ac:dyDescent="0.3">
      <c r="A671" s="80"/>
      <c r="B671" s="81"/>
      <c r="C671" s="81"/>
      <c r="D671" s="81"/>
      <c r="E671" s="81"/>
      <c r="F671" s="65"/>
      <c r="G671" s="62"/>
      <c r="H671" s="67"/>
      <c r="I671" s="71">
        <f>Inventaire[[#This Row],[QTÉ]]*Inventaire[[#This Row],[PRIX]]</f>
        <v>0</v>
      </c>
      <c r="J671" s="52" t="str">
        <f>IF(Inventaire[[#This Row],[QTÉ]]&lt;Inventaire[[#This Row],[QTÉ DE RÉAPPRO]],"ATTENTION REAPPROVISIONNEMENT","")</f>
        <v/>
      </c>
    </row>
    <row r="672" spans="1:10" s="60" customFormat="1" ht="30" customHeight="1" x14ac:dyDescent="0.3">
      <c r="A672" s="80"/>
      <c r="B672" s="81"/>
      <c r="C672" s="81"/>
      <c r="D672" s="81"/>
      <c r="E672" s="81"/>
      <c r="F672" s="65"/>
      <c r="G672" s="62"/>
      <c r="H672" s="67"/>
      <c r="I672" s="71">
        <f>Inventaire[[#This Row],[QTÉ]]*Inventaire[[#This Row],[PRIX]]</f>
        <v>0</v>
      </c>
      <c r="J672" s="52" t="str">
        <f>IF(Inventaire[[#This Row],[QTÉ]]&lt;Inventaire[[#This Row],[QTÉ DE RÉAPPRO]],"ATTENTION REAPPROVISIONNEMENT","")</f>
        <v/>
      </c>
    </row>
    <row r="673" spans="1:10" s="60" customFormat="1" ht="30" customHeight="1" x14ac:dyDescent="0.3">
      <c r="A673" s="80"/>
      <c r="B673" s="81"/>
      <c r="C673" s="81"/>
      <c r="D673" s="81"/>
      <c r="E673" s="81"/>
      <c r="F673" s="65"/>
      <c r="G673" s="62"/>
      <c r="H673" s="67"/>
      <c r="I673" s="71">
        <f>Inventaire[[#This Row],[QTÉ]]*Inventaire[[#This Row],[PRIX]]</f>
        <v>0</v>
      </c>
      <c r="J673" s="52" t="str">
        <f>IF(Inventaire[[#This Row],[QTÉ]]&lt;Inventaire[[#This Row],[QTÉ DE RÉAPPRO]],"ATTENTION REAPPROVISIONNEMENT","")</f>
        <v/>
      </c>
    </row>
    <row r="674" spans="1:10" s="60" customFormat="1" ht="30" customHeight="1" x14ac:dyDescent="0.3">
      <c r="A674" s="80"/>
      <c r="B674" s="81"/>
      <c r="C674" s="81"/>
      <c r="D674" s="81"/>
      <c r="E674" s="81"/>
      <c r="F674" s="65"/>
      <c r="G674" s="62"/>
      <c r="H674" s="67"/>
      <c r="I674" s="71">
        <f>Inventaire[[#This Row],[QTÉ]]*Inventaire[[#This Row],[PRIX]]</f>
        <v>0</v>
      </c>
      <c r="J674" s="52" t="str">
        <f>IF(Inventaire[[#This Row],[QTÉ]]&lt;Inventaire[[#This Row],[QTÉ DE RÉAPPRO]],"ATTENTION REAPPROVISIONNEMENT","")</f>
        <v/>
      </c>
    </row>
    <row r="675" spans="1:10" s="60" customFormat="1" ht="30" customHeight="1" x14ac:dyDescent="0.3">
      <c r="A675" s="80"/>
      <c r="B675" s="81"/>
      <c r="C675" s="81"/>
      <c r="D675" s="81"/>
      <c r="E675" s="81"/>
      <c r="F675" s="65"/>
      <c r="G675" s="62"/>
      <c r="H675" s="67"/>
      <c r="I675" s="71">
        <f>Inventaire[[#This Row],[QTÉ]]*Inventaire[[#This Row],[PRIX]]</f>
        <v>0</v>
      </c>
      <c r="J675" s="52" t="str">
        <f>IF(Inventaire[[#This Row],[QTÉ]]&lt;Inventaire[[#This Row],[QTÉ DE RÉAPPRO]],"ATTENTION REAPPROVISIONNEMENT","")</f>
        <v/>
      </c>
    </row>
    <row r="676" spans="1:10" s="60" customFormat="1" ht="30" customHeight="1" x14ac:dyDescent="0.3">
      <c r="A676" s="80"/>
      <c r="B676" s="81"/>
      <c r="C676" s="81"/>
      <c r="D676" s="81"/>
      <c r="E676" s="81"/>
      <c r="F676" s="65"/>
      <c r="G676" s="62"/>
      <c r="H676" s="67"/>
      <c r="I676" s="71">
        <f>Inventaire[[#This Row],[QTÉ]]*Inventaire[[#This Row],[PRIX]]</f>
        <v>0</v>
      </c>
      <c r="J676" s="52" t="str">
        <f>IF(Inventaire[[#This Row],[QTÉ]]&lt;Inventaire[[#This Row],[QTÉ DE RÉAPPRO]],"ATTENTION REAPPROVISIONNEMENT","")</f>
        <v/>
      </c>
    </row>
    <row r="677" spans="1:10" s="60" customFormat="1" ht="30" customHeight="1" x14ac:dyDescent="0.3">
      <c r="A677" s="80"/>
      <c r="B677" s="81"/>
      <c r="C677" s="81"/>
      <c r="D677" s="81"/>
      <c r="E677" s="81"/>
      <c r="F677" s="65"/>
      <c r="G677" s="62"/>
      <c r="H677" s="67"/>
      <c r="I677" s="71">
        <f>Inventaire[[#This Row],[QTÉ]]*Inventaire[[#This Row],[PRIX]]</f>
        <v>0</v>
      </c>
      <c r="J677" s="52" t="str">
        <f>IF(Inventaire[[#This Row],[QTÉ]]&lt;Inventaire[[#This Row],[QTÉ DE RÉAPPRO]],"ATTENTION REAPPROVISIONNEMENT","")</f>
        <v/>
      </c>
    </row>
    <row r="678" spans="1:10" s="60" customFormat="1" ht="30" customHeight="1" x14ac:dyDescent="0.3">
      <c r="A678" s="80"/>
      <c r="B678" s="81"/>
      <c r="C678" s="81"/>
      <c r="D678" s="81"/>
      <c r="E678" s="81"/>
      <c r="F678" s="65"/>
      <c r="G678" s="62"/>
      <c r="H678" s="67"/>
      <c r="I678" s="71">
        <f>Inventaire[[#This Row],[QTÉ]]*Inventaire[[#This Row],[PRIX]]</f>
        <v>0</v>
      </c>
      <c r="J678" s="52" t="str">
        <f>IF(Inventaire[[#This Row],[QTÉ]]&lt;Inventaire[[#This Row],[QTÉ DE RÉAPPRO]],"ATTENTION REAPPROVISIONNEMENT","")</f>
        <v/>
      </c>
    </row>
    <row r="679" spans="1:10" s="60" customFormat="1" ht="30" customHeight="1" x14ac:dyDescent="0.3">
      <c r="A679" s="80"/>
      <c r="B679" s="81"/>
      <c r="C679" s="81"/>
      <c r="D679" s="81"/>
      <c r="E679" s="81"/>
      <c r="F679" s="65"/>
      <c r="G679" s="62"/>
      <c r="H679" s="67"/>
      <c r="I679" s="71">
        <f>Inventaire[[#This Row],[QTÉ]]*Inventaire[[#This Row],[PRIX]]</f>
        <v>0</v>
      </c>
      <c r="J679" s="52" t="str">
        <f>IF(Inventaire[[#This Row],[QTÉ]]&lt;Inventaire[[#This Row],[QTÉ DE RÉAPPRO]],"ATTENTION REAPPROVISIONNEMENT","")</f>
        <v/>
      </c>
    </row>
    <row r="680" spans="1:10" s="60" customFormat="1" ht="30" customHeight="1" x14ac:dyDescent="0.3">
      <c r="A680" s="80"/>
      <c r="B680" s="81"/>
      <c r="C680" s="81"/>
      <c r="D680" s="81"/>
      <c r="E680" s="81"/>
      <c r="F680" s="65"/>
      <c r="G680" s="62"/>
      <c r="H680" s="67"/>
      <c r="I680" s="71">
        <f>Inventaire[[#This Row],[QTÉ]]*Inventaire[[#This Row],[PRIX]]</f>
        <v>0</v>
      </c>
      <c r="J680" s="52" t="str">
        <f>IF(Inventaire[[#This Row],[QTÉ]]&lt;Inventaire[[#This Row],[QTÉ DE RÉAPPRO]],"ATTENTION REAPPROVISIONNEMENT","")</f>
        <v/>
      </c>
    </row>
    <row r="681" spans="1:10" s="60" customFormat="1" ht="30" customHeight="1" x14ac:dyDescent="0.3">
      <c r="A681" s="80"/>
      <c r="B681" s="81"/>
      <c r="C681" s="81"/>
      <c r="D681" s="81"/>
      <c r="E681" s="81"/>
      <c r="F681" s="65"/>
      <c r="G681" s="62"/>
      <c r="H681" s="67"/>
      <c r="I681" s="71">
        <f>Inventaire[[#This Row],[QTÉ]]*Inventaire[[#This Row],[PRIX]]</f>
        <v>0</v>
      </c>
      <c r="J681" s="52" t="str">
        <f>IF(Inventaire[[#This Row],[QTÉ]]&lt;Inventaire[[#This Row],[QTÉ DE RÉAPPRO]],"ATTENTION REAPPROVISIONNEMENT","")</f>
        <v/>
      </c>
    </row>
    <row r="682" spans="1:10" s="60" customFormat="1" ht="30" customHeight="1" x14ac:dyDescent="0.3">
      <c r="A682" s="80"/>
      <c r="B682" s="81"/>
      <c r="C682" s="81"/>
      <c r="D682" s="81"/>
      <c r="E682" s="81"/>
      <c r="F682" s="65"/>
      <c r="G682" s="62"/>
      <c r="H682" s="67"/>
      <c r="I682" s="71">
        <f>Inventaire[[#This Row],[QTÉ]]*Inventaire[[#This Row],[PRIX]]</f>
        <v>0</v>
      </c>
      <c r="J682" s="52" t="str">
        <f>IF(Inventaire[[#This Row],[QTÉ]]&lt;Inventaire[[#This Row],[QTÉ DE RÉAPPRO]],"ATTENTION REAPPROVISIONNEMENT","")</f>
        <v/>
      </c>
    </row>
    <row r="683" spans="1:10" s="60" customFormat="1" ht="30" customHeight="1" x14ac:dyDescent="0.3">
      <c r="A683" s="80"/>
      <c r="B683" s="81"/>
      <c r="C683" s="81"/>
      <c r="D683" s="81"/>
      <c r="E683" s="81"/>
      <c r="F683" s="65"/>
      <c r="G683" s="62"/>
      <c r="H683" s="67"/>
      <c r="I683" s="71">
        <f>Inventaire[[#This Row],[QTÉ]]*Inventaire[[#This Row],[PRIX]]</f>
        <v>0</v>
      </c>
      <c r="J683" s="52" t="str">
        <f>IF(Inventaire[[#This Row],[QTÉ]]&lt;Inventaire[[#This Row],[QTÉ DE RÉAPPRO]],"ATTENTION REAPPROVISIONNEMENT","")</f>
        <v/>
      </c>
    </row>
    <row r="684" spans="1:10" s="60" customFormat="1" ht="30" customHeight="1" x14ac:dyDescent="0.3">
      <c r="A684" s="80"/>
      <c r="B684" s="81"/>
      <c r="C684" s="81"/>
      <c r="D684" s="81"/>
      <c r="E684" s="81"/>
      <c r="F684" s="65"/>
      <c r="G684" s="62"/>
      <c r="H684" s="67"/>
      <c r="I684" s="71">
        <f>Inventaire[[#This Row],[QTÉ]]*Inventaire[[#This Row],[PRIX]]</f>
        <v>0</v>
      </c>
      <c r="J684" s="52" t="str">
        <f>IF(Inventaire[[#This Row],[QTÉ]]&lt;Inventaire[[#This Row],[QTÉ DE RÉAPPRO]],"ATTENTION REAPPROVISIONNEMENT","")</f>
        <v/>
      </c>
    </row>
    <row r="685" spans="1:10" s="60" customFormat="1" ht="30" customHeight="1" x14ac:dyDescent="0.3">
      <c r="A685" s="80"/>
      <c r="B685" s="81"/>
      <c r="C685" s="81"/>
      <c r="D685" s="81"/>
      <c r="E685" s="81"/>
      <c r="F685" s="65"/>
      <c r="G685" s="62"/>
      <c r="H685" s="67"/>
      <c r="I685" s="71">
        <f>Inventaire[[#This Row],[QTÉ]]*Inventaire[[#This Row],[PRIX]]</f>
        <v>0</v>
      </c>
      <c r="J685" s="52" t="str">
        <f>IF(Inventaire[[#This Row],[QTÉ]]&lt;Inventaire[[#This Row],[QTÉ DE RÉAPPRO]],"ATTENTION REAPPROVISIONNEMENT","")</f>
        <v/>
      </c>
    </row>
    <row r="686" spans="1:10" s="60" customFormat="1" ht="30" customHeight="1" x14ac:dyDescent="0.3">
      <c r="A686" s="80"/>
      <c r="B686" s="81"/>
      <c r="C686" s="81"/>
      <c r="D686" s="81"/>
      <c r="E686" s="81"/>
      <c r="F686" s="65"/>
      <c r="G686" s="62"/>
      <c r="H686" s="67"/>
      <c r="I686" s="71">
        <f>Inventaire[[#This Row],[QTÉ]]*Inventaire[[#This Row],[PRIX]]</f>
        <v>0</v>
      </c>
      <c r="J686" s="52" t="str">
        <f>IF(Inventaire[[#This Row],[QTÉ]]&lt;Inventaire[[#This Row],[QTÉ DE RÉAPPRO]],"ATTENTION REAPPROVISIONNEMENT","")</f>
        <v/>
      </c>
    </row>
    <row r="687" spans="1:10" s="60" customFormat="1" ht="30" customHeight="1" x14ac:dyDescent="0.3">
      <c r="A687" s="80"/>
      <c r="B687" s="81"/>
      <c r="C687" s="81"/>
      <c r="D687" s="81"/>
      <c r="E687" s="81"/>
      <c r="F687" s="65"/>
      <c r="G687" s="62"/>
      <c r="H687" s="67"/>
      <c r="I687" s="71">
        <f>Inventaire[[#This Row],[QTÉ]]*Inventaire[[#This Row],[PRIX]]</f>
        <v>0</v>
      </c>
      <c r="J687" s="52" t="str">
        <f>IF(Inventaire[[#This Row],[QTÉ]]&lt;Inventaire[[#This Row],[QTÉ DE RÉAPPRO]],"ATTENTION REAPPROVISIONNEMENT","")</f>
        <v/>
      </c>
    </row>
    <row r="688" spans="1:10" s="60" customFormat="1" ht="30" customHeight="1" x14ac:dyDescent="0.3">
      <c r="A688" s="80"/>
      <c r="B688" s="81"/>
      <c r="C688" s="81"/>
      <c r="D688" s="81"/>
      <c r="E688" s="81"/>
      <c r="F688" s="65"/>
      <c r="G688" s="62"/>
      <c r="H688" s="67"/>
      <c r="I688" s="71">
        <f>Inventaire[[#This Row],[QTÉ]]*Inventaire[[#This Row],[PRIX]]</f>
        <v>0</v>
      </c>
      <c r="J688" s="52" t="str">
        <f>IF(Inventaire[[#This Row],[QTÉ]]&lt;Inventaire[[#This Row],[QTÉ DE RÉAPPRO]],"ATTENTION REAPPROVISIONNEMENT","")</f>
        <v/>
      </c>
    </row>
    <row r="689" spans="1:10" s="60" customFormat="1" ht="30" customHeight="1" x14ac:dyDescent="0.3">
      <c r="A689" s="80"/>
      <c r="B689" s="81"/>
      <c r="C689" s="81"/>
      <c r="D689" s="81"/>
      <c r="E689" s="81"/>
      <c r="F689" s="65"/>
      <c r="G689" s="62"/>
      <c r="H689" s="67"/>
      <c r="I689" s="71">
        <f>Inventaire[[#This Row],[QTÉ]]*Inventaire[[#This Row],[PRIX]]</f>
        <v>0</v>
      </c>
      <c r="J689" s="52" t="str">
        <f>IF(Inventaire[[#This Row],[QTÉ]]&lt;Inventaire[[#This Row],[QTÉ DE RÉAPPRO]],"ATTENTION REAPPROVISIONNEMENT","")</f>
        <v/>
      </c>
    </row>
    <row r="690" spans="1:10" s="60" customFormat="1" ht="30" customHeight="1" x14ac:dyDescent="0.3">
      <c r="A690" s="80"/>
      <c r="B690" s="81"/>
      <c r="C690" s="81"/>
      <c r="D690" s="81"/>
      <c r="E690" s="81"/>
      <c r="F690" s="65"/>
      <c r="G690" s="62"/>
      <c r="H690" s="67"/>
      <c r="I690" s="71">
        <f>Inventaire[[#This Row],[QTÉ]]*Inventaire[[#This Row],[PRIX]]</f>
        <v>0</v>
      </c>
      <c r="J690" s="52" t="str">
        <f>IF(Inventaire[[#This Row],[QTÉ]]&lt;Inventaire[[#This Row],[QTÉ DE RÉAPPRO]],"ATTENTION REAPPROVISIONNEMENT","")</f>
        <v/>
      </c>
    </row>
    <row r="691" spans="1:10" s="60" customFormat="1" ht="30" customHeight="1" x14ac:dyDescent="0.3">
      <c r="A691" s="80"/>
      <c r="B691" s="81"/>
      <c r="C691" s="81"/>
      <c r="D691" s="81"/>
      <c r="E691" s="81"/>
      <c r="F691" s="65"/>
      <c r="G691" s="62"/>
      <c r="H691" s="67"/>
      <c r="I691" s="71">
        <f>Inventaire[[#This Row],[QTÉ]]*Inventaire[[#This Row],[PRIX]]</f>
        <v>0</v>
      </c>
      <c r="J691" s="52" t="str">
        <f>IF(Inventaire[[#This Row],[QTÉ]]&lt;Inventaire[[#This Row],[QTÉ DE RÉAPPRO]],"ATTENTION REAPPROVISIONNEMENT","")</f>
        <v/>
      </c>
    </row>
    <row r="692" spans="1:10" s="60" customFormat="1" ht="30" customHeight="1" x14ac:dyDescent="0.3">
      <c r="A692" s="80"/>
      <c r="B692" s="81"/>
      <c r="C692" s="81"/>
      <c r="D692" s="81"/>
      <c r="E692" s="81"/>
      <c r="F692" s="65"/>
      <c r="G692" s="62"/>
      <c r="H692" s="67"/>
      <c r="I692" s="71">
        <f>Inventaire[[#This Row],[QTÉ]]*Inventaire[[#This Row],[PRIX]]</f>
        <v>0</v>
      </c>
      <c r="J692" s="52" t="str">
        <f>IF(Inventaire[[#This Row],[QTÉ]]&lt;Inventaire[[#This Row],[QTÉ DE RÉAPPRO]],"ATTENTION REAPPROVISIONNEMENT","")</f>
        <v/>
      </c>
    </row>
    <row r="693" spans="1:10" s="60" customFormat="1" ht="30" customHeight="1" x14ac:dyDescent="0.3">
      <c r="A693" s="80"/>
      <c r="B693" s="81"/>
      <c r="C693" s="81"/>
      <c r="D693" s="81"/>
      <c r="E693" s="81"/>
      <c r="F693" s="65"/>
      <c r="G693" s="62"/>
      <c r="H693" s="67"/>
      <c r="I693" s="71">
        <f>Inventaire[[#This Row],[QTÉ]]*Inventaire[[#This Row],[PRIX]]</f>
        <v>0</v>
      </c>
      <c r="J693" s="52" t="str">
        <f>IF(Inventaire[[#This Row],[QTÉ]]&lt;Inventaire[[#This Row],[QTÉ DE RÉAPPRO]],"ATTENTION REAPPROVISIONNEMENT","")</f>
        <v/>
      </c>
    </row>
    <row r="694" spans="1:10" s="60" customFormat="1" ht="30" customHeight="1" x14ac:dyDescent="0.3">
      <c r="A694" s="80"/>
      <c r="B694" s="81"/>
      <c r="C694" s="81"/>
      <c r="D694" s="81"/>
      <c r="E694" s="81"/>
      <c r="F694" s="65"/>
      <c r="G694" s="62"/>
      <c r="H694" s="67"/>
      <c r="I694" s="71">
        <f>Inventaire[[#This Row],[QTÉ]]*Inventaire[[#This Row],[PRIX]]</f>
        <v>0</v>
      </c>
      <c r="J694" s="52" t="str">
        <f>IF(Inventaire[[#This Row],[QTÉ]]&lt;Inventaire[[#This Row],[QTÉ DE RÉAPPRO]],"ATTENTION REAPPROVISIONNEMENT","")</f>
        <v/>
      </c>
    </row>
    <row r="695" spans="1:10" s="60" customFormat="1" ht="30" customHeight="1" x14ac:dyDescent="0.3">
      <c r="A695" s="80"/>
      <c r="B695" s="81"/>
      <c r="C695" s="81"/>
      <c r="D695" s="81"/>
      <c r="E695" s="81"/>
      <c r="F695" s="65"/>
      <c r="G695" s="62"/>
      <c r="H695" s="67"/>
      <c r="I695" s="71">
        <f>Inventaire[[#This Row],[QTÉ]]*Inventaire[[#This Row],[PRIX]]</f>
        <v>0</v>
      </c>
      <c r="J695" s="52" t="str">
        <f>IF(Inventaire[[#This Row],[QTÉ]]&lt;Inventaire[[#This Row],[QTÉ DE RÉAPPRO]],"ATTENTION REAPPROVISIONNEMENT","")</f>
        <v/>
      </c>
    </row>
    <row r="696" spans="1:10" s="60" customFormat="1" ht="30" customHeight="1" x14ac:dyDescent="0.3">
      <c r="A696" s="80"/>
      <c r="B696" s="81"/>
      <c r="C696" s="81"/>
      <c r="D696" s="81"/>
      <c r="E696" s="81"/>
      <c r="F696" s="65"/>
      <c r="G696" s="62"/>
      <c r="H696" s="67"/>
      <c r="I696" s="71">
        <f>Inventaire[[#This Row],[QTÉ]]*Inventaire[[#This Row],[PRIX]]</f>
        <v>0</v>
      </c>
      <c r="J696" s="52" t="str">
        <f>IF(Inventaire[[#This Row],[QTÉ]]&lt;Inventaire[[#This Row],[QTÉ DE RÉAPPRO]],"ATTENTION REAPPROVISIONNEMENT","")</f>
        <v/>
      </c>
    </row>
    <row r="697" spans="1:10" s="60" customFormat="1" ht="30" customHeight="1" x14ac:dyDescent="0.3">
      <c r="A697" s="80"/>
      <c r="B697" s="81"/>
      <c r="C697" s="81"/>
      <c r="D697" s="81"/>
      <c r="E697" s="81"/>
      <c r="F697" s="65"/>
      <c r="G697" s="62"/>
      <c r="H697" s="67"/>
      <c r="I697" s="71">
        <f>Inventaire[[#This Row],[QTÉ]]*Inventaire[[#This Row],[PRIX]]</f>
        <v>0</v>
      </c>
      <c r="J697" s="52" t="str">
        <f>IF(Inventaire[[#This Row],[QTÉ]]&lt;Inventaire[[#This Row],[QTÉ DE RÉAPPRO]],"ATTENTION REAPPROVISIONNEMENT","")</f>
        <v/>
      </c>
    </row>
    <row r="698" spans="1:10" s="60" customFormat="1" ht="30" customHeight="1" x14ac:dyDescent="0.3">
      <c r="A698" s="80"/>
      <c r="B698" s="81"/>
      <c r="C698" s="81"/>
      <c r="D698" s="81"/>
      <c r="E698" s="81"/>
      <c r="F698" s="65"/>
      <c r="G698" s="62"/>
      <c r="H698" s="67"/>
      <c r="I698" s="71">
        <f>Inventaire[[#This Row],[QTÉ]]*Inventaire[[#This Row],[PRIX]]</f>
        <v>0</v>
      </c>
      <c r="J698" s="52" t="str">
        <f>IF(Inventaire[[#This Row],[QTÉ]]&lt;Inventaire[[#This Row],[QTÉ DE RÉAPPRO]],"ATTENTION REAPPROVISIONNEMENT","")</f>
        <v/>
      </c>
    </row>
    <row r="699" spans="1:10" s="60" customFormat="1" ht="30" customHeight="1" x14ac:dyDescent="0.3">
      <c r="A699" s="80"/>
      <c r="B699" s="81"/>
      <c r="C699" s="81"/>
      <c r="D699" s="81"/>
      <c r="E699" s="81"/>
      <c r="F699" s="65"/>
      <c r="G699" s="62"/>
      <c r="H699" s="67"/>
      <c r="I699" s="71">
        <f>Inventaire[[#This Row],[QTÉ]]*Inventaire[[#This Row],[PRIX]]</f>
        <v>0</v>
      </c>
      <c r="J699" s="52" t="str">
        <f>IF(Inventaire[[#This Row],[QTÉ]]&lt;Inventaire[[#This Row],[QTÉ DE RÉAPPRO]],"ATTENTION REAPPROVISIONNEMENT","")</f>
        <v/>
      </c>
    </row>
    <row r="700" spans="1:10" s="60" customFormat="1" ht="30" customHeight="1" x14ac:dyDescent="0.3">
      <c r="A700" s="80"/>
      <c r="B700" s="81"/>
      <c r="C700" s="81"/>
      <c r="D700" s="81"/>
      <c r="E700" s="81"/>
      <c r="F700" s="65"/>
      <c r="G700" s="62"/>
      <c r="H700" s="67"/>
      <c r="I700" s="71">
        <f>Inventaire[[#This Row],[QTÉ]]*Inventaire[[#This Row],[PRIX]]</f>
        <v>0</v>
      </c>
      <c r="J700" s="52" t="str">
        <f>IF(Inventaire[[#This Row],[QTÉ]]&lt;Inventaire[[#This Row],[QTÉ DE RÉAPPRO]],"ATTENTION REAPPROVISIONNEMENT","")</f>
        <v/>
      </c>
    </row>
    <row r="701" spans="1:10" s="60" customFormat="1" ht="30" customHeight="1" x14ac:dyDescent="0.3">
      <c r="A701" s="80"/>
      <c r="B701" s="81"/>
      <c r="C701" s="81"/>
      <c r="D701" s="81"/>
      <c r="E701" s="81"/>
      <c r="F701" s="65"/>
      <c r="G701" s="62"/>
      <c r="H701" s="67"/>
      <c r="I701" s="71">
        <f>Inventaire[[#This Row],[QTÉ]]*Inventaire[[#This Row],[PRIX]]</f>
        <v>0</v>
      </c>
      <c r="J701" s="52" t="str">
        <f>IF(Inventaire[[#This Row],[QTÉ]]&lt;Inventaire[[#This Row],[QTÉ DE RÉAPPRO]],"ATTENTION REAPPROVISIONNEMENT","")</f>
        <v/>
      </c>
    </row>
    <row r="702" spans="1:10" s="60" customFormat="1" ht="30" customHeight="1" x14ac:dyDescent="0.3">
      <c r="A702" s="80"/>
      <c r="B702" s="81"/>
      <c r="C702" s="81"/>
      <c r="D702" s="81"/>
      <c r="E702" s="81"/>
      <c r="F702" s="65"/>
      <c r="G702" s="62"/>
      <c r="H702" s="67"/>
      <c r="I702" s="71">
        <f>Inventaire[[#This Row],[QTÉ]]*Inventaire[[#This Row],[PRIX]]</f>
        <v>0</v>
      </c>
      <c r="J702" s="52" t="str">
        <f>IF(Inventaire[[#This Row],[QTÉ]]&lt;Inventaire[[#This Row],[QTÉ DE RÉAPPRO]],"ATTENTION REAPPROVISIONNEMENT","")</f>
        <v/>
      </c>
    </row>
    <row r="703" spans="1:10" s="60" customFormat="1" ht="30" customHeight="1" x14ac:dyDescent="0.3">
      <c r="A703" s="80"/>
      <c r="B703" s="81"/>
      <c r="C703" s="81"/>
      <c r="D703" s="81"/>
      <c r="E703" s="81"/>
      <c r="F703" s="65"/>
      <c r="G703" s="62"/>
      <c r="H703" s="67"/>
      <c r="I703" s="71">
        <f>Inventaire[[#This Row],[QTÉ]]*Inventaire[[#This Row],[PRIX]]</f>
        <v>0</v>
      </c>
      <c r="J703" s="52" t="str">
        <f>IF(Inventaire[[#This Row],[QTÉ]]&lt;Inventaire[[#This Row],[QTÉ DE RÉAPPRO]],"ATTENTION REAPPROVISIONNEMENT","")</f>
        <v/>
      </c>
    </row>
    <row r="704" spans="1:10" s="60" customFormat="1" ht="30" customHeight="1" x14ac:dyDescent="0.3">
      <c r="A704" s="80"/>
      <c r="B704" s="81"/>
      <c r="C704" s="81"/>
      <c r="D704" s="81"/>
      <c r="E704" s="81"/>
      <c r="F704" s="65"/>
      <c r="G704" s="62"/>
      <c r="H704" s="67"/>
      <c r="I704" s="71">
        <f>Inventaire[[#This Row],[QTÉ]]*Inventaire[[#This Row],[PRIX]]</f>
        <v>0</v>
      </c>
      <c r="J704" s="52" t="str">
        <f>IF(Inventaire[[#This Row],[QTÉ]]&lt;Inventaire[[#This Row],[QTÉ DE RÉAPPRO]],"ATTENTION REAPPROVISIONNEMENT","")</f>
        <v/>
      </c>
    </row>
    <row r="705" spans="1:10" s="60" customFormat="1" ht="30" customHeight="1" x14ac:dyDescent="0.3">
      <c r="A705" s="80"/>
      <c r="B705" s="81"/>
      <c r="C705" s="81"/>
      <c r="D705" s="81"/>
      <c r="E705" s="81"/>
      <c r="F705" s="65"/>
      <c r="G705" s="62"/>
      <c r="H705" s="67"/>
      <c r="I705" s="71">
        <f>Inventaire[[#This Row],[QTÉ]]*Inventaire[[#This Row],[PRIX]]</f>
        <v>0</v>
      </c>
      <c r="J705" s="52" t="str">
        <f>IF(Inventaire[[#This Row],[QTÉ]]&lt;Inventaire[[#This Row],[QTÉ DE RÉAPPRO]],"ATTENTION REAPPROVISIONNEMENT","")</f>
        <v/>
      </c>
    </row>
    <row r="706" spans="1:10" s="60" customFormat="1" ht="30" customHeight="1" x14ac:dyDescent="0.3">
      <c r="A706" s="80"/>
      <c r="B706" s="81"/>
      <c r="C706" s="81"/>
      <c r="D706" s="81"/>
      <c r="E706" s="81"/>
      <c r="F706" s="65"/>
      <c r="G706" s="62"/>
      <c r="H706" s="67"/>
      <c r="I706" s="71">
        <f>Inventaire[[#This Row],[QTÉ]]*Inventaire[[#This Row],[PRIX]]</f>
        <v>0</v>
      </c>
      <c r="J706" s="52" t="str">
        <f>IF(Inventaire[[#This Row],[QTÉ]]&lt;Inventaire[[#This Row],[QTÉ DE RÉAPPRO]],"ATTENTION REAPPROVISIONNEMENT","")</f>
        <v/>
      </c>
    </row>
    <row r="707" spans="1:10" s="60" customFormat="1" ht="30" customHeight="1" x14ac:dyDescent="0.3">
      <c r="A707" s="80"/>
      <c r="B707" s="81"/>
      <c r="C707" s="81"/>
      <c r="D707" s="81"/>
      <c r="E707" s="81"/>
      <c r="F707" s="65"/>
      <c r="G707" s="62"/>
      <c r="H707" s="67"/>
      <c r="I707" s="71">
        <f>Inventaire[[#This Row],[QTÉ]]*Inventaire[[#This Row],[PRIX]]</f>
        <v>0</v>
      </c>
      <c r="J707" s="52" t="str">
        <f>IF(Inventaire[[#This Row],[QTÉ]]&lt;Inventaire[[#This Row],[QTÉ DE RÉAPPRO]],"ATTENTION REAPPROVISIONNEMENT","")</f>
        <v/>
      </c>
    </row>
    <row r="708" spans="1:10" s="60" customFormat="1" ht="30" customHeight="1" x14ac:dyDescent="0.3">
      <c r="A708" s="80"/>
      <c r="B708" s="81"/>
      <c r="C708" s="81"/>
      <c r="D708" s="81"/>
      <c r="E708" s="81"/>
      <c r="F708" s="65"/>
      <c r="G708" s="62"/>
      <c r="H708" s="67"/>
      <c r="I708" s="71">
        <f>Inventaire[[#This Row],[QTÉ]]*Inventaire[[#This Row],[PRIX]]</f>
        <v>0</v>
      </c>
      <c r="J708" s="52" t="str">
        <f>IF(Inventaire[[#This Row],[QTÉ]]&lt;Inventaire[[#This Row],[QTÉ DE RÉAPPRO]],"ATTENTION REAPPROVISIONNEMENT","")</f>
        <v/>
      </c>
    </row>
    <row r="709" spans="1:10" s="60" customFormat="1" ht="30" customHeight="1" x14ac:dyDescent="0.3">
      <c r="A709" s="80"/>
      <c r="B709" s="81"/>
      <c r="C709" s="81"/>
      <c r="D709" s="81"/>
      <c r="E709" s="81"/>
      <c r="F709" s="65"/>
      <c r="G709" s="62"/>
      <c r="H709" s="67"/>
      <c r="I709" s="71">
        <f>Inventaire[[#This Row],[QTÉ]]*Inventaire[[#This Row],[PRIX]]</f>
        <v>0</v>
      </c>
      <c r="J709" s="52" t="str">
        <f>IF(Inventaire[[#This Row],[QTÉ]]&lt;Inventaire[[#This Row],[QTÉ DE RÉAPPRO]],"ATTENTION REAPPROVISIONNEMENT","")</f>
        <v/>
      </c>
    </row>
    <row r="710" spans="1:10" s="60" customFormat="1" ht="30" customHeight="1" x14ac:dyDescent="0.3">
      <c r="A710" s="80"/>
      <c r="B710" s="81"/>
      <c r="C710" s="81"/>
      <c r="D710" s="81"/>
      <c r="E710" s="81"/>
      <c r="F710" s="65"/>
      <c r="G710" s="62"/>
      <c r="H710" s="67"/>
      <c r="I710" s="71">
        <f>Inventaire[[#This Row],[QTÉ]]*Inventaire[[#This Row],[PRIX]]</f>
        <v>0</v>
      </c>
      <c r="J710" s="52" t="str">
        <f>IF(Inventaire[[#This Row],[QTÉ]]&lt;Inventaire[[#This Row],[QTÉ DE RÉAPPRO]],"ATTENTION REAPPROVISIONNEMENT","")</f>
        <v/>
      </c>
    </row>
    <row r="711" spans="1:10" s="60" customFormat="1" ht="30" customHeight="1" x14ac:dyDescent="0.3">
      <c r="A711" s="80"/>
      <c r="B711" s="81"/>
      <c r="C711" s="81"/>
      <c r="D711" s="81"/>
      <c r="E711" s="81"/>
      <c r="F711" s="65"/>
      <c r="G711" s="62"/>
      <c r="H711" s="67"/>
      <c r="I711" s="71">
        <f>Inventaire[[#This Row],[QTÉ]]*Inventaire[[#This Row],[PRIX]]</f>
        <v>0</v>
      </c>
      <c r="J711" s="52" t="str">
        <f>IF(Inventaire[[#This Row],[QTÉ]]&lt;Inventaire[[#This Row],[QTÉ DE RÉAPPRO]],"ATTENTION REAPPROVISIONNEMENT","")</f>
        <v/>
      </c>
    </row>
    <row r="712" spans="1:10" s="60" customFormat="1" ht="30" customHeight="1" x14ac:dyDescent="0.3">
      <c r="A712" s="80"/>
      <c r="B712" s="81"/>
      <c r="C712" s="81"/>
      <c r="D712" s="81"/>
      <c r="E712" s="81"/>
      <c r="F712" s="65"/>
      <c r="G712" s="62"/>
      <c r="H712" s="67"/>
      <c r="I712" s="71">
        <f>Inventaire[[#This Row],[QTÉ]]*Inventaire[[#This Row],[PRIX]]</f>
        <v>0</v>
      </c>
      <c r="J712" s="52" t="str">
        <f>IF(Inventaire[[#This Row],[QTÉ]]&lt;Inventaire[[#This Row],[QTÉ DE RÉAPPRO]],"ATTENTION REAPPROVISIONNEMENT","")</f>
        <v/>
      </c>
    </row>
    <row r="713" spans="1:10" s="60" customFormat="1" ht="30" customHeight="1" x14ac:dyDescent="0.3">
      <c r="A713" s="80"/>
      <c r="B713" s="81"/>
      <c r="C713" s="81"/>
      <c r="D713" s="81"/>
      <c r="E713" s="81"/>
      <c r="F713" s="65"/>
      <c r="G713" s="62"/>
      <c r="H713" s="67"/>
      <c r="I713" s="71">
        <f>Inventaire[[#This Row],[QTÉ]]*Inventaire[[#This Row],[PRIX]]</f>
        <v>0</v>
      </c>
      <c r="J713" s="52" t="str">
        <f>IF(Inventaire[[#This Row],[QTÉ]]&lt;Inventaire[[#This Row],[QTÉ DE RÉAPPRO]],"ATTENTION REAPPROVISIONNEMENT","")</f>
        <v/>
      </c>
    </row>
    <row r="714" spans="1:10" s="60" customFormat="1" ht="30" customHeight="1" x14ac:dyDescent="0.3">
      <c r="A714" s="80"/>
      <c r="B714" s="81"/>
      <c r="C714" s="81"/>
      <c r="D714" s="81"/>
      <c r="E714" s="81"/>
      <c r="F714" s="65"/>
      <c r="G714" s="62"/>
      <c r="H714" s="67"/>
      <c r="I714" s="71">
        <f>Inventaire[[#This Row],[QTÉ]]*Inventaire[[#This Row],[PRIX]]</f>
        <v>0</v>
      </c>
      <c r="J714" s="52" t="str">
        <f>IF(Inventaire[[#This Row],[QTÉ]]&lt;Inventaire[[#This Row],[QTÉ DE RÉAPPRO]],"ATTENTION REAPPROVISIONNEMENT","")</f>
        <v/>
      </c>
    </row>
    <row r="715" spans="1:10" s="60" customFormat="1" ht="30" customHeight="1" x14ac:dyDescent="0.3">
      <c r="A715" s="80"/>
      <c r="B715" s="81"/>
      <c r="C715" s="81"/>
      <c r="D715" s="81"/>
      <c r="E715" s="81"/>
      <c r="F715" s="65"/>
      <c r="G715" s="62"/>
      <c r="H715" s="67"/>
      <c r="I715" s="71">
        <f>Inventaire[[#This Row],[QTÉ]]*Inventaire[[#This Row],[PRIX]]</f>
        <v>0</v>
      </c>
      <c r="J715" s="52" t="str">
        <f>IF(Inventaire[[#This Row],[QTÉ]]&lt;Inventaire[[#This Row],[QTÉ DE RÉAPPRO]],"ATTENTION REAPPROVISIONNEMENT","")</f>
        <v/>
      </c>
    </row>
    <row r="716" spans="1:10" s="60" customFormat="1" ht="30" customHeight="1" x14ac:dyDescent="0.3">
      <c r="A716" s="80"/>
      <c r="B716" s="81"/>
      <c r="C716" s="81"/>
      <c r="D716" s="81"/>
      <c r="E716" s="81"/>
      <c r="F716" s="65"/>
      <c r="G716" s="62"/>
      <c r="H716" s="67"/>
      <c r="I716" s="71">
        <f>Inventaire[[#This Row],[QTÉ]]*Inventaire[[#This Row],[PRIX]]</f>
        <v>0</v>
      </c>
      <c r="J716" s="52" t="str">
        <f>IF(Inventaire[[#This Row],[QTÉ]]&lt;Inventaire[[#This Row],[QTÉ DE RÉAPPRO]],"ATTENTION REAPPROVISIONNEMENT","")</f>
        <v/>
      </c>
    </row>
    <row r="717" spans="1:10" s="60" customFormat="1" ht="30" customHeight="1" x14ac:dyDescent="0.3">
      <c r="A717" s="80"/>
      <c r="B717" s="81"/>
      <c r="C717" s="81"/>
      <c r="D717" s="81"/>
      <c r="E717" s="81"/>
      <c r="F717" s="65"/>
      <c r="G717" s="62"/>
      <c r="H717" s="67"/>
      <c r="I717" s="71">
        <f>Inventaire[[#This Row],[QTÉ]]*Inventaire[[#This Row],[PRIX]]</f>
        <v>0</v>
      </c>
      <c r="J717" s="52" t="str">
        <f>IF(Inventaire[[#This Row],[QTÉ]]&lt;Inventaire[[#This Row],[QTÉ DE RÉAPPRO]],"ATTENTION REAPPROVISIONNEMENT","")</f>
        <v/>
      </c>
    </row>
    <row r="718" spans="1:10" s="60" customFormat="1" ht="30" customHeight="1" x14ac:dyDescent="0.3">
      <c r="A718" s="80"/>
      <c r="B718" s="81"/>
      <c r="C718" s="81"/>
      <c r="D718" s="81"/>
      <c r="E718" s="81"/>
      <c r="F718" s="65"/>
      <c r="G718" s="62"/>
      <c r="H718" s="67"/>
      <c r="I718" s="71">
        <f>Inventaire[[#This Row],[QTÉ]]*Inventaire[[#This Row],[PRIX]]</f>
        <v>0</v>
      </c>
      <c r="J718" s="52" t="str">
        <f>IF(Inventaire[[#This Row],[QTÉ]]&lt;Inventaire[[#This Row],[QTÉ DE RÉAPPRO]],"ATTENTION REAPPROVISIONNEMENT","")</f>
        <v/>
      </c>
    </row>
    <row r="719" spans="1:10" s="60" customFormat="1" ht="30" customHeight="1" x14ac:dyDescent="0.3">
      <c r="A719" s="80"/>
      <c r="B719" s="81"/>
      <c r="C719" s="81"/>
      <c r="D719" s="81"/>
      <c r="E719" s="81"/>
      <c r="F719" s="65"/>
      <c r="G719" s="62"/>
      <c r="H719" s="67"/>
      <c r="I719" s="71">
        <f>Inventaire[[#This Row],[QTÉ]]*Inventaire[[#This Row],[PRIX]]</f>
        <v>0</v>
      </c>
      <c r="J719" s="52" t="str">
        <f>IF(Inventaire[[#This Row],[QTÉ]]&lt;Inventaire[[#This Row],[QTÉ DE RÉAPPRO]],"ATTENTION REAPPROVISIONNEMENT","")</f>
        <v/>
      </c>
    </row>
    <row r="720" spans="1:10" s="60" customFormat="1" ht="30" customHeight="1" x14ac:dyDescent="0.3">
      <c r="A720" s="80"/>
      <c r="B720" s="81"/>
      <c r="C720" s="81"/>
      <c r="D720" s="81"/>
      <c r="E720" s="81"/>
      <c r="F720" s="65"/>
      <c r="G720" s="62"/>
      <c r="H720" s="67"/>
      <c r="I720" s="71">
        <f>Inventaire[[#This Row],[QTÉ]]*Inventaire[[#This Row],[PRIX]]</f>
        <v>0</v>
      </c>
      <c r="J720" s="52" t="str">
        <f>IF(Inventaire[[#This Row],[QTÉ]]&lt;Inventaire[[#This Row],[QTÉ DE RÉAPPRO]],"ATTENTION REAPPROVISIONNEMENT","")</f>
        <v/>
      </c>
    </row>
    <row r="721" spans="1:10" s="60" customFormat="1" ht="30" customHeight="1" x14ac:dyDescent="0.3">
      <c r="A721" s="80"/>
      <c r="B721" s="81"/>
      <c r="C721" s="81"/>
      <c r="D721" s="81"/>
      <c r="E721" s="81"/>
      <c r="F721" s="65"/>
      <c r="G721" s="62"/>
      <c r="H721" s="67"/>
      <c r="I721" s="71">
        <f>Inventaire[[#This Row],[QTÉ]]*Inventaire[[#This Row],[PRIX]]</f>
        <v>0</v>
      </c>
      <c r="J721" s="52" t="str">
        <f>IF(Inventaire[[#This Row],[QTÉ]]&lt;Inventaire[[#This Row],[QTÉ DE RÉAPPRO]],"ATTENTION REAPPROVISIONNEMENT","")</f>
        <v/>
      </c>
    </row>
    <row r="722" spans="1:10" s="60" customFormat="1" ht="30" customHeight="1" x14ac:dyDescent="0.3">
      <c r="A722" s="80"/>
      <c r="B722" s="81"/>
      <c r="C722" s="81"/>
      <c r="D722" s="81"/>
      <c r="E722" s="81"/>
      <c r="F722" s="65"/>
      <c r="G722" s="62"/>
      <c r="H722" s="67"/>
      <c r="I722" s="71">
        <f>Inventaire[[#This Row],[QTÉ]]*Inventaire[[#This Row],[PRIX]]</f>
        <v>0</v>
      </c>
      <c r="J722" s="52" t="str">
        <f>IF(Inventaire[[#This Row],[QTÉ]]&lt;Inventaire[[#This Row],[QTÉ DE RÉAPPRO]],"ATTENTION REAPPROVISIONNEMENT","")</f>
        <v/>
      </c>
    </row>
    <row r="723" spans="1:10" s="60" customFormat="1" ht="30" customHeight="1" x14ac:dyDescent="0.3">
      <c r="A723" s="80"/>
      <c r="B723" s="81"/>
      <c r="C723" s="81"/>
      <c r="D723" s="81"/>
      <c r="E723" s="81"/>
      <c r="F723" s="65"/>
      <c r="G723" s="62"/>
      <c r="H723" s="67"/>
      <c r="I723" s="71">
        <f>Inventaire[[#This Row],[QTÉ]]*Inventaire[[#This Row],[PRIX]]</f>
        <v>0</v>
      </c>
      <c r="J723" s="52" t="str">
        <f>IF(Inventaire[[#This Row],[QTÉ]]&lt;Inventaire[[#This Row],[QTÉ DE RÉAPPRO]],"ATTENTION REAPPROVISIONNEMENT","")</f>
        <v/>
      </c>
    </row>
    <row r="724" spans="1:10" s="60" customFormat="1" ht="30" customHeight="1" x14ac:dyDescent="0.3">
      <c r="A724" s="80"/>
      <c r="B724" s="81"/>
      <c r="C724" s="81"/>
      <c r="D724" s="81"/>
      <c r="E724" s="81"/>
      <c r="F724" s="65"/>
      <c r="G724" s="62"/>
      <c r="H724" s="67"/>
      <c r="I724" s="71">
        <f>Inventaire[[#This Row],[QTÉ]]*Inventaire[[#This Row],[PRIX]]</f>
        <v>0</v>
      </c>
      <c r="J724" s="52" t="str">
        <f>IF(Inventaire[[#This Row],[QTÉ]]&lt;Inventaire[[#This Row],[QTÉ DE RÉAPPRO]],"ATTENTION REAPPROVISIONNEMENT","")</f>
        <v/>
      </c>
    </row>
    <row r="725" spans="1:10" s="60" customFormat="1" ht="30" customHeight="1" x14ac:dyDescent="0.3">
      <c r="A725" s="80"/>
      <c r="B725" s="81"/>
      <c r="C725" s="81"/>
      <c r="D725" s="81"/>
      <c r="E725" s="81"/>
      <c r="F725" s="65"/>
      <c r="G725" s="62"/>
      <c r="H725" s="67"/>
      <c r="I725" s="71">
        <f>Inventaire[[#This Row],[QTÉ]]*Inventaire[[#This Row],[PRIX]]</f>
        <v>0</v>
      </c>
      <c r="J725" s="52" t="str">
        <f>IF(Inventaire[[#This Row],[QTÉ]]&lt;Inventaire[[#This Row],[QTÉ DE RÉAPPRO]],"ATTENTION REAPPROVISIONNEMENT","")</f>
        <v/>
      </c>
    </row>
    <row r="726" spans="1:10" s="60" customFormat="1" ht="30" customHeight="1" thickBot="1" x14ac:dyDescent="0.35">
      <c r="A726" s="80"/>
      <c r="B726" s="81"/>
      <c r="C726" s="81"/>
      <c r="D726" s="81"/>
      <c r="E726" s="81"/>
      <c r="F726" s="65"/>
      <c r="G726" s="62"/>
      <c r="H726" s="67"/>
      <c r="I726" s="71">
        <f>Inventaire[[#This Row],[QTÉ]]*Inventaire[[#This Row],[PRIX]]</f>
        <v>0</v>
      </c>
      <c r="J726" s="52" t="str">
        <f>IF(Inventaire[[#This Row],[QTÉ]]&lt;Inventaire[[#This Row],[QTÉ DE RÉAPPRO]],"ATTENTION REAPPROVISIONNEMENT","")</f>
        <v/>
      </c>
    </row>
    <row r="727" spans="1:10" ht="30" customHeight="1" thickBot="1" x14ac:dyDescent="0.35">
      <c r="A727" s="11"/>
      <c r="B727" s="9"/>
      <c r="C727" s="9"/>
      <c r="D727" s="12"/>
      <c r="E727" s="9"/>
      <c r="F727" s="10"/>
      <c r="G727" s="13"/>
      <c r="H727" s="100"/>
      <c r="I727" s="101">
        <f>SUBTOTAL(109,Inventaire[VALEUR DE STOCK])</f>
        <v>619.24</v>
      </c>
      <c r="J727" s="102"/>
    </row>
  </sheetData>
  <sheetProtection selectLockedCells="1"/>
  <mergeCells count="1">
    <mergeCell ref="A1:B1"/>
  </mergeCells>
  <conditionalFormatting sqref="A5:I726">
    <cfRule type="expression" dxfId="67" priority="13">
      <formula>"If(blnBinNo=""True"")"</formula>
    </cfRule>
  </conditionalFormatting>
  <conditionalFormatting sqref="A53:A54">
    <cfRule type="expression" dxfId="66" priority="11">
      <formula>"If(blnBinNo=""True"")"</formula>
    </cfRule>
  </conditionalFormatting>
  <conditionalFormatting sqref="B53:B54">
    <cfRule type="expression" dxfId="65" priority="9">
      <formula>"If(blnBinNo=""True"")"</formula>
    </cfRule>
  </conditionalFormatting>
  <conditionalFormatting sqref="C53:C54">
    <cfRule type="expression" dxfId="64" priority="7">
      <formula>"If(blnBinNo=""True"")"</formula>
    </cfRule>
  </conditionalFormatting>
  <conditionalFormatting sqref="D53:D54">
    <cfRule type="expression" dxfId="63" priority="5">
      <formula>"If(blnBinNo=""True"")"</formula>
    </cfRule>
  </conditionalFormatting>
  <conditionalFormatting sqref="E53:E54">
    <cfRule type="expression" dxfId="62" priority="3">
      <formula>"If(blnBinNo=""True"")"</formula>
    </cfRule>
  </conditionalFormatting>
  <conditionalFormatting sqref="F53:F54">
    <cfRule type="expression" dxfId="61" priority="1">
      <formula>"If(blnBinNo=""True"")"</formula>
    </cfRule>
  </conditionalFormatting>
  <conditionalFormatting sqref="I5:I726">
    <cfRule type="dataBar" priority="100">
      <dataBar>
        <cfvo type="min"/>
        <cfvo type="max"/>
        <color theme="2" tint="-0.34998626667073579"/>
      </dataBar>
      <extLst>
        <ext xmlns:x14="http://schemas.microsoft.com/office/spreadsheetml/2009/9/main" uri="{B025F937-C7B1-47D3-B67F-A62EFF666E3E}">
          <x14:id>{6D29248C-0CC1-4228-9C2F-2D0866F0EC09}</x14:id>
        </ext>
      </extLst>
    </cfRule>
  </conditionalFormatting>
  <dataValidations count="13">
    <dataValidation allowBlank="1" showInputMessage="1" showErrorMessage="1" prompt="Valeur de stock totale calculée automatiquement" sqref="A3"/>
    <dataValidation allowBlank="1" showInputMessage="1" showErrorMessage="1" prompt="Nombre de bacs calculé automatiquement" sqref="C3"/>
    <dataValidation allowBlank="1" showInputMessage="1" showErrorMessage="1" prompt="Nombre d’articles calculé automatiquement en fonction de leur description" sqref="B3"/>
    <dataValidation allowBlank="1" showInputMessage="1" showErrorMessage="1" prompt="Entrez la référence dans cette colonne" sqref="A4"/>
    <dataValidation allowBlank="1" showInputMessage="1" showErrorMessage="1" prompt="Entrez une description de l’article dans cette colonne" sqref="B4"/>
    <dataValidation allowBlank="1" showInputMessage="1" showErrorMessage="1" prompt="Sélectionnez le numéro de bac dans la liste déroulante. Appuyez sur Alt+Bas pour ouvrir la liste déroulante, puis sur Entrée pour sélectionner l’un des éléments" sqref="C4"/>
    <dataValidation allowBlank="1" showInputMessage="1" showErrorMessage="1" prompt="L’emplacement est automatiquement mis à jour dans cette colonne sur la base du numéro de bac et des informations présentes dans la feuille de calcul Emplacement des stocks " sqref="D4"/>
    <dataValidation allowBlank="1" showInputMessage="1" showErrorMessage="1" prompt="Entrez l’unité dans cette colonne" sqref="E4"/>
    <dataValidation allowBlank="1" showInputMessage="1" showErrorMessage="1" prompt="Entrez la quantité de chaque article dans cette colonne" sqref="F4"/>
    <dataValidation allowBlank="1" showInputMessage="1" showErrorMessage="1" prompt="La valeur de stock est calculée automatiquement dans cette colonne sur la base des valeurs QTÉ et PRIX présentes dans le tableau" sqref="I4"/>
    <dataValidation type="list" errorStyle="warning" allowBlank="1" showInputMessage="1" showErrorMessage="1" error="Ce numéro de bac n’est pas dans la liste. Oui pour conserver l’entrée, Annuler pour l’ajouter au tableau de la feuille Emplacement des stocks (le numéro de bac sera ensuite ajouté à cette liste) ou Non puis Alt+Bas pour choisir un élément dans la liste." sqref="C96:C107 C86 C5:C54 D5:E726">
      <formula1>NuméroBac</formula1>
    </dataValidation>
    <dataValidation allowBlank="1" showInputMessage="1" showErrorMessage="1" prompt="Entrez la quantité à réapprovisionner dans cette colonne" sqref="G4:G726"/>
    <dataValidation allowBlank="1" showInputMessage="1" showErrorMessage="1" prompt="Entrez le prix de chaque article dans cette colonne" sqref="H4:H310"/>
  </dataValidations>
  <printOptions horizontalCentered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 differentFirst="1">
    <oddFooter>Page &amp;P of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D29248C-0CC1-4228-9C2F-2D0866F0EC0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I5:I726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InventoryList2">
    <tabColor theme="4"/>
    <pageSetUpPr autoPageBreaks="0" fitToPage="1"/>
  </sheetPr>
  <dimension ref="B1:H8"/>
  <sheetViews>
    <sheetView showGridLines="0" showZeros="0" zoomScaleNormal="100" workbookViewId="0">
      <selection activeCell="C3" sqref="C3"/>
    </sheetView>
  </sheetViews>
  <sheetFormatPr baseColWidth="10" defaultColWidth="8.88671875" defaultRowHeight="30" customHeight="1" x14ac:dyDescent="0.3"/>
  <cols>
    <col min="1" max="1" width="1.88671875" style="4" customWidth="1"/>
    <col min="2" max="2" width="22.6640625" style="4" customWidth="1"/>
    <col min="3" max="3" width="27.44140625" style="4" customWidth="1"/>
    <col min="4" max="4" width="17.5546875" style="4" customWidth="1"/>
    <col min="5" max="5" width="9.44140625" style="4" customWidth="1"/>
    <col min="6" max="6" width="11.88671875" style="27" customWidth="1"/>
    <col min="7" max="7" width="18.88671875" style="4" customWidth="1"/>
    <col min="8" max="8" width="16.109375" style="31" customWidth="1"/>
    <col min="9" max="9" width="11.44140625" style="4" customWidth="1"/>
    <col min="10" max="16384" width="8.88671875" style="4"/>
  </cols>
  <sheetData>
    <row r="1" spans="2:8" ht="54" customHeight="1" thickBot="1" x14ac:dyDescent="0.35">
      <c r="B1" s="109" t="s">
        <v>14</v>
      </c>
      <c r="C1" s="110"/>
      <c r="D1" s="20"/>
      <c r="E1" s="20"/>
      <c r="F1" s="46"/>
      <c r="G1" s="44"/>
      <c r="H1" s="45"/>
    </row>
    <row r="2" spans="2:8" s="22" customFormat="1" ht="24.95" customHeight="1" x14ac:dyDescent="0.3">
      <c r="B2" s="32" t="s">
        <v>13</v>
      </c>
      <c r="C2" s="32" t="s">
        <v>1</v>
      </c>
      <c r="D2" s="32"/>
      <c r="E2" s="33"/>
      <c r="F2" s="34"/>
      <c r="G2" s="33"/>
      <c r="H2" s="38"/>
    </row>
    <row r="3" spans="2:8" ht="30" customHeight="1" x14ac:dyDescent="0.3">
      <c r="B3" s="39">
        <f>SUM(Inventaire24[VALEUR DE STOCK])</f>
        <v>0</v>
      </c>
      <c r="C3" s="35">
        <f>COUNTA(Inventaire24[DESCRIPTION])</f>
        <v>0</v>
      </c>
      <c r="D3" s="35"/>
      <c r="E3" s="36"/>
      <c r="F3" s="34"/>
      <c r="G3" s="36"/>
      <c r="H3" s="38"/>
    </row>
    <row r="4" spans="2:8" ht="17.100000000000001" customHeight="1" x14ac:dyDescent="0.3">
      <c r="B4" s="6" t="s">
        <v>0</v>
      </c>
      <c r="C4" s="6" t="s">
        <v>2</v>
      </c>
      <c r="D4" s="6" t="s">
        <v>7</v>
      </c>
      <c r="E4" s="6" t="s">
        <v>3</v>
      </c>
      <c r="F4" s="40" t="s">
        <v>4</v>
      </c>
      <c r="G4" s="6" t="s">
        <v>5</v>
      </c>
      <c r="H4" s="41" t="s">
        <v>8</v>
      </c>
    </row>
    <row r="5" spans="2:8" ht="30" customHeight="1" x14ac:dyDescent="0.3">
      <c r="B5" s="8"/>
      <c r="C5" s="8"/>
      <c r="D5" s="8"/>
      <c r="E5" s="42"/>
      <c r="F5" s="43"/>
      <c r="G5" s="37">
        <f>Inventaire24[[#This Row],[QTÉ]]*Inventaire24[[#This Row],[PRIX]]</f>
        <v>0</v>
      </c>
      <c r="H5" s="37"/>
    </row>
    <row r="6" spans="2:8" ht="30" customHeight="1" x14ac:dyDescent="0.3">
      <c r="B6" s="8"/>
      <c r="C6" s="8"/>
      <c r="D6" s="8"/>
      <c r="E6" s="42"/>
      <c r="F6" s="43"/>
      <c r="G6" s="37">
        <f>Inventaire24[[#This Row],[QTÉ]]*Inventaire24[[#This Row],[PRIX]]</f>
        <v>0</v>
      </c>
      <c r="H6" s="37"/>
    </row>
    <row r="7" spans="2:8" ht="30" customHeight="1" thickBot="1" x14ac:dyDescent="0.35">
      <c r="B7" s="8"/>
      <c r="C7" s="8"/>
      <c r="D7" s="8"/>
      <c r="E7" s="42"/>
      <c r="F7" s="43"/>
      <c r="G7" s="37">
        <f>Inventaire24[[#This Row],[QTÉ]]*Inventaire24[[#This Row],[PRIX]]</f>
        <v>0</v>
      </c>
      <c r="H7" s="37"/>
    </row>
    <row r="8" spans="2:8" ht="30" customHeight="1" thickBot="1" x14ac:dyDescent="0.35">
      <c r="B8" s="11"/>
      <c r="C8" s="9"/>
      <c r="D8" s="9"/>
      <c r="E8" s="10"/>
      <c r="F8" s="28"/>
      <c r="G8" s="26">
        <f>SUBTOTAL(109,Inventaire24[VALEUR DE STOCK])</f>
        <v>0</v>
      </c>
    </row>
  </sheetData>
  <sheetProtection selectLockedCells="1" selectUnlockedCells="1"/>
  <autoFilter ref="H4"/>
  <mergeCells count="1">
    <mergeCell ref="B1:C1"/>
  </mergeCells>
  <conditionalFormatting sqref="B5:H7">
    <cfRule type="expression" dxfId="37" priority="1">
      <formula>"If(blnBinNo=""True"")"</formula>
    </cfRule>
  </conditionalFormatting>
  <conditionalFormatting sqref="G5:H7">
    <cfRule type="dataBar" priority="57">
      <dataBar>
        <cfvo type="min"/>
        <cfvo type="max"/>
        <color theme="2" tint="-0.34998626667073579"/>
      </dataBar>
      <extLst>
        <ext xmlns:x14="http://schemas.microsoft.com/office/spreadsheetml/2009/9/main" uri="{B025F937-C7B1-47D3-B67F-A62EFF666E3E}">
          <x14:id>{E1CD84C8-F9E5-45DF-B949-09D52CAF51F8}</x14:id>
        </ext>
      </extLst>
    </cfRule>
  </conditionalFormatting>
  <dataValidations count="11">
    <dataValidation type="list" errorStyle="warning" allowBlank="1" showInputMessage="1" showErrorMessage="1" error="Ce numéro de bac n’est pas dans la liste. Oui pour conserver l’entrée, Annuler pour l’ajouter au tableau de la feuille Emplacement des stocks (le numéro de bac sera ensuite ajouté à cette liste) ou Non puis Alt+Bas pour choisir un élément dans la liste." sqref="D5:D7">
      <formula1>NuméroBac</formula1>
    </dataValidation>
    <dataValidation allowBlank="1" showInputMessage="1" showErrorMessage="1" prompt="Inventaire d’entrepôt permettant d’effectuer un suivi du stock. Les articles à commander sont marqués dans la colonne K. Deux liens de navigation dans E2 et F2 permettent d’accéder aux feuilles de calcul Prélèvements stock et Emplacement des stocks." sqref="A1"/>
    <dataValidation allowBlank="1" showInputMessage="1" showErrorMessage="1" prompt="Valeur de stock totale calculée automatiquement" sqref="B3"/>
    <dataValidation allowBlank="1" showInputMessage="1" showErrorMessage="1" prompt="Nombre d’articles calculé automatiquement en fonction de leur description" sqref="C3:D3"/>
    <dataValidation allowBlank="1" showInputMessage="1" showErrorMessage="1" prompt="Entrez la référence dans cette colonne" sqref="B4"/>
    <dataValidation allowBlank="1" showInputMessage="1" showErrorMessage="1" prompt="Entrez une description de l’article dans cette colonne" sqref="C4"/>
    <dataValidation allowBlank="1" showInputMessage="1" showErrorMessage="1" prompt="Sélectionnez le numéro de bac dans la liste déroulante. Appuyez sur Alt+Bas pour ouvrir la liste déroulante, puis sur Entrée pour sélectionner l’un des éléments" sqref="D4"/>
    <dataValidation allowBlank="1" showInputMessage="1" showErrorMessage="1" prompt="Entrez l’unité dans cette colonne" sqref="H4"/>
    <dataValidation allowBlank="1" showInputMessage="1" showErrorMessage="1" prompt="Entrez la quantité de chaque article dans cette colonne" sqref="E4"/>
    <dataValidation allowBlank="1" showInputMessage="1" showErrorMessage="1" prompt="Entrez le prix de chaque article dans cette colonne" sqref="F4"/>
    <dataValidation allowBlank="1" showInputMessage="1" showErrorMessage="1" prompt="La valeur de stock est calculée automatiquement dans cette colonne sur la base des valeurs QTÉ et PRIX présentes dans le tableau" sqref="G4"/>
  </dataValidations>
  <printOptions horizontalCentered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 differentFirst="1">
    <oddFooter>Page &amp;P of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1CD84C8-F9E5-45DF-B949-09D52CAF51F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G5:H7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InventoryList1">
    <tabColor theme="4"/>
    <pageSetUpPr autoPageBreaks="0" fitToPage="1"/>
  </sheetPr>
  <dimension ref="A1:I13"/>
  <sheetViews>
    <sheetView showGridLines="0" showZeros="0" zoomScaleNormal="100" workbookViewId="0">
      <selection activeCell="B15" sqref="B15"/>
    </sheetView>
  </sheetViews>
  <sheetFormatPr baseColWidth="10" defaultColWidth="8.88671875" defaultRowHeight="30" customHeight="1" x14ac:dyDescent="0.3"/>
  <cols>
    <col min="1" max="1" width="22.6640625" style="4" customWidth="1"/>
    <col min="2" max="2" width="27.44140625" style="4" customWidth="1"/>
    <col min="3" max="3" width="17.5546875" style="4" customWidth="1"/>
    <col min="4" max="4" width="11.109375" style="4" bestFit="1" customWidth="1"/>
    <col min="5" max="5" width="11.88671875" style="27" customWidth="1"/>
    <col min="6" max="6" width="16" style="98" bestFit="1" customWidth="1"/>
    <col min="7" max="7" width="12.44140625" style="27" customWidth="1"/>
    <col min="8" max="8" width="18.88671875" style="4" customWidth="1"/>
    <col min="9" max="9" width="11.44140625" style="4" customWidth="1"/>
    <col min="10" max="16384" width="8.88671875" style="4"/>
  </cols>
  <sheetData>
    <row r="1" spans="1:9" ht="54" customHeight="1" thickBot="1" x14ac:dyDescent="0.35">
      <c r="A1" s="109" t="s">
        <v>12</v>
      </c>
      <c r="B1" s="110"/>
      <c r="C1" s="20"/>
      <c r="D1" s="20"/>
      <c r="E1" s="46"/>
      <c r="F1" s="93"/>
      <c r="G1" s="86"/>
      <c r="H1" s="44"/>
    </row>
    <row r="2" spans="1:9" s="22" customFormat="1" ht="24.95" customHeight="1" x14ac:dyDescent="0.3">
      <c r="A2" s="32" t="s">
        <v>13</v>
      </c>
      <c r="B2" s="32" t="s">
        <v>1</v>
      </c>
      <c r="C2" s="32"/>
      <c r="D2" s="33"/>
      <c r="E2" s="34"/>
      <c r="F2" s="94"/>
      <c r="G2" s="34"/>
      <c r="H2" s="33"/>
    </row>
    <row r="3" spans="1:9" ht="30" customHeight="1" x14ac:dyDescent="0.3">
      <c r="A3" s="39">
        <f>Inventaire2[[#Totals],[PRIX TOTAL]]</f>
        <v>362.56</v>
      </c>
      <c r="B3" s="35">
        <f>COUNTA(Inventaire2[CATEGORIE])</f>
        <v>5</v>
      </c>
      <c r="C3" s="35"/>
      <c r="D3" s="36"/>
      <c r="E3" s="34"/>
      <c r="F3" s="94"/>
      <c r="G3" s="34"/>
      <c r="H3" s="36"/>
    </row>
    <row r="4" spans="1:9" s="31" customFormat="1" ht="17.100000000000001" customHeight="1" x14ac:dyDescent="0.3">
      <c r="A4" s="41" t="s">
        <v>0</v>
      </c>
      <c r="B4" s="41" t="s">
        <v>30</v>
      </c>
      <c r="C4" s="41" t="s">
        <v>47</v>
      </c>
      <c r="D4" s="41" t="s">
        <v>7</v>
      </c>
      <c r="E4" s="40" t="s">
        <v>16</v>
      </c>
      <c r="F4" s="95" t="s">
        <v>26</v>
      </c>
      <c r="G4" s="41" t="s">
        <v>50</v>
      </c>
      <c r="H4" s="40" t="s">
        <v>8</v>
      </c>
      <c r="I4" s="106" t="s">
        <v>83</v>
      </c>
    </row>
    <row r="5" spans="1:9" ht="30" customHeight="1" x14ac:dyDescent="0.3">
      <c r="A5" s="8"/>
      <c r="B5" s="8"/>
      <c r="C5" s="8"/>
      <c r="D5" s="42"/>
      <c r="E5" s="43"/>
      <c r="F5" s="96"/>
      <c r="G5" s="37">
        <f>Inventaire2[[#This Row],[QUANTITE]]*Inventaire2[[#This Row],[PRIX UNITAIRE]]</f>
        <v>0</v>
      </c>
      <c r="H5" s="43"/>
      <c r="I5" s="105"/>
    </row>
    <row r="6" spans="1:9" ht="30" customHeight="1" x14ac:dyDescent="0.3">
      <c r="A6" s="8"/>
      <c r="B6" s="8"/>
      <c r="C6" s="8"/>
      <c r="D6" s="42"/>
      <c r="E6" s="43"/>
      <c r="F6" s="96"/>
      <c r="G6" s="37">
        <f>Inventaire2[[#This Row],[QUANTITE]]*Inventaire2[[#This Row],[PRIX UNITAIRE]]</f>
        <v>0</v>
      </c>
      <c r="H6" s="43"/>
      <c r="I6" s="105"/>
    </row>
    <row r="7" spans="1:9" ht="30" customHeight="1" x14ac:dyDescent="0.3">
      <c r="A7" s="8" t="s">
        <v>84</v>
      </c>
      <c r="B7" s="8" t="s">
        <v>85</v>
      </c>
      <c r="C7" s="8" t="s">
        <v>82</v>
      </c>
      <c r="D7" s="90">
        <v>899</v>
      </c>
      <c r="E7" s="91">
        <v>2</v>
      </c>
      <c r="F7" s="96">
        <v>78.25</v>
      </c>
      <c r="G7" s="37">
        <v>0</v>
      </c>
      <c r="H7" s="91" t="s">
        <v>42</v>
      </c>
      <c r="I7" s="105"/>
    </row>
    <row r="8" spans="1:9" ht="30" customHeight="1" x14ac:dyDescent="0.3">
      <c r="A8" s="8" t="s">
        <v>79</v>
      </c>
      <c r="B8" s="8" t="s">
        <v>81</v>
      </c>
      <c r="C8" s="8" t="s">
        <v>80</v>
      </c>
      <c r="D8" s="90">
        <v>899</v>
      </c>
      <c r="E8" s="91">
        <v>2</v>
      </c>
      <c r="F8" s="96">
        <v>15.63</v>
      </c>
      <c r="G8" s="37">
        <v>31.26</v>
      </c>
      <c r="H8" s="91" t="s">
        <v>44</v>
      </c>
      <c r="I8" s="105"/>
    </row>
    <row r="9" spans="1:9" ht="30" customHeight="1" x14ac:dyDescent="0.3">
      <c r="A9" s="8" t="s">
        <v>56</v>
      </c>
      <c r="B9" s="8" t="s">
        <v>57</v>
      </c>
      <c r="C9" s="8">
        <v>0</v>
      </c>
      <c r="D9" s="90">
        <v>269</v>
      </c>
      <c r="E9" s="91">
        <v>1</v>
      </c>
      <c r="F9" s="96">
        <v>152</v>
      </c>
      <c r="G9" s="37">
        <f>Inventaire2[[#This Row],[QUANTITE]]*Inventaire2[[#This Row],[PRIX UNITAIRE]]</f>
        <v>152</v>
      </c>
      <c r="H9" s="91" t="s">
        <v>45</v>
      </c>
      <c r="I9" s="105"/>
    </row>
    <row r="10" spans="1:9" ht="30" customHeight="1" x14ac:dyDescent="0.3">
      <c r="A10" s="8" t="s">
        <v>53</v>
      </c>
      <c r="B10" s="8" t="s">
        <v>54</v>
      </c>
      <c r="C10" s="8" t="s">
        <v>55</v>
      </c>
      <c r="D10" s="90">
        <v>848</v>
      </c>
      <c r="E10" s="91">
        <v>1</v>
      </c>
      <c r="F10" s="96">
        <v>154</v>
      </c>
      <c r="G10" s="92">
        <f>Inventaire2[[#This Row],[QUANTITE]]*Inventaire2[[#This Row],[PRIX UNITAIRE]]</f>
        <v>154</v>
      </c>
      <c r="H10" s="91" t="s">
        <v>42</v>
      </c>
      <c r="I10" s="105"/>
    </row>
    <row r="11" spans="1:9" ht="30" customHeight="1" x14ac:dyDescent="0.3">
      <c r="A11" s="8" t="s">
        <v>52</v>
      </c>
      <c r="B11" s="8" t="s">
        <v>36</v>
      </c>
      <c r="C11" s="8" t="s">
        <v>37</v>
      </c>
      <c r="D11" s="90">
        <v>401</v>
      </c>
      <c r="E11" s="91">
        <v>2</v>
      </c>
      <c r="F11" s="96">
        <v>12.65</v>
      </c>
      <c r="G11" s="37">
        <f>Inventaire2[[#This Row],[QUANTITE]]*Inventaire2[[#This Row],[PRIX UNITAIRE]]</f>
        <v>25.3</v>
      </c>
      <c r="H11" s="91" t="s">
        <v>42</v>
      </c>
      <c r="I11" s="105"/>
    </row>
    <row r="12" spans="1:9" ht="30" customHeight="1" x14ac:dyDescent="0.3">
      <c r="A12" s="8"/>
      <c r="B12" s="8"/>
      <c r="C12" s="8"/>
      <c r="D12" s="42"/>
      <c r="E12" s="43"/>
      <c r="F12" s="96"/>
      <c r="G12" s="37">
        <f>Inventaire2[[#This Row],[QUANTITE]]*Inventaire2[[#This Row],[PRIX UNITAIRE]]</f>
        <v>0</v>
      </c>
      <c r="H12" s="43"/>
      <c r="I12" s="105"/>
    </row>
    <row r="13" spans="1:9" ht="30" customHeight="1" x14ac:dyDescent="0.3">
      <c r="A13" s="11"/>
      <c r="B13" s="9"/>
      <c r="C13" s="9"/>
      <c r="D13" s="10"/>
      <c r="E13" s="87"/>
      <c r="F13" s="97"/>
      <c r="G13" s="88">
        <f>SUBTOTAL(109,Inventaire2[PRIX TOTAL])</f>
        <v>362.56</v>
      </c>
      <c r="H13" s="89"/>
    </row>
  </sheetData>
  <sheetProtection selectLockedCells="1" selectUnlockedCells="1"/>
  <mergeCells count="1">
    <mergeCell ref="A1:B1"/>
  </mergeCells>
  <conditionalFormatting sqref="A5:H12">
    <cfRule type="expression" dxfId="21" priority="1">
      <formula>"If(blnBinNo=""True"")"</formula>
    </cfRule>
  </conditionalFormatting>
  <conditionalFormatting sqref="G5:G12">
    <cfRule type="dataBar" priority="101">
      <dataBar>
        <cfvo type="min"/>
        <cfvo type="max"/>
        <color theme="2" tint="-0.34998626667073579"/>
      </dataBar>
      <extLst>
        <ext xmlns:x14="http://schemas.microsoft.com/office/spreadsheetml/2009/9/main" uri="{B025F937-C7B1-47D3-B67F-A62EFF666E3E}">
          <x14:id>{F7D437A4-16EC-4732-B89F-45674AEB23AF}</x14:id>
        </ext>
      </extLst>
    </cfRule>
  </conditionalFormatting>
  <dataValidations xWindow="1095" yWindow="384" count="9">
    <dataValidation allowBlank="1" showInputMessage="1" showErrorMessage="1" prompt="Entrez la quantité de chaque article dans cette colonne" sqref="D4"/>
    <dataValidation allowBlank="1" showInputMessage="1" showErrorMessage="1" prompt="Sélectionnez le numéro de bac dans la liste déroulante. Appuyez sur Alt+Bas pour ouvrir la liste déroulante, puis sur Entrée pour sélectionner l’un des éléments" sqref="C4"/>
    <dataValidation allowBlank="1" showInputMessage="1" showErrorMessage="1" prompt="Entrez une description de l’article dans cette colonne" sqref="B4"/>
    <dataValidation allowBlank="1" showInputMessage="1" showErrorMessage="1" prompt="Entrez la référence dans cette colonne" sqref="A4"/>
    <dataValidation allowBlank="1" showInputMessage="1" showErrorMessage="1" prompt="Nombre d’articles calculé automatiquement en fonction de leur description" sqref="B3:C3"/>
    <dataValidation allowBlank="1" showInputMessage="1" showErrorMessage="1" prompt="Valeur de stock totale calculée automatiquement" sqref="A3"/>
    <dataValidation allowBlank="1" showInputMessage="1" showErrorMessage="1" prompt="Entrez le prix de chaque article dans cette colonne" sqref="E4:F4 H4"/>
    <dataValidation allowBlank="1" showInputMessage="1" showErrorMessage="1" prompt="La valeur de stock est calculée automatiquement dans cette colonne sur la base des valeurs QTÉ et PRIX présentes dans le tableau" sqref="G4"/>
    <dataValidation type="list" errorStyle="warning" allowBlank="1" showInputMessage="1" showErrorMessage="1" error="Ce numéro de bac n’est pas dans la liste. Oui pour conserver l’entrée, Annuler pour l’ajouter au tableau de la feuille Emplacement des stocks (le numéro de bac sera ensuite ajouté à cette liste) ou Non puis Alt+Bas pour choisir un élément dans la liste." sqref="C5:C7 C8:C12">
      <formula1>NuméroBac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fitToHeight="0" orientation="landscape" r:id="rId1"/>
  <headerFooter differentFirst="1">
    <oddFooter>Page &amp;P of &amp;N</oddFooter>
  </headerFooter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D437A4-16EC-4732-B89F-45674AEB23A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G5:G12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O34"/>
  <sheetViews>
    <sheetView showGridLines="0" workbookViewId="0">
      <selection activeCell="G10" sqref="G10:I11"/>
    </sheetView>
  </sheetViews>
  <sheetFormatPr baseColWidth="10" defaultRowHeight="15.75" x14ac:dyDescent="0.3"/>
  <sheetData>
    <row r="1" spans="1:11" x14ac:dyDescent="0.3">
      <c r="A1" s="53" t="s">
        <v>18</v>
      </c>
      <c r="B1" s="53" t="s">
        <v>19</v>
      </c>
      <c r="C1" s="53" t="s">
        <v>20</v>
      </c>
      <c r="D1" s="53" t="s">
        <v>21</v>
      </c>
      <c r="E1" s="53" t="s">
        <v>22</v>
      </c>
      <c r="F1" s="53" t="s">
        <v>23</v>
      </c>
      <c r="G1" s="53" t="s">
        <v>25</v>
      </c>
      <c r="H1" s="53" t="s">
        <v>4</v>
      </c>
      <c r="J1" s="53"/>
    </row>
    <row r="2" spans="1:11" s="51" customFormat="1" x14ac:dyDescent="0.3">
      <c r="A2" s="54">
        <f>G10</f>
        <v>0</v>
      </c>
      <c r="B2" s="54">
        <f>G13</f>
        <v>0</v>
      </c>
      <c r="C2" s="54">
        <f>G16</f>
        <v>0</v>
      </c>
      <c r="D2" s="54">
        <f>G19</f>
        <v>0</v>
      </c>
      <c r="E2" s="54">
        <f>G22</f>
        <v>0</v>
      </c>
      <c r="F2" s="54">
        <f>G25</f>
        <v>0</v>
      </c>
      <c r="G2" s="54">
        <f>G28</f>
        <v>0</v>
      </c>
      <c r="H2" s="55">
        <f>G31</f>
        <v>0</v>
      </c>
      <c r="J2" s="54"/>
    </row>
    <row r="4" spans="1:11" ht="16.5" thickBot="1" x14ac:dyDescent="0.35"/>
    <row r="5" spans="1:11" ht="15.75" customHeight="1" x14ac:dyDescent="0.3">
      <c r="D5" s="50"/>
      <c r="E5" s="117" t="s">
        <v>17</v>
      </c>
      <c r="F5" s="118"/>
      <c r="G5" s="118"/>
      <c r="H5" s="118"/>
      <c r="I5" s="118"/>
      <c r="J5" s="118"/>
      <c r="K5" s="119"/>
    </row>
    <row r="6" spans="1:11" ht="15.75" customHeight="1" x14ac:dyDescent="0.3">
      <c r="D6" s="49"/>
      <c r="E6" s="120"/>
      <c r="F6" s="121"/>
      <c r="G6" s="121"/>
      <c r="H6" s="121"/>
      <c r="I6" s="121"/>
      <c r="J6" s="121"/>
      <c r="K6" s="122"/>
    </row>
    <row r="7" spans="1:11" ht="16.5" customHeight="1" thickBot="1" x14ac:dyDescent="0.35">
      <c r="D7" s="49"/>
      <c r="E7" s="123"/>
      <c r="F7" s="124"/>
      <c r="G7" s="124"/>
      <c r="H7" s="124"/>
      <c r="I7" s="124"/>
      <c r="J7" s="124"/>
      <c r="K7" s="125"/>
    </row>
    <row r="10" spans="1:11" x14ac:dyDescent="0.3">
      <c r="D10" s="126" t="s">
        <v>15</v>
      </c>
      <c r="E10" s="126"/>
      <c r="F10" s="126"/>
      <c r="G10" s="127"/>
      <c r="H10" s="128"/>
      <c r="I10" s="129"/>
    </row>
    <row r="11" spans="1:11" x14ac:dyDescent="0.3">
      <c r="D11" s="126"/>
      <c r="E11" s="126"/>
      <c r="F11" s="126"/>
      <c r="G11" s="130"/>
      <c r="H11" s="131"/>
      <c r="I11" s="132"/>
    </row>
    <row r="12" spans="1:11" x14ac:dyDescent="0.3">
      <c r="D12" s="47"/>
      <c r="E12" s="47"/>
      <c r="F12" s="47"/>
    </row>
    <row r="13" spans="1:11" x14ac:dyDescent="0.3">
      <c r="D13" s="126" t="s">
        <v>30</v>
      </c>
      <c r="E13" s="126"/>
      <c r="F13" s="126"/>
      <c r="G13" s="127"/>
      <c r="H13" s="128"/>
      <c r="I13" s="129"/>
    </row>
    <row r="14" spans="1:11" x14ac:dyDescent="0.3">
      <c r="D14" s="126"/>
      <c r="E14" s="126"/>
      <c r="F14" s="126"/>
      <c r="G14" s="130"/>
      <c r="H14" s="131"/>
      <c r="I14" s="132"/>
    </row>
    <row r="15" spans="1:11" x14ac:dyDescent="0.3">
      <c r="D15" s="47"/>
      <c r="E15" s="47"/>
      <c r="F15" s="47"/>
    </row>
    <row r="16" spans="1:11" x14ac:dyDescent="0.3">
      <c r="D16" s="126" t="s">
        <v>35</v>
      </c>
      <c r="E16" s="126"/>
      <c r="F16" s="126"/>
      <c r="G16" s="127"/>
      <c r="H16" s="128"/>
      <c r="I16" s="129"/>
    </row>
    <row r="17" spans="4:15" x14ac:dyDescent="0.3">
      <c r="D17" s="126"/>
      <c r="E17" s="126"/>
      <c r="F17" s="126"/>
      <c r="G17" s="130"/>
      <c r="H17" s="131"/>
      <c r="I17" s="132"/>
    </row>
    <row r="18" spans="4:15" x14ac:dyDescent="0.3">
      <c r="D18" s="47"/>
      <c r="E18" s="47"/>
      <c r="F18" s="47"/>
    </row>
    <row r="19" spans="4:15" x14ac:dyDescent="0.3">
      <c r="D19" s="126" t="s">
        <v>32</v>
      </c>
      <c r="E19" s="126"/>
      <c r="F19" s="126"/>
      <c r="G19" s="127"/>
      <c r="H19" s="129"/>
      <c r="I19" s="48"/>
    </row>
    <row r="20" spans="4:15" x14ac:dyDescent="0.3">
      <c r="D20" s="126"/>
      <c r="E20" s="126"/>
      <c r="F20" s="126"/>
      <c r="G20" s="130"/>
      <c r="H20" s="132"/>
      <c r="I20" s="48"/>
    </row>
    <row r="21" spans="4:15" x14ac:dyDescent="0.3">
      <c r="D21" s="47"/>
      <c r="E21" s="47"/>
      <c r="F21" s="47"/>
    </row>
    <row r="22" spans="4:15" x14ac:dyDescent="0.3">
      <c r="D22" s="126" t="s">
        <v>33</v>
      </c>
      <c r="E22" s="126"/>
      <c r="F22" s="126"/>
      <c r="G22" s="127"/>
      <c r="H22" s="129"/>
      <c r="I22" s="48"/>
    </row>
    <row r="23" spans="4:15" x14ac:dyDescent="0.3">
      <c r="D23" s="126"/>
      <c r="E23" s="126"/>
      <c r="F23" s="126"/>
      <c r="G23" s="130"/>
      <c r="H23" s="132"/>
      <c r="I23" s="48"/>
    </row>
    <row r="24" spans="4:15" x14ac:dyDescent="0.3">
      <c r="D24" s="47"/>
      <c r="E24" s="47"/>
      <c r="F24" s="47"/>
    </row>
    <row r="25" spans="4:15" x14ac:dyDescent="0.3">
      <c r="D25" s="126" t="s">
        <v>16</v>
      </c>
      <c r="E25" s="126"/>
      <c r="F25" s="126"/>
      <c r="G25" s="127"/>
      <c r="H25" s="129"/>
      <c r="I25" s="48"/>
    </row>
    <row r="26" spans="4:15" x14ac:dyDescent="0.3">
      <c r="D26" s="126"/>
      <c r="E26" s="126"/>
      <c r="F26" s="126"/>
      <c r="G26" s="130"/>
      <c r="H26" s="132"/>
      <c r="I26" s="48"/>
    </row>
    <row r="27" spans="4:15" x14ac:dyDescent="0.3">
      <c r="D27" s="47"/>
      <c r="E27" s="47"/>
      <c r="F27" s="47"/>
    </row>
    <row r="28" spans="4:15" x14ac:dyDescent="0.3">
      <c r="D28" s="126" t="s">
        <v>24</v>
      </c>
      <c r="E28" s="126"/>
      <c r="F28" s="126"/>
      <c r="G28" s="127"/>
      <c r="H28" s="129"/>
      <c r="I28" s="48"/>
      <c r="L28" s="140" t="s">
        <v>27</v>
      </c>
      <c r="M28" s="140"/>
      <c r="N28" s="139">
        <f ca="1">TODAY()</f>
        <v>43509</v>
      </c>
      <c r="O28" s="139"/>
    </row>
    <row r="29" spans="4:15" x14ac:dyDescent="0.3">
      <c r="D29" s="126"/>
      <c r="E29" s="126"/>
      <c r="F29" s="126"/>
      <c r="G29" s="130"/>
      <c r="H29" s="132"/>
      <c r="I29" s="48"/>
      <c r="L29" s="56"/>
      <c r="N29" s="57"/>
      <c r="O29" s="57"/>
    </row>
    <row r="30" spans="4:15" x14ac:dyDescent="0.3">
      <c r="L30" s="56"/>
      <c r="O30" s="56"/>
    </row>
    <row r="31" spans="4:15" x14ac:dyDescent="0.3">
      <c r="D31" s="126" t="s">
        <v>26</v>
      </c>
      <c r="E31" s="126"/>
      <c r="F31" s="126"/>
      <c r="G31" s="141"/>
      <c r="H31" s="142"/>
      <c r="L31" s="145" t="s">
        <v>38</v>
      </c>
      <c r="M31" s="146"/>
      <c r="N31" s="146"/>
      <c r="O31" s="147"/>
    </row>
    <row r="32" spans="4:15" x14ac:dyDescent="0.3">
      <c r="D32" s="126"/>
      <c r="E32" s="126"/>
      <c r="F32" s="126"/>
      <c r="G32" s="143"/>
      <c r="H32" s="144"/>
      <c r="L32" s="111" t="s">
        <v>40</v>
      </c>
      <c r="M32" s="112"/>
      <c r="N32" s="133">
        <f>G25*G31</f>
        <v>0</v>
      </c>
      <c r="O32" s="134"/>
    </row>
    <row r="33" spans="12:15" x14ac:dyDescent="0.3">
      <c r="L33" s="113"/>
      <c r="M33" s="114"/>
      <c r="N33" s="135"/>
      <c r="O33" s="136"/>
    </row>
    <row r="34" spans="12:15" x14ac:dyDescent="0.3">
      <c r="L34" s="115"/>
      <c r="M34" s="116"/>
      <c r="N34" s="137"/>
      <c r="O34" s="138"/>
    </row>
  </sheetData>
  <sheetProtection selectLockedCells="1"/>
  <mergeCells count="22">
    <mergeCell ref="N32:O34"/>
    <mergeCell ref="N28:O28"/>
    <mergeCell ref="L28:M28"/>
    <mergeCell ref="D16:F17"/>
    <mergeCell ref="G31:H32"/>
    <mergeCell ref="D31:F32"/>
    <mergeCell ref="D28:F29"/>
    <mergeCell ref="G28:H29"/>
    <mergeCell ref="D19:F20"/>
    <mergeCell ref="G19:H20"/>
    <mergeCell ref="D22:F23"/>
    <mergeCell ref="G22:H23"/>
    <mergeCell ref="D25:F26"/>
    <mergeCell ref="G25:H26"/>
    <mergeCell ref="G16:I17"/>
    <mergeCell ref="L31:O31"/>
    <mergeCell ref="L32:M34"/>
    <mergeCell ref="E5:K7"/>
    <mergeCell ref="D10:F11"/>
    <mergeCell ref="G10:I11"/>
    <mergeCell ref="D13:F14"/>
    <mergeCell ref="G13:I1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Group Box 2">
              <controlPr defaultSize="0" autoFill="0" autoPict="0">
                <anchor moveWithCells="1">
                  <from>
                    <xdr:col>11</xdr:col>
                    <xdr:colOff>323850</xdr:colOff>
                    <xdr:row>10</xdr:row>
                    <xdr:rowOff>9525</xdr:rowOff>
                  </from>
                  <to>
                    <xdr:col>14</xdr:col>
                    <xdr:colOff>371475</xdr:colOff>
                    <xdr:row>26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PIECES">
                <anchor moveWithCells="1" sizeWithCells="1">
                  <from>
                    <xdr:col>12</xdr:col>
                    <xdr:colOff>400050</xdr:colOff>
                    <xdr:row>14</xdr:row>
                    <xdr:rowOff>180975</xdr:rowOff>
                  </from>
                  <to>
                    <xdr:col>13</xdr:col>
                    <xdr:colOff>419100</xdr:colOff>
                    <xdr:row>16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5" name="Button 4">
              <controlPr defaultSize="0" print="0" autoFill="0" autoPict="0" macro="[0]!MISEA0">
                <anchor moveWithCells="1" sizeWithCells="1">
                  <from>
                    <xdr:col>12</xdr:col>
                    <xdr:colOff>400050</xdr:colOff>
                    <xdr:row>18</xdr:row>
                    <xdr:rowOff>66675</xdr:rowOff>
                  </from>
                  <to>
                    <xdr:col>13</xdr:col>
                    <xdr:colOff>419100</xdr:colOff>
                    <xdr:row>20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4" tint="-0.249977111117893"/>
  </sheetPr>
  <dimension ref="A1:Q34"/>
  <sheetViews>
    <sheetView showGridLines="0" workbookViewId="0">
      <selection activeCell="G11" sqref="G11:I12"/>
    </sheetView>
  </sheetViews>
  <sheetFormatPr baseColWidth="10" defaultRowHeight="15.75" x14ac:dyDescent="0.3"/>
  <cols>
    <col min="17" max="17" width="11.5546875" style="54" hidden="1" customWidth="1"/>
  </cols>
  <sheetData>
    <row r="1" spans="1:17" s="53" customFormat="1" x14ac:dyDescent="0.3">
      <c r="A1" s="53" t="s">
        <v>18</v>
      </c>
      <c r="B1" s="53" t="s">
        <v>46</v>
      </c>
      <c r="C1" s="53" t="s">
        <v>47</v>
      </c>
      <c r="D1" s="53" t="s">
        <v>48</v>
      </c>
      <c r="E1" s="53" t="s">
        <v>49</v>
      </c>
      <c r="F1" s="53" t="s">
        <v>4</v>
      </c>
      <c r="G1" s="53" t="s">
        <v>50</v>
      </c>
      <c r="H1" s="53" t="s">
        <v>8</v>
      </c>
      <c r="Q1" s="54" t="s">
        <v>8</v>
      </c>
    </row>
    <row r="2" spans="1:17" s="53" customFormat="1" x14ac:dyDescent="0.3">
      <c r="A2" s="54">
        <f>G11</f>
        <v>0</v>
      </c>
      <c r="B2" s="54">
        <f>G14</f>
        <v>0</v>
      </c>
      <c r="C2" s="54">
        <f>G17</f>
        <v>0</v>
      </c>
      <c r="D2" s="55">
        <f>G20</f>
        <v>0</v>
      </c>
      <c r="E2" s="54">
        <f>G23</f>
        <v>0</v>
      </c>
      <c r="F2" s="54">
        <f>G26</f>
        <v>0</v>
      </c>
      <c r="G2" s="55">
        <f>N32</f>
        <v>0</v>
      </c>
      <c r="H2" s="54" t="str">
        <f>IF(Q6=1,Q2,IF(Q6=2,Q3,IF(Q6=3,Q4,IF(Q6=4,Q5,""))))</f>
        <v/>
      </c>
      <c r="J2" s="54"/>
      <c r="K2" s="54"/>
      <c r="L2" s="54"/>
      <c r="M2" s="54"/>
      <c r="N2" s="54"/>
      <c r="O2" s="54"/>
      <c r="Q2" s="54" t="s">
        <v>42</v>
      </c>
    </row>
    <row r="3" spans="1:17" x14ac:dyDescent="0.3">
      <c r="Q3" s="54" t="s">
        <v>43</v>
      </c>
    </row>
    <row r="4" spans="1:17" x14ac:dyDescent="0.3">
      <c r="Q4" s="54" t="s">
        <v>44</v>
      </c>
    </row>
    <row r="5" spans="1:17" ht="16.5" thickBot="1" x14ac:dyDescent="0.35">
      <c r="Q5" s="54" t="s">
        <v>45</v>
      </c>
    </row>
    <row r="6" spans="1:17" x14ac:dyDescent="0.3">
      <c r="E6" s="117" t="s">
        <v>41</v>
      </c>
      <c r="F6" s="118"/>
      <c r="G6" s="118"/>
      <c r="H6" s="118"/>
      <c r="I6" s="118"/>
      <c r="J6" s="118"/>
      <c r="K6" s="119"/>
    </row>
    <row r="7" spans="1:17" x14ac:dyDescent="0.3">
      <c r="E7" s="120"/>
      <c r="F7" s="121"/>
      <c r="G7" s="121"/>
      <c r="H7" s="121"/>
      <c r="I7" s="121"/>
      <c r="J7" s="121"/>
      <c r="K7" s="122"/>
    </row>
    <row r="8" spans="1:17" ht="16.5" thickBot="1" x14ac:dyDescent="0.35">
      <c r="E8" s="123"/>
      <c r="F8" s="124"/>
      <c r="G8" s="124"/>
      <c r="H8" s="124"/>
      <c r="I8" s="124"/>
      <c r="J8" s="124"/>
      <c r="K8" s="125"/>
    </row>
    <row r="11" spans="1:17" x14ac:dyDescent="0.3">
      <c r="D11" s="126" t="s">
        <v>15</v>
      </c>
      <c r="E11" s="126"/>
      <c r="F11" s="126"/>
      <c r="G11" s="127"/>
      <c r="H11" s="128"/>
      <c r="I11" s="129"/>
    </row>
    <row r="12" spans="1:17" x14ac:dyDescent="0.3">
      <c r="D12" s="126"/>
      <c r="E12" s="126"/>
      <c r="F12" s="126"/>
      <c r="G12" s="130"/>
      <c r="H12" s="131"/>
      <c r="I12" s="132"/>
    </row>
    <row r="13" spans="1:17" x14ac:dyDescent="0.3">
      <c r="D13" s="47"/>
      <c r="E13" s="47"/>
      <c r="F13" s="47"/>
    </row>
    <row r="14" spans="1:17" x14ac:dyDescent="0.3">
      <c r="D14" s="126" t="s">
        <v>35</v>
      </c>
      <c r="E14" s="126"/>
      <c r="F14" s="148"/>
      <c r="G14" s="127"/>
      <c r="H14" s="128"/>
      <c r="I14" s="129"/>
    </row>
    <row r="15" spans="1:17" x14ac:dyDescent="0.3">
      <c r="D15" s="126"/>
      <c r="E15" s="126"/>
      <c r="F15" s="148"/>
      <c r="G15" s="130"/>
      <c r="H15" s="131"/>
      <c r="I15" s="132"/>
    </row>
    <row r="16" spans="1:17" x14ac:dyDescent="0.3">
      <c r="D16" s="47"/>
      <c r="E16" s="47"/>
      <c r="F16" s="47"/>
    </row>
    <row r="17" spans="4:15" x14ac:dyDescent="0.3">
      <c r="D17" s="126" t="s">
        <v>32</v>
      </c>
      <c r="E17" s="126"/>
      <c r="F17" s="148"/>
      <c r="G17" s="127"/>
      <c r="H17" s="129"/>
      <c r="I17" s="48"/>
    </row>
    <row r="18" spans="4:15" x14ac:dyDescent="0.3">
      <c r="D18" s="126"/>
      <c r="E18" s="126"/>
      <c r="F18" s="148"/>
      <c r="G18" s="130"/>
      <c r="H18" s="132"/>
      <c r="I18" s="48"/>
    </row>
    <row r="19" spans="4:15" x14ac:dyDescent="0.3">
      <c r="D19" s="47"/>
      <c r="E19" s="47"/>
      <c r="F19" s="47"/>
    </row>
    <row r="20" spans="4:15" x14ac:dyDescent="0.3">
      <c r="D20" s="126" t="s">
        <v>7</v>
      </c>
      <c r="E20" s="126"/>
      <c r="F20" s="148"/>
      <c r="G20" s="127"/>
      <c r="H20" s="129"/>
      <c r="I20" s="48"/>
    </row>
    <row r="21" spans="4:15" x14ac:dyDescent="0.3">
      <c r="D21" s="126"/>
      <c r="E21" s="126"/>
      <c r="F21" s="148"/>
      <c r="G21" s="130"/>
      <c r="H21" s="132"/>
      <c r="I21" s="48"/>
    </row>
    <row r="22" spans="4:15" x14ac:dyDescent="0.3">
      <c r="D22" s="47"/>
      <c r="E22" s="47"/>
      <c r="F22" s="47"/>
    </row>
    <row r="23" spans="4:15" x14ac:dyDescent="0.3">
      <c r="D23" s="126" t="s">
        <v>16</v>
      </c>
      <c r="E23" s="126"/>
      <c r="F23" s="148"/>
      <c r="G23" s="127"/>
      <c r="H23" s="129"/>
      <c r="I23" s="48"/>
    </row>
    <row r="24" spans="4:15" x14ac:dyDescent="0.3">
      <c r="D24" s="126"/>
      <c r="E24" s="126"/>
      <c r="F24" s="148"/>
      <c r="G24" s="130"/>
      <c r="H24" s="132"/>
      <c r="I24" s="48"/>
    </row>
    <row r="25" spans="4:15" x14ac:dyDescent="0.3">
      <c r="D25" s="47"/>
      <c r="E25" s="47"/>
      <c r="F25" s="47"/>
    </row>
    <row r="26" spans="4:15" x14ac:dyDescent="0.3">
      <c r="D26" s="126" t="s">
        <v>26</v>
      </c>
      <c r="E26" s="126"/>
      <c r="F26" s="148"/>
      <c r="G26" s="141"/>
      <c r="H26" s="142"/>
      <c r="I26" s="48"/>
    </row>
    <row r="27" spans="4:15" x14ac:dyDescent="0.3">
      <c r="D27" s="126"/>
      <c r="E27" s="126"/>
      <c r="F27" s="148"/>
      <c r="G27" s="143"/>
      <c r="H27" s="144"/>
      <c r="I27" s="48"/>
    </row>
    <row r="29" spans="4:15" x14ac:dyDescent="0.3">
      <c r="D29" s="126" t="s">
        <v>8</v>
      </c>
      <c r="E29" s="126"/>
      <c r="F29" s="148"/>
      <c r="G29" s="141"/>
      <c r="H29" s="142"/>
      <c r="L29" s="140" t="s">
        <v>27</v>
      </c>
      <c r="M29" s="140"/>
      <c r="N29" s="139">
        <f ca="1">TODAY()</f>
        <v>43509</v>
      </c>
      <c r="O29" s="139"/>
    </row>
    <row r="30" spans="4:15" x14ac:dyDescent="0.3">
      <c r="D30" s="126"/>
      <c r="E30" s="126"/>
      <c r="F30" s="148"/>
      <c r="G30" s="143"/>
      <c r="H30" s="144"/>
      <c r="L30" s="56"/>
      <c r="N30" s="57"/>
      <c r="O30" s="57"/>
    </row>
    <row r="31" spans="4:15" x14ac:dyDescent="0.3">
      <c r="L31" s="145" t="s">
        <v>38</v>
      </c>
      <c r="M31" s="146"/>
      <c r="N31" s="146"/>
      <c r="O31" s="147"/>
    </row>
    <row r="32" spans="4:15" x14ac:dyDescent="0.3">
      <c r="L32" s="111" t="s">
        <v>51</v>
      </c>
      <c r="M32" s="112"/>
      <c r="N32" s="133">
        <f>G23*G26</f>
        <v>0</v>
      </c>
      <c r="O32" s="134"/>
    </row>
    <row r="33" spans="12:15" x14ac:dyDescent="0.3">
      <c r="L33" s="113"/>
      <c r="M33" s="114"/>
      <c r="N33" s="135"/>
      <c r="O33" s="136"/>
    </row>
    <row r="34" spans="12:15" x14ac:dyDescent="0.3">
      <c r="L34" s="115"/>
      <c r="M34" s="116"/>
      <c r="N34" s="137"/>
      <c r="O34" s="138"/>
    </row>
  </sheetData>
  <sheetProtection selectLockedCells="1"/>
  <mergeCells count="20">
    <mergeCell ref="D20:F21"/>
    <mergeCell ref="D23:F24"/>
    <mergeCell ref="D29:F30"/>
    <mergeCell ref="L31:O31"/>
    <mergeCell ref="L32:M34"/>
    <mergeCell ref="N32:O34"/>
    <mergeCell ref="G26:H27"/>
    <mergeCell ref="L29:M29"/>
    <mergeCell ref="N29:O29"/>
    <mergeCell ref="G29:H30"/>
    <mergeCell ref="G20:H21"/>
    <mergeCell ref="G23:H24"/>
    <mergeCell ref="D26:F27"/>
    <mergeCell ref="E6:K8"/>
    <mergeCell ref="G11:I12"/>
    <mergeCell ref="D11:F12"/>
    <mergeCell ref="D14:F15"/>
    <mergeCell ref="D17:F18"/>
    <mergeCell ref="G14:I15"/>
    <mergeCell ref="G17:H1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Group Box 1">
              <controlPr defaultSize="0" autoFill="0" autoPict="0">
                <anchor moveWithCells="1">
                  <from>
                    <xdr:col>11</xdr:col>
                    <xdr:colOff>323850</xdr:colOff>
                    <xdr:row>11</xdr:row>
                    <xdr:rowOff>9525</xdr:rowOff>
                  </from>
                  <to>
                    <xdr:col>14</xdr:col>
                    <xdr:colOff>371475</xdr:colOff>
                    <xdr:row>27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ENREGISTRERMONTEEENDIRECT">
                <anchor moveWithCells="1" sizeWithCells="1">
                  <from>
                    <xdr:col>12</xdr:col>
                    <xdr:colOff>400050</xdr:colOff>
                    <xdr:row>15</xdr:row>
                    <xdr:rowOff>180975</xdr:rowOff>
                  </from>
                  <to>
                    <xdr:col>13</xdr:col>
                    <xdr:colOff>419100</xdr:colOff>
                    <xdr:row>17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0]!MISEA0DIRECT">
                <anchor moveWithCells="1" sizeWithCells="1">
                  <from>
                    <xdr:col>12</xdr:col>
                    <xdr:colOff>400050</xdr:colOff>
                    <xdr:row>19</xdr:row>
                    <xdr:rowOff>66675</xdr:rowOff>
                  </from>
                  <to>
                    <xdr:col>13</xdr:col>
                    <xdr:colOff>419100</xdr:colOff>
                    <xdr:row>21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6" name="Drop Down 7">
              <controlPr defaultSize="0" autoLine="0" autoPict="0">
                <anchor moveWithCells="1">
                  <from>
                    <xdr:col>5</xdr:col>
                    <xdr:colOff>981075</xdr:colOff>
                    <xdr:row>28</xdr:row>
                    <xdr:rowOff>0</xdr:rowOff>
                  </from>
                  <to>
                    <xdr:col>8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AX34"/>
  <sheetViews>
    <sheetView showGridLines="0" showZeros="0" topLeftCell="AJ1" zoomScaleNormal="100" workbookViewId="0">
      <selection activeCell="AP10" sqref="AP10:AR11"/>
    </sheetView>
  </sheetViews>
  <sheetFormatPr baseColWidth="10" defaultRowHeight="15.75" x14ac:dyDescent="0.3"/>
  <sheetData>
    <row r="1" spans="1:47" x14ac:dyDescent="0.3">
      <c r="A1" s="53" t="s">
        <v>18</v>
      </c>
      <c r="B1" s="53" t="s">
        <v>64</v>
      </c>
      <c r="C1" s="53" t="s">
        <v>19</v>
      </c>
      <c r="D1" s="53" t="s">
        <v>47</v>
      </c>
      <c r="E1" s="53" t="s">
        <v>48</v>
      </c>
      <c r="F1" s="53" t="s">
        <v>49</v>
      </c>
      <c r="G1" s="53" t="s">
        <v>65</v>
      </c>
      <c r="H1" s="53" t="s">
        <v>26</v>
      </c>
      <c r="I1" s="53"/>
      <c r="J1" s="53"/>
      <c r="K1" s="53"/>
      <c r="L1" s="53"/>
      <c r="M1" s="53"/>
      <c r="N1" s="53"/>
      <c r="V1" s="53"/>
      <c r="W1" s="53"/>
      <c r="X1" s="53"/>
      <c r="Y1" s="53"/>
      <c r="Z1" s="53"/>
      <c r="AA1" s="53"/>
      <c r="AB1" s="53"/>
      <c r="AC1" s="53"/>
      <c r="AD1" s="53"/>
      <c r="AN1" s="53"/>
      <c r="AO1" s="53"/>
      <c r="AP1" s="53"/>
      <c r="AQ1" s="53"/>
      <c r="AR1" s="53"/>
      <c r="AS1" s="53"/>
      <c r="AT1" s="53" t="s">
        <v>65</v>
      </c>
      <c r="AU1" s="53" t="s">
        <v>26</v>
      </c>
    </row>
    <row r="2" spans="1:47" x14ac:dyDescent="0.3">
      <c r="A2" s="53" t="str">
        <f>Y10</f>
        <v>JHKJX66414</v>
      </c>
      <c r="B2" s="53" t="str">
        <f>Y13</f>
        <v>FILTRE AIR</v>
      </c>
      <c r="C2" s="53" t="str">
        <f>Y16</f>
        <v>FILTRE</v>
      </c>
      <c r="D2" s="53" t="str">
        <f>Y19</f>
        <v>BOSCH</v>
      </c>
      <c r="E2" s="53" t="str">
        <f>Y22</f>
        <v>FERQUI</v>
      </c>
      <c r="F2" s="53">
        <f>Y25</f>
        <v>5</v>
      </c>
      <c r="G2" s="53">
        <f>Y28</f>
        <v>1</v>
      </c>
      <c r="H2" s="99">
        <f>Y31</f>
        <v>45.89</v>
      </c>
      <c r="I2" s="53"/>
      <c r="J2" s="53"/>
      <c r="K2" s="53"/>
      <c r="L2" s="53"/>
      <c r="M2" s="53"/>
      <c r="N2" s="53"/>
      <c r="V2" s="53"/>
      <c r="W2" s="53"/>
      <c r="X2" s="53"/>
      <c r="Y2" s="53"/>
      <c r="Z2" s="53"/>
      <c r="AA2" s="53"/>
      <c r="AB2" s="53"/>
      <c r="AC2" s="53"/>
      <c r="AD2" s="99"/>
      <c r="AN2" s="53"/>
      <c r="AO2" s="53"/>
      <c r="AP2" s="53"/>
      <c r="AQ2" s="53"/>
      <c r="AR2" s="53"/>
      <c r="AS2" s="53"/>
      <c r="AT2" s="53"/>
    </row>
    <row r="4" spans="1:47" ht="16.5" thickBot="1" x14ac:dyDescent="0.35"/>
    <row r="5" spans="1:47" ht="15.75" customHeight="1" x14ac:dyDescent="0.3">
      <c r="D5" s="50"/>
      <c r="E5" s="117" t="s">
        <v>58</v>
      </c>
      <c r="F5" s="118"/>
      <c r="G5" s="118"/>
      <c r="H5" s="118"/>
      <c r="I5" s="118"/>
      <c r="J5" s="118"/>
      <c r="K5" s="119"/>
      <c r="V5" s="50"/>
      <c r="W5" s="117" t="s">
        <v>78</v>
      </c>
      <c r="X5" s="118"/>
      <c r="Y5" s="118"/>
      <c r="Z5" s="118"/>
      <c r="AA5" s="118"/>
      <c r="AB5" s="118"/>
      <c r="AC5" s="119"/>
      <c r="AN5" s="117" t="s">
        <v>86</v>
      </c>
      <c r="AO5" s="118"/>
      <c r="AP5" s="118"/>
      <c r="AQ5" s="118"/>
      <c r="AR5" s="118"/>
      <c r="AS5" s="118"/>
      <c r="AT5" s="119"/>
    </row>
    <row r="6" spans="1:47" ht="15.75" customHeight="1" x14ac:dyDescent="0.3">
      <c r="D6" s="49"/>
      <c r="E6" s="120"/>
      <c r="F6" s="121"/>
      <c r="G6" s="121"/>
      <c r="H6" s="121"/>
      <c r="I6" s="121"/>
      <c r="J6" s="121"/>
      <c r="K6" s="122"/>
      <c r="V6" s="49"/>
      <c r="W6" s="120"/>
      <c r="X6" s="121"/>
      <c r="Y6" s="121"/>
      <c r="Z6" s="121"/>
      <c r="AA6" s="121"/>
      <c r="AB6" s="121"/>
      <c r="AC6" s="122"/>
      <c r="AN6" s="120"/>
      <c r="AO6" s="121"/>
      <c r="AP6" s="121"/>
      <c r="AQ6" s="121"/>
      <c r="AR6" s="121"/>
      <c r="AS6" s="121"/>
      <c r="AT6" s="122"/>
    </row>
    <row r="7" spans="1:47" ht="16.5" customHeight="1" thickBot="1" x14ac:dyDescent="0.35">
      <c r="D7" s="49"/>
      <c r="E7" s="123"/>
      <c r="F7" s="124"/>
      <c r="G7" s="124"/>
      <c r="H7" s="124"/>
      <c r="I7" s="124"/>
      <c r="J7" s="124"/>
      <c r="K7" s="125"/>
      <c r="V7" s="49"/>
      <c r="W7" s="123"/>
      <c r="X7" s="124"/>
      <c r="Y7" s="124"/>
      <c r="Z7" s="124"/>
      <c r="AA7" s="124"/>
      <c r="AB7" s="124"/>
      <c r="AC7" s="125"/>
      <c r="AN7" s="123"/>
      <c r="AO7" s="124"/>
      <c r="AP7" s="124"/>
      <c r="AQ7" s="124"/>
      <c r="AR7" s="124"/>
      <c r="AS7" s="124"/>
      <c r="AT7" s="125"/>
    </row>
    <row r="10" spans="1:47" x14ac:dyDescent="0.3">
      <c r="D10" s="126" t="s">
        <v>15</v>
      </c>
      <c r="E10" s="126"/>
      <c r="F10" s="126"/>
      <c r="G10" s="111" t="str">
        <f>INDEX(MAGASIN!$A$5:$I$500437,PARAM_NO_LIGNE!$B$3,1)</f>
        <v>JHKJX66414</v>
      </c>
      <c r="H10" s="151"/>
      <c r="I10" s="112"/>
      <c r="V10" s="126" t="s">
        <v>15</v>
      </c>
      <c r="W10" s="126"/>
      <c r="X10" s="126"/>
      <c r="Y10" s="111" t="s">
        <v>66</v>
      </c>
      <c r="Z10" s="151"/>
      <c r="AA10" s="112"/>
      <c r="AM10" s="126" t="s">
        <v>15</v>
      </c>
      <c r="AN10" s="126"/>
      <c r="AO10" s="126"/>
      <c r="AP10" s="111">
        <f>INDEX(MAGASIN!$C$312:$P$500437,PARAM_NO_LIGNE,1)</f>
        <v>0</v>
      </c>
      <c r="AQ10" s="151"/>
      <c r="AR10" s="112"/>
    </row>
    <row r="11" spans="1:47" x14ac:dyDescent="0.3">
      <c r="D11" s="126"/>
      <c r="E11" s="126"/>
      <c r="F11" s="126"/>
      <c r="G11" s="115"/>
      <c r="H11" s="152"/>
      <c r="I11" s="116"/>
      <c r="V11" s="126"/>
      <c r="W11" s="126"/>
      <c r="X11" s="126"/>
      <c r="Y11" s="115"/>
      <c r="Z11" s="152"/>
      <c r="AA11" s="116"/>
      <c r="AM11" s="126"/>
      <c r="AN11" s="126"/>
      <c r="AO11" s="126"/>
      <c r="AP11" s="115"/>
      <c r="AQ11" s="152"/>
      <c r="AR11" s="116"/>
    </row>
    <row r="12" spans="1:47" x14ac:dyDescent="0.3">
      <c r="D12" s="47"/>
      <c r="E12" s="47"/>
      <c r="F12" s="47"/>
      <c r="V12" s="47"/>
      <c r="W12" s="47"/>
      <c r="X12" s="47"/>
      <c r="AM12" s="47"/>
      <c r="AN12" s="47"/>
      <c r="AO12" s="47"/>
    </row>
    <row r="13" spans="1:47" x14ac:dyDescent="0.3">
      <c r="D13" s="126" t="s">
        <v>30</v>
      </c>
      <c r="E13" s="126"/>
      <c r="F13" s="126"/>
      <c r="G13" s="111" t="str">
        <f>INDEX(MAGASIN!$B$5:$I$500437,PARAM_NO_LIGNE!$B$3,1)</f>
        <v>FILTRE AIR</v>
      </c>
      <c r="H13" s="151"/>
      <c r="I13" s="112"/>
      <c r="V13" s="126" t="s">
        <v>30</v>
      </c>
      <c r="W13" s="126"/>
      <c r="X13" s="126"/>
      <c r="Y13" s="111" t="s">
        <v>67</v>
      </c>
      <c r="Z13" s="151"/>
      <c r="AA13" s="112"/>
      <c r="AM13" s="126" t="s">
        <v>30</v>
      </c>
      <c r="AN13" s="126"/>
      <c r="AO13" s="126"/>
      <c r="AP13" s="111">
        <f>INDEX(MAGASIN!$C$312:$P$500437,PARAM_NO_LIGNE,1)</f>
        <v>0</v>
      </c>
      <c r="AQ13" s="151"/>
      <c r="AR13" s="112"/>
    </row>
    <row r="14" spans="1:47" x14ac:dyDescent="0.3">
      <c r="D14" s="126"/>
      <c r="E14" s="126"/>
      <c r="F14" s="126"/>
      <c r="G14" s="115"/>
      <c r="H14" s="152"/>
      <c r="I14" s="116"/>
      <c r="V14" s="126"/>
      <c r="W14" s="126"/>
      <c r="X14" s="126"/>
      <c r="Y14" s="115"/>
      <c r="Z14" s="152"/>
      <c r="AA14" s="116"/>
      <c r="AM14" s="126"/>
      <c r="AN14" s="126"/>
      <c r="AO14" s="126"/>
      <c r="AP14" s="115"/>
      <c r="AQ14" s="152"/>
      <c r="AR14" s="116"/>
    </row>
    <row r="15" spans="1:47" x14ac:dyDescent="0.3">
      <c r="D15" s="47"/>
      <c r="E15" s="47"/>
      <c r="F15" s="47"/>
      <c r="V15" s="47"/>
      <c r="W15" s="47"/>
      <c r="X15" s="47"/>
      <c r="AM15" s="47"/>
      <c r="AN15" s="47"/>
      <c r="AO15" s="47"/>
    </row>
    <row r="16" spans="1:47" x14ac:dyDescent="0.3">
      <c r="D16" s="126" t="s">
        <v>34</v>
      </c>
      <c r="E16" s="126"/>
      <c r="F16" s="126"/>
      <c r="G16" s="111" t="str">
        <f>INDEX(MAGASIN!$C$5:$I$500437,PARAM_NO_LIGNE!$B$3,1)</f>
        <v>FILTRE</v>
      </c>
      <c r="H16" s="151"/>
      <c r="I16" s="112"/>
      <c r="V16" s="126" t="s">
        <v>34</v>
      </c>
      <c r="W16" s="126"/>
      <c r="X16" s="126"/>
      <c r="Y16" s="111" t="s">
        <v>36</v>
      </c>
      <c r="Z16" s="151"/>
      <c r="AA16" s="112"/>
      <c r="AM16" s="126" t="s">
        <v>34</v>
      </c>
      <c r="AN16" s="126"/>
      <c r="AO16" s="126"/>
      <c r="AP16" s="111">
        <f>INDEX(MAGASIN!$D$312:$P$500437,PARAM_NO_LIGNE,1)</f>
        <v>0</v>
      </c>
      <c r="AQ16" s="112"/>
      <c r="AR16" s="48"/>
    </row>
    <row r="17" spans="4:50" x14ac:dyDescent="0.3">
      <c r="D17" s="126"/>
      <c r="E17" s="126"/>
      <c r="F17" s="126"/>
      <c r="G17" s="115"/>
      <c r="H17" s="152"/>
      <c r="I17" s="116"/>
      <c r="V17" s="126"/>
      <c r="W17" s="126"/>
      <c r="X17" s="126"/>
      <c r="Y17" s="115"/>
      <c r="Z17" s="152"/>
      <c r="AA17" s="116"/>
      <c r="AM17" s="126"/>
      <c r="AN17" s="126"/>
      <c r="AO17" s="126"/>
      <c r="AP17" s="115"/>
      <c r="AQ17" s="116"/>
      <c r="AR17" s="48"/>
    </row>
    <row r="18" spans="4:50" x14ac:dyDescent="0.3">
      <c r="D18" s="47"/>
      <c r="E18" s="47"/>
      <c r="F18" s="47"/>
      <c r="V18" s="47"/>
      <c r="W18" s="47"/>
      <c r="X18" s="47"/>
      <c r="AM18" s="47"/>
      <c r="AN18" s="47"/>
      <c r="AO18" s="47"/>
    </row>
    <row r="19" spans="4:50" x14ac:dyDescent="0.3">
      <c r="D19" s="126" t="s">
        <v>32</v>
      </c>
      <c r="E19" s="126"/>
      <c r="F19" s="126"/>
      <c r="G19" s="111" t="str">
        <f>INDEX(MAGASIN!$D$5:$I$500437,PARAM_NO_LIGNE!$B$3,1)</f>
        <v>BOSCH</v>
      </c>
      <c r="H19" s="112"/>
      <c r="I19" s="48"/>
      <c r="V19" s="126" t="s">
        <v>32</v>
      </c>
      <c r="W19" s="126"/>
      <c r="X19" s="126"/>
      <c r="Y19" s="111" t="s">
        <v>37</v>
      </c>
      <c r="Z19" s="112"/>
      <c r="AA19" s="48"/>
      <c r="AM19" s="126" t="s">
        <v>32</v>
      </c>
      <c r="AN19" s="126"/>
      <c r="AO19" s="126"/>
      <c r="AP19" s="111">
        <f>INDEX(MAGASIN!$E$312:$P$500437,PARAM_NO_LIGNE,1)</f>
        <v>0</v>
      </c>
      <c r="AQ19" s="112"/>
      <c r="AR19" s="48"/>
    </row>
    <row r="20" spans="4:50" x14ac:dyDescent="0.3">
      <c r="D20" s="126"/>
      <c r="E20" s="126"/>
      <c r="F20" s="126"/>
      <c r="G20" s="115"/>
      <c r="H20" s="116"/>
      <c r="I20" s="48"/>
      <c r="V20" s="126"/>
      <c r="W20" s="126"/>
      <c r="X20" s="126"/>
      <c r="Y20" s="115"/>
      <c r="Z20" s="116"/>
      <c r="AA20" s="48"/>
      <c r="AM20" s="126"/>
      <c r="AN20" s="126"/>
      <c r="AO20" s="126"/>
      <c r="AP20" s="115"/>
      <c r="AQ20" s="116"/>
      <c r="AR20" s="48"/>
    </row>
    <row r="21" spans="4:50" x14ac:dyDescent="0.3">
      <c r="D21" s="47"/>
      <c r="E21" s="47"/>
      <c r="F21" s="47"/>
      <c r="V21" s="47"/>
      <c r="W21" s="47"/>
      <c r="X21" s="47"/>
      <c r="AM21" s="47"/>
      <c r="AN21" s="47"/>
      <c r="AO21" s="47"/>
    </row>
    <row r="22" spans="4:50" x14ac:dyDescent="0.3">
      <c r="D22" s="126" t="s">
        <v>33</v>
      </c>
      <c r="E22" s="126"/>
      <c r="F22" s="126"/>
      <c r="G22" s="111" t="str">
        <f>INDEX(MAGASIN!$E$5:$I$500437,PARAM_NO_LIGNE!$B$3,1)</f>
        <v>FERQUI</v>
      </c>
      <c r="H22" s="112"/>
      <c r="I22" s="48"/>
      <c r="V22" s="126" t="s">
        <v>33</v>
      </c>
      <c r="W22" s="126"/>
      <c r="X22" s="126"/>
      <c r="Y22" s="111" t="s">
        <v>68</v>
      </c>
      <c r="Z22" s="112"/>
      <c r="AA22" s="48"/>
      <c r="AM22" s="126" t="s">
        <v>33</v>
      </c>
      <c r="AN22" s="126"/>
      <c r="AO22" s="126"/>
      <c r="AP22" s="111">
        <f>INDEX(MAGASIN!$F$312:$P$500437,PARAM_NO_LIGNE,1)</f>
        <v>0</v>
      </c>
      <c r="AQ22" s="112"/>
      <c r="AR22" s="48"/>
    </row>
    <row r="23" spans="4:50" x14ac:dyDescent="0.3">
      <c r="D23" s="126"/>
      <c r="E23" s="126"/>
      <c r="F23" s="126"/>
      <c r="G23" s="115"/>
      <c r="H23" s="116"/>
      <c r="I23" s="48"/>
      <c r="V23" s="126"/>
      <c r="W23" s="126"/>
      <c r="X23" s="126"/>
      <c r="Y23" s="115"/>
      <c r="Z23" s="116"/>
      <c r="AA23" s="48"/>
      <c r="AM23" s="126"/>
      <c r="AN23" s="126"/>
      <c r="AO23" s="126"/>
      <c r="AP23" s="115"/>
      <c r="AQ23" s="116"/>
      <c r="AR23" s="48"/>
    </row>
    <row r="24" spans="4:50" x14ac:dyDescent="0.3">
      <c r="D24" s="47"/>
      <c r="E24" s="47"/>
      <c r="F24" s="47"/>
      <c r="V24" s="47"/>
      <c r="W24" s="47"/>
      <c r="X24" s="47"/>
      <c r="AM24" s="47"/>
      <c r="AN24" s="47"/>
      <c r="AO24" s="47"/>
    </row>
    <row r="25" spans="4:50" x14ac:dyDescent="0.3">
      <c r="D25" s="126" t="s">
        <v>16</v>
      </c>
      <c r="E25" s="126"/>
      <c r="F25" s="126"/>
      <c r="G25" s="111">
        <f>INDEX(MAGASIN!$F$5:$I$500437,PARAM_NO_LIGNE!$B$3,1)</f>
        <v>5</v>
      </c>
      <c r="H25" s="112"/>
      <c r="I25" s="48"/>
      <c r="V25" s="126" t="s">
        <v>16</v>
      </c>
      <c r="W25" s="126"/>
      <c r="X25" s="126"/>
      <c r="Y25" s="111">
        <v>5</v>
      </c>
      <c r="Z25" s="112"/>
      <c r="AA25" s="48"/>
      <c r="AM25" s="126" t="s">
        <v>16</v>
      </c>
      <c r="AN25" s="126"/>
      <c r="AO25" s="126"/>
      <c r="AP25" s="111">
        <f>INDEX(MAGASIN!$G$312:$P$500437,PARAM_NO_LIGNE,1)</f>
        <v>0</v>
      </c>
      <c r="AQ25" s="112"/>
      <c r="AR25" s="48"/>
    </row>
    <row r="26" spans="4:50" x14ac:dyDescent="0.3">
      <c r="D26" s="126"/>
      <c r="E26" s="126"/>
      <c r="F26" s="126"/>
      <c r="G26" s="115"/>
      <c r="H26" s="116"/>
      <c r="I26" s="48"/>
      <c r="V26" s="126"/>
      <c r="W26" s="126"/>
      <c r="X26" s="126"/>
      <c r="Y26" s="115"/>
      <c r="Z26" s="116"/>
      <c r="AA26" s="48"/>
      <c r="AM26" s="126"/>
      <c r="AN26" s="126"/>
      <c r="AO26" s="126"/>
      <c r="AP26" s="115"/>
      <c r="AQ26" s="116"/>
      <c r="AR26" s="48"/>
    </row>
    <row r="27" spans="4:50" x14ac:dyDescent="0.3">
      <c r="D27" s="47"/>
      <c r="E27" s="47"/>
      <c r="F27" s="47"/>
      <c r="L27" s="140" t="s">
        <v>29</v>
      </c>
      <c r="M27" s="140"/>
      <c r="N27" s="139">
        <f ca="1">TODAY()</f>
        <v>43509</v>
      </c>
      <c r="O27" s="153"/>
      <c r="V27" s="47"/>
      <c r="W27" s="47"/>
      <c r="X27" s="47"/>
      <c r="AM27" s="47"/>
      <c r="AN27" s="47"/>
      <c r="AO27" s="47"/>
    </row>
    <row r="28" spans="4:50" x14ac:dyDescent="0.3">
      <c r="D28" s="126" t="s">
        <v>24</v>
      </c>
      <c r="E28" s="126"/>
      <c r="F28" s="126"/>
      <c r="G28" s="111">
        <f>INDEX(MAGASIN!$G$5:$I$500437,PARAM_NO_LIGNE!$B$3,1)</f>
        <v>1</v>
      </c>
      <c r="H28" s="112"/>
      <c r="I28" s="48"/>
      <c r="V28" s="126" t="s">
        <v>24</v>
      </c>
      <c r="W28" s="126"/>
      <c r="X28" s="126"/>
      <c r="Y28" s="111">
        <v>1</v>
      </c>
      <c r="Z28" s="112"/>
      <c r="AA28" s="48"/>
      <c r="AD28" s="140" t="s">
        <v>29</v>
      </c>
      <c r="AE28" s="140"/>
      <c r="AF28" s="139">
        <f ca="1">TODAY()</f>
        <v>43509</v>
      </c>
      <c r="AG28" s="153"/>
      <c r="AM28" s="126" t="s">
        <v>24</v>
      </c>
      <c r="AN28" s="126"/>
      <c r="AO28" s="126"/>
      <c r="AP28" s="111">
        <f>INDEX(MAGASIN!$H$312:$P$500437,PARAM_NO_LIGNE,1)</f>
        <v>0</v>
      </c>
      <c r="AQ28" s="112"/>
      <c r="AR28" s="48"/>
      <c r="AU28" s="140" t="s">
        <v>29</v>
      </c>
      <c r="AV28" s="140"/>
      <c r="AW28" s="139">
        <f ca="1">TODAY()</f>
        <v>43509</v>
      </c>
      <c r="AX28" s="153"/>
    </row>
    <row r="29" spans="4:50" x14ac:dyDescent="0.3">
      <c r="D29" s="126"/>
      <c r="E29" s="126"/>
      <c r="F29" s="126"/>
      <c r="G29" s="115"/>
      <c r="H29" s="116"/>
      <c r="I29" s="48"/>
      <c r="V29" s="126"/>
      <c r="W29" s="126"/>
      <c r="X29" s="126"/>
      <c r="Y29" s="115"/>
      <c r="Z29" s="116"/>
      <c r="AA29" s="48"/>
      <c r="AM29" s="126"/>
      <c r="AN29" s="126"/>
      <c r="AO29" s="126"/>
      <c r="AP29" s="115"/>
      <c r="AQ29" s="116"/>
      <c r="AR29" s="48"/>
    </row>
    <row r="30" spans="4:50" x14ac:dyDescent="0.3">
      <c r="L30" s="145" t="s">
        <v>38</v>
      </c>
      <c r="M30" s="146"/>
      <c r="N30" s="146"/>
      <c r="O30" s="147"/>
    </row>
    <row r="31" spans="4:50" x14ac:dyDescent="0.3">
      <c r="D31" s="126" t="s">
        <v>26</v>
      </c>
      <c r="E31" s="126"/>
      <c r="F31" s="126"/>
      <c r="G31" s="149">
        <f>INDEX(MAGASIN!$H$5:$I$500437,PARAM_NO_LIGNE!$B$3,1)</f>
        <v>45.89</v>
      </c>
      <c r="H31" s="134"/>
      <c r="L31" s="111" t="s">
        <v>39</v>
      </c>
      <c r="M31" s="112"/>
      <c r="N31" s="133">
        <f>G25*G31</f>
        <v>229.45</v>
      </c>
      <c r="O31" s="134"/>
      <c r="V31" s="126" t="s">
        <v>26</v>
      </c>
      <c r="W31" s="126"/>
      <c r="X31" s="126"/>
      <c r="Y31" s="149">
        <v>45.89</v>
      </c>
      <c r="Z31" s="134"/>
      <c r="AD31" s="145" t="s">
        <v>38</v>
      </c>
      <c r="AE31" s="146"/>
      <c r="AF31" s="146"/>
      <c r="AG31" s="147"/>
      <c r="AM31" s="126" t="s">
        <v>26</v>
      </c>
      <c r="AN31" s="126"/>
      <c r="AO31" s="126"/>
      <c r="AP31" s="149">
        <f>INDEX(MAGASIN!$I$312:$P$500437,PARAM_NO_LIGNE,1)</f>
        <v>0</v>
      </c>
      <c r="AQ31" s="134"/>
      <c r="AU31" s="145" t="s">
        <v>38</v>
      </c>
      <c r="AV31" s="146"/>
      <c r="AW31" s="146"/>
      <c r="AX31" s="147"/>
    </row>
    <row r="32" spans="4:50" x14ac:dyDescent="0.3">
      <c r="D32" s="126"/>
      <c r="E32" s="126"/>
      <c r="F32" s="126"/>
      <c r="G32" s="150"/>
      <c r="H32" s="138"/>
      <c r="L32" s="113"/>
      <c r="M32" s="114"/>
      <c r="N32" s="135"/>
      <c r="O32" s="136"/>
      <c r="V32" s="126"/>
      <c r="W32" s="126"/>
      <c r="X32" s="126"/>
      <c r="Y32" s="150"/>
      <c r="Z32" s="138"/>
      <c r="AD32" s="111" t="s">
        <v>40</v>
      </c>
      <c r="AE32" s="112"/>
      <c r="AF32" s="133">
        <f>Y25*Y31</f>
        <v>229.45</v>
      </c>
      <c r="AG32" s="134"/>
      <c r="AM32" s="126"/>
      <c r="AN32" s="126"/>
      <c r="AO32" s="126"/>
      <c r="AP32" s="150"/>
      <c r="AQ32" s="138"/>
      <c r="AU32" s="111" t="s">
        <v>40</v>
      </c>
      <c r="AV32" s="112"/>
      <c r="AW32" s="133"/>
      <c r="AX32" s="134"/>
    </row>
    <row r="33" spans="12:50" x14ac:dyDescent="0.3">
      <c r="L33" s="115"/>
      <c r="M33" s="116"/>
      <c r="N33" s="137"/>
      <c r="O33" s="138"/>
      <c r="AD33" s="113"/>
      <c r="AE33" s="114"/>
      <c r="AF33" s="135"/>
      <c r="AG33" s="136"/>
      <c r="AU33" s="113"/>
      <c r="AV33" s="114"/>
      <c r="AW33" s="135"/>
      <c r="AX33" s="136"/>
    </row>
    <row r="34" spans="12:50" x14ac:dyDescent="0.3">
      <c r="AD34" s="115"/>
      <c r="AE34" s="116"/>
      <c r="AF34" s="137"/>
      <c r="AG34" s="138"/>
      <c r="AU34" s="115"/>
      <c r="AV34" s="116"/>
      <c r="AW34" s="137"/>
      <c r="AX34" s="138"/>
    </row>
  </sheetData>
  <sheetProtection selectLockedCells="1"/>
  <mergeCells count="66">
    <mergeCell ref="AM22:AO23"/>
    <mergeCell ref="AM25:AO26"/>
    <mergeCell ref="AM28:AO29"/>
    <mergeCell ref="AM31:AO32"/>
    <mergeCell ref="AP31:AQ32"/>
    <mergeCell ref="AU31:AX31"/>
    <mergeCell ref="AU32:AV34"/>
    <mergeCell ref="AW32:AX34"/>
    <mergeCell ref="AP22:AQ23"/>
    <mergeCell ref="AP25:AQ26"/>
    <mergeCell ref="AP28:AQ29"/>
    <mergeCell ref="AU28:AV28"/>
    <mergeCell ref="AW28:AX28"/>
    <mergeCell ref="AN5:AT7"/>
    <mergeCell ref="AP10:AR11"/>
    <mergeCell ref="AP13:AR14"/>
    <mergeCell ref="AP16:AQ17"/>
    <mergeCell ref="AP19:AQ20"/>
    <mergeCell ref="AM10:AO11"/>
    <mergeCell ref="AM13:AO14"/>
    <mergeCell ref="AM16:AO17"/>
    <mergeCell ref="AM19:AO20"/>
    <mergeCell ref="AD28:AE28"/>
    <mergeCell ref="AF28:AG28"/>
    <mergeCell ref="AD31:AG31"/>
    <mergeCell ref="AD32:AE34"/>
    <mergeCell ref="AF32:AG34"/>
    <mergeCell ref="E5:K7"/>
    <mergeCell ref="D25:F26"/>
    <mergeCell ref="D28:F29"/>
    <mergeCell ref="G10:I11"/>
    <mergeCell ref="G13:I14"/>
    <mergeCell ref="D22:F23"/>
    <mergeCell ref="G25:H26"/>
    <mergeCell ref="G28:H29"/>
    <mergeCell ref="G22:H23"/>
    <mergeCell ref="D10:F11"/>
    <mergeCell ref="D13:F14"/>
    <mergeCell ref="D16:F17"/>
    <mergeCell ref="D19:F20"/>
    <mergeCell ref="G19:H20"/>
    <mergeCell ref="G16:I17"/>
    <mergeCell ref="D31:F32"/>
    <mergeCell ref="G31:H32"/>
    <mergeCell ref="N27:O27"/>
    <mergeCell ref="L27:M27"/>
    <mergeCell ref="L30:O30"/>
    <mergeCell ref="L31:M33"/>
    <mergeCell ref="N31:O33"/>
    <mergeCell ref="W5:AC7"/>
    <mergeCell ref="V10:X11"/>
    <mergeCell ref="Y10:AA11"/>
    <mergeCell ref="V13:X14"/>
    <mergeCell ref="Y13:AA14"/>
    <mergeCell ref="V16:X17"/>
    <mergeCell ref="V19:X20"/>
    <mergeCell ref="Y19:Z20"/>
    <mergeCell ref="V22:X23"/>
    <mergeCell ref="Y22:Z23"/>
    <mergeCell ref="Y16:AA17"/>
    <mergeCell ref="V25:X26"/>
    <mergeCell ref="Y25:Z26"/>
    <mergeCell ref="V28:X29"/>
    <mergeCell ref="Y28:Z29"/>
    <mergeCell ref="V31:X32"/>
    <mergeCell ref="Y31:Z32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Drop Down 1">
              <controlPr defaultSize="0" autoLine="0" autoPict="0">
                <anchor moveWithCells="1">
                  <from>
                    <xdr:col>5</xdr:col>
                    <xdr:colOff>990600</xdr:colOff>
                    <xdr:row>9</xdr:row>
                    <xdr:rowOff>0</xdr:rowOff>
                  </from>
                  <to>
                    <xdr:col>9</xdr:col>
                    <xdr:colOff>19050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5" name="Group Box 4">
              <controlPr defaultSize="0" autoFill="0" autoPict="0">
                <anchor moveWithCells="1">
                  <from>
                    <xdr:col>11</xdr:col>
                    <xdr:colOff>523875</xdr:colOff>
                    <xdr:row>10</xdr:row>
                    <xdr:rowOff>0</xdr:rowOff>
                  </from>
                  <to>
                    <xdr:col>14</xdr:col>
                    <xdr:colOff>476250</xdr:colOff>
                    <xdr:row>25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6" name="Button 5">
              <controlPr defaultSize="0" print="0" autoFill="0" autoPict="0" macro="[0]!MODIFIERSTOCK">
                <anchor moveWithCells="1" sizeWithCells="1">
                  <from>
                    <xdr:col>11</xdr:col>
                    <xdr:colOff>771525</xdr:colOff>
                    <xdr:row>15</xdr:row>
                    <xdr:rowOff>9525</xdr:rowOff>
                  </from>
                  <to>
                    <xdr:col>12</xdr:col>
                    <xdr:colOff>790575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7" name="Button 8">
              <controlPr defaultSize="0" print="0" autoFill="0" autoPict="0" macro="[0]!ENLEVERDUSTOCK">
                <anchor moveWithCells="1" sizeWithCells="1">
                  <from>
                    <xdr:col>13</xdr:col>
                    <xdr:colOff>323850</xdr:colOff>
                    <xdr:row>15</xdr:row>
                    <xdr:rowOff>0</xdr:rowOff>
                  </from>
                  <to>
                    <xdr:col>14</xdr:col>
                    <xdr:colOff>342900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8" name="Group Box 14">
              <controlPr defaultSize="0" autoFill="0" autoPict="0">
                <anchor moveWithCells="1">
                  <from>
                    <xdr:col>29</xdr:col>
                    <xdr:colOff>523875</xdr:colOff>
                    <xdr:row>11</xdr:row>
                    <xdr:rowOff>0</xdr:rowOff>
                  </from>
                  <to>
                    <xdr:col>32</xdr:col>
                    <xdr:colOff>476250</xdr:colOff>
                    <xdr:row>26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9" name="Button 20">
              <controlPr defaultSize="0" print="0" autoFill="0" autoPict="0" macro="[0]!Macro3">
                <anchor moveWithCells="1" sizeWithCells="1">
                  <from>
                    <xdr:col>30</xdr:col>
                    <xdr:colOff>523875</xdr:colOff>
                    <xdr:row>17</xdr:row>
                    <xdr:rowOff>85725</xdr:rowOff>
                  </from>
                  <to>
                    <xdr:col>31</xdr:col>
                    <xdr:colOff>542925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6" r:id="rId10" name="Group Box 22">
              <controlPr defaultSize="0" autoFill="0" autoPict="0">
                <anchor moveWithCells="1">
                  <from>
                    <xdr:col>46</xdr:col>
                    <xdr:colOff>523875</xdr:colOff>
                    <xdr:row>11</xdr:row>
                    <xdr:rowOff>0</xdr:rowOff>
                  </from>
                  <to>
                    <xdr:col>49</xdr:col>
                    <xdr:colOff>476250</xdr:colOff>
                    <xdr:row>26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7" r:id="rId11" name="Button 23">
              <controlPr defaultSize="0" print="0" autoFill="0" autoPict="0" macro="[0]!AJOUTERPIECES">
                <anchor moveWithCells="1" sizeWithCells="1">
                  <from>
                    <xdr:col>47</xdr:col>
                    <xdr:colOff>523875</xdr:colOff>
                    <xdr:row>15</xdr:row>
                    <xdr:rowOff>142875</xdr:rowOff>
                  </from>
                  <to>
                    <xdr:col>48</xdr:col>
                    <xdr:colOff>542925</xdr:colOff>
                    <xdr:row>17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8" r:id="rId12" name="Button 24">
              <controlPr defaultSize="0" print="0" autoFill="0" autoPict="0" macro="[0]!MISEA0">
                <anchor moveWithCells="1" sizeWithCells="1">
                  <from>
                    <xdr:col>47</xdr:col>
                    <xdr:colOff>523875</xdr:colOff>
                    <xdr:row>19</xdr:row>
                    <xdr:rowOff>28575</xdr:rowOff>
                  </from>
                  <to>
                    <xdr:col>48</xdr:col>
                    <xdr:colOff>542925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9" r:id="rId13" name="Button 25">
              <controlPr defaultSize="0" print="0" autoFill="0" autoPict="0">
                <anchor moveWithCells="1" sizeWithCells="1">
                  <from>
                    <xdr:col>12</xdr:col>
                    <xdr:colOff>552450</xdr:colOff>
                    <xdr:row>17</xdr:row>
                    <xdr:rowOff>180975</xdr:rowOff>
                  </from>
                  <to>
                    <xdr:col>13</xdr:col>
                    <xdr:colOff>571500</xdr:colOff>
                    <xdr:row>19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5"/>
  <sheetViews>
    <sheetView workbookViewId="0">
      <selection activeCell="B3" sqref="B3"/>
    </sheetView>
  </sheetViews>
  <sheetFormatPr baseColWidth="10" defaultRowHeight="15.75" x14ac:dyDescent="0.3"/>
  <cols>
    <col min="1" max="1" width="35.21875" bestFit="1" customWidth="1"/>
  </cols>
  <sheetData>
    <row r="3" spans="1:2" x14ac:dyDescent="0.3">
      <c r="A3" t="s">
        <v>73</v>
      </c>
      <c r="B3">
        <v>5</v>
      </c>
    </row>
    <row r="5" spans="1:2" x14ac:dyDescent="0.3">
      <c r="A5" s="58" t="s">
        <v>28</v>
      </c>
      <c r="B5">
        <f>COUNTA(MAGASIN!B:B)-7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MENU</vt:lpstr>
      <vt:lpstr>MAGASIN</vt:lpstr>
      <vt:lpstr>ARCHIVE PIECES SORTIES</vt:lpstr>
      <vt:lpstr>ARCHIVE PIECES MONTEES DIRECT</vt:lpstr>
      <vt:lpstr>AJOUTER PIECES</vt:lpstr>
      <vt:lpstr>MONTERDIRECT</vt:lpstr>
      <vt:lpstr>ENLEVER-MODIFIER UNE PIECE</vt:lpstr>
      <vt:lpstr>PARAM_NO_LIGNE</vt:lpstr>
      <vt:lpstr>'ARCHIVE PIECES MONTEES DIRECT'!Impression_des_titres</vt:lpstr>
      <vt:lpstr>'ARCHIVE PIECES SORTIES'!Impression_des_titres</vt:lpstr>
      <vt:lpstr>MAGASIN!Impression_des_titres</vt:lpstr>
      <vt:lpstr>PARAM_NO_LIGNE</vt:lpstr>
      <vt:lpstr>'AJOUTER PIECES'!SuiviRéférences</vt:lpstr>
      <vt:lpstr>'ARCHIVE PIECES MONTEES DIRECT'!SuiviRéférences</vt:lpstr>
      <vt:lpstr>'ARCHIVE PIECES SORTIES'!SuiviRéférences</vt:lpstr>
      <vt:lpstr>SuiviRéférences</vt:lpstr>
      <vt:lpstr>'AJOUTER PIECES'!TitreColonne1</vt:lpstr>
      <vt:lpstr>'ARCHIVE PIECES MONTEES DIRECT'!TitreColonne1</vt:lpstr>
      <vt:lpstr>'ARCHIVE PIECES SORTIES'!TitreColonne1</vt:lpstr>
      <vt:lpstr>TitreColonne1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CAUPOS7</dc:creator>
  <cp:lastModifiedBy>CAUPOS7</cp:lastModifiedBy>
  <dcterms:created xsi:type="dcterms:W3CDTF">2016-10-06T00:09:35Z</dcterms:created>
  <dcterms:modified xsi:type="dcterms:W3CDTF">2019-02-13T08:03:08Z</dcterms:modified>
</cp:coreProperties>
</file>