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Nando\Dropbox\JEUXXX\Casino\APLICATION METHODE ROULETTES\Methode Jean Claude\"/>
    </mc:Choice>
  </mc:AlternateContent>
  <xr:revisionPtr revIDLastSave="0" documentId="13_ncr:1_{A8378D81-94CB-4A6E-A34F-314376B6AEAF}" xr6:coauthVersionLast="40" xr6:coauthVersionMax="40" xr10:uidLastSave="{00000000-0000-0000-0000-000000000000}"/>
  <bookViews>
    <workbookView xWindow="353" yWindow="428" windowWidth="16635" windowHeight="9165" xr2:uid="{00000000-000D-0000-FFFF-FFFF00000000}"/>
  </bookViews>
  <sheets>
    <sheet name="Tableau" sheetId="4" r:id="rId1"/>
    <sheet name="Calc" sheetId="5" r:id="rId2"/>
  </sheets>
  <definedNames>
    <definedName name="Affect">Calc!$B$2:$B$37</definedName>
    <definedName name="Code">Calc!$D$3:$D$55</definedName>
    <definedName name="Num">Calc!$A$3:$A$39</definedName>
    <definedName name="Rang_1">Tableau!$D$3:$U$3</definedName>
    <definedName name="Rang_2">Tableau!$D$5:$U$5</definedName>
    <definedName name="Vide">Calc!$C$3:$C$55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W1" i="4" l="1"/>
  <c r="B39" i="5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M10" i="4"/>
  <c r="C15" i="5"/>
  <c r="H17" i="4"/>
  <c r="M9" i="4"/>
  <c r="C14" i="5"/>
  <c r="R17" i="4"/>
  <c r="N9" i="4"/>
  <c r="C27" i="5"/>
  <c r="F17" i="4"/>
  <c r="Q17" i="4"/>
  <c r="W12" i="4"/>
  <c r="G12" i="4"/>
  <c r="M15" i="4"/>
  <c r="N8" i="4"/>
  <c r="C26" i="5"/>
  <c r="L12" i="4"/>
  <c r="I17" i="4"/>
  <c r="M14" i="4"/>
  <c r="D12" i="4"/>
  <c r="M11" i="4"/>
  <c r="C16" i="5"/>
  <c r="D17" i="4"/>
  <c r="M16" i="4"/>
  <c r="Q12" i="4"/>
  <c r="R12" i="4"/>
  <c r="T17" i="4"/>
  <c r="N13" i="4"/>
  <c r="C39" i="5"/>
  <c r="M8" i="4"/>
  <c r="C13" i="5"/>
  <c r="I12" i="4"/>
  <c r="T12" i="4"/>
  <c r="N10" i="4"/>
  <c r="C28" i="5"/>
  <c r="K17" i="4"/>
  <c r="J12" i="4"/>
  <c r="W17" i="4"/>
  <c r="V17" i="4"/>
  <c r="N11" i="4"/>
  <c r="C29" i="5"/>
  <c r="O17" i="4"/>
  <c r="E12" i="4"/>
  <c r="N16" i="4"/>
  <c r="C42" i="5"/>
  <c r="P12" i="4"/>
  <c r="L17" i="4"/>
  <c r="M13" i="4"/>
  <c r="H12" i="4"/>
  <c r="N14" i="4"/>
  <c r="C40" i="5"/>
  <c r="S12" i="4"/>
  <c r="G17" i="4"/>
  <c r="S17" i="4"/>
  <c r="N15" i="4"/>
  <c r="C41" i="5"/>
  <c r="K12" i="4"/>
  <c r="P17" i="4"/>
  <c r="J17" i="4"/>
  <c r="U17" i="4"/>
  <c r="U12" i="4"/>
  <c r="F12" i="4"/>
  <c r="O12" i="4"/>
  <c r="V12" i="4"/>
  <c r="C35" i="5"/>
  <c r="C8" i="5"/>
  <c r="C11" i="5"/>
  <c r="C32" i="5"/>
  <c r="C50" i="5"/>
  <c r="C51" i="5"/>
  <c r="C48" i="5"/>
  <c r="C47" i="5"/>
  <c r="C10" i="5"/>
  <c r="C25" i="5"/>
  <c r="C23" i="5"/>
  <c r="C49" i="5"/>
  <c r="C18" i="5"/>
  <c r="E17" i="4"/>
  <c r="C31" i="5"/>
  <c r="C5" i="5"/>
  <c r="C6" i="5"/>
  <c r="C33" i="5"/>
  <c r="C37" i="5"/>
  <c r="C44" i="5"/>
  <c r="C7" i="5"/>
  <c r="C9" i="5"/>
  <c r="C17" i="5"/>
  <c r="C19" i="5"/>
  <c r="C20" i="5"/>
  <c r="C34" i="5"/>
  <c r="C45" i="5"/>
  <c r="C12" i="5"/>
  <c r="C22" i="5"/>
  <c r="C24" i="5"/>
  <c r="C46" i="5"/>
  <c r="C4" i="5"/>
  <c r="C30" i="5"/>
  <c r="C43" i="5"/>
  <c r="C36" i="5"/>
  <c r="C21" i="5"/>
  <c r="C38" i="5"/>
  <c r="C12" i="4"/>
  <c r="C3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Y6" i="4"/>
  <c r="Y7" i="4"/>
  <c r="Y8" i="4"/>
  <c r="Y9" i="4"/>
  <c r="Y10" i="4"/>
  <c r="Y11" i="4"/>
  <c r="Y12" i="4"/>
  <c r="Y13" i="4"/>
  <c r="Y14" i="4"/>
  <c r="Y15" i="4"/>
  <c r="Y16" i="4"/>
  <c r="AA14" i="4"/>
  <c r="AA10" i="4"/>
  <c r="AA8" i="4"/>
  <c r="AA7" i="4"/>
  <c r="AA6" i="4"/>
  <c r="AA16" i="4"/>
  <c r="AA11" i="4"/>
  <c r="AA13" i="4"/>
  <c r="AA12" i="4"/>
  <c r="AA15" i="4"/>
  <c r="AA9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COURTIN</author>
  </authors>
  <commentList>
    <comment ref="C1" authorId="0" shapeId="0" xr:uid="{00000000-0006-0000-0100-000001000000}">
      <text>
        <r>
          <rPr>
            <b/>
            <sz val="12"/>
            <color indexed="10"/>
            <rFont val="Tahoma"/>
            <family val="2"/>
          </rPr>
          <t>attention cette colonne ne fonctionne plus si le nom feuil4 est modifié
Inscrire dans ce cas le nouveau nom de l'onglet en cellule E1
Ne rien modifier en A2:D2</t>
        </r>
      </text>
    </comment>
  </commentList>
</comments>
</file>

<file path=xl/sharedStrings.xml><?xml version="1.0" encoding="utf-8"?>
<sst xmlns="http://schemas.openxmlformats.org/spreadsheetml/2006/main" count="48" uniqueCount="11">
  <si>
    <t>$</t>
  </si>
  <si>
    <t xml:space="preserve">
non affectés</t>
  </si>
  <si>
    <r>
      <t xml:space="preserve">Captage
N° non affectés
nommé </t>
    </r>
    <r>
      <rPr>
        <b/>
        <sz val="11"/>
        <color rgb="FFFF0000"/>
        <rFont val="Calibri"/>
        <family val="2"/>
        <scheme val="minor"/>
      </rPr>
      <t>Vide</t>
    </r>
  </si>
  <si>
    <r>
      <t xml:space="preserve">Captage affectation ligne 3 et 5
nommé </t>
    </r>
    <r>
      <rPr>
        <b/>
        <sz val="11"/>
        <color rgb="FFFF0000"/>
        <rFont val="Calibri"/>
        <family val="2"/>
        <scheme val="minor"/>
      </rPr>
      <t>Affect</t>
    </r>
  </si>
  <si>
    <r>
      <t xml:space="preserve">N° base
36 numéros
nommé </t>
    </r>
    <r>
      <rPr>
        <b/>
        <sz val="11"/>
        <color rgb="FFFF0000"/>
        <rFont val="Calibri"/>
        <family val="2"/>
        <scheme val="minor"/>
      </rPr>
      <t>Num</t>
    </r>
  </si>
  <si>
    <t>Tableau</t>
  </si>
  <si>
    <t>(croissant)</t>
  </si>
  <si>
    <t>(tableaux)</t>
  </si>
  <si>
    <t>N° Capturés</t>
  </si>
  <si>
    <r>
      <t xml:space="preserve">Codage
(ne sert que pour tableau colonne Y)
N° non affectés
nommé </t>
    </r>
    <r>
      <rPr>
        <b/>
        <sz val="11"/>
        <color rgb="FFFF0000"/>
        <rFont val="Calibri"/>
        <family val="2"/>
        <scheme val="minor"/>
      </rPr>
      <t>Code</t>
    </r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</si>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</sst>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indexed="10"/>
      <name val="Tahoma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7" tint="0.79998168889431442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/>
    <xf numFmtId="0" fontId="0" fillId="4" borderId="18" xfId="0" applyFill="1" applyBorder="1" applyProtection="1">
      <protection locked="0"/>
    </xf>
    <xf numFmtId="0" fontId="0" fillId="4" borderId="19" xfId="0" applyFill="1" applyBorder="1" applyProtection="1">
      <protection locked="0"/>
    </xf>
    <xf numFmtId="0" fontId="0" fillId="4" borderId="21" xfId="0" applyFill="1" applyBorder="1" applyProtection="1">
      <protection locked="0"/>
    </xf>
    <xf numFmtId="0" fontId="0" fillId="4" borderId="0" xfId="0" applyFill="1" applyBorder="1" applyProtection="1">
      <protection locked="0"/>
    </xf>
    <xf numFmtId="0" fontId="2" fillId="0" borderId="10" xfId="0" applyFont="1" applyBorder="1" applyProtection="1">
      <protection locked="0"/>
    </xf>
    <xf numFmtId="0" fontId="0" fillId="4" borderId="0" xfId="0" applyFill="1" applyBorder="1" applyAlignment="1" applyProtection="1">
      <alignment shrinkToFit="1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4" borderId="23" xfId="0" applyFill="1" applyBorder="1" applyProtection="1">
      <protection locked="0"/>
    </xf>
    <xf numFmtId="0" fontId="0" fillId="4" borderId="24" xfId="0" applyFill="1" applyBorder="1" applyProtection="1">
      <protection locked="0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0" fillId="3" borderId="13" xfId="0" applyFill="1" applyBorder="1" applyProtection="1"/>
    <xf numFmtId="0" fontId="0" fillId="3" borderId="17" xfId="0" applyFill="1" applyBorder="1" applyProtection="1"/>
    <xf numFmtId="0" fontId="0" fillId="0" borderId="0" xfId="0" applyFill="1"/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26" xfId="0" applyFill="1" applyBorder="1" applyAlignment="1" applyProtection="1">
      <alignment horizontal="center" vertical="center"/>
      <protection locked="0"/>
    </xf>
    <xf numFmtId="0" fontId="0" fillId="4" borderId="0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2" xfId="0" applyFill="1" applyBorder="1"/>
    <xf numFmtId="0" fontId="0" fillId="4" borderId="24" xfId="0" applyFill="1" applyBorder="1"/>
    <xf numFmtId="0" fontId="0" fillId="4" borderId="25" xfId="0" applyFill="1" applyBorder="1"/>
    <xf numFmtId="0" fontId="11" fillId="5" borderId="30" xfId="0" applyFont="1" applyFill="1" applyBorder="1" applyAlignment="1" applyProtection="1">
      <alignment horizontal="centerContinuous" shrinkToFit="1"/>
    </xf>
    <xf numFmtId="0" fontId="11" fillId="5" borderId="31" xfId="0" applyFont="1" applyFill="1" applyBorder="1" applyAlignment="1" applyProtection="1">
      <alignment horizontal="centerContinuous" shrinkToFit="1"/>
    </xf>
    <xf numFmtId="0" fontId="11" fillId="5" borderId="32" xfId="0" applyFont="1" applyFill="1" applyBorder="1" applyAlignment="1" applyProtection="1">
      <alignment horizontal="centerContinuous" shrinkToFit="1"/>
    </xf>
    <xf numFmtId="0" fontId="9" fillId="5" borderId="33" xfId="0" applyFont="1" applyFill="1" applyBorder="1" applyAlignment="1" applyProtection="1">
      <alignment horizontal="center" shrinkToFit="1"/>
    </xf>
    <xf numFmtId="0" fontId="10" fillId="5" borderId="34" xfId="0" applyFont="1" applyFill="1" applyBorder="1" applyAlignment="1" applyProtection="1">
      <alignment horizontal="center" shrinkToFit="1"/>
    </xf>
    <xf numFmtId="0" fontId="0" fillId="4" borderId="21" xfId="0" applyFill="1" applyBorder="1" applyProtection="1"/>
    <xf numFmtId="0" fontId="0" fillId="11" borderId="0" xfId="0" applyFill="1" applyBorder="1" applyProtection="1"/>
    <xf numFmtId="0" fontId="0" fillId="0" borderId="2" xfId="0" applyFill="1" applyBorder="1" applyAlignment="1" applyProtection="1">
      <alignment horizontal="center"/>
      <protection hidden="1"/>
    </xf>
    <xf numFmtId="0" fontId="0" fillId="0" borderId="3" xfId="0" applyFill="1" applyBorder="1" applyAlignment="1" applyProtection="1">
      <alignment horizontal="center"/>
      <protection hidden="1"/>
    </xf>
    <xf numFmtId="0" fontId="0" fillId="0" borderId="27" xfId="0" applyFill="1" applyBorder="1" applyAlignment="1" applyProtection="1">
      <alignment horizontal="center"/>
      <protection hidden="1"/>
    </xf>
    <xf numFmtId="0" fontId="0" fillId="0" borderId="35" xfId="0" applyFill="1" applyBorder="1" applyAlignment="1" applyProtection="1">
      <alignment horizontal="center"/>
      <protection hidden="1"/>
    </xf>
    <xf numFmtId="0" fontId="0" fillId="0" borderId="4" xfId="0" applyFill="1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 vertical="center"/>
      <protection hidden="1"/>
    </xf>
    <xf numFmtId="0" fontId="5" fillId="2" borderId="38" xfId="0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5" xfId="0" applyFill="1" applyBorder="1" applyAlignment="1" applyProtection="1">
      <alignment horizontal="center"/>
      <protection hidden="1"/>
    </xf>
    <xf numFmtId="0" fontId="0" fillId="0" borderId="1" xfId="0" applyFill="1" applyBorder="1" applyAlignment="1" applyProtection="1">
      <alignment horizontal="center"/>
      <protection hidden="1"/>
    </xf>
    <xf numFmtId="0" fontId="4" fillId="0" borderId="1" xfId="0" applyFont="1" applyFill="1" applyBorder="1" applyAlignment="1" applyProtection="1">
      <alignment horizontal="center"/>
      <protection hidden="1"/>
    </xf>
    <xf numFmtId="0" fontId="4" fillId="0" borderId="28" xfId="0" applyFont="1" applyFill="1" applyBorder="1" applyAlignment="1" applyProtection="1">
      <alignment horizontal="center"/>
      <protection hidden="1"/>
    </xf>
    <xf numFmtId="0" fontId="4" fillId="0" borderId="36" xfId="0" applyFont="1" applyFill="1" applyBorder="1" applyAlignment="1" applyProtection="1">
      <alignment horizontal="center"/>
      <protection hidden="1"/>
    </xf>
    <xf numFmtId="0" fontId="0" fillId="0" borderId="6" xfId="0" applyFill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4" fillId="0" borderId="5" xfId="0" applyFont="1" applyFill="1" applyBorder="1" applyAlignment="1" applyProtection="1">
      <alignment horizontal="center"/>
      <protection hidden="1"/>
    </xf>
    <xf numFmtId="0" fontId="4" fillId="0" borderId="6" xfId="0" applyFont="1" applyFill="1" applyBorder="1" applyAlignment="1" applyProtection="1">
      <alignment horizontal="center"/>
      <protection hidden="1"/>
    </xf>
    <xf numFmtId="0" fontId="4" fillId="0" borderId="5" xfId="0" applyFont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center"/>
      <protection hidden="1"/>
    </xf>
    <xf numFmtId="0" fontId="4" fillId="0" borderId="7" xfId="0" applyFont="1" applyFill="1" applyBorder="1" applyAlignment="1" applyProtection="1">
      <alignment horizontal="center"/>
      <protection hidden="1"/>
    </xf>
    <xf numFmtId="0" fontId="0" fillId="0" borderId="8" xfId="0" applyFill="1" applyBorder="1" applyAlignment="1" applyProtection="1">
      <alignment horizontal="center"/>
      <protection hidden="1"/>
    </xf>
    <xf numFmtId="0" fontId="4" fillId="0" borderId="8" xfId="0" applyFont="1" applyFill="1" applyBorder="1" applyAlignment="1" applyProtection="1">
      <alignment horizontal="center"/>
      <protection hidden="1"/>
    </xf>
    <xf numFmtId="0" fontId="4" fillId="0" borderId="29" xfId="0" applyFont="1" applyFill="1" applyBorder="1" applyAlignment="1" applyProtection="1">
      <alignment horizontal="center"/>
      <protection hidden="1"/>
    </xf>
    <xf numFmtId="0" fontId="4" fillId="0" borderId="37" xfId="0" applyFont="1" applyFill="1" applyBorder="1" applyAlignment="1" applyProtection="1">
      <alignment horizontal="center"/>
      <protection hidden="1"/>
    </xf>
    <xf numFmtId="0" fontId="0" fillId="0" borderId="9" xfId="0" applyFill="1" applyBorder="1" applyAlignment="1" applyProtection="1">
      <alignment horizontal="center"/>
      <protection hidden="1"/>
    </xf>
    <xf numFmtId="0" fontId="4" fillId="0" borderId="7" xfId="0" applyFont="1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5" fillId="2" borderId="0" xfId="0" applyFont="1" applyFill="1" applyBorder="1" applyAlignment="1" applyProtection="1">
      <alignment horizontal="center" vertical="top"/>
      <protection hidden="1"/>
    </xf>
    <xf numFmtId="0" fontId="0" fillId="4" borderId="0" xfId="0" applyFill="1" applyBorder="1" applyProtection="1">
      <protection hidden="1"/>
    </xf>
    <xf numFmtId="0" fontId="0" fillId="0" borderId="27" xfId="0" applyBorder="1" applyAlignment="1" applyProtection="1">
      <alignment horizontal="center"/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28" xfId="0" applyBorder="1" applyAlignment="1" applyProtection="1">
      <alignment horizontal="center"/>
      <protection hidden="1"/>
    </xf>
    <xf numFmtId="0" fontId="0" fillId="0" borderId="36" xfId="0" applyBorder="1" applyAlignment="1" applyProtection="1">
      <alignment horizontal="center"/>
      <protection hidden="1"/>
    </xf>
    <xf numFmtId="0" fontId="4" fillId="0" borderId="28" xfId="0" applyFont="1" applyBorder="1" applyAlignment="1" applyProtection="1">
      <alignment horizontal="center"/>
      <protection hidden="1"/>
    </xf>
    <xf numFmtId="0" fontId="4" fillId="0" borderId="8" xfId="0" applyFont="1" applyBorder="1" applyAlignment="1" applyProtection="1">
      <alignment horizontal="center"/>
      <protection hidden="1"/>
    </xf>
    <xf numFmtId="0" fontId="4" fillId="0" borderId="29" xfId="0" applyFont="1" applyBorder="1" applyAlignment="1" applyProtection="1">
      <alignment horizontal="center"/>
      <protection hidden="1"/>
    </xf>
    <xf numFmtId="0" fontId="4" fillId="0" borderId="37" xfId="0" applyFont="1" applyBorder="1" applyAlignment="1" applyProtection="1">
      <alignment horizontal="center"/>
      <protection hidden="1"/>
    </xf>
    <xf numFmtId="0" fontId="4" fillId="0" borderId="9" xfId="0" applyFont="1" applyFill="1" applyBorder="1" applyAlignment="1" applyProtection="1">
      <alignment horizontal="center"/>
      <protection hidden="1"/>
    </xf>
    <xf numFmtId="0" fontId="6" fillId="2" borderId="42" xfId="0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0" fontId="6" fillId="2" borderId="43" xfId="0" applyFont="1" applyFill="1" applyBorder="1" applyAlignment="1" applyProtection="1">
      <alignment horizontal="center"/>
      <protection hidden="1"/>
    </xf>
    <xf numFmtId="0" fontId="12" fillId="17" borderId="43" xfId="0" applyFont="1" applyFill="1" applyBorder="1" applyAlignment="1" applyProtection="1">
      <alignment horizontal="center"/>
      <protection hidden="1"/>
    </xf>
    <xf numFmtId="0" fontId="6" fillId="2" borderId="44" xfId="0" applyFont="1" applyFill="1" applyBorder="1" applyAlignment="1" applyProtection="1">
      <alignment horizontal="center"/>
      <protection hidden="1"/>
    </xf>
    <xf numFmtId="0" fontId="12" fillId="17" borderId="44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Fill="1" applyAlignment="1" applyProtection="1">
      <alignment horizontal="center" vertical="center" wrapText="1"/>
      <protection hidden="1"/>
    </xf>
    <xf numFmtId="0" fontId="1" fillId="0" borderId="0" xfId="0" applyFont="1" applyFill="1" applyAlignment="1" applyProtection="1">
      <alignment horizontal="center" vertical="center" wrapText="1"/>
      <protection hidden="1"/>
    </xf>
    <xf numFmtId="0" fontId="8" fillId="7" borderId="0" xfId="0" applyFont="1" applyFill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6" borderId="0" xfId="0" applyFill="1" applyAlignment="1" applyProtection="1">
      <alignment vertical="center" wrapText="1"/>
      <protection hidden="1"/>
    </xf>
    <xf numFmtId="0" fontId="1" fillId="6" borderId="0" xfId="0" applyFont="1" applyFill="1" applyAlignment="1" applyProtection="1">
      <alignment vertical="top" wrapText="1"/>
      <protection hidden="1"/>
    </xf>
    <xf numFmtId="0" fontId="0" fillId="6" borderId="0" xfId="0" applyFill="1" applyAlignment="1" applyProtection="1">
      <alignment wrapText="1"/>
      <protection hidden="1"/>
    </xf>
    <xf numFmtId="0" fontId="1" fillId="6" borderId="0" xfId="0" applyFont="1" applyFill="1" applyAlignment="1" applyProtection="1">
      <alignment vertical="top"/>
      <protection hidden="1"/>
    </xf>
    <xf numFmtId="0" fontId="0" fillId="0" borderId="0" xfId="0" applyProtection="1">
      <protection hidden="1"/>
    </xf>
    <xf numFmtId="0" fontId="0" fillId="0" borderId="0" xfId="0" applyFill="1" applyAlignment="1" applyProtection="1">
      <alignment vertical="top" wrapText="1"/>
      <protection hidden="1"/>
    </xf>
    <xf numFmtId="0" fontId="0" fillId="10" borderId="0" xfId="0" applyFill="1" applyProtection="1">
      <protection hidden="1"/>
    </xf>
    <xf numFmtId="0" fontId="0" fillId="7" borderId="39" xfId="0" applyFill="1" applyBorder="1" applyProtection="1">
      <protection hidden="1"/>
    </xf>
    <xf numFmtId="0" fontId="1" fillId="11" borderId="0" xfId="0" applyFont="1" applyFill="1" applyAlignment="1" applyProtection="1">
      <alignment vertical="top"/>
      <protection hidden="1"/>
    </xf>
    <xf numFmtId="0" fontId="0" fillId="7" borderId="40" xfId="0" applyFill="1" applyBorder="1" applyProtection="1">
      <protection hidden="1"/>
    </xf>
    <xf numFmtId="0" fontId="0" fillId="13" borderId="40" xfId="0" applyFill="1" applyBorder="1" applyProtection="1">
      <protection hidden="1"/>
    </xf>
    <xf numFmtId="0" fontId="0" fillId="13" borderId="41" xfId="0" applyFill="1" applyBorder="1" applyProtection="1">
      <protection hidden="1"/>
    </xf>
    <xf numFmtId="0" fontId="0" fillId="8" borderId="39" xfId="0" applyFill="1" applyBorder="1" applyProtection="1">
      <protection hidden="1"/>
    </xf>
    <xf numFmtId="0" fontId="0" fillId="8" borderId="40" xfId="0" applyFill="1" applyBorder="1" applyProtection="1">
      <protection hidden="1"/>
    </xf>
    <xf numFmtId="0" fontId="0" fillId="12" borderId="0" xfId="0" applyFill="1" applyProtection="1">
      <protection hidden="1"/>
    </xf>
    <xf numFmtId="0" fontId="0" fillId="14" borderId="40" xfId="0" applyFill="1" applyBorder="1" applyProtection="1">
      <protection hidden="1"/>
    </xf>
    <xf numFmtId="0" fontId="0" fillId="14" borderId="41" xfId="0" applyFill="1" applyBorder="1" applyProtection="1">
      <protection hidden="1"/>
    </xf>
    <xf numFmtId="0" fontId="0" fillId="9" borderId="39" xfId="0" applyFill="1" applyBorder="1" applyProtection="1">
      <protection hidden="1"/>
    </xf>
    <xf numFmtId="0" fontId="0" fillId="9" borderId="40" xfId="0" applyFill="1" applyBorder="1" applyProtection="1">
      <protection hidden="1"/>
    </xf>
    <xf numFmtId="0" fontId="0" fillId="6" borderId="0" xfId="0" applyFill="1" applyProtection="1">
      <protection hidden="1"/>
    </xf>
    <xf numFmtId="0" fontId="0" fillId="4" borderId="40" xfId="0" applyFill="1" applyBorder="1" applyProtection="1">
      <protection hidden="1"/>
    </xf>
    <xf numFmtId="0" fontId="1" fillId="6" borderId="0" xfId="0" applyFont="1" applyFill="1" applyProtection="1">
      <protection hidden="1"/>
    </xf>
    <xf numFmtId="0" fontId="1" fillId="0" borderId="0" xfId="0" applyFont="1" applyProtection="1">
      <protection hidden="1"/>
    </xf>
    <xf numFmtId="0" fontId="0" fillId="4" borderId="41" xfId="0" applyFill="1" applyBorder="1" applyProtection="1">
      <protection hidden="1"/>
    </xf>
    <xf numFmtId="0" fontId="0" fillId="6" borderId="0" xfId="0" applyFont="1" applyFill="1" applyProtection="1">
      <protection hidden="1"/>
    </xf>
    <xf numFmtId="0" fontId="13" fillId="15" borderId="39" xfId="0" applyFont="1" applyFill="1" applyBorder="1" applyProtection="1">
      <protection hidden="1"/>
    </xf>
    <xf numFmtId="0" fontId="13" fillId="15" borderId="40" xfId="0" applyFont="1" applyFill="1" applyBorder="1" applyProtection="1">
      <protection hidden="1"/>
    </xf>
    <xf numFmtId="0" fontId="0" fillId="16" borderId="40" xfId="0" applyFill="1" applyBorder="1" applyProtection="1">
      <protection hidden="1"/>
    </xf>
    <xf numFmtId="0" fontId="0" fillId="16" borderId="41" xfId="0" applyFill="1" applyBorder="1" applyProtection="1">
      <protection hidden="1"/>
    </xf>
    <xf numFmtId="0" fontId="0" fillId="0" borderId="0" xfId="0" applyFill="1" applyProtection="1">
      <protection hidden="1"/>
    </xf>
    <xf numFmtId="14" fontId="0" fillId="4" borderId="0" xfId="0" applyNumberFormat="1" applyFill="1" applyBorder="1" applyProtection="1">
      <protection locked="0"/>
    </xf>
    <xf numFmtId="0" fontId="0" fillId="8" borderId="46" xfId="0" applyFill="1" applyBorder="1" applyAlignment="1" applyProtection="1">
      <alignment horizontal="center" vertical="center"/>
      <protection locked="0"/>
    </xf>
    <xf numFmtId="0" fontId="0" fillId="4" borderId="0" xfId="0" applyFill="1"/>
    <xf numFmtId="0" fontId="0" fillId="18" borderId="47" xfId="0" applyFill="1" applyBorder="1" applyAlignment="1" applyProtection="1">
      <alignment horizontal="center" vertical="center"/>
      <protection locked="0"/>
    </xf>
    <xf numFmtId="0" fontId="0" fillId="18" borderId="45" xfId="0" applyFill="1" applyBorder="1" applyAlignment="1" applyProtection="1">
      <alignment horizontal="center" vertical="center"/>
      <protection locked="0"/>
    </xf>
    <xf numFmtId="0" fontId="0" fillId="19" borderId="45" xfId="0" applyFill="1" applyBorder="1" applyAlignment="1" applyProtection="1">
      <alignment horizontal="center" vertical="center"/>
      <protection locked="0"/>
    </xf>
    <xf numFmtId="14" fontId="0" fillId="4" borderId="24" xfId="0" applyNumberFormat="1" applyFill="1" applyBorder="1" applyProtection="1">
      <protection locked="0"/>
    </xf>
    <xf numFmtId="0" fontId="0" fillId="12" borderId="45" xfId="0" applyFill="1" applyBorder="1" applyAlignment="1" applyProtection="1">
      <alignment horizontal="center" vertical="center"/>
      <protection locked="0"/>
    </xf>
    <xf numFmtId="0" fontId="0" fillId="4" borderId="22" xfId="0" applyFill="1" applyBorder="1" applyAlignment="1">
      <alignment horizontal="center" vertical="center"/>
    </xf>
    <xf numFmtId="0" fontId="0" fillId="12" borderId="47" xfId="0" applyFill="1" applyBorder="1" applyAlignment="1" applyProtection="1">
      <alignment horizontal="center" vertical="center"/>
      <protection locked="0"/>
    </xf>
    <xf numFmtId="0" fontId="14" fillId="0" borderId="0" xfId="0" applyFont="1"/>
  </cellXfs>
  <cellStyles count="1">
    <cellStyle name="Normal" xfId="0" builtinId="0"/>
  </cellStyles>
  <dxfs count="11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 patternType="solid">
          <fgColor auto="1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75406</xdr:colOff>
      <xdr:row>0</xdr:row>
      <xdr:rowOff>124355</xdr:rowOff>
    </xdr:from>
    <xdr:to>
      <xdr:col>24</xdr:col>
      <xdr:colOff>841112</xdr:colOff>
      <xdr:row>2</xdr:row>
      <xdr:rowOff>156104</xdr:rowOff>
    </xdr:to>
    <xdr:pic macro="[0]!Image2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85844" y="124355"/>
          <a:ext cx="1543317" cy="436562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24"/>
  <sheetViews>
    <sheetView tabSelected="1" zoomScale="83" zoomScaleNormal="83" zoomScalePageLayoutView="80" workbookViewId="0">
      <selection activeCell="O20" sqref="O20"/>
    </sheetView>
  </sheetViews>
  <sheetFormatPr baseColWidth="10" defaultRowHeight="14.25" x14ac:dyDescent="0.45"/>
  <cols>
    <col min="1" max="1" width="2.33203125" style="1" customWidth="1"/>
    <col min="2" max="2" width="2.46484375" style="1" customWidth="1"/>
    <col min="3" max="19" width="4.6640625" customWidth="1"/>
    <col min="20" max="20" width="5" customWidth="1"/>
    <col min="21" max="22" width="4.6640625" customWidth="1"/>
    <col min="23" max="23" width="7" customWidth="1"/>
    <col min="24" max="24" width="4.6640625" customWidth="1"/>
    <col min="25" max="25" width="13" customWidth="1"/>
    <col min="26" max="26" width="3.1328125" style="1" customWidth="1"/>
    <col min="27" max="27" width="9.33203125" customWidth="1"/>
    <col min="28" max="28" width="3.6640625" style="1" customWidth="1"/>
  </cols>
  <sheetData>
    <row r="1" spans="1:29" ht="15" thickTop="1" thickBot="1" x14ac:dyDescent="0.5">
      <c r="A1" s="2"/>
      <c r="B1" s="3"/>
      <c r="C1" s="3"/>
      <c r="D1" s="123"/>
      <c r="E1" s="123"/>
      <c r="F1" s="129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3"/>
      <c r="W1" s="121">
        <f>SUM(D1:U1,D6:U6)</f>
        <v>0</v>
      </c>
      <c r="X1" s="3"/>
      <c r="Y1" s="3"/>
      <c r="Z1" s="3"/>
      <c r="AA1" s="23"/>
      <c r="AB1" s="24"/>
      <c r="AC1" s="1"/>
    </row>
    <row r="2" spans="1:29" x14ac:dyDescent="0.45">
      <c r="A2" s="4"/>
      <c r="B2" s="5"/>
      <c r="C2" s="6"/>
      <c r="D2" s="13">
        <v>1</v>
      </c>
      <c r="E2" s="13">
        <v>2</v>
      </c>
      <c r="F2" s="13">
        <v>3</v>
      </c>
      <c r="G2" s="13">
        <v>4</v>
      </c>
      <c r="H2" s="13">
        <v>5</v>
      </c>
      <c r="I2" s="13">
        <v>6</v>
      </c>
      <c r="J2" s="13">
        <v>7</v>
      </c>
      <c r="K2" s="13">
        <v>8</v>
      </c>
      <c r="L2" s="13">
        <v>9</v>
      </c>
      <c r="M2" s="13">
        <v>10</v>
      </c>
      <c r="N2" s="13">
        <v>11</v>
      </c>
      <c r="O2" s="13">
        <v>12</v>
      </c>
      <c r="P2" s="13">
        <v>13</v>
      </c>
      <c r="Q2" s="13">
        <v>14</v>
      </c>
      <c r="R2" s="13">
        <v>15</v>
      </c>
      <c r="S2" s="13">
        <v>16</v>
      </c>
      <c r="T2" s="13">
        <v>17</v>
      </c>
      <c r="U2" s="14">
        <v>18</v>
      </c>
      <c r="V2" s="5"/>
      <c r="W2" s="5"/>
      <c r="X2" s="7"/>
      <c r="Y2" s="5"/>
      <c r="Z2" s="5"/>
      <c r="AA2" s="22"/>
      <c r="AB2" s="25"/>
    </row>
    <row r="3" spans="1:29" ht="14.65" thickBot="1" x14ac:dyDescent="0.5">
      <c r="A3" s="4"/>
      <c r="B3" s="5"/>
      <c r="C3" s="17" t="s">
        <v>0</v>
      </c>
      <c r="D3" s="8" t="s">
        <v>10</v>
      </c>
      <c r="E3" s="8" t="s">
        <v>10</v>
      </c>
      <c r="F3" s="8" t="s">
        <v>10</v>
      </c>
      <c r="G3" s="8" t="s">
        <v>10</v>
      </c>
      <c r="H3" s="8" t="s">
        <v>10</v>
      </c>
      <c r="I3" s="8" t="s">
        <v>10</v>
      </c>
      <c r="J3" s="8" t="s">
        <v>10</v>
      </c>
      <c r="K3" s="8" t="s">
        <v>10</v>
      </c>
      <c r="L3" s="8" t="s">
        <v>10</v>
      </c>
      <c r="M3" s="8" t="s">
        <v>10</v>
      </c>
      <c r="N3" s="8" t="s">
        <v>10</v>
      </c>
      <c r="O3" s="8" t="s">
        <v>10</v>
      </c>
      <c r="P3" s="8" t="s">
        <v>10</v>
      </c>
      <c r="Q3" s="8" t="s">
        <v>10</v>
      </c>
      <c r="R3" s="8" t="s">
        <v>10</v>
      </c>
      <c r="S3" s="8" t="s">
        <v>10</v>
      </c>
      <c r="T3" s="8" t="s">
        <v>10</v>
      </c>
      <c r="U3" s="20" t="s">
        <v>10</v>
      </c>
      <c r="V3" s="5"/>
      <c r="W3" s="122"/>
      <c r="X3" s="5"/>
      <c r="Y3" s="5"/>
      <c r="Z3" s="5"/>
      <c r="AA3" s="22"/>
      <c r="AB3" s="25"/>
    </row>
    <row r="4" spans="1:29" ht="16.149999999999999" thickTop="1" x14ac:dyDescent="0.5">
      <c r="A4" s="4"/>
      <c r="B4" s="5"/>
      <c r="C4" s="9"/>
      <c r="D4" s="15">
        <v>19</v>
      </c>
      <c r="E4" s="15">
        <v>20</v>
      </c>
      <c r="F4" s="15">
        <v>21</v>
      </c>
      <c r="G4" s="15">
        <v>22</v>
      </c>
      <c r="H4" s="15">
        <v>23</v>
      </c>
      <c r="I4" s="15">
        <v>24</v>
      </c>
      <c r="J4" s="15">
        <v>25</v>
      </c>
      <c r="K4" s="15">
        <v>26</v>
      </c>
      <c r="L4" s="15">
        <v>27</v>
      </c>
      <c r="M4" s="15">
        <v>28</v>
      </c>
      <c r="N4" s="15">
        <v>29</v>
      </c>
      <c r="O4" s="15">
        <v>30</v>
      </c>
      <c r="P4" s="15">
        <v>31</v>
      </c>
      <c r="Q4" s="15">
        <v>32</v>
      </c>
      <c r="R4" s="15">
        <v>33</v>
      </c>
      <c r="S4" s="15">
        <v>34</v>
      </c>
      <c r="T4" s="15">
        <v>35</v>
      </c>
      <c r="U4" s="16">
        <v>36</v>
      </c>
      <c r="V4" s="5"/>
      <c r="W4" s="5"/>
      <c r="X4" s="5"/>
      <c r="Y4" s="28" t="s">
        <v>8</v>
      </c>
      <c r="Z4" s="29"/>
      <c r="AA4" s="30"/>
      <c r="AB4" s="25"/>
    </row>
    <row r="5" spans="1:29" ht="14.65" thickBot="1" x14ac:dyDescent="0.5">
      <c r="A5" s="4"/>
      <c r="B5" s="5"/>
      <c r="C5" s="18" t="s">
        <v>0</v>
      </c>
      <c r="D5" s="10" t="s">
        <v>10</v>
      </c>
      <c r="E5" s="10" t="s">
        <v>10</v>
      </c>
      <c r="F5" s="10" t="s">
        <v>10</v>
      </c>
      <c r="G5" s="10" t="s">
        <v>10</v>
      </c>
      <c r="H5" s="10" t="s">
        <v>10</v>
      </c>
      <c r="I5" s="10" t="s">
        <v>10</v>
      </c>
      <c r="J5" s="10" t="s">
        <v>10</v>
      </c>
      <c r="K5" s="10" t="s">
        <v>10</v>
      </c>
      <c r="L5" s="10" t="s">
        <v>10</v>
      </c>
      <c r="M5" s="10" t="s">
        <v>10</v>
      </c>
      <c r="N5" s="10" t="s">
        <v>10</v>
      </c>
      <c r="O5" s="10" t="s">
        <v>10</v>
      </c>
      <c r="P5" s="10" t="s">
        <v>10</v>
      </c>
      <c r="Q5" s="10" t="s">
        <v>10</v>
      </c>
      <c r="R5" s="10" t="s">
        <v>10</v>
      </c>
      <c r="S5" s="10" t="s">
        <v>10</v>
      </c>
      <c r="T5" s="10" t="s">
        <v>10</v>
      </c>
      <c r="U5" s="21" t="s">
        <v>10</v>
      </c>
      <c r="V5" s="122"/>
      <c r="W5" s="122"/>
      <c r="X5" s="5"/>
      <c r="Y5" s="31" t="s">
        <v>7</v>
      </c>
      <c r="Z5" s="34"/>
      <c r="AA5" s="32" t="s">
        <v>6</v>
      </c>
      <c r="AB5" s="25"/>
    </row>
    <row r="6" spans="1:29" x14ac:dyDescent="0.45">
      <c r="A6" s="4"/>
      <c r="B6" s="5"/>
      <c r="C6" s="120"/>
      <c r="D6" s="124"/>
      <c r="E6" s="124"/>
      <c r="F6" s="124"/>
      <c r="G6" s="124"/>
      <c r="H6" s="124"/>
      <c r="I6" s="125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7"/>
      <c r="U6" s="124"/>
      <c r="V6" s="5"/>
      <c r="W6" s="5"/>
      <c r="X6" s="5"/>
      <c r="Y6" s="79" t="str">
        <f t="shared" ref="Y6:Y16" ca="1" si="0">IFERROR(INDEX(Vide,MATCH(ROW(A1),Code,0)),"")</f>
        <v/>
      </c>
      <c r="Z6" s="69"/>
      <c r="AA6" s="80" t="str">
        <f t="shared" ref="AA6:AA16" ca="1" si="1">IFERROR(SMALL($Y$6:$Y$16,ROW(A1)),"")</f>
        <v/>
      </c>
      <c r="AB6" s="128">
        <v>1</v>
      </c>
    </row>
    <row r="7" spans="1:29" ht="14.65" thickBot="1" x14ac:dyDescent="0.5">
      <c r="A7" s="4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81" t="str">
        <f t="shared" ca="1" si="0"/>
        <v/>
      </c>
      <c r="Z7" s="69"/>
      <c r="AA7" s="82" t="str">
        <f t="shared" ca="1" si="1"/>
        <v/>
      </c>
      <c r="AB7" s="128">
        <v>2</v>
      </c>
    </row>
    <row r="8" spans="1:29" x14ac:dyDescent="0.45">
      <c r="A8" s="4"/>
      <c r="B8" s="5"/>
      <c r="C8" s="35">
        <v>1</v>
      </c>
      <c r="D8" s="36">
        <v>2</v>
      </c>
      <c r="E8" s="36">
        <v>3</v>
      </c>
      <c r="F8" s="37">
        <v>0</v>
      </c>
      <c r="G8" s="36">
        <v>4</v>
      </c>
      <c r="H8" s="38">
        <v>5</v>
      </c>
      <c r="I8" s="36">
        <v>6</v>
      </c>
      <c r="J8" s="36">
        <v>7</v>
      </c>
      <c r="K8" s="36">
        <v>8</v>
      </c>
      <c r="L8" s="39">
        <v>9</v>
      </c>
      <c r="M8" s="40" t="str">
        <f ca="1">IF(SUMPRODUCT((COUNTIF(Affect,C8:L8))*1)=9,SUM(C8:L8)-SUMPRODUCT((COUNTIF(Affect,C8:L8))*(C8:L8)),"")</f>
        <v/>
      </c>
      <c r="N8" s="41" t="str">
        <f ca="1">IF(SUMPRODUCT((COUNTIF(Affect,O8:W8))*1)=8,SUM(O8:W8)-SUMPRODUCT((COUNTIF(Affect,O8:W8))*(O8:W8)),"")</f>
        <v/>
      </c>
      <c r="O8" s="42">
        <v>1</v>
      </c>
      <c r="P8" s="43">
        <v>2</v>
      </c>
      <c r="Q8" s="43">
        <v>0</v>
      </c>
      <c r="R8" s="43">
        <v>4</v>
      </c>
      <c r="S8" s="43">
        <v>5</v>
      </c>
      <c r="T8" s="43">
        <v>6</v>
      </c>
      <c r="U8" s="43">
        <v>7</v>
      </c>
      <c r="V8" s="43">
        <v>8</v>
      </c>
      <c r="W8" s="44">
        <v>9</v>
      </c>
      <c r="X8" s="5"/>
      <c r="Y8" s="81" t="str">
        <f t="shared" ca="1" si="0"/>
        <v/>
      </c>
      <c r="Z8" s="69"/>
      <c r="AA8" s="82" t="str">
        <f t="shared" ca="1" si="1"/>
        <v/>
      </c>
      <c r="AB8" s="128">
        <v>3</v>
      </c>
    </row>
    <row r="9" spans="1:29" x14ac:dyDescent="0.45">
      <c r="A9" s="4"/>
      <c r="B9" s="5"/>
      <c r="C9" s="45">
        <v>16</v>
      </c>
      <c r="D9" s="46">
        <v>17</v>
      </c>
      <c r="E9" s="47">
        <v>12</v>
      </c>
      <c r="F9" s="48">
        <v>15</v>
      </c>
      <c r="G9" s="47">
        <v>15</v>
      </c>
      <c r="H9" s="49">
        <v>10</v>
      </c>
      <c r="I9" s="46">
        <v>13</v>
      </c>
      <c r="J9" s="46">
        <v>18</v>
      </c>
      <c r="K9" s="46">
        <v>11</v>
      </c>
      <c r="L9" s="50">
        <v>14</v>
      </c>
      <c r="M9" s="40" t="str">
        <f ca="1">IF(SUMPRODUCT((COUNTIF(Affect,C9:L9))*1)=9,SUM(C9:L9)-SUMPRODUCT((COUNTIF(Affect,C9:L9))*(C9:L9)),"")</f>
        <v/>
      </c>
      <c r="N9" s="41" t="str">
        <f ca="1">IF(SUMPRODUCT((COUNTIF(Affect,O9:W9))*1)=8,SUM(O9:W9)-SUMPRODUCT((COUNTIF(Affect,O9:W9))*(O9:W9)),"")</f>
        <v/>
      </c>
      <c r="O9" s="51">
        <v>14</v>
      </c>
      <c r="P9" s="52">
        <v>17</v>
      </c>
      <c r="Q9" s="53">
        <v>3</v>
      </c>
      <c r="R9" s="53">
        <v>15</v>
      </c>
      <c r="S9" s="52">
        <v>10</v>
      </c>
      <c r="T9" s="52">
        <v>13</v>
      </c>
      <c r="U9" s="52">
        <v>12</v>
      </c>
      <c r="V9" s="52">
        <v>11</v>
      </c>
      <c r="W9" s="54">
        <v>18</v>
      </c>
      <c r="X9" s="5"/>
      <c r="Y9" s="81" t="str">
        <f t="shared" ca="1" si="0"/>
        <v/>
      </c>
      <c r="Z9" s="69"/>
      <c r="AA9" s="82" t="str">
        <f t="shared" ca="1" si="1"/>
        <v/>
      </c>
      <c r="AB9" s="128">
        <v>4</v>
      </c>
    </row>
    <row r="10" spans="1:29" x14ac:dyDescent="0.45">
      <c r="A10" s="4"/>
      <c r="B10" s="5"/>
      <c r="C10" s="55">
        <v>20</v>
      </c>
      <c r="D10" s="47">
        <v>21</v>
      </c>
      <c r="E10" s="47">
        <v>26</v>
      </c>
      <c r="F10" s="48">
        <v>19</v>
      </c>
      <c r="G10" s="47">
        <v>19</v>
      </c>
      <c r="H10" s="49">
        <v>23</v>
      </c>
      <c r="I10" s="46">
        <v>27</v>
      </c>
      <c r="J10" s="46">
        <v>28</v>
      </c>
      <c r="K10" s="46">
        <v>30</v>
      </c>
      <c r="L10" s="56">
        <v>22</v>
      </c>
      <c r="M10" s="40" t="str">
        <f ca="1">IF(SUMPRODUCT((COUNTIF(Affect,C10:L10))*1)=9,SUM(C10:L10)-SUMPRODUCT((COUNTIF(Affect,C10:L10))*(C10:L10)),"")</f>
        <v/>
      </c>
      <c r="N10" s="41" t="str">
        <f ca="1">IF(SUMPRODUCT((COUNTIF(Affect,O10:W10))*1)=8,SUM(O10:W10)-SUMPRODUCT((COUNTIF(Affect,O10:W10))*(O10:W10)),"")</f>
        <v/>
      </c>
      <c r="O10" s="57">
        <v>20</v>
      </c>
      <c r="P10" s="52">
        <v>25</v>
      </c>
      <c r="Q10" s="53">
        <v>26</v>
      </c>
      <c r="R10" s="53">
        <v>19</v>
      </c>
      <c r="S10" s="52">
        <v>16</v>
      </c>
      <c r="T10" s="52">
        <v>27</v>
      </c>
      <c r="U10" s="52">
        <v>28</v>
      </c>
      <c r="V10" s="53">
        <v>23</v>
      </c>
      <c r="W10" s="58">
        <v>22</v>
      </c>
      <c r="X10" s="5"/>
      <c r="Y10" s="81" t="str">
        <f t="shared" ca="1" si="0"/>
        <v/>
      </c>
      <c r="Z10" s="69"/>
      <c r="AA10" s="82" t="str">
        <f t="shared" ca="1" si="1"/>
        <v/>
      </c>
      <c r="AB10" s="128">
        <v>5</v>
      </c>
    </row>
    <row r="11" spans="1:29" ht="14.65" thickBot="1" x14ac:dyDescent="0.5">
      <c r="A11" s="4"/>
      <c r="B11" s="5"/>
      <c r="C11" s="59">
        <v>33</v>
      </c>
      <c r="D11" s="60">
        <v>25</v>
      </c>
      <c r="E11" s="61">
        <v>35</v>
      </c>
      <c r="F11" s="62">
        <v>32</v>
      </c>
      <c r="G11" s="61">
        <v>32</v>
      </c>
      <c r="H11" s="63">
        <v>24</v>
      </c>
      <c r="I11" s="60">
        <v>34</v>
      </c>
      <c r="J11" s="60">
        <v>29</v>
      </c>
      <c r="K11" s="60">
        <v>36</v>
      </c>
      <c r="L11" s="64">
        <v>31</v>
      </c>
      <c r="M11" s="40" t="str">
        <f ca="1">IF(SUMPRODUCT((COUNTIF(Affect,C11:L11))*1)=9,SUM(C11:L11)-SUMPRODUCT((COUNTIF(Affect,C11:L11))*(C11:L11)),"")</f>
        <v/>
      </c>
      <c r="N11" s="41" t="str">
        <f ca="1">IF(SUMPRODUCT((COUNTIF(Affect,O11:W11))*1)=8,SUM(O11:W11)-SUMPRODUCT((COUNTIF(Affect,O11:W11))*(O11:W11)),"")</f>
        <v/>
      </c>
      <c r="O11" s="65">
        <v>33</v>
      </c>
      <c r="P11" s="66">
        <v>34</v>
      </c>
      <c r="Q11" s="66">
        <v>35</v>
      </c>
      <c r="R11" s="66">
        <v>21</v>
      </c>
      <c r="S11" s="66">
        <v>24</v>
      </c>
      <c r="T11" s="66">
        <v>36</v>
      </c>
      <c r="U11" s="66">
        <v>29</v>
      </c>
      <c r="V11" s="66">
        <v>30</v>
      </c>
      <c r="W11" s="67">
        <v>31</v>
      </c>
      <c r="X11" s="5"/>
      <c r="Y11" s="81" t="str">
        <f t="shared" ca="1" si="0"/>
        <v/>
      </c>
      <c r="Z11" s="69"/>
      <c r="AA11" s="82" t="str">
        <f t="shared" ca="1" si="1"/>
        <v/>
      </c>
      <c r="AB11" s="128">
        <v>6</v>
      </c>
    </row>
    <row r="12" spans="1:29" ht="14.65" thickBot="1" x14ac:dyDescent="0.5">
      <c r="A12" s="4"/>
      <c r="B12" s="5"/>
      <c r="C12" s="68" t="str">
        <f ca="1">IF(SUMPRODUCT((COUNTIF(Affect,C8:C11))*1)=3,SUM(C8:C11)-SUMPRODUCT((COUNTIF(Affect,C8:C11))*(C8:C11)),"")</f>
        <v/>
      </c>
      <c r="D12" s="68" t="str">
        <f t="shared" ref="D12:L12" ca="1" si="2">IF(SUMPRODUCT((COUNTIF(Affect,D8:D11))*1)=3,SUM(D8:D11)-SUMPRODUCT((COUNTIF(Affect,D8:D11))*(D8:D11)),"")</f>
        <v/>
      </c>
      <c r="E12" s="68" t="str">
        <f t="shared" ca="1" si="2"/>
        <v/>
      </c>
      <c r="F12" s="68" t="str">
        <f t="shared" ca="1" si="2"/>
        <v/>
      </c>
      <c r="G12" s="68" t="str">
        <f t="shared" ca="1" si="2"/>
        <v/>
      </c>
      <c r="H12" s="68" t="str">
        <f t="shared" ca="1" si="2"/>
        <v/>
      </c>
      <c r="I12" s="68" t="str">
        <f t="shared" ca="1" si="2"/>
        <v/>
      </c>
      <c r="J12" s="68" t="str">
        <f t="shared" ca="1" si="2"/>
        <v/>
      </c>
      <c r="K12" s="68" t="str">
        <f t="shared" ca="1" si="2"/>
        <v/>
      </c>
      <c r="L12" s="68" t="str">
        <f t="shared" ca="1" si="2"/>
        <v/>
      </c>
      <c r="M12" s="69"/>
      <c r="N12" s="69"/>
      <c r="O12" s="68" t="str">
        <f t="shared" ref="O12:W12" ca="1" si="3">IF(SUMPRODUCT((COUNTIF(Affect,O8:O11))*1)=3,SUM(O8:O11)-SUMPRODUCT((COUNTIF(Affect,O8:O11))*(O8:O11)),"")</f>
        <v/>
      </c>
      <c r="P12" s="68" t="str">
        <f t="shared" ca="1" si="3"/>
        <v/>
      </c>
      <c r="Q12" s="68" t="str">
        <f t="shared" ca="1" si="3"/>
        <v/>
      </c>
      <c r="R12" s="68" t="str">
        <f t="shared" ca="1" si="3"/>
        <v/>
      </c>
      <c r="S12" s="68" t="str">
        <f t="shared" ca="1" si="3"/>
        <v/>
      </c>
      <c r="T12" s="68" t="str">
        <f t="shared" ca="1" si="3"/>
        <v/>
      </c>
      <c r="U12" s="68" t="str">
        <f t="shared" ca="1" si="3"/>
        <v/>
      </c>
      <c r="V12" s="68" t="str">
        <f t="shared" ca="1" si="3"/>
        <v/>
      </c>
      <c r="W12" s="68" t="str">
        <f t="shared" ca="1" si="3"/>
        <v/>
      </c>
      <c r="X12" s="5"/>
      <c r="Y12" s="81" t="str">
        <f t="shared" ca="1" si="0"/>
        <v/>
      </c>
      <c r="Z12" s="69"/>
      <c r="AA12" s="82" t="str">
        <f t="shared" ca="1" si="1"/>
        <v/>
      </c>
      <c r="AB12" s="128">
        <v>7</v>
      </c>
    </row>
    <row r="13" spans="1:29" x14ac:dyDescent="0.45">
      <c r="A13" s="4"/>
      <c r="B13" s="5"/>
      <c r="C13" s="69"/>
      <c r="D13" s="42">
        <v>1</v>
      </c>
      <c r="E13" s="43">
        <v>2</v>
      </c>
      <c r="F13" s="70">
        <v>0</v>
      </c>
      <c r="G13" s="43">
        <v>11</v>
      </c>
      <c r="H13" s="71">
        <v>5</v>
      </c>
      <c r="I13" s="43">
        <v>6</v>
      </c>
      <c r="J13" s="43">
        <v>7</v>
      </c>
      <c r="K13" s="43">
        <v>8</v>
      </c>
      <c r="L13" s="44">
        <v>9</v>
      </c>
      <c r="M13" s="40" t="str">
        <f ca="1">IF(SUMPRODUCT((COUNTIF(Affect,D13:L13))*1)=8,SUM(D13:L13)-SUMPRODUCT((COUNTIF(Affect,D13:L13))*(D13:L13)),"")</f>
        <v/>
      </c>
      <c r="N13" s="41" t="str">
        <f ca="1">IF(SUMPRODUCT((COUNTIF(Affect,O13:W13))*1)=8,SUM(O13:W13)-SUMPRODUCT((COUNTIF(Affect,O13:W13))*(O13:W13)),"")</f>
        <v/>
      </c>
      <c r="O13" s="35">
        <v>1</v>
      </c>
      <c r="P13" s="36">
        <v>2</v>
      </c>
      <c r="Q13" s="36">
        <v>3</v>
      </c>
      <c r="R13" s="36">
        <v>11</v>
      </c>
      <c r="S13" s="36">
        <v>5</v>
      </c>
      <c r="T13" s="36">
        <v>6</v>
      </c>
      <c r="U13" s="36">
        <v>7</v>
      </c>
      <c r="V13" s="36">
        <v>9</v>
      </c>
      <c r="W13" s="39">
        <v>0</v>
      </c>
      <c r="X13" s="5"/>
      <c r="Y13" s="81" t="str">
        <f t="shared" ca="1" si="0"/>
        <v/>
      </c>
      <c r="Z13" s="69"/>
      <c r="AA13" s="82" t="str">
        <f t="shared" ca="1" si="1"/>
        <v/>
      </c>
      <c r="AB13" s="128">
        <v>8</v>
      </c>
    </row>
    <row r="14" spans="1:29" x14ac:dyDescent="0.45">
      <c r="A14" s="4"/>
      <c r="B14" s="5"/>
      <c r="C14" s="69"/>
      <c r="D14" s="51">
        <v>14</v>
      </c>
      <c r="E14" s="52">
        <v>4</v>
      </c>
      <c r="F14" s="72">
        <v>3</v>
      </c>
      <c r="G14" s="52">
        <v>13</v>
      </c>
      <c r="H14" s="73">
        <v>16</v>
      </c>
      <c r="I14" s="52">
        <v>17</v>
      </c>
      <c r="J14" s="52">
        <v>12</v>
      </c>
      <c r="K14" s="52">
        <v>10</v>
      </c>
      <c r="L14" s="54">
        <v>18</v>
      </c>
      <c r="M14" s="40" t="str">
        <f ca="1">IF(SUMPRODUCT((COUNTIF(Affect,D14:L14))*1)=8,SUM(D14:L14)-SUMPRODUCT((COUNTIF(Affect,D14:L14))*(D14:L14)),"")</f>
        <v/>
      </c>
      <c r="N14" s="41" t="str">
        <f ca="1">IF(SUMPRODUCT((COUNTIF(Affect,O14:W14))*1)=8,SUM(O14:W14)-SUMPRODUCT((COUNTIF(Affect,O14:W14))*(O14:W14)),"")</f>
        <v/>
      </c>
      <c r="O14" s="45">
        <v>16</v>
      </c>
      <c r="P14" s="46">
        <v>4</v>
      </c>
      <c r="Q14" s="46">
        <v>12</v>
      </c>
      <c r="R14" s="46">
        <v>13</v>
      </c>
      <c r="S14" s="46">
        <v>8</v>
      </c>
      <c r="T14" s="46">
        <v>17</v>
      </c>
      <c r="U14" s="46">
        <v>18</v>
      </c>
      <c r="V14" s="46">
        <v>14</v>
      </c>
      <c r="W14" s="56">
        <v>15</v>
      </c>
      <c r="X14" s="5"/>
      <c r="Y14" s="81" t="str">
        <f t="shared" ca="1" si="0"/>
        <v/>
      </c>
      <c r="Z14" s="69"/>
      <c r="AA14" s="82" t="str">
        <f t="shared" ca="1" si="1"/>
        <v/>
      </c>
      <c r="AB14" s="128">
        <v>9</v>
      </c>
    </row>
    <row r="15" spans="1:29" x14ac:dyDescent="0.45">
      <c r="A15" s="33"/>
      <c r="B15" s="5"/>
      <c r="C15" s="69"/>
      <c r="D15" s="57">
        <v>20</v>
      </c>
      <c r="E15" s="53">
        <v>19</v>
      </c>
      <c r="F15" s="74">
        <v>26</v>
      </c>
      <c r="G15" s="53">
        <v>27</v>
      </c>
      <c r="H15" s="73">
        <v>24</v>
      </c>
      <c r="I15" s="52">
        <v>25</v>
      </c>
      <c r="J15" s="52">
        <v>28</v>
      </c>
      <c r="K15" s="53">
        <v>23</v>
      </c>
      <c r="L15" s="58">
        <v>22</v>
      </c>
      <c r="M15" s="40" t="str">
        <f ca="1">IF(SUMPRODUCT((COUNTIF(Affect,D15:L15))*1)=8,SUM(D15:L15)-SUMPRODUCT((COUNTIF(Affect,D15:L15))*(D15:L15)),"")</f>
        <v/>
      </c>
      <c r="N15" s="41" t="str">
        <f ca="1">IF(SUMPRODUCT((COUNTIF(Affect,O15:W15))*1)=8,SUM(O15:W15)-SUMPRODUCT((COUNTIF(Affect,O15:W15))*(O15:W15)),"")</f>
        <v/>
      </c>
      <c r="O15" s="45">
        <v>24</v>
      </c>
      <c r="P15" s="46">
        <v>21</v>
      </c>
      <c r="Q15" s="46">
        <v>28</v>
      </c>
      <c r="R15" s="46">
        <v>30</v>
      </c>
      <c r="S15" s="46">
        <v>10</v>
      </c>
      <c r="T15" s="46">
        <v>27</v>
      </c>
      <c r="U15" s="47">
        <v>22</v>
      </c>
      <c r="V15" s="47">
        <v>20</v>
      </c>
      <c r="W15" s="56">
        <v>26</v>
      </c>
      <c r="X15" s="5"/>
      <c r="Y15" s="81" t="str">
        <f t="shared" ca="1" si="0"/>
        <v/>
      </c>
      <c r="Z15" s="69"/>
      <c r="AA15" s="82" t="str">
        <f t="shared" ca="1" si="1"/>
        <v/>
      </c>
      <c r="AB15" s="128">
        <v>10</v>
      </c>
    </row>
    <row r="16" spans="1:29" ht="14.65" thickBot="1" x14ac:dyDescent="0.5">
      <c r="A16" s="4"/>
      <c r="B16" s="5"/>
      <c r="C16" s="69"/>
      <c r="D16" s="65">
        <v>31</v>
      </c>
      <c r="E16" s="75">
        <v>21</v>
      </c>
      <c r="F16" s="76">
        <v>32</v>
      </c>
      <c r="G16" s="75">
        <v>36</v>
      </c>
      <c r="H16" s="77">
        <v>33</v>
      </c>
      <c r="I16" s="75">
        <v>34</v>
      </c>
      <c r="J16" s="66">
        <v>35</v>
      </c>
      <c r="K16" s="66">
        <v>30</v>
      </c>
      <c r="L16" s="67">
        <v>29</v>
      </c>
      <c r="M16" s="40" t="str">
        <f ca="1">IF(SUMPRODUCT((COUNTIF(Affect,D16:L16))*1)=8,SUM(D16:L16)-SUMPRODUCT((COUNTIF(Affect,D16:L16))*(D16:L16)),"")</f>
        <v/>
      </c>
      <c r="N16" s="41" t="str">
        <f ca="1">IF(SUMPRODUCT((COUNTIF(Affect,O16:W16))*1)=8,SUM(O16:W16)-SUMPRODUCT((COUNTIF(Affect,O16:W16))*(O16:W16)),"")</f>
        <v/>
      </c>
      <c r="O16" s="59">
        <v>33</v>
      </c>
      <c r="P16" s="60">
        <v>25</v>
      </c>
      <c r="Q16" s="60">
        <v>35</v>
      </c>
      <c r="R16" s="60">
        <v>36</v>
      </c>
      <c r="S16" s="60">
        <v>23</v>
      </c>
      <c r="T16" s="61">
        <v>34</v>
      </c>
      <c r="U16" s="60">
        <v>29</v>
      </c>
      <c r="V16" s="60">
        <v>31</v>
      </c>
      <c r="W16" s="78">
        <v>32</v>
      </c>
      <c r="X16" s="5"/>
      <c r="Y16" s="83" t="str">
        <f t="shared" ca="1" si="0"/>
        <v/>
      </c>
      <c r="Z16" s="69"/>
      <c r="AA16" s="84" t="str">
        <f t="shared" ca="1" si="1"/>
        <v/>
      </c>
      <c r="AB16" s="128">
        <v>11</v>
      </c>
    </row>
    <row r="17" spans="1:28" x14ac:dyDescent="0.45">
      <c r="A17" s="4"/>
      <c r="B17" s="5"/>
      <c r="C17" s="69"/>
      <c r="D17" s="40" t="str">
        <f t="shared" ref="D17:L17" ca="1" si="4">IF(SUMPRODUCT((COUNTIF(Affect,D13:D16))*1)=3,SUM(D13:D16)-SUMPRODUCT((COUNTIF(Affect,D13:D16))*(D13:D16)),"")</f>
        <v/>
      </c>
      <c r="E17" s="40" t="str">
        <f t="shared" ca="1" si="4"/>
        <v/>
      </c>
      <c r="F17" s="40" t="str">
        <f t="shared" ca="1" si="4"/>
        <v/>
      </c>
      <c r="G17" s="40" t="str">
        <f t="shared" ca="1" si="4"/>
        <v/>
      </c>
      <c r="H17" s="40" t="str">
        <f t="shared" ca="1" si="4"/>
        <v/>
      </c>
      <c r="I17" s="40" t="str">
        <f t="shared" ca="1" si="4"/>
        <v/>
      </c>
      <c r="J17" s="40" t="str">
        <f t="shared" ca="1" si="4"/>
        <v/>
      </c>
      <c r="K17" s="40" t="str">
        <f t="shared" ca="1" si="4"/>
        <v/>
      </c>
      <c r="L17" s="40" t="str">
        <f t="shared" ca="1" si="4"/>
        <v/>
      </c>
      <c r="M17" s="69"/>
      <c r="N17" s="69"/>
      <c r="O17" s="40" t="str">
        <f t="shared" ref="O17:W17" ca="1" si="5">IF(SUMPRODUCT((COUNTIF(Affect,O13:O16))*1)=3,SUM(O13:O16)-SUMPRODUCT((COUNTIF(Affect,O13:O16))*(O13:O16)),"")</f>
        <v/>
      </c>
      <c r="P17" s="40" t="str">
        <f t="shared" ca="1" si="5"/>
        <v/>
      </c>
      <c r="Q17" s="40" t="str">
        <f t="shared" ca="1" si="5"/>
        <v/>
      </c>
      <c r="R17" s="40" t="str">
        <f t="shared" ca="1" si="5"/>
        <v/>
      </c>
      <c r="S17" s="40" t="str">
        <f t="shared" ca="1" si="5"/>
        <v/>
      </c>
      <c r="T17" s="40" t="str">
        <f t="shared" ca="1" si="5"/>
        <v/>
      </c>
      <c r="U17" s="40" t="str">
        <f t="shared" ca="1" si="5"/>
        <v/>
      </c>
      <c r="V17" s="40" t="str">
        <f t="shared" ca="1" si="5"/>
        <v/>
      </c>
      <c r="W17" s="40" t="str">
        <f t="shared" ca="1" si="5"/>
        <v/>
      </c>
      <c r="X17" s="5"/>
      <c r="Y17" s="5"/>
      <c r="Z17" s="5"/>
      <c r="AA17" s="22"/>
      <c r="AB17" s="25"/>
    </row>
    <row r="18" spans="1:28" ht="14.65" thickBot="1" x14ac:dyDescent="0.5">
      <c r="A18" s="11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6"/>
      <c r="Z18" s="12"/>
      <c r="AA18" s="26"/>
      <c r="AB18" s="27"/>
    </row>
    <row r="19" spans="1:28" ht="14.65" thickTop="1" x14ac:dyDescent="0.45"/>
    <row r="20" spans="1:28" x14ac:dyDescent="0.45">
      <c r="D20" s="1"/>
      <c r="E20" s="1"/>
      <c r="F20" s="1"/>
      <c r="G20" s="1"/>
      <c r="H20" s="1"/>
      <c r="I20" s="1"/>
      <c r="J20" s="1"/>
      <c r="K20" s="1"/>
    </row>
    <row r="22" spans="1:28" x14ac:dyDescent="0.45">
      <c r="E22" s="130"/>
    </row>
    <row r="23" spans="1:28" x14ac:dyDescent="0.45"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</row>
    <row r="24" spans="1:28" x14ac:dyDescent="0.45">
      <c r="C24" s="19"/>
    </row>
  </sheetData>
  <dataConsolidate function="count"/>
  <conditionalFormatting sqref="D3:U3 D5:U5">
    <cfRule type="expression" dxfId="10" priority="5">
      <formula>AND(ISNUMBER(D3),COUNTIF(Rang_1,D3)+COUNTIF(Rang_2,D3)&gt;1)</formula>
    </cfRule>
    <cfRule type="cellIs" dxfId="9" priority="95" operator="between">
      <formula>0</formula>
      <formula>36</formula>
    </cfRule>
  </conditionalFormatting>
  <conditionalFormatting sqref="C8:L11 O8:W11 D13:L16 O13:W16">
    <cfRule type="expression" dxfId="8" priority="11">
      <formula>COUNTIF(Rang_1,C8)+COUNTIF(Rang_2,C8)&gt;0</formula>
    </cfRule>
  </conditionalFormatting>
  <conditionalFormatting sqref="O8:W11">
    <cfRule type="expression" dxfId="7" priority="3">
      <formula>O8=$N8</formula>
    </cfRule>
    <cfRule type="expression" dxfId="6" priority="9">
      <formula>O8=O$12</formula>
    </cfRule>
  </conditionalFormatting>
  <conditionalFormatting sqref="C8:L11">
    <cfRule type="expression" dxfId="5" priority="4">
      <formula>C8=$M8</formula>
    </cfRule>
    <cfRule type="expression" dxfId="4" priority="8">
      <formula>C8=C$12</formula>
    </cfRule>
  </conditionalFormatting>
  <conditionalFormatting sqref="D13:L16">
    <cfRule type="expression" dxfId="3" priority="2">
      <formula>D13=$M13</formula>
    </cfRule>
    <cfRule type="expression" dxfId="2" priority="7">
      <formula>D13=D$17</formula>
    </cfRule>
  </conditionalFormatting>
  <conditionalFormatting sqref="O13:W16">
    <cfRule type="expression" dxfId="1" priority="1">
      <formula>$N13=O13</formula>
    </cfRule>
    <cfRule type="expression" dxfId="0" priority="6">
      <formula>O13=O$17</formula>
    </cfRule>
  </conditionalFormatting>
  <dataValidations count="1">
    <dataValidation type="list" allowBlank="1" showInputMessage="1" showErrorMessage="1" sqref="D3:U3 D5:U5" xr:uid="{00000000-0002-0000-0000-000000000000}">
      <formula1>Num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59"/>
  <sheetViews>
    <sheetView workbookViewId="0">
      <selection activeCell="D7" sqref="D7"/>
    </sheetView>
  </sheetViews>
  <sheetFormatPr baseColWidth="10" defaultColWidth="10.796875" defaultRowHeight="14.25" x14ac:dyDescent="0.45"/>
  <cols>
    <col min="1" max="2" width="15.6640625" style="94" customWidth="1"/>
    <col min="3" max="3" width="15.6640625" style="119" customWidth="1"/>
    <col min="4" max="4" width="16.33203125" style="112" bestFit="1" customWidth="1"/>
    <col min="5" max="5" width="17.1328125" style="94" customWidth="1"/>
    <col min="6" max="16384" width="10.796875" style="94"/>
  </cols>
  <sheetData>
    <row r="1" spans="1:5" s="89" customFormat="1" ht="81.5" customHeight="1" x14ac:dyDescent="0.45">
      <c r="A1" s="85" t="s">
        <v>4</v>
      </c>
      <c r="B1" s="85" t="s">
        <v>3</v>
      </c>
      <c r="C1" s="86" t="s">
        <v>2</v>
      </c>
      <c r="D1" s="87" t="s">
        <v>9</v>
      </c>
      <c r="E1" s="88" t="s">
        <v>5</v>
      </c>
    </row>
    <row r="2" spans="1:5" ht="14" customHeight="1" thickBot="1" x14ac:dyDescent="0.5">
      <c r="A2" s="90"/>
      <c r="B2" s="91" t="s">
        <v>0</v>
      </c>
      <c r="C2" s="92" t="s">
        <v>1</v>
      </c>
      <c r="D2" s="93"/>
    </row>
    <row r="3" spans="1:5" x14ac:dyDescent="0.45">
      <c r="A3" s="95">
        <v>0</v>
      </c>
      <c r="B3" s="96" t="str">
        <f ca="1">IF(COUNTIF($B$2:B2,INDIRECT(ADDRESS(3,ROW(A4),,,"Tableau"))),"",INDIRECT(ADDRESS(3,ROW(A4),,,"Tableau")))</f>
        <v/>
      </c>
      <c r="C3" s="97" t="str">
        <f ca="1">INDIRECT(ADDRESS(12,ROW(A3),,,$E$1))</f>
        <v/>
      </c>
      <c r="D3" s="98" t="str">
        <f ca="1">IF(OR(COUNTIF($C$3:C3,C3)&gt;1,C3=""),"",MAX($D$2:D2)+1)</f>
        <v/>
      </c>
    </row>
    <row r="4" spans="1:5" x14ac:dyDescent="0.45">
      <c r="A4" s="94">
        <v>1</v>
      </c>
      <c r="B4" s="96" t="str">
        <f ca="1">IF(COUNTIF($B$2:B3,INDIRECT(ADDRESS(3,ROW(A5),,,"Tableau"))),"",INDIRECT(ADDRESS(3,ROW(A5),,,"Tableau")))</f>
        <v/>
      </c>
      <c r="C4" s="99" t="str">
        <f t="shared" ref="C4:C12" ca="1" si="0">INDIRECT(ADDRESS(12,ROW(A4),,,$E$1))</f>
        <v/>
      </c>
      <c r="D4" s="98" t="str">
        <f ca="1">IF(OR(COUNTIF($C$3:C4,C4)&gt;1,C4=""),"",MAX($D$2:D3)+1)</f>
        <v/>
      </c>
    </row>
    <row r="5" spans="1:5" x14ac:dyDescent="0.45">
      <c r="A5" s="94">
        <v>2</v>
      </c>
      <c r="B5" s="96" t="str">
        <f ca="1">IF(COUNTIF($B$2:B4,INDIRECT(ADDRESS(3,ROW(A6),,,"Tableau"))),"",INDIRECT(ADDRESS(3,ROW(A6),,,"Tableau")))</f>
        <v/>
      </c>
      <c r="C5" s="99" t="str">
        <f t="shared" ca="1" si="0"/>
        <v/>
      </c>
      <c r="D5" s="98" t="str">
        <f ca="1">IF(OR(COUNTIF($C$3:C5,C5)&gt;1,C5=""),"",MAX($D$2:D4)+1)</f>
        <v/>
      </c>
    </row>
    <row r="6" spans="1:5" x14ac:dyDescent="0.45">
      <c r="A6" s="94">
        <v>3</v>
      </c>
      <c r="B6" s="96" t="str">
        <f ca="1">IF(COUNTIF($B$2:B5,INDIRECT(ADDRESS(3,ROW(A7),,,"Tableau"))),"",INDIRECT(ADDRESS(3,ROW(A7),,,"Tableau")))</f>
        <v/>
      </c>
      <c r="C6" s="99" t="str">
        <f t="shared" ca="1" si="0"/>
        <v/>
      </c>
      <c r="D6" s="98" t="str">
        <f ca="1">IF(OR(COUNTIF($C$3:C6,C6)&gt;1,C6=""),"",MAX($D$2:D5)+1)</f>
        <v/>
      </c>
    </row>
    <row r="7" spans="1:5" x14ac:dyDescent="0.45">
      <c r="A7" s="94">
        <v>4</v>
      </c>
      <c r="B7" s="96" t="str">
        <f ca="1">IF(COUNTIF($B$2:B6,INDIRECT(ADDRESS(3,ROW(A8),,,"Tableau"))),"",INDIRECT(ADDRESS(3,ROW(A8),,,"Tableau")))</f>
        <v/>
      </c>
      <c r="C7" s="99" t="str">
        <f t="shared" ca="1" si="0"/>
        <v/>
      </c>
      <c r="D7" s="98" t="str">
        <f ca="1">IF(OR(COUNTIF($C$3:C7,C7)&gt;1,C7=""),"",MAX($D$2:D6)+1)</f>
        <v/>
      </c>
    </row>
    <row r="8" spans="1:5" x14ac:dyDescent="0.45">
      <c r="A8" s="94">
        <v>5</v>
      </c>
      <c r="B8" s="96" t="str">
        <f ca="1">IF(COUNTIF($B$2:B7,INDIRECT(ADDRESS(3,ROW(A9),,,"Tableau"))),"",INDIRECT(ADDRESS(3,ROW(A9),,,"Tableau")))</f>
        <v/>
      </c>
      <c r="C8" s="99" t="str">
        <f t="shared" ca="1" si="0"/>
        <v/>
      </c>
      <c r="D8" s="98" t="str">
        <f ca="1">IF(OR(COUNTIF($C$3:C8,C8)&gt;1,C8=""),"",MAX($D$2:D7)+1)</f>
        <v/>
      </c>
    </row>
    <row r="9" spans="1:5" x14ac:dyDescent="0.45">
      <c r="A9" s="94">
        <v>6</v>
      </c>
      <c r="B9" s="96" t="str">
        <f ca="1">IF(COUNTIF($B$2:B8,INDIRECT(ADDRESS(3,ROW(A10),,,"Tableau"))),"",INDIRECT(ADDRESS(3,ROW(A10),,,"Tableau")))</f>
        <v/>
      </c>
      <c r="C9" s="99" t="str">
        <f t="shared" ca="1" si="0"/>
        <v/>
      </c>
      <c r="D9" s="98" t="str">
        <f ca="1">IF(OR(COUNTIF($C$3:C9,C9)&gt;1,C9=""),"",MAX($D$2:D8)+1)</f>
        <v/>
      </c>
    </row>
    <row r="10" spans="1:5" x14ac:dyDescent="0.45">
      <c r="A10" s="94">
        <v>7</v>
      </c>
      <c r="B10" s="96" t="str">
        <f ca="1">IF(COUNTIF($B$2:B9,INDIRECT(ADDRESS(3,ROW(A11),,,"Tableau"))),"",INDIRECT(ADDRESS(3,ROW(A11),,,"Tableau")))</f>
        <v/>
      </c>
      <c r="C10" s="99" t="str">
        <f t="shared" ca="1" si="0"/>
        <v/>
      </c>
      <c r="D10" s="98" t="str">
        <f ca="1">IF(OR(COUNTIF($C$3:C10,C10)&gt;1,C10=""),"",MAX($D$2:D9)+1)</f>
        <v/>
      </c>
    </row>
    <row r="11" spans="1:5" x14ac:dyDescent="0.45">
      <c r="A11" s="94">
        <v>8</v>
      </c>
      <c r="B11" s="96" t="str">
        <f ca="1">IF(COUNTIF($B$2:B10,INDIRECT(ADDRESS(3,ROW(A12),,,"Tableau"))),"",INDIRECT(ADDRESS(3,ROW(A12),,,"Tableau")))</f>
        <v/>
      </c>
      <c r="C11" s="99" t="str">
        <f t="shared" ca="1" si="0"/>
        <v/>
      </c>
      <c r="D11" s="98" t="str">
        <f ca="1">IF(OR(COUNTIF($C$3:C11,C11)&gt;1,C11=""),"",MAX($D$2:D10)+1)</f>
        <v/>
      </c>
    </row>
    <row r="12" spans="1:5" x14ac:dyDescent="0.45">
      <c r="A12" s="94">
        <v>9</v>
      </c>
      <c r="B12" s="96" t="str">
        <f ca="1">IF(COUNTIF($B$2:B11,INDIRECT(ADDRESS(3,ROW(A13),,,"Tableau"))),"",INDIRECT(ADDRESS(3,ROW(A13),,,"Tableau")))</f>
        <v/>
      </c>
      <c r="C12" s="99" t="str">
        <f t="shared" ca="1" si="0"/>
        <v/>
      </c>
      <c r="D12" s="98" t="str">
        <f ca="1">IF(OR(COUNTIF($C$3:C12,C12)&gt;1,C12=""),"",MAX($D$2:D11)+1)</f>
        <v/>
      </c>
    </row>
    <row r="13" spans="1:5" x14ac:dyDescent="0.45">
      <c r="A13" s="94">
        <v>10</v>
      </c>
      <c r="B13" s="96" t="str">
        <f ca="1">IF(COUNTIF($B$2:B12,INDIRECT(ADDRESS(3,ROW(A14),,,"Tableau"))),"",INDIRECT(ADDRESS(3,ROW(A14),,,"Tableau")))</f>
        <v/>
      </c>
      <c r="C13" s="100" t="str">
        <f ca="1">Tableau!M8</f>
        <v/>
      </c>
      <c r="D13" s="98" t="str">
        <f ca="1">IF(OR(COUNTIF($C$3:C13,C13)&gt;1,C13=""),"",MAX($D$2:D12)+1)</f>
        <v/>
      </c>
    </row>
    <row r="14" spans="1:5" x14ac:dyDescent="0.45">
      <c r="A14" s="94">
        <v>11</v>
      </c>
      <c r="B14" s="96" t="str">
        <f ca="1">IF(COUNTIF($B$2:B13,INDIRECT(ADDRESS(3,ROW(A15),,,"Tableau"))),"",INDIRECT(ADDRESS(3,ROW(A15),,,"Tableau")))</f>
        <v/>
      </c>
      <c r="C14" s="100" t="str">
        <f ca="1">Tableau!M9</f>
        <v/>
      </c>
      <c r="D14" s="98" t="str">
        <f ca="1">IF(OR(COUNTIF($C$3:C14,C14)&gt;1,C14=""),"",MAX($D$2:D13)+1)</f>
        <v/>
      </c>
    </row>
    <row r="15" spans="1:5" x14ac:dyDescent="0.45">
      <c r="A15" s="94">
        <v>12</v>
      </c>
      <c r="B15" s="96" t="str">
        <f ca="1">IF(COUNTIF($B$2:B14,INDIRECT(ADDRESS(3,ROW(A16),,,"Tableau"))),"",INDIRECT(ADDRESS(3,ROW(A16),,,"Tableau")))</f>
        <v/>
      </c>
      <c r="C15" s="100" t="str">
        <f ca="1">Tableau!M10</f>
        <v/>
      </c>
      <c r="D15" s="98" t="str">
        <f ca="1">IF(OR(COUNTIF($C$3:C15,C15)&gt;1,C15=""),"",MAX($D$2:D14)+1)</f>
        <v/>
      </c>
    </row>
    <row r="16" spans="1:5" ht="14.65" thickBot="1" x14ac:dyDescent="0.5">
      <c r="A16" s="94">
        <v>13</v>
      </c>
      <c r="B16" s="96" t="str">
        <f ca="1">IF(COUNTIF($B$2:B15,INDIRECT(ADDRESS(3,ROW(A17),,,"Tableau"))),"",INDIRECT(ADDRESS(3,ROW(A17),,,"Tableau")))</f>
        <v/>
      </c>
      <c r="C16" s="101" t="str">
        <f ca="1">Tableau!M11</f>
        <v/>
      </c>
      <c r="D16" s="98" t="str">
        <f ca="1">IF(OR(COUNTIF($C$3:C16,C16)&gt;1,C16=""),"",MAX($D$2:D15)+1)</f>
        <v/>
      </c>
    </row>
    <row r="17" spans="1:4" x14ac:dyDescent="0.45">
      <c r="A17" s="94">
        <v>14</v>
      </c>
      <c r="B17" s="96" t="str">
        <f ca="1">IF(COUNTIF($B$2:B16,INDIRECT(ADDRESS(3,ROW(A18),,,"Tableau"))),"",INDIRECT(ADDRESS(3,ROW(A18),,,"Tableau")))</f>
        <v/>
      </c>
      <c r="C17" s="102" t="str">
        <f ca="1">INDIRECT(ADDRESS(12,ROW(A15),,,$E$1))</f>
        <v/>
      </c>
      <c r="D17" s="98" t="str">
        <f ca="1">IF(OR(COUNTIF($C$3:C17,C17)&gt;1,C17=""),"",MAX($D$2:D16)+1)</f>
        <v/>
      </c>
    </row>
    <row r="18" spans="1:4" x14ac:dyDescent="0.45">
      <c r="A18" s="94">
        <v>15</v>
      </c>
      <c r="B18" s="96" t="str">
        <f ca="1">IF(COUNTIF($B$2:B17,INDIRECT(ADDRESS(3,ROW(A19),,,"Tableau"))),"",INDIRECT(ADDRESS(3,ROW(A19),,,"Tableau")))</f>
        <v/>
      </c>
      <c r="C18" s="103" t="str">
        <f t="shared" ref="C18:C25" ca="1" si="1">INDIRECT(ADDRESS(12,ROW(A16),,,$E$1))</f>
        <v/>
      </c>
      <c r="D18" s="98" t="str">
        <f ca="1">IF(OR(COUNTIF($C$3:C18,C18)&gt;1,C18=""),"",MAX($D$2:D17)+1)</f>
        <v/>
      </c>
    </row>
    <row r="19" spans="1:4" x14ac:dyDescent="0.45">
      <c r="A19" s="94">
        <v>16</v>
      </c>
      <c r="B19" s="96" t="str">
        <f ca="1">IF(COUNTIF($B$2:B18,INDIRECT(ADDRESS(3,ROW(A20),,,"Tableau"))),"",INDIRECT(ADDRESS(3,ROW(A20),,,"Tableau")))</f>
        <v/>
      </c>
      <c r="C19" s="103" t="str">
        <f t="shared" ca="1" si="1"/>
        <v/>
      </c>
      <c r="D19" s="98" t="str">
        <f ca="1">IF(OR(COUNTIF($C$3:C19,C19)&gt;1,C19=""),"",MAX($D$2:D18)+1)</f>
        <v/>
      </c>
    </row>
    <row r="20" spans="1:4" x14ac:dyDescent="0.45">
      <c r="A20" s="94">
        <v>17</v>
      </c>
      <c r="B20" s="96" t="str">
        <f ca="1">IF(COUNTIF($B$2:B19,INDIRECT(ADDRESS(3,ROW(A21),,,"Tableau"))),"",INDIRECT(ADDRESS(3,ROW(A21),,,"Tableau")))</f>
        <v/>
      </c>
      <c r="C20" s="103" t="str">
        <f t="shared" ca="1" si="1"/>
        <v/>
      </c>
      <c r="D20" s="98" t="str">
        <f ca="1">IF(OR(COUNTIF($C$3:C20,C20)&gt;1,C20=""),"",MAX($D$2:D19)+1)</f>
        <v/>
      </c>
    </row>
    <row r="21" spans="1:4" x14ac:dyDescent="0.45">
      <c r="A21" s="94">
        <v>18</v>
      </c>
      <c r="B21" s="104" t="str">
        <f ca="1">IF(COUNTIF($B$2:B20,INDIRECT(ADDRESS(5,ROW(A4),,,"Tableau"))),"",INDIRECT(ADDRESS(5,ROW(A4),,,"Tableau")))</f>
        <v/>
      </c>
      <c r="C21" s="103" t="str">
        <f t="shared" ca="1" si="1"/>
        <v/>
      </c>
      <c r="D21" s="98" t="str">
        <f ca="1">IF(OR(COUNTIF($C$3:C21,C21)&gt;1,C21=""),"",MAX($D$2:D20)+1)</f>
        <v/>
      </c>
    </row>
    <row r="22" spans="1:4" x14ac:dyDescent="0.45">
      <c r="A22" s="94">
        <v>19</v>
      </c>
      <c r="B22" s="104" t="str">
        <f ca="1">IF(COUNTIF($B$2:B21,INDIRECT(ADDRESS(5,ROW(A5),,,"Tableau"))),"",INDIRECT(ADDRESS(5,ROW(A5),,,"Tableau")))</f>
        <v/>
      </c>
      <c r="C22" s="103" t="str">
        <f t="shared" ca="1" si="1"/>
        <v/>
      </c>
      <c r="D22" s="98" t="str">
        <f ca="1">IF(OR(COUNTIF($C$3:C22,C22)&gt;1,C22=""),"",MAX($D$2:D21)+1)</f>
        <v/>
      </c>
    </row>
    <row r="23" spans="1:4" x14ac:dyDescent="0.45">
      <c r="A23" s="94">
        <v>20</v>
      </c>
      <c r="B23" s="104" t="str">
        <f ca="1">IF(COUNTIF($B$2:B22,INDIRECT(ADDRESS(5,ROW(A6),,,"Tableau"))),"",INDIRECT(ADDRESS(5,ROW(A6),,,"Tableau")))</f>
        <v/>
      </c>
      <c r="C23" s="103" t="str">
        <f t="shared" ca="1" si="1"/>
        <v/>
      </c>
      <c r="D23" s="98" t="str">
        <f ca="1">IF(OR(COUNTIF($C$3:C23,C23)&gt;1,C23=""),"",MAX($D$2:D22)+1)</f>
        <v/>
      </c>
    </row>
    <row r="24" spans="1:4" x14ac:dyDescent="0.45">
      <c r="A24" s="94">
        <v>21</v>
      </c>
      <c r="B24" s="104" t="str">
        <f ca="1">IF(COUNTIF($B$2:B23,INDIRECT(ADDRESS(5,ROW(A7),,,"Tableau"))),"",INDIRECT(ADDRESS(5,ROW(A7),,,"Tableau")))</f>
        <v/>
      </c>
      <c r="C24" s="103" t="str">
        <f t="shared" ca="1" si="1"/>
        <v/>
      </c>
      <c r="D24" s="98" t="str">
        <f ca="1">IF(OR(COUNTIF($C$3:C24,C24)&gt;1,C24=""),"",MAX($D$2:D23)+1)</f>
        <v/>
      </c>
    </row>
    <row r="25" spans="1:4" x14ac:dyDescent="0.45">
      <c r="A25" s="94">
        <v>22</v>
      </c>
      <c r="B25" s="104" t="str">
        <f ca="1">IF(COUNTIF($B$2:B24,INDIRECT(ADDRESS(5,ROW(A8),,,"Tableau"))),"",INDIRECT(ADDRESS(5,ROW(A8),,,"Tableau")))</f>
        <v/>
      </c>
      <c r="C25" s="103" t="str">
        <f t="shared" ca="1" si="1"/>
        <v/>
      </c>
      <c r="D25" s="98" t="str">
        <f ca="1">IF(OR(COUNTIF($C$3:C25,C25)&gt;1,C25=""),"",MAX($D$2:D24)+1)</f>
        <v/>
      </c>
    </row>
    <row r="26" spans="1:4" x14ac:dyDescent="0.45">
      <c r="A26" s="94">
        <v>23</v>
      </c>
      <c r="B26" s="104" t="str">
        <f ca="1">IF(COUNTIF($B$2:B25,INDIRECT(ADDRESS(5,ROW(A9),,,"Tableau"))),"",INDIRECT(ADDRESS(5,ROW(A9),,,"Tableau")))</f>
        <v/>
      </c>
      <c r="C26" s="105" t="str">
        <f ca="1">Tableau!N8</f>
        <v/>
      </c>
      <c r="D26" s="98" t="str">
        <f ca="1">IF(OR(COUNTIF($C$3:C26,C26)&gt;1,C26=""),"",MAX($D$2:D25)+1)</f>
        <v/>
      </c>
    </row>
    <row r="27" spans="1:4" x14ac:dyDescent="0.45">
      <c r="A27" s="94">
        <v>24</v>
      </c>
      <c r="B27" s="104" t="str">
        <f ca="1">IF(COUNTIF($B$2:B26,INDIRECT(ADDRESS(5,ROW(A10),,,"Tableau"))),"",INDIRECT(ADDRESS(5,ROW(A10),,,"Tableau")))</f>
        <v/>
      </c>
      <c r="C27" s="105" t="str">
        <f ca="1">Tableau!N9</f>
        <v/>
      </c>
      <c r="D27" s="98" t="str">
        <f ca="1">IF(OR(COUNTIF($C$3:C27,C27)&gt;1,C27=""),"",MAX($D$2:D26)+1)</f>
        <v/>
      </c>
    </row>
    <row r="28" spans="1:4" x14ac:dyDescent="0.45">
      <c r="A28" s="94">
        <v>25</v>
      </c>
      <c r="B28" s="104" t="str">
        <f ca="1">IF(COUNTIF($B$2:B27,INDIRECT(ADDRESS(5,ROW(A11),,,"Tableau"))),"",INDIRECT(ADDRESS(5,ROW(A11),,,"Tableau")))</f>
        <v/>
      </c>
      <c r="C28" s="105" t="str">
        <f ca="1">Tableau!N10</f>
        <v/>
      </c>
      <c r="D28" s="98" t="str">
        <f ca="1">IF(OR(COUNTIF($C$3:C28,C28)&gt;1,C28=""),"",MAX($D$2:D27)+1)</f>
        <v/>
      </c>
    </row>
    <row r="29" spans="1:4" ht="14.65" thickBot="1" x14ac:dyDescent="0.5">
      <c r="A29" s="94">
        <v>26</v>
      </c>
      <c r="B29" s="104" t="str">
        <f ca="1">IF(COUNTIF($B$2:B28,INDIRECT(ADDRESS(5,ROW(A12),,,"Tableau"))),"",INDIRECT(ADDRESS(5,ROW(A12),,,"Tableau")))</f>
        <v/>
      </c>
      <c r="C29" s="106" t="str">
        <f ca="1">Tableau!N11</f>
        <v/>
      </c>
      <c r="D29" s="98" t="str">
        <f ca="1">IF(OR(COUNTIF($C$3:C29,C29)&gt;1,C29=""),"",MAX($D$2:D28)+1)</f>
        <v/>
      </c>
    </row>
    <row r="30" spans="1:4" x14ac:dyDescent="0.45">
      <c r="A30" s="94">
        <v>27</v>
      </c>
      <c r="B30" s="104" t="str">
        <f ca="1">IF(COUNTIF($B$2:B29,INDIRECT(ADDRESS(5,ROW(A13),,,"Tableau"))),"",INDIRECT(ADDRESS(5,ROW(A13),,,"Tableau")))</f>
        <v/>
      </c>
      <c r="C30" s="107" t="str">
        <f ca="1">INDIRECT(ADDRESS(17,ROW(A4),,,$E$1))</f>
        <v/>
      </c>
      <c r="D30" s="98" t="str">
        <f ca="1">IF(OR(COUNTIF($C$3:C30,C30)&gt;1,C30=""),"",MAX($D$2:D29)+1)</f>
        <v/>
      </c>
    </row>
    <row r="31" spans="1:4" x14ac:dyDescent="0.45">
      <c r="A31" s="94">
        <v>28</v>
      </c>
      <c r="B31" s="104" t="str">
        <f ca="1">IF(COUNTIF($B$2:B30,INDIRECT(ADDRESS(5,ROW(A14),,,"Tableau"))),"",INDIRECT(ADDRESS(5,ROW(A14),,,"Tableau")))</f>
        <v/>
      </c>
      <c r="C31" s="108" t="str">
        <f t="shared" ref="C31:C38" ca="1" si="2">INDIRECT(ADDRESS(17,ROW(A5),,,$E$1))</f>
        <v/>
      </c>
      <c r="D31" s="98" t="str">
        <f ca="1">IF(OR(COUNTIF($C$3:C31,C31)&gt;1,C31=""),"",MAX($D$2:D30)+1)</f>
        <v/>
      </c>
    </row>
    <row r="32" spans="1:4" x14ac:dyDescent="0.45">
      <c r="A32" s="94">
        <v>29</v>
      </c>
      <c r="B32" s="104" t="str">
        <f ca="1">IF(COUNTIF($B$2:B31,INDIRECT(ADDRESS(5,ROW(A15),,,"Tableau"))),"",INDIRECT(ADDRESS(5,ROW(A15),,,"Tableau")))</f>
        <v/>
      </c>
      <c r="C32" s="108" t="str">
        <f t="shared" ca="1" si="2"/>
        <v/>
      </c>
      <c r="D32" s="98" t="str">
        <f ca="1">IF(OR(COUNTIF($C$3:C32,C32)&gt;1,C32=""),"",MAX($D$2:D31)+1)</f>
        <v/>
      </c>
    </row>
    <row r="33" spans="1:6" x14ac:dyDescent="0.45">
      <c r="A33" s="94">
        <v>30</v>
      </c>
      <c r="B33" s="104" t="str">
        <f ca="1">IF(COUNTIF($B$2:B32,INDIRECT(ADDRESS(5,ROW(A16),,,"Tableau"))),"",INDIRECT(ADDRESS(5,ROW(A16),,,"Tableau")))</f>
        <v/>
      </c>
      <c r="C33" s="108" t="str">
        <f t="shared" ca="1" si="2"/>
        <v/>
      </c>
      <c r="D33" s="98" t="str">
        <f ca="1">IF(OR(COUNTIF($C$3:C33,C33)&gt;1,C33=""),"",MAX($D$2:D32)+1)</f>
        <v/>
      </c>
    </row>
    <row r="34" spans="1:6" x14ac:dyDescent="0.45">
      <c r="A34" s="94">
        <v>31</v>
      </c>
      <c r="B34" s="104" t="str">
        <f ca="1">IF(COUNTIF($B$2:B33,INDIRECT(ADDRESS(5,ROW(A17),,,"Tableau"))),"",INDIRECT(ADDRESS(5,ROW(A17),,,"Tableau")))</f>
        <v/>
      </c>
      <c r="C34" s="108" t="str">
        <f t="shared" ca="1" si="2"/>
        <v/>
      </c>
      <c r="D34" s="98" t="str">
        <f ca="1">IF(OR(COUNTIF($C$3:C34,C34)&gt;1,C34=""),"",MAX($D$2:D33)+1)</f>
        <v/>
      </c>
    </row>
    <row r="35" spans="1:6" x14ac:dyDescent="0.45">
      <c r="A35" s="94">
        <v>32</v>
      </c>
      <c r="B35" s="104" t="str">
        <f ca="1">IF(COUNTIF($B$2:B34,INDIRECT(ADDRESS(5,ROW(A18),,,"Tableau"))),"",INDIRECT(ADDRESS(5,ROW(A18),,,"Tableau")))</f>
        <v/>
      </c>
      <c r="C35" s="108" t="str">
        <f t="shared" ca="1" si="2"/>
        <v/>
      </c>
      <c r="D35" s="98" t="str">
        <f ca="1">IF(OR(COUNTIF($C$3:C35,C35)&gt;1,C35=""),"",MAX($D$2:D34)+1)</f>
        <v/>
      </c>
    </row>
    <row r="36" spans="1:6" x14ac:dyDescent="0.45">
      <c r="A36" s="94">
        <v>33</v>
      </c>
      <c r="B36" s="104" t="str">
        <f ca="1">IF(COUNTIF($B$2:B35,INDIRECT(ADDRESS(5,ROW(A19),,,"Tableau"))),"",INDIRECT(ADDRESS(5,ROW(A19),,,"Tableau")))</f>
        <v/>
      </c>
      <c r="C36" s="108" t="str">
        <f t="shared" ca="1" si="2"/>
        <v/>
      </c>
      <c r="D36" s="98" t="str">
        <f ca="1">IF(OR(COUNTIF($C$3:C36,C36)&gt;1,C36=""),"",MAX($D$2:D35)+1)</f>
        <v/>
      </c>
    </row>
    <row r="37" spans="1:6" x14ac:dyDescent="0.45">
      <c r="A37" s="94">
        <v>34</v>
      </c>
      <c r="B37" s="104" t="str">
        <f ca="1">IF(COUNTIF($B$2:B36,INDIRECT(ADDRESS(5,ROW(A20),,,"Tableau"))),"",INDIRECT(ADDRESS(5,ROW(A20),,,"Tableau")))</f>
        <v/>
      </c>
      <c r="C37" s="108" t="str">
        <f t="shared" ca="1" si="2"/>
        <v/>
      </c>
      <c r="D37" s="98" t="str">
        <f ca="1">IF(OR(COUNTIF($C$3:C37,C37)&gt;1,C37=""),"",MAX($D$2:D36)+1)</f>
        <v/>
      </c>
    </row>
    <row r="38" spans="1:6" x14ac:dyDescent="0.45">
      <c r="A38" s="94">
        <v>35</v>
      </c>
      <c r="B38" s="104" t="str">
        <f ca="1">IF(COUNTIF($B$2:B37,INDIRECT(ADDRESS(5,ROW(A21),,,"Tableau"))),"",INDIRECT(ADDRESS(5,ROW(A21),,,"Tableau")))</f>
        <v/>
      </c>
      <c r="C38" s="108" t="str">
        <f t="shared" ca="1" si="2"/>
        <v/>
      </c>
      <c r="D38" s="98" t="str">
        <f ca="1">IF(OR(COUNTIF($C$3:C38,C38)&gt;1,C38=""),"",MAX($D$2:D37)+1)</f>
        <v/>
      </c>
    </row>
    <row r="39" spans="1:6" x14ac:dyDescent="0.45">
      <c r="A39" s="94">
        <v>36</v>
      </c>
      <c r="B39" s="109">
        <f ca="1">IF(OFFSET(Tableau!$C$5,,ROW(A19))="$","",OFFSET(Tableau!$C$5,,ROW(A21)))</f>
        <v>0</v>
      </c>
      <c r="C39" s="110" t="str">
        <f ca="1">Tableau!N13</f>
        <v/>
      </c>
      <c r="D39" s="98" t="str">
        <f ca="1">IF(OR(COUNTIF($C$3:C39,C39)&gt;1,C39=""),"",MAX($D$2:D38)+1)</f>
        <v/>
      </c>
    </row>
    <row r="40" spans="1:6" x14ac:dyDescent="0.45">
      <c r="A40" s="109"/>
      <c r="B40" s="111"/>
      <c r="C40" s="110" t="str">
        <f ca="1">Tableau!N14</f>
        <v/>
      </c>
      <c r="D40" s="98" t="str">
        <f ca="1">IF(OR(COUNTIF($C$3:C40,C40)&gt;1,C40=""),"",MAX($D$2:D39)+1)</f>
        <v/>
      </c>
    </row>
    <row r="41" spans="1:6" x14ac:dyDescent="0.45">
      <c r="A41" s="109"/>
      <c r="B41" s="111"/>
      <c r="C41" s="110" t="str">
        <f ca="1">Tableau!N15</f>
        <v/>
      </c>
      <c r="D41" s="98" t="str">
        <f ca="1">IF(OR(COUNTIF($C$3:C41,C41)&gt;1,C41=""),"",MAX($D$2:D40)+1)</f>
        <v/>
      </c>
      <c r="E41" s="112"/>
      <c r="F41" s="112"/>
    </row>
    <row r="42" spans="1:6" ht="14.65" thickBot="1" x14ac:dyDescent="0.5">
      <c r="A42" s="111"/>
      <c r="B42" s="109"/>
      <c r="C42" s="113" t="str">
        <f ca="1">Tableau!N16</f>
        <v/>
      </c>
      <c r="D42" s="98" t="str">
        <f ca="1">IF(OR(COUNTIF($C$3:C42,C42)&gt;1,C42=""),"",MAX($D$2:D41)+1)</f>
        <v/>
      </c>
      <c r="E42" s="112"/>
      <c r="F42" s="112"/>
    </row>
    <row r="43" spans="1:6" x14ac:dyDescent="0.45">
      <c r="A43" s="114"/>
      <c r="B43" s="114"/>
      <c r="C43" s="115" t="str">
        <f ca="1">INDIRECT(ADDRESS(17,ROW(A15),,,$E$1))</f>
        <v/>
      </c>
      <c r="D43" s="98" t="str">
        <f ca="1">IF(OR(COUNTIF($C$3:C43,C43)&gt;1,C43=""),"",MAX($D$2:D42)+1)</f>
        <v/>
      </c>
    </row>
    <row r="44" spans="1:6" x14ac:dyDescent="0.45">
      <c r="A44" s="114"/>
      <c r="B44" s="114"/>
      <c r="C44" s="116" t="str">
        <f t="shared" ref="C44:C51" ca="1" si="3">INDIRECT(ADDRESS(17,ROW(A16),,,$E$1))</f>
        <v/>
      </c>
      <c r="D44" s="98" t="str">
        <f ca="1">IF(OR(COUNTIF($C$3:C44,C44)&gt;1,C44=""),"",MAX($D$2:D43)+1)</f>
        <v/>
      </c>
    </row>
    <row r="45" spans="1:6" x14ac:dyDescent="0.45">
      <c r="A45" s="114"/>
      <c r="B45" s="114"/>
      <c r="C45" s="116" t="str">
        <f t="shared" ca="1" si="3"/>
        <v/>
      </c>
      <c r="D45" s="98" t="str">
        <f ca="1">IF(OR(COUNTIF($C$3:C45,C45)&gt;1,C45=""),"",MAX($D$2:D44)+1)</f>
        <v/>
      </c>
    </row>
    <row r="46" spans="1:6" x14ac:dyDescent="0.45">
      <c r="A46" s="114"/>
      <c r="B46" s="114"/>
      <c r="C46" s="116" t="str">
        <f t="shared" ca="1" si="3"/>
        <v/>
      </c>
      <c r="D46" s="98" t="str">
        <f ca="1">IF(OR(COUNTIF($C$3:C46,C46)&gt;1,C46=""),"",MAX($D$2:D45)+1)</f>
        <v/>
      </c>
    </row>
    <row r="47" spans="1:6" x14ac:dyDescent="0.45">
      <c r="A47" s="114"/>
      <c r="B47" s="114"/>
      <c r="C47" s="116" t="str">
        <f t="shared" ca="1" si="3"/>
        <v/>
      </c>
      <c r="D47" s="98" t="str">
        <f ca="1">IF(OR(COUNTIF($C$3:C47,C47)&gt;1,C47=""),"",MAX($D$2:D46)+1)</f>
        <v/>
      </c>
    </row>
    <row r="48" spans="1:6" x14ac:dyDescent="0.45">
      <c r="A48" s="114"/>
      <c r="B48" s="114"/>
      <c r="C48" s="116" t="str">
        <f t="shared" ca="1" si="3"/>
        <v/>
      </c>
      <c r="D48" s="98" t="str">
        <f ca="1">IF(OR(COUNTIF($C$3:C48,C48)&gt;1,C48=""),"",MAX($D$2:D47)+1)</f>
        <v/>
      </c>
    </row>
    <row r="49" spans="1:4" x14ac:dyDescent="0.45">
      <c r="A49" s="114"/>
      <c r="B49" s="114"/>
      <c r="C49" s="116" t="str">
        <f t="shared" ca="1" si="3"/>
        <v/>
      </c>
      <c r="D49" s="98" t="str">
        <f ca="1">IF(OR(COUNTIF($C$3:C49,C49)&gt;1,C49=""),"",MAX($D$2:D48)+1)</f>
        <v/>
      </c>
    </row>
    <row r="50" spans="1:4" x14ac:dyDescent="0.45">
      <c r="A50" s="114"/>
      <c r="B50" s="114"/>
      <c r="C50" s="116" t="str">
        <f t="shared" ca="1" si="3"/>
        <v/>
      </c>
      <c r="D50" s="98" t="str">
        <f ca="1">IF(OR(COUNTIF($C$3:C50,C50)&gt;1,C50=""),"",MAX($D$2:D49)+1)</f>
        <v/>
      </c>
    </row>
    <row r="51" spans="1:4" x14ac:dyDescent="0.45">
      <c r="A51" s="114"/>
      <c r="B51" s="114"/>
      <c r="C51" s="116" t="str">
        <f t="shared" ca="1" si="3"/>
        <v/>
      </c>
      <c r="D51" s="98" t="str">
        <f ca="1">IF(OR(COUNTIF($C$3:C51,C51)&gt;1,C51=""),"",MAX($D$2:D50)+1)</f>
        <v/>
      </c>
    </row>
    <row r="52" spans="1:4" x14ac:dyDescent="0.45">
      <c r="A52" s="114"/>
      <c r="B52" s="114"/>
      <c r="C52" s="117"/>
      <c r="D52" s="98" t="str">
        <f ca="1">IF(OR(COUNTIF($C$3:C52,C52)&gt;1,C52=""),"",MAX($D$2:D51)+1)</f>
        <v/>
      </c>
    </row>
    <row r="53" spans="1:4" ht="15" customHeight="1" x14ac:dyDescent="0.45">
      <c r="A53" s="114"/>
      <c r="B53" s="114"/>
      <c r="C53" s="117"/>
      <c r="D53" s="98" t="str">
        <f ca="1">IF(OR(COUNTIF($C$3:C53,C53)&gt;1,C53=""),"",MAX($D$2:D52)+1)</f>
        <v/>
      </c>
    </row>
    <row r="54" spans="1:4" x14ac:dyDescent="0.45">
      <c r="A54" s="114"/>
      <c r="B54" s="114"/>
      <c r="C54" s="117"/>
      <c r="D54" s="98" t="str">
        <f ca="1">IF(OR(COUNTIF($C$3:C54,C54)&gt;1,C54=""),"",MAX($D$2:D53)+1)</f>
        <v/>
      </c>
    </row>
    <row r="55" spans="1:4" ht="14.65" thickBot="1" x14ac:dyDescent="0.5">
      <c r="A55" s="114"/>
      <c r="B55" s="114"/>
      <c r="C55" s="118"/>
      <c r="D55" s="98" t="str">
        <f ca="1">IF(OR(COUNTIF($C$3:C55,C55)&gt;1,C55=""),"",MAX($D$2:D54)+1)</f>
        <v/>
      </c>
    </row>
    <row r="56" spans="1:4" x14ac:dyDescent="0.45">
      <c r="A56" s="114"/>
      <c r="B56" s="114"/>
      <c r="C56" s="109"/>
      <c r="D56" s="111"/>
    </row>
    <row r="57" spans="1:4" x14ac:dyDescent="0.45">
      <c r="A57" s="114"/>
      <c r="B57" s="114"/>
      <c r="C57" s="109"/>
      <c r="D57" s="111"/>
    </row>
    <row r="58" spans="1:4" x14ac:dyDescent="0.45">
      <c r="A58" s="114"/>
      <c r="B58" s="114"/>
      <c r="C58" s="109"/>
      <c r="D58" s="111"/>
    </row>
    <row r="59" spans="1:4" x14ac:dyDescent="0.45">
      <c r="A59" s="114"/>
      <c r="B59" s="114"/>
      <c r="C59" s="109"/>
      <c r="D59" s="11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Tableau</vt:lpstr>
      <vt:lpstr>Calc</vt:lpstr>
      <vt:lpstr>Affect</vt:lpstr>
      <vt:lpstr>Code</vt:lpstr>
      <vt:lpstr>Num</vt:lpstr>
      <vt:lpstr>Rang_1</vt:lpstr>
      <vt:lpstr>Rang_2</vt:lpstr>
      <vt:lpstr>Vide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Jose-Fernando</dc:creator>
  <cp:lastModifiedBy>Nando</cp:lastModifiedBy>
  <cp:lastPrinted>2015-12-16T16:33:16Z</cp:lastPrinted>
  <dcterms:created xsi:type="dcterms:W3CDTF">2015-12-16T12:07:57Z</dcterms:created>
  <dcterms:modified xsi:type="dcterms:W3CDTF">2019-02-04T17:09:33Z</dcterms:modified>
</cp:coreProperties>
</file>