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40" yWindow="435" windowWidth="9225" windowHeight="4830" tabRatio="706" activeTab="2"/>
  </bookViews>
  <sheets>
    <sheet name="Master long" sheetId="18" r:id="rId1"/>
    <sheet name="Master court" sheetId="23" r:id="rId2"/>
    <sheet name="Coiffure" sheetId="21" r:id="rId3"/>
    <sheet name="Soutien informatique" sheetId="20" r:id="rId4"/>
    <sheet name="Vente-conseil" sheetId="25" r:id="rId5"/>
    <sheet name="Conseil &amp; vente de voyage" sheetId="28" r:id="rId6"/>
    <sheet name="représentation" sheetId="26" r:id="rId7"/>
    <sheet name="Lancement d'une entreprise" sheetId="29" r:id="rId8"/>
    <sheet name="Salon de coiffure" sheetId="11" r:id="rId9"/>
    <sheet name="Divers" sheetId="12" r:id="rId10"/>
    <sheet name="Divers 2" sheetId="17" r:id="rId11"/>
  </sheets>
  <calcPr calcId="145621"/>
</workbook>
</file>

<file path=xl/calcChain.xml><?xml version="1.0" encoding="utf-8"?>
<calcChain xmlns="http://schemas.openxmlformats.org/spreadsheetml/2006/main">
  <c r="B6" i="20" l="1"/>
  <c r="C24" i="29" l="1"/>
  <c r="E24" i="29" s="1"/>
  <c r="D24" i="29"/>
  <c r="C16" i="29"/>
  <c r="D16" i="29"/>
  <c r="C17" i="29"/>
  <c r="D17" i="29"/>
  <c r="C18" i="29"/>
  <c r="D18" i="29"/>
  <c r="C19" i="29"/>
  <c r="D19" i="29"/>
  <c r="C20" i="29"/>
  <c r="D20" i="29"/>
  <c r="C21" i="29"/>
  <c r="D21" i="29"/>
  <c r="C22" i="29"/>
  <c r="D22" i="29"/>
  <c r="C23" i="29"/>
  <c r="D23" i="29"/>
  <c r="C25" i="29"/>
  <c r="D25" i="29"/>
  <c r="C26" i="29"/>
  <c r="D26" i="29"/>
  <c r="C27" i="29"/>
  <c r="D27" i="29"/>
  <c r="C15" i="29"/>
  <c r="D15" i="29"/>
  <c r="B5" i="29"/>
  <c r="C16" i="28"/>
  <c r="E16" i="28" s="1"/>
  <c r="F16" i="28" s="1"/>
  <c r="D16" i="28"/>
  <c r="C17" i="28"/>
  <c r="D17" i="28"/>
  <c r="E17" i="28"/>
  <c r="C18" i="28"/>
  <c r="E18" i="28" s="1"/>
  <c r="F18" i="28" s="1"/>
  <c r="D18" i="28"/>
  <c r="C19" i="28"/>
  <c r="E19" i="28" s="1"/>
  <c r="F19" i="28" s="1"/>
  <c r="D19" i="28"/>
  <c r="C20" i="28"/>
  <c r="D20" i="28"/>
  <c r="C21" i="28"/>
  <c r="E21" i="28" s="1"/>
  <c r="F21" i="28" s="1"/>
  <c r="D21" i="28"/>
  <c r="C22" i="28"/>
  <c r="D22" i="28"/>
  <c r="E22" i="28"/>
  <c r="C23" i="28"/>
  <c r="E23" i="28" s="1"/>
  <c r="D23" i="28"/>
  <c r="C24" i="28"/>
  <c r="D24" i="28"/>
  <c r="C25" i="28"/>
  <c r="E25" i="28" s="1"/>
  <c r="D25" i="28"/>
  <c r="C26" i="28"/>
  <c r="E26" i="28" s="1"/>
  <c r="D26" i="28"/>
  <c r="C15" i="28"/>
  <c r="E15" i="28" s="1"/>
  <c r="F17" i="28"/>
  <c r="D15" i="28"/>
  <c r="B5" i="28"/>
  <c r="C16" i="26"/>
  <c r="D16" i="26" s="1"/>
  <c r="C17" i="26"/>
  <c r="D17" i="26" s="1"/>
  <c r="C18" i="26"/>
  <c r="D18" i="26" s="1"/>
  <c r="C19" i="26"/>
  <c r="D19" i="26" s="1"/>
  <c r="C20" i="26"/>
  <c r="D20" i="26" s="1"/>
  <c r="C21" i="26"/>
  <c r="D21" i="26" s="1"/>
  <c r="H21" i="26" s="1"/>
  <c r="C22" i="26"/>
  <c r="D22" i="26" s="1"/>
  <c r="C23" i="26"/>
  <c r="D23" i="26" s="1"/>
  <c r="C24" i="26"/>
  <c r="D24" i="26" s="1"/>
  <c r="C25" i="26"/>
  <c r="C26" i="26"/>
  <c r="D26" i="26" s="1"/>
  <c r="C15" i="26"/>
  <c r="D15" i="26" s="1"/>
  <c r="G28" i="26"/>
  <c r="F28" i="26"/>
  <c r="B5" i="26"/>
  <c r="C16" i="25"/>
  <c r="D16" i="25"/>
  <c r="E16" i="25"/>
  <c r="C17" i="25"/>
  <c r="D17" i="25"/>
  <c r="E17" i="25"/>
  <c r="C18" i="25"/>
  <c r="D18" i="25"/>
  <c r="E18" i="25"/>
  <c r="C19" i="25"/>
  <c r="D19" i="25"/>
  <c r="E19" i="25"/>
  <c r="C20" i="25"/>
  <c r="H20" i="25" s="1"/>
  <c r="D20" i="25"/>
  <c r="E20" i="25"/>
  <c r="C21" i="25"/>
  <c r="D21" i="25"/>
  <c r="E21" i="25"/>
  <c r="C22" i="25"/>
  <c r="D22" i="25"/>
  <c r="E22" i="25"/>
  <c r="C23" i="25"/>
  <c r="D23" i="25"/>
  <c r="E23" i="25"/>
  <c r="C24" i="25"/>
  <c r="D24" i="25"/>
  <c r="E24" i="25"/>
  <c r="C25" i="25"/>
  <c r="D25" i="25"/>
  <c r="H25" i="25" s="1"/>
  <c r="E25" i="25"/>
  <c r="C26" i="25"/>
  <c r="D26" i="25"/>
  <c r="E26" i="25"/>
  <c r="E15" i="25"/>
  <c r="D15" i="25"/>
  <c r="D28" i="25" s="1"/>
  <c r="C15" i="25"/>
  <c r="G28" i="25"/>
  <c r="H16" i="25"/>
  <c r="B5" i="25"/>
  <c r="F28" i="23"/>
  <c r="E26" i="23"/>
  <c r="D26" i="23"/>
  <c r="C26" i="23"/>
  <c r="G26" i="23" s="1"/>
  <c r="E25" i="23"/>
  <c r="D25" i="23"/>
  <c r="C25" i="23"/>
  <c r="G25" i="23" s="1"/>
  <c r="E24" i="23"/>
  <c r="D24" i="23"/>
  <c r="C24" i="23"/>
  <c r="G24" i="23" s="1"/>
  <c r="E23" i="23"/>
  <c r="D23" i="23"/>
  <c r="C23" i="23"/>
  <c r="G23" i="23" s="1"/>
  <c r="E22" i="23"/>
  <c r="D22" i="23"/>
  <c r="C22" i="23"/>
  <c r="G22" i="23" s="1"/>
  <c r="E21" i="23"/>
  <c r="D21" i="23"/>
  <c r="C21" i="23"/>
  <c r="G21" i="23" s="1"/>
  <c r="E20" i="23"/>
  <c r="D20" i="23"/>
  <c r="C20" i="23"/>
  <c r="G20" i="23" s="1"/>
  <c r="E19" i="23"/>
  <c r="D19" i="23"/>
  <c r="C19" i="23"/>
  <c r="G19" i="23" s="1"/>
  <c r="E18" i="23"/>
  <c r="D18" i="23"/>
  <c r="C18" i="23"/>
  <c r="G18" i="23" s="1"/>
  <c r="E17" i="23"/>
  <c r="D17" i="23"/>
  <c r="C17" i="23"/>
  <c r="G17" i="23" s="1"/>
  <c r="E16" i="23"/>
  <c r="D16" i="23"/>
  <c r="C16" i="23"/>
  <c r="G16" i="23" s="1"/>
  <c r="E15" i="23"/>
  <c r="E28" i="23" s="1"/>
  <c r="D15" i="23"/>
  <c r="D28" i="23" s="1"/>
  <c r="C15" i="23"/>
  <c r="C28" i="23" s="1"/>
  <c r="B5" i="23"/>
  <c r="C16" i="21"/>
  <c r="D16" i="21"/>
  <c r="E16" i="21"/>
  <c r="C17" i="21"/>
  <c r="D17" i="21"/>
  <c r="E17" i="21"/>
  <c r="C18" i="21"/>
  <c r="G18" i="21" s="1"/>
  <c r="D18" i="21"/>
  <c r="E18" i="21"/>
  <c r="C19" i="21"/>
  <c r="D19" i="21"/>
  <c r="E19" i="21"/>
  <c r="C20" i="21"/>
  <c r="D20" i="21"/>
  <c r="E20" i="21"/>
  <c r="G20" i="21" s="1"/>
  <c r="C21" i="21"/>
  <c r="D21" i="21"/>
  <c r="E21" i="21"/>
  <c r="C22" i="21"/>
  <c r="G22" i="21" s="1"/>
  <c r="D22" i="21"/>
  <c r="E22" i="21"/>
  <c r="C23" i="21"/>
  <c r="D23" i="21"/>
  <c r="E23" i="21"/>
  <c r="C24" i="21"/>
  <c r="D24" i="21"/>
  <c r="E24" i="21"/>
  <c r="C25" i="21"/>
  <c r="D25" i="21"/>
  <c r="E25" i="21"/>
  <c r="C26" i="21"/>
  <c r="D26" i="21"/>
  <c r="E26" i="21"/>
  <c r="E15" i="21"/>
  <c r="D15" i="21"/>
  <c r="C15" i="21"/>
  <c r="G19" i="21"/>
  <c r="G16" i="21"/>
  <c r="F28" i="21"/>
  <c r="B5" i="21"/>
  <c r="J33" i="20"/>
  <c r="I33" i="20"/>
  <c r="H33" i="20"/>
  <c r="G31" i="20"/>
  <c r="F31" i="20"/>
  <c r="E31" i="20"/>
  <c r="D31" i="20"/>
  <c r="C31" i="20"/>
  <c r="K31" i="20" s="1"/>
  <c r="G30" i="20"/>
  <c r="F30" i="20"/>
  <c r="E30" i="20"/>
  <c r="D30" i="20"/>
  <c r="C30" i="20"/>
  <c r="K30" i="20" s="1"/>
  <c r="G29" i="20"/>
  <c r="F29" i="20"/>
  <c r="E29" i="20"/>
  <c r="D29" i="20"/>
  <c r="C29" i="20"/>
  <c r="G28" i="20"/>
  <c r="F28" i="20"/>
  <c r="E28" i="20"/>
  <c r="D28" i="20"/>
  <c r="C28" i="20"/>
  <c r="G27" i="20"/>
  <c r="F27" i="20"/>
  <c r="E27" i="20"/>
  <c r="D27" i="20"/>
  <c r="C27" i="20"/>
  <c r="G26" i="20"/>
  <c r="F26" i="20"/>
  <c r="E26" i="20"/>
  <c r="D26" i="20"/>
  <c r="C26" i="20"/>
  <c r="K26" i="20" s="1"/>
  <c r="G25" i="20"/>
  <c r="F25" i="20"/>
  <c r="E25" i="20"/>
  <c r="D25" i="20"/>
  <c r="C25" i="20"/>
  <c r="G24" i="20"/>
  <c r="F24" i="20"/>
  <c r="E24" i="20"/>
  <c r="D24" i="20"/>
  <c r="C24" i="20"/>
  <c r="K24" i="20" s="1"/>
  <c r="G23" i="20"/>
  <c r="F23" i="20"/>
  <c r="E23" i="20"/>
  <c r="D23" i="20"/>
  <c r="C23" i="20"/>
  <c r="G22" i="20"/>
  <c r="F22" i="20"/>
  <c r="E22" i="20"/>
  <c r="D22" i="20"/>
  <c r="C22" i="20"/>
  <c r="K22" i="20" s="1"/>
  <c r="G21" i="20"/>
  <c r="F21" i="20"/>
  <c r="E21" i="20"/>
  <c r="D21" i="20"/>
  <c r="C21" i="20"/>
  <c r="G20" i="20"/>
  <c r="F20" i="20"/>
  <c r="E20" i="20"/>
  <c r="D20" i="20"/>
  <c r="C20" i="20"/>
  <c r="K20" i="20" s="1"/>
  <c r="G19" i="20"/>
  <c r="F19" i="20"/>
  <c r="E19" i="20"/>
  <c r="D19" i="20"/>
  <c r="C19" i="20"/>
  <c r="G18" i="20"/>
  <c r="F18" i="20"/>
  <c r="E18" i="20"/>
  <c r="D18" i="20"/>
  <c r="C18" i="20"/>
  <c r="K18" i="20" s="1"/>
  <c r="G17" i="20"/>
  <c r="F17" i="20"/>
  <c r="E17" i="20"/>
  <c r="D17" i="20"/>
  <c r="C17" i="20"/>
  <c r="G16" i="20"/>
  <c r="F16" i="20"/>
  <c r="E16" i="20"/>
  <c r="D16" i="20"/>
  <c r="C16" i="20"/>
  <c r="K16" i="20" s="1"/>
  <c r="G15" i="20"/>
  <c r="F15" i="20"/>
  <c r="F33" i="20" s="1"/>
  <c r="E15" i="20"/>
  <c r="D15" i="20"/>
  <c r="D33" i="20" s="1"/>
  <c r="C15" i="20"/>
  <c r="C33" i="20" s="1"/>
  <c r="B5" i="20"/>
  <c r="C25" i="18"/>
  <c r="D25" i="18"/>
  <c r="E25" i="18"/>
  <c r="F25" i="18"/>
  <c r="G25" i="18"/>
  <c r="C26" i="18"/>
  <c r="D26" i="18"/>
  <c r="E26" i="18"/>
  <c r="F26" i="18"/>
  <c r="G26" i="18"/>
  <c r="C27" i="18"/>
  <c r="D27" i="18"/>
  <c r="E27" i="18"/>
  <c r="F27" i="18"/>
  <c r="G27" i="18"/>
  <c r="C28" i="18"/>
  <c r="D28" i="18"/>
  <c r="E28" i="18"/>
  <c r="F28" i="18"/>
  <c r="G28" i="18"/>
  <c r="C29" i="18"/>
  <c r="D29" i="18"/>
  <c r="E29" i="18"/>
  <c r="F29" i="18"/>
  <c r="G29" i="18"/>
  <c r="C30" i="18"/>
  <c r="D30" i="18"/>
  <c r="E30" i="18"/>
  <c r="F30" i="18"/>
  <c r="G30" i="18"/>
  <c r="C31" i="18"/>
  <c r="D31" i="18"/>
  <c r="E31" i="18"/>
  <c r="F31" i="18"/>
  <c r="G31" i="18"/>
  <c r="G24" i="18"/>
  <c r="F24" i="18"/>
  <c r="E24" i="18"/>
  <c r="D24" i="18"/>
  <c r="C24" i="18"/>
  <c r="K24" i="18" s="1"/>
  <c r="G23" i="18"/>
  <c r="F23" i="18"/>
  <c r="E23" i="18"/>
  <c r="D23" i="18"/>
  <c r="K23" i="18" s="1"/>
  <c r="C23" i="18"/>
  <c r="G22" i="18"/>
  <c r="F22" i="18"/>
  <c r="E22" i="18"/>
  <c r="D22" i="18"/>
  <c r="C22" i="18"/>
  <c r="K22" i="18" s="1"/>
  <c r="G21" i="18"/>
  <c r="F21" i="18"/>
  <c r="E21" i="18"/>
  <c r="D21" i="18"/>
  <c r="K21" i="18" s="1"/>
  <c r="C21" i="18"/>
  <c r="G20" i="18"/>
  <c r="F20" i="18"/>
  <c r="E20" i="18"/>
  <c r="D20" i="18"/>
  <c r="C20" i="18"/>
  <c r="K20" i="18" s="1"/>
  <c r="G19" i="18"/>
  <c r="F19" i="18"/>
  <c r="E19" i="18"/>
  <c r="D19" i="18"/>
  <c r="C19" i="18"/>
  <c r="K19" i="18" s="1"/>
  <c r="G18" i="18"/>
  <c r="F18" i="18"/>
  <c r="E18" i="18"/>
  <c r="D18" i="18"/>
  <c r="C18" i="18"/>
  <c r="K18" i="18" s="1"/>
  <c r="G17" i="18"/>
  <c r="F17" i="18"/>
  <c r="E17" i="18"/>
  <c r="D17" i="18"/>
  <c r="C17" i="18"/>
  <c r="K17" i="18" s="1"/>
  <c r="G16" i="18"/>
  <c r="F16" i="18"/>
  <c r="E16" i="18"/>
  <c r="D16" i="18"/>
  <c r="C16" i="18"/>
  <c r="K16" i="18" s="1"/>
  <c r="G15" i="18"/>
  <c r="F15" i="18"/>
  <c r="E15" i="18"/>
  <c r="D15" i="18"/>
  <c r="D33" i="18" s="1"/>
  <c r="C15" i="18"/>
  <c r="J33" i="18"/>
  <c r="I33" i="18"/>
  <c r="H33" i="18"/>
  <c r="B5" i="18"/>
  <c r="C29" i="29" l="1"/>
  <c r="D29" i="29"/>
  <c r="E17" i="29"/>
  <c r="E19" i="29"/>
  <c r="E21" i="29"/>
  <c r="E23" i="29"/>
  <c r="E26" i="29"/>
  <c r="E16" i="29"/>
  <c r="E18" i="29"/>
  <c r="E20" i="29"/>
  <c r="E22" i="29"/>
  <c r="E25" i="29"/>
  <c r="E27" i="29"/>
  <c r="E15" i="29"/>
  <c r="F25" i="28"/>
  <c r="D28" i="28"/>
  <c r="F22" i="28"/>
  <c r="F23" i="28"/>
  <c r="F26" i="28"/>
  <c r="C28" i="28"/>
  <c r="E24" i="28"/>
  <c r="F24" i="28" s="1"/>
  <c r="E20" i="28"/>
  <c r="F20" i="28" s="1"/>
  <c r="F15" i="28"/>
  <c r="H17" i="26"/>
  <c r="D25" i="26"/>
  <c r="H25" i="26" s="1"/>
  <c r="H16" i="26"/>
  <c r="H20" i="26"/>
  <c r="H24" i="26"/>
  <c r="E28" i="26"/>
  <c r="H26" i="26"/>
  <c r="C28" i="26"/>
  <c r="H18" i="26"/>
  <c r="H22" i="26"/>
  <c r="H19" i="26"/>
  <c r="H23" i="26"/>
  <c r="H15" i="26"/>
  <c r="H26" i="25"/>
  <c r="E28" i="25"/>
  <c r="H18" i="25"/>
  <c r="H22" i="25"/>
  <c r="H17" i="25"/>
  <c r="H21" i="25"/>
  <c r="H24" i="25"/>
  <c r="C28" i="25"/>
  <c r="H19" i="25"/>
  <c r="H23" i="25"/>
  <c r="H15" i="25"/>
  <c r="G15" i="23"/>
  <c r="G28" i="23" s="1"/>
  <c r="G21" i="21"/>
  <c r="G17" i="21"/>
  <c r="G24" i="21"/>
  <c r="G26" i="21"/>
  <c r="G23" i="21"/>
  <c r="E28" i="21"/>
  <c r="C28" i="21"/>
  <c r="G25" i="21"/>
  <c r="D28" i="21"/>
  <c r="G33" i="20"/>
  <c r="K19" i="20"/>
  <c r="K23" i="20"/>
  <c r="K27" i="20"/>
  <c r="K28" i="20"/>
  <c r="E33" i="20"/>
  <c r="K17" i="20"/>
  <c r="K21" i="20"/>
  <c r="K25" i="20"/>
  <c r="K29" i="20"/>
  <c r="G15" i="21"/>
  <c r="G28" i="21" s="1"/>
  <c r="K15" i="20"/>
  <c r="K28" i="18"/>
  <c r="K31" i="18"/>
  <c r="K27" i="18"/>
  <c r="K15" i="18"/>
  <c r="K30" i="18"/>
  <c r="K26" i="18"/>
  <c r="K29" i="18"/>
  <c r="K25" i="18"/>
  <c r="F33" i="18"/>
  <c r="E33" i="18"/>
  <c r="G33" i="18"/>
  <c r="C33" i="18"/>
  <c r="E29" i="29" l="1"/>
  <c r="F28" i="28"/>
  <c r="E28" i="28"/>
  <c r="H28" i="26"/>
  <c r="H28" i="25"/>
  <c r="K33" i="20"/>
  <c r="K33" i="18"/>
  <c r="B4" i="17"/>
  <c r="B4" i="12"/>
  <c r="B4" i="11"/>
  <c r="H10" i="12" l="1"/>
  <c r="H11" i="12"/>
  <c r="F19" i="17" l="1"/>
  <c r="G18" i="17"/>
  <c r="G17" i="17"/>
  <c r="G16" i="17"/>
  <c r="G15" i="17"/>
  <c r="G14" i="17"/>
  <c r="G13" i="17"/>
  <c r="G12" i="17"/>
  <c r="G11" i="17"/>
  <c r="G10" i="17"/>
  <c r="E24" i="11" l="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H18" i="12" l="1"/>
  <c r="H17" i="12"/>
  <c r="H16" i="12"/>
  <c r="H15" i="12"/>
  <c r="H14" i="12"/>
  <c r="H13" i="12"/>
  <c r="H12" i="12"/>
  <c r="G19" i="12" l="1"/>
  <c r="E19" i="17" l="1"/>
  <c r="D19" i="17"/>
  <c r="C19" i="17"/>
  <c r="C24" i="11"/>
  <c r="F19" i="12"/>
  <c r="E19" i="12"/>
  <c r="D24" i="11"/>
  <c r="H19" i="12"/>
  <c r="D19" i="12"/>
  <c r="C19" i="12"/>
  <c r="G19" i="17" l="1"/>
  <c r="F24" i="11"/>
  <c r="B6" i="28"/>
  <c r="B6" i="29"/>
  <c r="B6" i="26"/>
  <c r="B6" i="25"/>
</calcChain>
</file>

<file path=xl/sharedStrings.xml><?xml version="1.0" encoding="utf-8"?>
<sst xmlns="http://schemas.openxmlformats.org/spreadsheetml/2006/main" count="218" uniqueCount="81">
  <si>
    <t>TOTAL</t>
  </si>
  <si>
    <t>Description</t>
  </si>
  <si>
    <t>Total</t>
  </si>
  <si>
    <t>SOUTIEN INFORMATIQUE</t>
  </si>
  <si>
    <t>VENTE-CONSEIL</t>
  </si>
  <si>
    <t>COIFFURE</t>
  </si>
  <si>
    <t>SALON DE COIFFURE</t>
  </si>
  <si>
    <t>DIVERS</t>
  </si>
  <si>
    <t>DÉPÔT COMPTANT</t>
  </si>
  <si>
    <t>REPRÉSENTATION</t>
  </si>
  <si>
    <t>DATE</t>
  </si>
  <si>
    <t>Ristourne         27900-975</t>
  </si>
  <si>
    <t># reçu</t>
  </si>
  <si>
    <t>Voyage Cuba  14902-975</t>
  </si>
  <si>
    <t>Redevance Groupe Compass     27900-980</t>
  </si>
  <si>
    <t>Vente de voyage          Sortie 15 mai  27902-984</t>
  </si>
  <si>
    <t>Date</t>
  </si>
  <si>
    <t>Comité étudiant Levée de fonds 27905-975</t>
  </si>
  <si>
    <t xml:space="preserve">Souper finissants 27900-975                           </t>
  </si>
  <si>
    <t>Salon de coiffure   14631-980</t>
  </si>
  <si>
    <t>Journée traitement   27901-975</t>
  </si>
  <si>
    <t>Congrès L'Oréal   27901-975</t>
  </si>
  <si>
    <t>Subvention Moovjee       14114-934</t>
  </si>
  <si>
    <t xml:space="preserve"> </t>
  </si>
  <si>
    <t>Dépôt</t>
  </si>
  <si>
    <t xml:space="preserve">Dépôt </t>
  </si>
  <si>
    <t>Location de locaux        65300-954</t>
  </si>
  <si>
    <t>Cadenas     21120-980</t>
  </si>
  <si>
    <t>Dépôt no :</t>
  </si>
  <si>
    <t>Date :</t>
  </si>
  <si>
    <t>14113-986</t>
  </si>
  <si>
    <t>14113-982</t>
  </si>
  <si>
    <t>14113-983</t>
  </si>
  <si>
    <t>21273-982</t>
  </si>
  <si>
    <t>14901-982</t>
  </si>
  <si>
    <t>14113-948</t>
  </si>
  <si>
    <t>14113-945</t>
  </si>
  <si>
    <t>Dépôt remboursable</t>
  </si>
  <si>
    <t>Assurances</t>
  </si>
  <si>
    <t>Matériel
didactique</t>
  </si>
  <si>
    <t>Imprimerie</t>
  </si>
  <si>
    <t xml:space="preserve">Ouverture
dossier étranger      </t>
  </si>
  <si>
    <t>Dépassement</t>
  </si>
  <si>
    <t>Visite entreprise
transport</t>
  </si>
  <si>
    <t>k</t>
  </si>
  <si>
    <t>DÉTAILLÉ DU DÉPÔT</t>
  </si>
  <si>
    <t>TOTAL :</t>
  </si>
  <si>
    <t>Type de transaction : COMPTANT</t>
  </si>
  <si>
    <t>O</t>
  </si>
  <si>
    <t>l</t>
  </si>
  <si>
    <t>555888</t>
  </si>
  <si>
    <t>15-09-2019</t>
  </si>
  <si>
    <t>14631-982</t>
  </si>
  <si>
    <t>14631-983</t>
  </si>
  <si>
    <t>21270-982</t>
  </si>
  <si>
    <t>14631-980</t>
  </si>
  <si>
    <t>Matériel didactique</t>
  </si>
  <si>
    <t>Trousse
achat AC</t>
  </si>
  <si>
    <t xml:space="preserve">21271-982   </t>
  </si>
  <si>
    <t>14116-982</t>
  </si>
  <si>
    <t>14116-983</t>
  </si>
  <si>
    <t>79001-980</t>
  </si>
  <si>
    <t>14116-948</t>
  </si>
  <si>
    <t>Reprographie</t>
  </si>
  <si>
    <t>Agenda</t>
  </si>
  <si>
    <t>projet
quotepart</t>
  </si>
  <si>
    <t xml:space="preserve">Droit scolarité
étudiant étranger </t>
  </si>
  <si>
    <t xml:space="preserve">14119-982  </t>
  </si>
  <si>
    <t>14119-948</t>
  </si>
  <si>
    <t>14119-508</t>
  </si>
  <si>
    <t>14119-983</t>
  </si>
  <si>
    <t>Frais de
scolarité
immigrants</t>
  </si>
  <si>
    <t xml:space="preserve">Frais de
scolarité
Assurances </t>
  </si>
  <si>
    <t>Projet Coop
projet
Quotepart</t>
  </si>
  <si>
    <t>CONSEIL ET VENTE DE VOYAGE</t>
  </si>
  <si>
    <t>14211-982</t>
  </si>
  <si>
    <t>14211-983</t>
  </si>
  <si>
    <t>21272-982</t>
  </si>
  <si>
    <t>LANCEMENT D'UNE ENTREPRISE</t>
  </si>
  <si>
    <t>14114-982</t>
  </si>
  <si>
    <t>21274-982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</si>
</sst>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* #,##0.00_)\ &quot;$&quot;_ ;_ * \(#,##0.00\)\ &quot;$&quot;_ ;_ * &quot;-&quot;??_)\ &quot;$&quot;_ ;_ @_ "/>
    <numFmt numFmtId="164" formatCode="#,##0.00\ &quot;$&quot;_-;#,##0.00\ &quot;$&quot;\-"/>
    <numFmt numFmtId="165" formatCode="#,##0.00\ &quot;$&quot;"/>
    <numFmt numFmtId="166" formatCode="#,##0.00\ _$"/>
    <numFmt numFmtId="167" formatCode="[$-F800]dddd\,\ mmmm\ dd\,\ yyyy"/>
    <numFmt numFmtId="168" formatCode="dd\ mmmm\ yyyy"/>
  </numFmts>
  <fonts count="20" x14ac:knownFonts="1"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b/>
      <sz val="20"/>
      <name val="Arial Narrow"/>
      <family val="2"/>
    </font>
    <font>
      <b/>
      <sz val="36"/>
      <name val="Arial Narrow"/>
      <family val="2"/>
    </font>
    <font>
      <b/>
      <sz val="22"/>
      <name val="Arial Narrow"/>
      <family val="2"/>
    </font>
    <font>
      <b/>
      <sz val="28"/>
      <name val="Arial Narrow"/>
      <family val="2"/>
    </font>
    <font>
      <sz val="28"/>
      <name val="Arial Narrow"/>
      <family val="2"/>
    </font>
    <font>
      <sz val="2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DC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Border="1"/>
    <xf numFmtId="14" fontId="4" fillId="0" borderId="1" xfId="0" applyNumberFormat="1" applyFont="1" applyBorder="1" applyAlignment="1">
      <alignment horizontal="center"/>
    </xf>
    <xf numFmtId="15" fontId="4" fillId="0" borderId="5" xfId="0" applyNumberFormat="1" applyFont="1" applyBorder="1" applyAlignment="1">
      <alignment horizontal="left"/>
    </xf>
    <xf numFmtId="166" fontId="4" fillId="0" borderId="5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/>
    <xf numFmtId="15" fontId="4" fillId="0" borderId="1" xfId="0" applyNumberFormat="1" applyFont="1" applyBorder="1" applyAlignment="1">
      <alignment horizontal="left"/>
    </xf>
    <xf numFmtId="14" fontId="4" fillId="0" borderId="1" xfId="0" applyNumberFormat="1" applyFont="1" applyFill="1" applyBorder="1"/>
    <xf numFmtId="14" fontId="4" fillId="2" borderId="1" xfId="0" applyNumberFormat="1" applyFont="1" applyFill="1" applyBorder="1"/>
    <xf numFmtId="166" fontId="4" fillId="0" borderId="5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165" fontId="6" fillId="3" borderId="1" xfId="0" applyNumberFormat="1" applyFont="1" applyFill="1" applyBorder="1" applyAlignment="1">
      <alignment horizontal="center"/>
    </xf>
    <xf numFmtId="165" fontId="6" fillId="3" borderId="4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wrapText="1"/>
    </xf>
    <xf numFmtId="165" fontId="6" fillId="3" borderId="5" xfId="0" applyNumberFormat="1" applyFont="1" applyFill="1" applyBorder="1"/>
    <xf numFmtId="165" fontId="6" fillId="3" borderId="4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4" fontId="10" fillId="0" borderId="0" xfId="1" applyFont="1" applyAlignment="1">
      <alignment vertical="center"/>
    </xf>
    <xf numFmtId="44" fontId="11" fillId="0" borderId="0" xfId="1" applyFont="1" applyAlignment="1">
      <alignment horizontal="center" vertical="center"/>
    </xf>
    <xf numFmtId="44" fontId="11" fillId="0" borderId="0" xfId="1" applyFont="1" applyBorder="1" applyAlignment="1">
      <alignment horizontal="center" vertical="center"/>
    </xf>
    <xf numFmtId="44" fontId="9" fillId="0" borderId="4" xfId="1" applyFont="1" applyFill="1" applyBorder="1" applyAlignment="1">
      <alignment horizontal="center" vertical="center"/>
    </xf>
    <xf numFmtId="44" fontId="9" fillId="0" borderId="1" xfId="1" applyFont="1" applyFill="1" applyBorder="1" applyAlignment="1">
      <alignment horizontal="right" vertical="center"/>
    </xf>
    <xf numFmtId="44" fontId="9" fillId="0" borderId="4" xfId="1" applyFont="1" applyFill="1" applyBorder="1" applyAlignment="1">
      <alignment horizontal="right" vertical="center"/>
    </xf>
    <xf numFmtId="44" fontId="9" fillId="0" borderId="7" xfId="1" applyFont="1" applyFill="1" applyBorder="1" applyAlignment="1">
      <alignment horizontal="right" vertical="center"/>
    </xf>
    <xf numFmtId="44" fontId="9" fillId="0" borderId="17" xfId="1" applyFont="1" applyFill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44" fontId="9" fillId="0" borderId="18" xfId="1" applyFont="1" applyFill="1" applyBorder="1" applyAlignment="1">
      <alignment horizontal="center" vertical="center"/>
    </xf>
    <xf numFmtId="44" fontId="9" fillId="0" borderId="18" xfId="1" applyFont="1" applyFill="1" applyBorder="1" applyAlignment="1">
      <alignment horizontal="right" vertical="center"/>
    </xf>
    <xf numFmtId="44" fontId="9" fillId="0" borderId="18" xfId="1" applyFont="1" applyBorder="1" applyAlignment="1">
      <alignment horizontal="center" vertical="center"/>
    </xf>
    <xf numFmtId="44" fontId="12" fillId="0" borderId="19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44" fontId="9" fillId="0" borderId="22" xfId="1" applyFont="1" applyBorder="1" applyAlignment="1">
      <alignment horizontal="center" vertical="center"/>
    </xf>
    <xf numFmtId="0" fontId="9" fillId="0" borderId="0" xfId="0" applyFont="1"/>
    <xf numFmtId="167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 indent="1"/>
    </xf>
    <xf numFmtId="168" fontId="11" fillId="0" borderId="0" xfId="0" applyNumberFormat="1" applyFont="1" applyBorder="1" applyAlignment="1">
      <alignment horizontal="left" vertical="center" indent="1"/>
    </xf>
    <xf numFmtId="0" fontId="9" fillId="0" borderId="23" xfId="0" applyFont="1" applyBorder="1" applyAlignment="1">
      <alignment vertical="center"/>
    </xf>
    <xf numFmtId="0" fontId="11" fillId="0" borderId="23" xfId="0" applyFont="1" applyBorder="1" applyAlignment="1">
      <alignment horizontal="center" vertical="center"/>
    </xf>
    <xf numFmtId="44" fontId="11" fillId="0" borderId="23" xfId="1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44" fontId="10" fillId="0" borderId="18" xfId="1" applyFont="1" applyBorder="1" applyAlignment="1">
      <alignment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4" fontId="13" fillId="4" borderId="3" xfId="1" applyFont="1" applyFill="1" applyBorder="1" applyAlignment="1">
      <alignment horizontal="center" vertical="center"/>
    </xf>
    <xf numFmtId="44" fontId="13" fillId="4" borderId="2" xfId="1" applyFont="1" applyFill="1" applyBorder="1" applyAlignment="1">
      <alignment horizontal="center" vertical="top" wrapText="1"/>
    </xf>
    <xf numFmtId="44" fontId="13" fillId="4" borderId="26" xfId="1" applyFont="1" applyFill="1" applyBorder="1" applyAlignment="1">
      <alignment horizontal="center" vertical="center" wrapText="1"/>
    </xf>
    <xf numFmtId="44" fontId="12" fillId="0" borderId="20" xfId="1" applyFont="1" applyFill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right"/>
    </xf>
    <xf numFmtId="44" fontId="14" fillId="0" borderId="0" xfId="1" applyFont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44" fontId="16" fillId="0" borderId="0" xfId="1" applyFont="1" applyAlignment="1">
      <alignment horizontal="right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2" fillId="0" borderId="1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6B0D0D"/>
      <color rgb="FFFFFF00"/>
      <color rgb="FF008E8E"/>
      <color rgb="FF2C75FF"/>
      <color rgb="FFFD8DB2"/>
      <color rgb="FF3A9D23"/>
      <color rgb="FF6591C7"/>
      <color rgb="FFD8DC22"/>
      <color rgb="FFB0B41C"/>
      <color rgb="FFAAAD1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147204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6363"/>
          <a:ext cx="2872154" cy="666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147204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1902336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9" zoomScale="110" zoomScaleNormal="110" workbookViewId="0">
      <selection activeCell="K31" sqref="K31"/>
    </sheetView>
  </sheetViews>
  <sheetFormatPr baseColWidth="10" defaultRowHeight="12.75" x14ac:dyDescent="0.2"/>
  <cols>
    <col min="1" max="1" width="12.42578125" style="63" customWidth="1"/>
    <col min="2" max="2" width="31.5703125" style="63" customWidth="1"/>
    <col min="3" max="11" width="13.140625" style="63" customWidth="1"/>
    <col min="12" max="16384" width="11.42578125" style="63"/>
  </cols>
  <sheetData>
    <row r="1" spans="1:11" ht="35.25" x14ac:dyDescent="0.5">
      <c r="G1" s="82" t="s">
        <v>45</v>
      </c>
      <c r="H1" s="82"/>
      <c r="I1" s="82"/>
      <c r="J1" s="82"/>
      <c r="K1" s="82"/>
    </row>
    <row r="2" spans="1:11" ht="6.75" customHeight="1" x14ac:dyDescent="0.2">
      <c r="A2" s="41"/>
      <c r="B2" s="43"/>
      <c r="C2" s="45"/>
      <c r="D2" s="45"/>
      <c r="E2" s="45"/>
    </row>
    <row r="3" spans="1:11" ht="25.5" x14ac:dyDescent="0.2">
      <c r="A3" s="41"/>
      <c r="B3" s="43"/>
      <c r="C3" s="45"/>
      <c r="D3" s="45"/>
      <c r="E3" s="45"/>
      <c r="F3" s="83" t="s">
        <v>47</v>
      </c>
      <c r="G3" s="83"/>
      <c r="H3" s="83"/>
      <c r="I3" s="83"/>
      <c r="J3" s="83"/>
      <c r="K3" s="83"/>
    </row>
    <row r="4" spans="1:11" ht="14.25" customHeight="1" x14ac:dyDescent="0.2">
      <c r="A4" s="41"/>
      <c r="B4" s="43"/>
      <c r="C4" s="45"/>
      <c r="D4" s="45"/>
      <c r="E4" s="45"/>
      <c r="F4" s="45"/>
      <c r="G4" s="45"/>
      <c r="H4" s="45"/>
      <c r="I4" s="45"/>
      <c r="J4" s="45"/>
      <c r="K4" s="43"/>
    </row>
    <row r="5" spans="1:11" ht="18" x14ac:dyDescent="0.2">
      <c r="A5" s="40" t="s">
        <v>29</v>
      </c>
      <c r="B5" s="67">
        <f ca="1">TODAY()</f>
        <v>43499</v>
      </c>
      <c r="C5" s="64"/>
      <c r="D5" s="44"/>
      <c r="E5" s="44"/>
      <c r="F5" s="44"/>
      <c r="G5" s="44"/>
      <c r="H5" s="44"/>
      <c r="I5" s="44"/>
      <c r="J5" s="44"/>
      <c r="K5" s="42"/>
    </row>
    <row r="6" spans="1:11" ht="18" x14ac:dyDescent="0.2">
      <c r="A6" s="40" t="s">
        <v>28</v>
      </c>
      <c r="B6" s="66">
        <v>155</v>
      </c>
      <c r="C6" s="65"/>
      <c r="D6" s="44"/>
      <c r="E6" s="44"/>
      <c r="F6" s="44"/>
      <c r="G6" s="44"/>
      <c r="H6" s="44"/>
      <c r="I6" s="44"/>
      <c r="J6" s="44"/>
      <c r="K6" s="42"/>
    </row>
    <row r="7" spans="1:11" ht="18" x14ac:dyDescent="0.2">
      <c r="A7" s="41"/>
      <c r="B7" s="42"/>
      <c r="C7" s="44"/>
      <c r="D7" s="44"/>
      <c r="E7" s="44"/>
      <c r="F7" s="44"/>
      <c r="G7" s="44"/>
      <c r="H7" s="44"/>
      <c r="I7" s="44"/>
      <c r="J7" s="44"/>
      <c r="K7" s="42"/>
    </row>
    <row r="8" spans="1:11" ht="8.25" customHeight="1" x14ac:dyDescent="0.2">
      <c r="A8" s="54"/>
      <c r="B8" s="71"/>
      <c r="C8" s="72"/>
      <c r="D8" s="72"/>
      <c r="E8" s="72"/>
      <c r="F8" s="72"/>
      <c r="G8" s="72"/>
      <c r="H8" s="72"/>
      <c r="I8" s="72"/>
      <c r="J8" s="72"/>
      <c r="K8" s="71"/>
    </row>
    <row r="9" spans="1:11" ht="25.5" x14ac:dyDescent="0.2">
      <c r="A9" s="84" t="s">
        <v>3</v>
      </c>
      <c r="B9" s="84"/>
      <c r="C9" s="84"/>
      <c r="D9" s="84"/>
      <c r="E9" s="84"/>
      <c r="F9" s="84"/>
      <c r="G9" s="84"/>
      <c r="H9" s="84"/>
      <c r="I9" s="84"/>
      <c r="J9" s="84"/>
      <c r="K9" s="84"/>
    </row>
    <row r="10" spans="1:11" ht="8.25" customHeight="1" x14ac:dyDescent="0.2">
      <c r="A10" s="68"/>
      <c r="B10" s="69"/>
      <c r="C10" s="70"/>
      <c r="D10" s="70"/>
      <c r="E10" s="70"/>
      <c r="F10" s="70"/>
      <c r="G10" s="70"/>
      <c r="H10" s="70"/>
      <c r="I10" s="70"/>
      <c r="J10" s="70"/>
      <c r="K10" s="69"/>
    </row>
    <row r="11" spans="1:11" ht="18" x14ac:dyDescent="0.2">
      <c r="A11" s="41"/>
      <c r="B11" s="52"/>
      <c r="C11" s="46"/>
      <c r="D11" s="46"/>
      <c r="E11" s="46"/>
      <c r="F11" s="46"/>
      <c r="G11" s="46"/>
      <c r="H11" s="46"/>
      <c r="I11" s="46"/>
      <c r="J11" s="46"/>
      <c r="K11" s="52"/>
    </row>
    <row r="12" spans="1:11" ht="32.25" customHeight="1" x14ac:dyDescent="0.2">
      <c r="A12" s="85" t="s">
        <v>12</v>
      </c>
      <c r="B12" s="87" t="s">
        <v>1</v>
      </c>
      <c r="C12" s="76" t="s">
        <v>30</v>
      </c>
      <c r="D12" s="76" t="s">
        <v>31</v>
      </c>
      <c r="E12" s="76" t="s">
        <v>32</v>
      </c>
      <c r="F12" s="76" t="s">
        <v>33</v>
      </c>
      <c r="G12" s="76" t="s">
        <v>34</v>
      </c>
      <c r="H12" s="76" t="s">
        <v>35</v>
      </c>
      <c r="I12" s="76" t="s">
        <v>35</v>
      </c>
      <c r="J12" s="76" t="s">
        <v>36</v>
      </c>
      <c r="K12" s="89" t="s">
        <v>2</v>
      </c>
    </row>
    <row r="13" spans="1:11" ht="51.75" customHeight="1" x14ac:dyDescent="0.2">
      <c r="A13" s="85"/>
      <c r="B13" s="87"/>
      <c r="C13" s="77" t="s">
        <v>37</v>
      </c>
      <c r="D13" s="77" t="s">
        <v>39</v>
      </c>
      <c r="E13" s="77" t="s">
        <v>64</v>
      </c>
      <c r="F13" s="77" t="s">
        <v>40</v>
      </c>
      <c r="G13" s="77" t="s">
        <v>43</v>
      </c>
      <c r="H13" s="77" t="s">
        <v>38</v>
      </c>
      <c r="I13" s="77" t="s">
        <v>41</v>
      </c>
      <c r="J13" s="77" t="s">
        <v>42</v>
      </c>
      <c r="K13" s="90"/>
    </row>
    <row r="14" spans="1:11" ht="23.25" customHeight="1" thickBot="1" x14ac:dyDescent="0.25">
      <c r="A14" s="86"/>
      <c r="B14" s="88"/>
      <c r="C14" s="78">
        <v>200</v>
      </c>
      <c r="D14" s="78">
        <v>55</v>
      </c>
      <c r="E14" s="78">
        <v>20</v>
      </c>
      <c r="F14" s="78">
        <v>120</v>
      </c>
      <c r="G14" s="78">
        <v>20</v>
      </c>
      <c r="H14" s="78"/>
      <c r="I14" s="78">
        <v>200</v>
      </c>
      <c r="J14" s="78"/>
      <c r="K14" s="91"/>
    </row>
    <row r="15" spans="1:11" ht="20.100000000000001" customHeight="1" x14ac:dyDescent="0.2">
      <c r="A15" s="73" t="s">
        <v>50</v>
      </c>
      <c r="B15" s="60" t="s">
        <v>49</v>
      </c>
      <c r="C15" s="47">
        <f>IFERROR(IF(B15&lt;&gt;"","200.00$","")*1,"")</f>
        <v>200</v>
      </c>
      <c r="D15" s="47">
        <f t="shared" ref="D15:D17" si="0">IFERROR(IF(B15&lt;&gt;"","55.00$","")*1,"")</f>
        <v>55</v>
      </c>
      <c r="E15" s="47">
        <f t="shared" ref="E15:E17" si="1">IFERROR(IF(B15&lt;&gt;"","20.00$","")*1,"")</f>
        <v>20</v>
      </c>
      <c r="F15" s="47">
        <f t="shared" ref="F15:F17" si="2">IFERROR(IF(B15&lt;&gt;"","120.00$","")*1,"")</f>
        <v>120</v>
      </c>
      <c r="G15" s="47">
        <f t="shared" ref="G15:G17" si="3">IFERROR(IF(B15&lt;&gt;"","20.00$","")*1,"")</f>
        <v>20</v>
      </c>
      <c r="H15" s="48"/>
      <c r="I15" s="49"/>
      <c r="J15" s="49"/>
      <c r="K15" s="62">
        <f>SUM(C15:J15)</f>
        <v>415</v>
      </c>
    </row>
    <row r="16" spans="1:11" ht="20.100000000000001" customHeight="1" x14ac:dyDescent="0.2">
      <c r="A16" s="74" t="s">
        <v>51</v>
      </c>
      <c r="B16" s="60" t="s">
        <v>44</v>
      </c>
      <c r="C16" s="47">
        <f t="shared" ref="C16:C17" si="4">IFERROR(IF(B16&lt;&gt;"","200.00$","")*1,"")</f>
        <v>200</v>
      </c>
      <c r="D16" s="47">
        <f t="shared" si="0"/>
        <v>55</v>
      </c>
      <c r="E16" s="47">
        <f t="shared" si="1"/>
        <v>20</v>
      </c>
      <c r="F16" s="47">
        <f t="shared" si="2"/>
        <v>120</v>
      </c>
      <c r="G16" s="47">
        <f t="shared" si="3"/>
        <v>20</v>
      </c>
      <c r="H16" s="47"/>
      <c r="I16" s="47"/>
      <c r="J16" s="47"/>
      <c r="K16" s="62">
        <f t="shared" ref="K16:K24" si="5">SUM(C16:J16)</f>
        <v>415</v>
      </c>
    </row>
    <row r="17" spans="1:11" ht="20.100000000000001" customHeight="1" x14ac:dyDescent="0.2">
      <c r="A17" s="74">
        <v>222111</v>
      </c>
      <c r="B17" s="60" t="s">
        <v>44</v>
      </c>
      <c r="C17" s="47">
        <f t="shared" si="4"/>
        <v>200</v>
      </c>
      <c r="D17" s="47">
        <f t="shared" si="0"/>
        <v>55</v>
      </c>
      <c r="E17" s="47">
        <f t="shared" si="1"/>
        <v>20</v>
      </c>
      <c r="F17" s="47">
        <f t="shared" si="2"/>
        <v>120</v>
      </c>
      <c r="G17" s="47">
        <f t="shared" si="3"/>
        <v>20</v>
      </c>
      <c r="H17" s="48"/>
      <c r="I17" s="48"/>
      <c r="J17" s="48"/>
      <c r="K17" s="62">
        <f t="shared" si="5"/>
        <v>415</v>
      </c>
    </row>
    <row r="18" spans="1:11" ht="20.100000000000001" customHeight="1" x14ac:dyDescent="0.2">
      <c r="A18" s="74">
        <v>2232332323</v>
      </c>
      <c r="B18" s="60" t="s">
        <v>44</v>
      </c>
      <c r="C18" s="47">
        <f>IFERROR(IF(B18&lt;&gt;"","200.00$","")*1,"")</f>
        <v>200</v>
      </c>
      <c r="D18" s="47">
        <f>IFERROR(IF(B18&lt;&gt;"","55.00$","")*1,"")</f>
        <v>55</v>
      </c>
      <c r="E18" s="47">
        <f>IFERROR(IF(B18&lt;&gt;"","20.00$","")*1,"")</f>
        <v>20</v>
      </c>
      <c r="F18" s="47">
        <f>IFERROR(IF(B18&lt;&gt;"","120.00$","")*1,"")</f>
        <v>120</v>
      </c>
      <c r="G18" s="47">
        <f>IFERROR(IF(B18&lt;&gt;"","20.00$","")*1,"")</f>
        <v>20</v>
      </c>
      <c r="H18" s="47"/>
      <c r="I18" s="47"/>
      <c r="J18" s="47"/>
      <c r="K18" s="62">
        <f t="shared" si="5"/>
        <v>415</v>
      </c>
    </row>
    <row r="19" spans="1:11" ht="20.100000000000001" customHeight="1" x14ac:dyDescent="0.2">
      <c r="A19" s="75">
        <v>43723</v>
      </c>
      <c r="B19" s="61" t="s">
        <v>44</v>
      </c>
      <c r="C19" s="47">
        <f t="shared" ref="C19:C24" si="6">IFERROR(IF(B19&lt;&gt;"","200.00$","")*1,"")</f>
        <v>200</v>
      </c>
      <c r="D19" s="47">
        <f t="shared" ref="D19:D24" si="7">IFERROR(IF(B19&lt;&gt;"","55.00$","")*1,"")</f>
        <v>55</v>
      </c>
      <c r="E19" s="47">
        <f t="shared" ref="E19:E24" si="8">IFERROR(IF(B19&lt;&gt;"","20.00$","")*1,"")</f>
        <v>20</v>
      </c>
      <c r="F19" s="47">
        <f t="shared" ref="F19:F24" si="9">IFERROR(IF(B19&lt;&gt;"","120.00$","")*1,"")</f>
        <v>120</v>
      </c>
      <c r="G19" s="47">
        <f t="shared" ref="G19:G24" si="10">IFERROR(IF(B19&lt;&gt;"","20.00$","")*1,"")</f>
        <v>20</v>
      </c>
      <c r="H19" s="50"/>
      <c r="I19" s="48"/>
      <c r="J19" s="48"/>
      <c r="K19" s="62">
        <f t="shared" si="5"/>
        <v>415</v>
      </c>
    </row>
    <row r="20" spans="1:11" ht="20.100000000000001" customHeight="1" x14ac:dyDescent="0.2">
      <c r="A20" s="74"/>
      <c r="B20" s="61" t="s">
        <v>44</v>
      </c>
      <c r="C20" s="47">
        <f t="shared" si="6"/>
        <v>200</v>
      </c>
      <c r="D20" s="47">
        <f t="shared" si="7"/>
        <v>55</v>
      </c>
      <c r="E20" s="47">
        <f t="shared" si="8"/>
        <v>20</v>
      </c>
      <c r="F20" s="47">
        <f t="shared" si="9"/>
        <v>120</v>
      </c>
      <c r="G20" s="47">
        <f t="shared" si="10"/>
        <v>20</v>
      </c>
      <c r="H20" s="51"/>
      <c r="I20" s="48"/>
      <c r="J20" s="48"/>
      <c r="K20" s="62">
        <f t="shared" si="5"/>
        <v>415</v>
      </c>
    </row>
    <row r="21" spans="1:11" ht="20.100000000000001" customHeight="1" x14ac:dyDescent="0.2">
      <c r="A21" s="74"/>
      <c r="B21" s="60" t="s">
        <v>48</v>
      </c>
      <c r="C21" s="47">
        <f t="shared" si="6"/>
        <v>200</v>
      </c>
      <c r="D21" s="47">
        <f t="shared" si="7"/>
        <v>55</v>
      </c>
      <c r="E21" s="47">
        <f t="shared" si="8"/>
        <v>20</v>
      </c>
      <c r="F21" s="47">
        <f t="shared" si="9"/>
        <v>120</v>
      </c>
      <c r="G21" s="47">
        <f t="shared" si="10"/>
        <v>20</v>
      </c>
      <c r="H21" s="50"/>
      <c r="I21" s="48"/>
      <c r="J21" s="48"/>
      <c r="K21" s="62">
        <f t="shared" si="5"/>
        <v>415</v>
      </c>
    </row>
    <row r="22" spans="1:11" ht="20.100000000000001" customHeight="1" x14ac:dyDescent="0.2">
      <c r="A22" s="74"/>
      <c r="B22" s="60" t="s">
        <v>48</v>
      </c>
      <c r="C22" s="47">
        <f t="shared" si="6"/>
        <v>200</v>
      </c>
      <c r="D22" s="47">
        <f t="shared" si="7"/>
        <v>55</v>
      </c>
      <c r="E22" s="47">
        <f t="shared" si="8"/>
        <v>20</v>
      </c>
      <c r="F22" s="47">
        <f t="shared" si="9"/>
        <v>120</v>
      </c>
      <c r="G22" s="47">
        <f t="shared" si="10"/>
        <v>20</v>
      </c>
      <c r="H22" s="50"/>
      <c r="I22" s="48"/>
      <c r="J22" s="48"/>
      <c r="K22" s="62">
        <f t="shared" si="5"/>
        <v>415</v>
      </c>
    </row>
    <row r="23" spans="1:11" ht="20.100000000000001" customHeight="1" x14ac:dyDescent="0.2">
      <c r="A23" s="74"/>
      <c r="B23" s="60" t="s">
        <v>48</v>
      </c>
      <c r="C23" s="47">
        <f t="shared" si="6"/>
        <v>200</v>
      </c>
      <c r="D23" s="47">
        <f t="shared" si="7"/>
        <v>55</v>
      </c>
      <c r="E23" s="47">
        <f t="shared" si="8"/>
        <v>20</v>
      </c>
      <c r="F23" s="47">
        <f t="shared" si="9"/>
        <v>120</v>
      </c>
      <c r="G23" s="47">
        <f t="shared" si="10"/>
        <v>20</v>
      </c>
      <c r="H23" s="51"/>
      <c r="I23" s="48"/>
      <c r="J23" s="48"/>
      <c r="K23" s="62">
        <f t="shared" si="5"/>
        <v>415</v>
      </c>
    </row>
    <row r="24" spans="1:11" ht="20.100000000000001" customHeight="1" x14ac:dyDescent="0.2">
      <c r="A24" s="74"/>
      <c r="B24" s="60" t="s">
        <v>48</v>
      </c>
      <c r="C24" s="47">
        <f t="shared" si="6"/>
        <v>200</v>
      </c>
      <c r="D24" s="47">
        <f t="shared" si="7"/>
        <v>55</v>
      </c>
      <c r="E24" s="47">
        <f t="shared" si="8"/>
        <v>20</v>
      </c>
      <c r="F24" s="47">
        <f t="shared" si="9"/>
        <v>120</v>
      </c>
      <c r="G24" s="47">
        <f t="shared" si="10"/>
        <v>20</v>
      </c>
      <c r="H24" s="50"/>
      <c r="I24" s="48"/>
      <c r="J24" s="48"/>
      <c r="K24" s="62">
        <f t="shared" si="5"/>
        <v>415</v>
      </c>
    </row>
    <row r="25" spans="1:11" ht="20.100000000000001" customHeight="1" x14ac:dyDescent="0.2">
      <c r="A25" s="74"/>
      <c r="B25" s="60" t="s">
        <v>48</v>
      </c>
      <c r="C25" s="47">
        <f t="shared" ref="C25:C31" si="11">IFERROR(IF(B25&lt;&gt;"","200.00$","")*1,"")</f>
        <v>200</v>
      </c>
      <c r="D25" s="47">
        <f t="shared" ref="D25:D31" si="12">IFERROR(IF(B25&lt;&gt;"","55.00$","")*1,"")</f>
        <v>55</v>
      </c>
      <c r="E25" s="47">
        <f t="shared" ref="E25:E31" si="13">IFERROR(IF(B25&lt;&gt;"","20.00$","")*1,"")</f>
        <v>20</v>
      </c>
      <c r="F25" s="47">
        <f t="shared" ref="F25:F31" si="14">IFERROR(IF(B25&lt;&gt;"","120.00$","")*1,"")</f>
        <v>120</v>
      </c>
      <c r="G25" s="47">
        <f t="shared" ref="G25:G31" si="15">IFERROR(IF(B25&lt;&gt;"","20.00$","")*1,"")</f>
        <v>20</v>
      </c>
      <c r="H25" s="50"/>
      <c r="I25" s="48"/>
      <c r="J25" s="48"/>
      <c r="K25" s="62">
        <f t="shared" ref="K25:K31" si="16">SUM(C25:J25)</f>
        <v>415</v>
      </c>
    </row>
    <row r="26" spans="1:11" ht="20.100000000000001" customHeight="1" x14ac:dyDescent="0.2">
      <c r="A26" s="74"/>
      <c r="B26" s="60" t="s">
        <v>48</v>
      </c>
      <c r="C26" s="47">
        <f t="shared" si="11"/>
        <v>200</v>
      </c>
      <c r="D26" s="47">
        <f t="shared" si="12"/>
        <v>55</v>
      </c>
      <c r="E26" s="47">
        <f t="shared" si="13"/>
        <v>20</v>
      </c>
      <c r="F26" s="47">
        <f t="shared" si="14"/>
        <v>120</v>
      </c>
      <c r="G26" s="47">
        <f t="shared" si="15"/>
        <v>20</v>
      </c>
      <c r="H26" s="50"/>
      <c r="I26" s="48"/>
      <c r="J26" s="48"/>
      <c r="K26" s="62">
        <f t="shared" si="16"/>
        <v>415</v>
      </c>
    </row>
    <row r="27" spans="1:11" ht="20.100000000000001" customHeight="1" x14ac:dyDescent="0.2">
      <c r="A27" s="74"/>
      <c r="B27" s="60" t="s">
        <v>48</v>
      </c>
      <c r="C27" s="47">
        <f t="shared" si="11"/>
        <v>200</v>
      </c>
      <c r="D27" s="47">
        <f t="shared" si="12"/>
        <v>55</v>
      </c>
      <c r="E27" s="47">
        <f t="shared" si="13"/>
        <v>20</v>
      </c>
      <c r="F27" s="47">
        <f t="shared" si="14"/>
        <v>120</v>
      </c>
      <c r="G27" s="47">
        <f t="shared" si="15"/>
        <v>20</v>
      </c>
      <c r="H27" s="50"/>
      <c r="I27" s="48"/>
      <c r="J27" s="48"/>
      <c r="K27" s="62">
        <f t="shared" si="16"/>
        <v>415</v>
      </c>
    </row>
    <row r="28" spans="1:11" ht="20.100000000000001" customHeight="1" x14ac:dyDescent="0.2">
      <c r="A28" s="74"/>
      <c r="B28" s="60" t="s">
        <v>44</v>
      </c>
      <c r="C28" s="47">
        <f t="shared" si="11"/>
        <v>200</v>
      </c>
      <c r="D28" s="47">
        <f t="shared" si="12"/>
        <v>55</v>
      </c>
      <c r="E28" s="47">
        <f t="shared" si="13"/>
        <v>20</v>
      </c>
      <c r="F28" s="47">
        <f t="shared" si="14"/>
        <v>120</v>
      </c>
      <c r="G28" s="47">
        <f t="shared" si="15"/>
        <v>20</v>
      </c>
      <c r="H28" s="50"/>
      <c r="I28" s="48"/>
      <c r="J28" s="48"/>
      <c r="K28" s="62">
        <f t="shared" si="16"/>
        <v>415</v>
      </c>
    </row>
    <row r="29" spans="1:11" ht="20.100000000000001" customHeight="1" x14ac:dyDescent="0.2">
      <c r="A29" s="74"/>
      <c r="B29" s="61" t="s">
        <v>44</v>
      </c>
      <c r="C29" s="47">
        <f t="shared" si="11"/>
        <v>200</v>
      </c>
      <c r="D29" s="47">
        <f t="shared" si="12"/>
        <v>55</v>
      </c>
      <c r="E29" s="47">
        <f t="shared" si="13"/>
        <v>20</v>
      </c>
      <c r="F29" s="47">
        <f t="shared" si="14"/>
        <v>120</v>
      </c>
      <c r="G29" s="47">
        <f t="shared" si="15"/>
        <v>20</v>
      </c>
      <c r="H29" s="50"/>
      <c r="I29" s="48"/>
      <c r="J29" s="48"/>
      <c r="K29" s="62">
        <f t="shared" si="16"/>
        <v>415</v>
      </c>
    </row>
    <row r="30" spans="1:11" ht="20.100000000000001" customHeight="1" x14ac:dyDescent="0.2">
      <c r="A30" s="74"/>
      <c r="B30" s="61" t="s">
        <v>44</v>
      </c>
      <c r="C30" s="47">
        <f t="shared" si="11"/>
        <v>200</v>
      </c>
      <c r="D30" s="47">
        <f t="shared" si="12"/>
        <v>55</v>
      </c>
      <c r="E30" s="47">
        <f t="shared" si="13"/>
        <v>20</v>
      </c>
      <c r="F30" s="47">
        <f t="shared" si="14"/>
        <v>120</v>
      </c>
      <c r="G30" s="47">
        <f t="shared" si="15"/>
        <v>20</v>
      </c>
      <c r="H30" s="50"/>
      <c r="I30" s="48"/>
      <c r="J30" s="48"/>
      <c r="K30" s="62">
        <f t="shared" si="16"/>
        <v>415</v>
      </c>
    </row>
    <row r="31" spans="1:11" ht="20.100000000000001" customHeight="1" x14ac:dyDescent="0.2">
      <c r="A31" s="74"/>
      <c r="B31" s="61" t="s">
        <v>44</v>
      </c>
      <c r="C31" s="47">
        <f t="shared" si="11"/>
        <v>200</v>
      </c>
      <c r="D31" s="47">
        <f t="shared" si="12"/>
        <v>55</v>
      </c>
      <c r="E31" s="47">
        <f t="shared" si="13"/>
        <v>20</v>
      </c>
      <c r="F31" s="47">
        <f t="shared" si="14"/>
        <v>120</v>
      </c>
      <c r="G31" s="47">
        <f t="shared" si="15"/>
        <v>20</v>
      </c>
      <c r="H31" s="50"/>
      <c r="I31" s="48"/>
      <c r="J31" s="48"/>
      <c r="K31" s="62">
        <f t="shared" si="16"/>
        <v>415</v>
      </c>
    </row>
    <row r="32" spans="1:11" ht="13.5" thickBot="1" x14ac:dyDescent="0.25">
      <c r="A32" s="53"/>
      <c r="B32" s="54"/>
      <c r="C32" s="55"/>
      <c r="D32" s="55"/>
      <c r="E32" s="55"/>
      <c r="F32" s="55"/>
      <c r="G32" s="55"/>
      <c r="H32" s="56"/>
      <c r="I32" s="56"/>
      <c r="J32" s="56"/>
      <c r="K32" s="57"/>
    </row>
    <row r="33" spans="1:11" ht="29.25" customHeight="1" thickTop="1" thickBot="1" x14ac:dyDescent="0.25">
      <c r="A33" s="41"/>
      <c r="B33" s="59" t="s">
        <v>46</v>
      </c>
      <c r="C33" s="58">
        <f t="shared" ref="C33:K33" si="17">SUM(C15:C32)</f>
        <v>3400</v>
      </c>
      <c r="D33" s="58">
        <f t="shared" si="17"/>
        <v>935</v>
      </c>
      <c r="E33" s="58">
        <f t="shared" si="17"/>
        <v>340</v>
      </c>
      <c r="F33" s="58">
        <f t="shared" si="17"/>
        <v>2040</v>
      </c>
      <c r="G33" s="58">
        <f t="shared" si="17"/>
        <v>340</v>
      </c>
      <c r="H33" s="58">
        <f t="shared" si="17"/>
        <v>0</v>
      </c>
      <c r="I33" s="58">
        <f t="shared" si="17"/>
        <v>0</v>
      </c>
      <c r="J33" s="58">
        <f t="shared" si="17"/>
        <v>0</v>
      </c>
      <c r="K33" s="58">
        <f t="shared" si="17"/>
        <v>7055</v>
      </c>
    </row>
    <row r="34" spans="1:11" ht="13.5" thickTop="1" x14ac:dyDescent="0.2"/>
  </sheetData>
  <mergeCells count="6">
    <mergeCell ref="G1:K1"/>
    <mergeCell ref="F3:K3"/>
    <mergeCell ref="A9:K9"/>
    <mergeCell ref="A12:A14"/>
    <mergeCell ref="B12:B14"/>
    <mergeCell ref="K12:K14"/>
  </mergeCells>
  <printOptions horizontalCentered="1"/>
  <pageMargins left="0.19685039370078741" right="0.19685039370078741" top="0.19685039370078741" bottom="0.19685039370078741" header="0.31496062992125984" footer="0.31496062992125984"/>
  <pageSetup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="110" zoomScaleNormal="110" workbookViewId="0">
      <selection activeCell="F3" sqref="F3:K3"/>
    </sheetView>
  </sheetViews>
  <sheetFormatPr baseColWidth="10" defaultRowHeight="12.75" x14ac:dyDescent="0.2"/>
  <cols>
    <col min="1" max="1" width="12.42578125" style="63" customWidth="1"/>
    <col min="2" max="2" width="40.7109375" style="63" customWidth="1"/>
    <col min="3" max="7" width="15.7109375" style="63" customWidth="1"/>
    <col min="8" max="16384" width="11.42578125" style="63"/>
  </cols>
  <sheetData>
    <row r="1" spans="1:11" ht="45.75" x14ac:dyDescent="0.65">
      <c r="C1" s="92" t="s">
        <v>45</v>
      </c>
      <c r="D1" s="92"/>
      <c r="E1" s="92"/>
      <c r="F1" s="92"/>
      <c r="G1" s="82"/>
      <c r="H1" s="80"/>
      <c r="I1" s="80"/>
      <c r="J1" s="80"/>
      <c r="K1" s="80"/>
    </row>
    <row r="2" spans="1:11" ht="6.75" customHeight="1" x14ac:dyDescent="0.2">
      <c r="A2" s="41"/>
      <c r="B2" s="43"/>
      <c r="C2" s="45"/>
      <c r="D2" s="45"/>
      <c r="E2" s="45"/>
    </row>
    <row r="3" spans="1:11" ht="27" x14ac:dyDescent="0.35">
      <c r="A3" s="41"/>
      <c r="B3" s="43"/>
      <c r="C3" s="93" t="s">
        <v>47</v>
      </c>
      <c r="D3" s="93"/>
      <c r="E3" s="93"/>
      <c r="F3" s="83"/>
      <c r="G3" s="83"/>
      <c r="H3" s="81"/>
      <c r="I3" s="81"/>
      <c r="J3" s="81"/>
      <c r="K3" s="81"/>
    </row>
    <row r="4" spans="1:11" ht="14.25" customHeight="1" x14ac:dyDescent="0.2">
      <c r="A4" s="41"/>
      <c r="B4" s="43"/>
      <c r="C4" s="45"/>
      <c r="D4" s="45"/>
      <c r="E4" s="45"/>
      <c r="F4" s="45"/>
      <c r="G4" s="43"/>
    </row>
    <row r="5" spans="1:11" ht="18" x14ac:dyDescent="0.2">
      <c r="A5" s="40" t="s">
        <v>29</v>
      </c>
      <c r="B5" s="67">
        <f ca="1">TODAY()</f>
        <v>43499</v>
      </c>
      <c r="C5" s="64"/>
      <c r="D5" s="44"/>
      <c r="E5" s="44"/>
      <c r="F5" s="44"/>
      <c r="G5" s="42"/>
    </row>
    <row r="6" spans="1:11" ht="18" x14ac:dyDescent="0.2">
      <c r="A6" s="40" t="s">
        <v>28</v>
      </c>
      <c r="B6" s="66"/>
      <c r="C6" s="65"/>
      <c r="D6" s="44"/>
      <c r="E6" s="44"/>
      <c r="F6" s="44"/>
      <c r="G6" s="42"/>
    </row>
    <row r="7" spans="1:11" ht="18" x14ac:dyDescent="0.2">
      <c r="A7" s="41"/>
      <c r="B7" s="42"/>
      <c r="C7" s="44"/>
      <c r="D7" s="44"/>
      <c r="E7" s="44"/>
      <c r="F7" s="44"/>
      <c r="G7" s="42"/>
    </row>
    <row r="8" spans="1:11" ht="8.25" customHeight="1" x14ac:dyDescent="0.2">
      <c r="A8" s="54"/>
      <c r="B8" s="71"/>
      <c r="C8" s="72"/>
      <c r="D8" s="72"/>
      <c r="E8" s="72"/>
      <c r="F8" s="72"/>
      <c r="G8" s="71"/>
    </row>
    <row r="9" spans="1:11" ht="25.5" x14ac:dyDescent="0.2">
      <c r="A9" s="84" t="s">
        <v>5</v>
      </c>
      <c r="B9" s="84"/>
      <c r="C9" s="84"/>
      <c r="D9" s="84"/>
      <c r="E9" s="84"/>
      <c r="F9" s="84"/>
      <c r="G9" s="84"/>
    </row>
    <row r="10" spans="1:11" ht="8.25" customHeight="1" x14ac:dyDescent="0.2">
      <c r="A10" s="68"/>
      <c r="B10" s="69"/>
      <c r="C10" s="70"/>
      <c r="D10" s="70"/>
      <c r="E10" s="70"/>
      <c r="F10" s="70"/>
      <c r="G10" s="69"/>
    </row>
    <row r="11" spans="1:11" ht="18" x14ac:dyDescent="0.2">
      <c r="A11" s="41"/>
      <c r="B11" s="52"/>
      <c r="C11" s="46"/>
      <c r="D11" s="46"/>
      <c r="E11" s="46"/>
      <c r="F11" s="46"/>
      <c r="G11" s="52"/>
    </row>
    <row r="12" spans="1:11" ht="32.25" customHeight="1" x14ac:dyDescent="0.2">
      <c r="A12" s="85" t="s">
        <v>12</v>
      </c>
      <c r="B12" s="87" t="s">
        <v>1</v>
      </c>
      <c r="C12" s="76" t="s">
        <v>52</v>
      </c>
      <c r="D12" s="76" t="s">
        <v>53</v>
      </c>
      <c r="E12" s="76" t="s">
        <v>54</v>
      </c>
      <c r="F12" s="76" t="s">
        <v>55</v>
      </c>
      <c r="G12" s="89" t="s">
        <v>2</v>
      </c>
    </row>
    <row r="13" spans="1:11" ht="51.75" customHeight="1" x14ac:dyDescent="0.2">
      <c r="A13" s="85"/>
      <c r="B13" s="87"/>
      <c r="C13" s="77" t="s">
        <v>56</v>
      </c>
      <c r="D13" s="77" t="s">
        <v>64</v>
      </c>
      <c r="E13" s="77" t="s">
        <v>40</v>
      </c>
      <c r="F13" s="77" t="s">
        <v>57</v>
      </c>
      <c r="G13" s="90"/>
    </row>
    <row r="14" spans="1:11" ht="23.25" customHeight="1" thickBot="1" x14ac:dyDescent="0.25">
      <c r="A14" s="86"/>
      <c r="B14" s="88"/>
      <c r="C14" s="78">
        <v>743</v>
      </c>
      <c r="D14" s="78">
        <v>20</v>
      </c>
      <c r="E14" s="78">
        <v>70</v>
      </c>
      <c r="F14" s="78"/>
      <c r="G14" s="91"/>
    </row>
    <row r="15" spans="1:11" ht="20.100000000000001" customHeight="1" x14ac:dyDescent="0.2">
      <c r="A15" s="73"/>
      <c r="B15" s="60"/>
      <c r="C15" s="47" t="str">
        <f>IFERROR(IF(B15&lt;&gt;"","743.00$","")*1,"")</f>
        <v/>
      </c>
      <c r="D15" s="47" t="str">
        <f>IFERROR(IF(B15&lt;&gt;"","20.00$","")*1,"")</f>
        <v/>
      </c>
      <c r="E15" s="47" t="str">
        <f>IFERROR(IF(B15&lt;&gt;"","70.00$","")*1,"")</f>
        <v/>
      </c>
      <c r="F15" s="47"/>
      <c r="G15" s="62">
        <f t="shared" ref="G15:G26" si="0">SUM(C15:F15)</f>
        <v>0</v>
      </c>
    </row>
    <row r="16" spans="1:11" ht="20.100000000000001" customHeight="1" x14ac:dyDescent="0.2">
      <c r="A16" s="74"/>
      <c r="B16" s="60"/>
      <c r="C16" s="47" t="str">
        <f t="shared" ref="C16:C26" si="1">IFERROR(IF(B16&lt;&gt;"","743.00$","")*1,"")</f>
        <v/>
      </c>
      <c r="D16" s="47" t="str">
        <f t="shared" ref="D16:D26" si="2">IFERROR(IF(B16&lt;&gt;"","20.00$","")*1,"")</f>
        <v/>
      </c>
      <c r="E16" s="47" t="str">
        <f t="shared" ref="E16:E26" si="3">IFERROR(IF(B16&lt;&gt;"","70.00$","")*1,"")</f>
        <v/>
      </c>
      <c r="F16" s="47"/>
      <c r="G16" s="62">
        <f t="shared" si="0"/>
        <v>0</v>
      </c>
    </row>
    <row r="17" spans="1:7" ht="20.100000000000001" customHeight="1" x14ac:dyDescent="0.2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47"/>
      <c r="G17" s="62">
        <f t="shared" si="0"/>
        <v>0</v>
      </c>
    </row>
    <row r="18" spans="1:7" ht="20.100000000000001" customHeight="1" x14ac:dyDescent="0.2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47"/>
      <c r="G18" s="62">
        <f t="shared" si="0"/>
        <v>0</v>
      </c>
    </row>
    <row r="19" spans="1:7" ht="20.100000000000001" customHeight="1" x14ac:dyDescent="0.2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47"/>
      <c r="G19" s="62">
        <f t="shared" si="0"/>
        <v>0</v>
      </c>
    </row>
    <row r="20" spans="1:7" ht="20.100000000000001" customHeight="1" x14ac:dyDescent="0.2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47"/>
      <c r="G20" s="62">
        <f t="shared" si="0"/>
        <v>0</v>
      </c>
    </row>
    <row r="21" spans="1:7" ht="20.100000000000001" customHeight="1" x14ac:dyDescent="0.2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47"/>
      <c r="G21" s="62">
        <f t="shared" si="0"/>
        <v>0</v>
      </c>
    </row>
    <row r="22" spans="1:7" ht="20.100000000000001" customHeight="1" x14ac:dyDescent="0.2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47"/>
      <c r="G22" s="62">
        <f t="shared" si="0"/>
        <v>0</v>
      </c>
    </row>
    <row r="23" spans="1:7" ht="20.100000000000001" customHeight="1" x14ac:dyDescent="0.2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47"/>
      <c r="G23" s="62">
        <f t="shared" si="0"/>
        <v>0</v>
      </c>
    </row>
    <row r="24" spans="1:7" ht="20.100000000000001" customHeight="1" x14ac:dyDescent="0.2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47"/>
      <c r="G24" s="62">
        <f t="shared" si="0"/>
        <v>0</v>
      </c>
    </row>
    <row r="25" spans="1:7" ht="20.100000000000001" customHeight="1" x14ac:dyDescent="0.2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47"/>
      <c r="G25" s="62">
        <f t="shared" si="0"/>
        <v>0</v>
      </c>
    </row>
    <row r="26" spans="1:7" ht="20.100000000000001" customHeight="1" x14ac:dyDescent="0.2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47"/>
      <c r="G26" s="62">
        <f t="shared" si="0"/>
        <v>0</v>
      </c>
    </row>
    <row r="27" spans="1:7" ht="13.5" thickBot="1" x14ac:dyDescent="0.25">
      <c r="A27" s="53"/>
      <c r="B27" s="54"/>
      <c r="C27" s="55"/>
      <c r="D27" s="55"/>
      <c r="E27" s="55"/>
      <c r="F27" s="55"/>
      <c r="G27" s="57"/>
    </row>
    <row r="28" spans="1:7" ht="29.25" customHeight="1" thickTop="1" thickBot="1" x14ac:dyDescent="0.25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58">
        <f>SUM(F15:F27)</f>
        <v>0</v>
      </c>
      <c r="G28" s="79">
        <f>SUM(G15:G27)</f>
        <v>0</v>
      </c>
    </row>
    <row r="29" spans="1:7" ht="13.5" thickTop="1" x14ac:dyDescent="0.2"/>
  </sheetData>
  <mergeCells count="6">
    <mergeCell ref="C1:G1"/>
    <mergeCell ref="C3:G3"/>
    <mergeCell ref="A9:G9"/>
    <mergeCell ref="A12:A14"/>
    <mergeCell ref="B12:B14"/>
    <mergeCell ref="G12:G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D8DB2"/>
  </sheetPr>
  <dimension ref="A1:K29"/>
  <sheetViews>
    <sheetView tabSelected="1" zoomScale="110" zoomScaleNormal="110" workbookViewId="0">
      <selection activeCell="D6" sqref="D6"/>
    </sheetView>
  </sheetViews>
  <sheetFormatPr baseColWidth="10" defaultRowHeight="12.75" x14ac:dyDescent="0.2"/>
  <cols>
    <col min="1" max="1" width="12.42578125" style="63" customWidth="1"/>
    <col min="2" max="2" width="40.7109375" style="63" customWidth="1"/>
    <col min="3" max="7" width="15.7109375" style="63" customWidth="1"/>
    <col min="8" max="16384" width="11.42578125" style="63"/>
  </cols>
  <sheetData>
    <row r="1" spans="1:11" ht="45.75" x14ac:dyDescent="0.65">
      <c r="C1" s="92" t="s">
        <v>45</v>
      </c>
      <c r="D1" s="92"/>
      <c r="E1" s="92"/>
      <c r="F1" s="92"/>
      <c r="G1" s="82"/>
      <c r="H1" s="80"/>
      <c r="I1" s="80"/>
      <c r="J1" s="80"/>
      <c r="K1" s="80"/>
    </row>
    <row r="2" spans="1:11" ht="6.75" customHeight="1" x14ac:dyDescent="0.2">
      <c r="A2" s="41"/>
      <c r="B2" s="43"/>
      <c r="C2" s="45"/>
      <c r="D2" s="45"/>
      <c r="E2" s="45"/>
    </row>
    <row r="3" spans="1:11" ht="27" x14ac:dyDescent="0.35">
      <c r="A3" s="41"/>
      <c r="B3" s="43"/>
      <c r="C3" s="93" t="s">
        <v>47</v>
      </c>
      <c r="D3" s="93"/>
      <c r="E3" s="93"/>
      <c r="F3" s="83"/>
      <c r="G3" s="83"/>
      <c r="H3" s="81"/>
      <c r="I3" s="81"/>
      <c r="J3" s="81"/>
      <c r="K3" s="81"/>
    </row>
    <row r="4" spans="1:11" ht="14.25" customHeight="1" x14ac:dyDescent="0.2">
      <c r="A4" s="41"/>
      <c r="B4" s="43"/>
      <c r="C4" s="45"/>
      <c r="D4" s="45"/>
      <c r="E4" s="45"/>
      <c r="F4" s="45"/>
      <c r="G4" s="43"/>
    </row>
    <row r="5" spans="1:11" ht="18" x14ac:dyDescent="0.2">
      <c r="A5" s="40" t="s">
        <v>29</v>
      </c>
      <c r="B5" s="67">
        <f ca="1">TODAY()</f>
        <v>43499</v>
      </c>
      <c r="C5" s="64"/>
      <c r="D5" s="44"/>
      <c r="E5" s="44"/>
      <c r="F5" s="44"/>
      <c r="G5" s="42"/>
    </row>
    <row r="6" spans="1:11" ht="18" x14ac:dyDescent="0.2">
      <c r="A6" s="40" t="s">
        <v>28</v>
      </c>
      <c r="B6" s="66"/>
      <c r="C6" s="65"/>
      <c r="D6" s="44"/>
      <c r="E6" s="44"/>
      <c r="F6" s="44"/>
      <c r="G6" s="42"/>
    </row>
    <row r="7" spans="1:11" ht="18" x14ac:dyDescent="0.2">
      <c r="A7" s="41"/>
      <c r="B7" s="42"/>
      <c r="C7" s="44"/>
      <c r="D7" s="44"/>
      <c r="E7" s="44"/>
      <c r="F7" s="44"/>
      <c r="G7" s="42"/>
    </row>
    <row r="8" spans="1:11" ht="8.25" customHeight="1" x14ac:dyDescent="0.2">
      <c r="A8" s="54"/>
      <c r="B8" s="71"/>
      <c r="C8" s="72"/>
      <c r="D8" s="72"/>
      <c r="E8" s="72"/>
      <c r="F8" s="72"/>
      <c r="G8" s="71"/>
    </row>
    <row r="9" spans="1:11" ht="25.5" x14ac:dyDescent="0.2">
      <c r="A9" s="84" t="s">
        <v>5</v>
      </c>
      <c r="B9" s="84"/>
      <c r="C9" s="84"/>
      <c r="D9" s="84"/>
      <c r="E9" s="84"/>
      <c r="F9" s="84"/>
      <c r="G9" s="84"/>
    </row>
    <row r="10" spans="1:11" ht="8.25" customHeight="1" x14ac:dyDescent="0.2">
      <c r="A10" s="68"/>
      <c r="B10" s="69"/>
      <c r="C10" s="70"/>
      <c r="D10" s="70"/>
      <c r="E10" s="70"/>
      <c r="F10" s="70"/>
      <c r="G10" s="69"/>
    </row>
    <row r="11" spans="1:11" ht="18" x14ac:dyDescent="0.2">
      <c r="A11" s="41"/>
      <c r="B11" s="52"/>
      <c r="C11" s="46"/>
      <c r="D11" s="46"/>
      <c r="E11" s="46"/>
      <c r="F11" s="46"/>
      <c r="G11" s="52"/>
    </row>
    <row r="12" spans="1:11" ht="32.25" customHeight="1" x14ac:dyDescent="0.2">
      <c r="A12" s="85" t="s">
        <v>12</v>
      </c>
      <c r="B12" s="87" t="s">
        <v>1</v>
      </c>
      <c r="C12" s="76" t="s">
        <v>52</v>
      </c>
      <c r="D12" s="76" t="s">
        <v>53</v>
      </c>
      <c r="E12" s="76" t="s">
        <v>54</v>
      </c>
      <c r="F12" s="76" t="s">
        <v>55</v>
      </c>
      <c r="G12" s="89" t="s">
        <v>2</v>
      </c>
    </row>
    <row r="13" spans="1:11" ht="51.75" customHeight="1" x14ac:dyDescent="0.2">
      <c r="A13" s="85"/>
      <c r="B13" s="87"/>
      <c r="C13" s="77" t="s">
        <v>56</v>
      </c>
      <c r="D13" s="77" t="s">
        <v>64</v>
      </c>
      <c r="E13" s="77" t="s">
        <v>40</v>
      </c>
      <c r="F13" s="77" t="s">
        <v>57</v>
      </c>
      <c r="G13" s="90"/>
    </row>
    <row r="14" spans="1:11" ht="23.25" customHeight="1" thickBot="1" x14ac:dyDescent="0.25">
      <c r="A14" s="86"/>
      <c r="B14" s="88"/>
      <c r="C14" s="78">
        <v>743</v>
      </c>
      <c r="D14" s="78">
        <v>20</v>
      </c>
      <c r="E14" s="78">
        <v>70</v>
      </c>
      <c r="F14" s="78"/>
      <c r="G14" s="91"/>
    </row>
    <row r="15" spans="1:11" ht="20.100000000000001" customHeight="1" x14ac:dyDescent="0.2">
      <c r="A15" s="73"/>
      <c r="B15" s="60"/>
      <c r="C15" s="47" t="str">
        <f>IFERROR(IF(B15&lt;&gt;"","743.00$","")*1,"")</f>
        <v/>
      </c>
      <c r="D15" s="47" t="str">
        <f>IFERROR(IF(B15&lt;&gt;"","20.00$","")*1,"")</f>
        <v/>
      </c>
      <c r="E15" s="47" t="str">
        <f>IFERROR(IF(B15&lt;&gt;"","70.00$","")*1,"")</f>
        <v/>
      </c>
      <c r="F15" s="47"/>
      <c r="G15" s="62">
        <f t="shared" ref="G15:G26" si="0">SUM(C15:F15)</f>
        <v>0</v>
      </c>
    </row>
    <row r="16" spans="1:11" ht="20.100000000000001" customHeight="1" x14ac:dyDescent="0.2">
      <c r="A16" s="74"/>
      <c r="B16" s="60"/>
      <c r="C16" s="47" t="str">
        <f t="shared" ref="C16:C26" si="1">IFERROR(IF(B16&lt;&gt;"","743.00$","")*1,"")</f>
        <v/>
      </c>
      <c r="D16" s="47" t="str">
        <f t="shared" ref="D16:D26" si="2">IFERROR(IF(B16&lt;&gt;"","20.00$","")*1,"")</f>
        <v/>
      </c>
      <c r="E16" s="47" t="str">
        <f t="shared" ref="E16:E26" si="3">IFERROR(IF(B16&lt;&gt;"","70.00$","")*1,"")</f>
        <v/>
      </c>
      <c r="F16" s="47"/>
      <c r="G16" s="62">
        <f t="shared" si="0"/>
        <v>0</v>
      </c>
    </row>
    <row r="17" spans="1:7" ht="20.100000000000001" customHeight="1" x14ac:dyDescent="0.2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47"/>
      <c r="G17" s="62">
        <f t="shared" si="0"/>
        <v>0</v>
      </c>
    </row>
    <row r="18" spans="1:7" ht="20.100000000000001" customHeight="1" x14ac:dyDescent="0.2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47"/>
      <c r="G18" s="62">
        <f t="shared" si="0"/>
        <v>0</v>
      </c>
    </row>
    <row r="19" spans="1:7" ht="20.100000000000001" customHeight="1" x14ac:dyDescent="0.2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47"/>
      <c r="G19" s="62">
        <f t="shared" si="0"/>
        <v>0</v>
      </c>
    </row>
    <row r="20" spans="1:7" ht="20.100000000000001" customHeight="1" x14ac:dyDescent="0.2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47"/>
      <c r="G20" s="62">
        <f t="shared" si="0"/>
        <v>0</v>
      </c>
    </row>
    <row r="21" spans="1:7" ht="20.100000000000001" customHeight="1" x14ac:dyDescent="0.2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47"/>
      <c r="G21" s="62">
        <f t="shared" si="0"/>
        <v>0</v>
      </c>
    </row>
    <row r="22" spans="1:7" ht="20.100000000000001" customHeight="1" x14ac:dyDescent="0.2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47"/>
      <c r="G22" s="62">
        <f t="shared" si="0"/>
        <v>0</v>
      </c>
    </row>
    <row r="23" spans="1:7" ht="20.100000000000001" customHeight="1" x14ac:dyDescent="0.2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47"/>
      <c r="G23" s="62">
        <f t="shared" si="0"/>
        <v>0</v>
      </c>
    </row>
    <row r="24" spans="1:7" ht="20.100000000000001" customHeight="1" x14ac:dyDescent="0.2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47"/>
      <c r="G24" s="62">
        <f t="shared" si="0"/>
        <v>0</v>
      </c>
    </row>
    <row r="25" spans="1:7" ht="20.100000000000001" customHeight="1" x14ac:dyDescent="0.2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47"/>
      <c r="G25" s="62">
        <f t="shared" si="0"/>
        <v>0</v>
      </c>
    </row>
    <row r="26" spans="1:7" ht="20.100000000000001" customHeight="1" x14ac:dyDescent="0.2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47"/>
      <c r="G26" s="62">
        <f t="shared" si="0"/>
        <v>0</v>
      </c>
    </row>
    <row r="27" spans="1:7" ht="13.5" thickBot="1" x14ac:dyDescent="0.25">
      <c r="A27" s="53"/>
      <c r="B27" s="54"/>
      <c r="C27" s="55"/>
      <c r="D27" s="55"/>
      <c r="E27" s="55"/>
      <c r="F27" s="55"/>
      <c r="G27" s="57"/>
    </row>
    <row r="28" spans="1:7" ht="29.25" customHeight="1" thickTop="1" thickBot="1" x14ac:dyDescent="0.25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58">
        <f>SUM(F15:F27)</f>
        <v>0</v>
      </c>
      <c r="G28" s="79">
        <f>SUM(G15:G27)</f>
        <v>0</v>
      </c>
    </row>
    <row r="29" spans="1:7" ht="13.5" thickTop="1" x14ac:dyDescent="0.2"/>
  </sheetData>
  <mergeCells count="6">
    <mergeCell ref="A9:G9"/>
    <mergeCell ref="A12:A14"/>
    <mergeCell ref="B12:B14"/>
    <mergeCell ref="G12:G14"/>
    <mergeCell ref="C1:G1"/>
    <mergeCell ref="C3:G3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A9D23"/>
  </sheetPr>
  <dimension ref="A1:K34"/>
  <sheetViews>
    <sheetView topLeftCell="A4" zoomScale="110" zoomScaleNormal="110" workbookViewId="0">
      <selection activeCell="B7" sqref="B7"/>
    </sheetView>
  </sheetViews>
  <sheetFormatPr baseColWidth="10" defaultRowHeight="12.75" x14ac:dyDescent="0.2"/>
  <cols>
    <col min="1" max="1" width="12.42578125" style="63" customWidth="1"/>
    <col min="2" max="2" width="31.5703125" style="63" customWidth="1"/>
    <col min="3" max="11" width="13.140625" style="63" customWidth="1"/>
    <col min="12" max="16384" width="11.42578125" style="63"/>
  </cols>
  <sheetData>
    <row r="1" spans="1:11" ht="35.25" x14ac:dyDescent="0.5">
      <c r="G1" s="82" t="s">
        <v>45</v>
      </c>
      <c r="H1" s="82"/>
      <c r="I1" s="82"/>
      <c r="J1" s="82"/>
      <c r="K1" s="82"/>
    </row>
    <row r="2" spans="1:11" ht="6.75" customHeight="1" x14ac:dyDescent="0.2">
      <c r="A2" s="41"/>
      <c r="B2" s="43"/>
      <c r="C2" s="45"/>
      <c r="D2" s="45"/>
      <c r="E2" s="45"/>
    </row>
    <row r="3" spans="1:11" ht="25.5" x14ac:dyDescent="0.2">
      <c r="A3" s="41"/>
      <c r="B3" s="43"/>
      <c r="C3" s="45"/>
      <c r="D3" s="45"/>
      <c r="E3" s="45"/>
      <c r="F3" s="83" t="s">
        <v>47</v>
      </c>
      <c r="G3" s="83"/>
      <c r="H3" s="83"/>
      <c r="I3" s="83"/>
      <c r="J3" s="83"/>
      <c r="K3" s="83"/>
    </row>
    <row r="4" spans="1:11" ht="14.25" customHeight="1" x14ac:dyDescent="0.2">
      <c r="A4" s="41"/>
      <c r="B4" s="43"/>
      <c r="C4" s="45"/>
      <c r="D4" s="45"/>
      <c r="E4" s="45"/>
      <c r="F4" s="45"/>
      <c r="G4" s="45"/>
      <c r="H4" s="45"/>
      <c r="I4" s="45"/>
      <c r="J4" s="45"/>
      <c r="K4" s="43"/>
    </row>
    <row r="5" spans="1:11" ht="18" x14ac:dyDescent="0.2">
      <c r="A5" s="40" t="s">
        <v>29</v>
      </c>
      <c r="B5" s="67">
        <f ca="1">TODAY()</f>
        <v>43499</v>
      </c>
      <c r="C5" s="64"/>
      <c r="D5" s="44"/>
      <c r="E5" s="44"/>
      <c r="F5" s="44"/>
      <c r="G5" s="44"/>
      <c r="H5" s="44"/>
      <c r="I5" s="44"/>
      <c r="J5" s="44"/>
      <c r="K5" s="42"/>
    </row>
    <row r="6" spans="1:11" ht="18" x14ac:dyDescent="0.2">
      <c r="A6" s="40" t="s">
        <v>28</v>
      </c>
      <c r="B6" s="66">
        <f>Coiffure!B6</f>
        <v>0</v>
      </c>
      <c r="C6" s="65"/>
      <c r="D6" s="44"/>
      <c r="E6" s="44"/>
      <c r="F6" s="44"/>
      <c r="G6" s="44"/>
      <c r="H6" s="44"/>
      <c r="I6" s="44"/>
      <c r="J6" s="44"/>
      <c r="K6" s="42"/>
    </row>
    <row r="7" spans="1:11" ht="18" x14ac:dyDescent="0.2">
      <c r="A7" s="41"/>
      <c r="B7" s="42"/>
      <c r="C7" s="44"/>
      <c r="D7" s="44"/>
      <c r="E7" s="44"/>
      <c r="F7" s="44"/>
      <c r="G7" s="44"/>
      <c r="H7" s="44"/>
      <c r="I7" s="44"/>
      <c r="J7" s="44"/>
      <c r="K7" s="42"/>
    </row>
    <row r="8" spans="1:11" ht="8.25" customHeight="1" x14ac:dyDescent="0.2">
      <c r="A8" s="54"/>
      <c r="B8" s="71"/>
      <c r="C8" s="72"/>
      <c r="D8" s="72"/>
      <c r="E8" s="72"/>
      <c r="F8" s="72"/>
      <c r="G8" s="72"/>
      <c r="H8" s="72"/>
      <c r="I8" s="72"/>
      <c r="J8" s="72"/>
      <c r="K8" s="71"/>
    </row>
    <row r="9" spans="1:11" ht="25.5" x14ac:dyDescent="0.2">
      <c r="A9" s="84" t="s">
        <v>3</v>
      </c>
      <c r="B9" s="84"/>
      <c r="C9" s="84"/>
      <c r="D9" s="84"/>
      <c r="E9" s="84"/>
      <c r="F9" s="84"/>
      <c r="G9" s="84"/>
      <c r="H9" s="84"/>
      <c r="I9" s="84"/>
      <c r="J9" s="84"/>
      <c r="K9" s="84"/>
    </row>
    <row r="10" spans="1:11" ht="8.25" customHeight="1" x14ac:dyDescent="0.2">
      <c r="A10" s="68"/>
      <c r="B10" s="69"/>
      <c r="C10" s="70"/>
      <c r="D10" s="70"/>
      <c r="E10" s="70"/>
      <c r="F10" s="70"/>
      <c r="G10" s="70"/>
      <c r="H10" s="70"/>
      <c r="I10" s="70"/>
      <c r="J10" s="70"/>
      <c r="K10" s="69"/>
    </row>
    <row r="11" spans="1:11" ht="18" x14ac:dyDescent="0.2">
      <c r="A11" s="41"/>
      <c r="B11" s="52"/>
      <c r="C11" s="46"/>
      <c r="D11" s="46"/>
      <c r="E11" s="46"/>
      <c r="F11" s="46"/>
      <c r="G11" s="46"/>
      <c r="H11" s="46"/>
      <c r="I11" s="46"/>
      <c r="J11" s="46"/>
      <c r="K11" s="52"/>
    </row>
    <row r="12" spans="1:11" ht="32.25" customHeight="1" x14ac:dyDescent="0.2">
      <c r="A12" s="85" t="s">
        <v>12</v>
      </c>
      <c r="B12" s="87" t="s">
        <v>1</v>
      </c>
      <c r="C12" s="76" t="s">
        <v>30</v>
      </c>
      <c r="D12" s="76" t="s">
        <v>31</v>
      </c>
      <c r="E12" s="76" t="s">
        <v>32</v>
      </c>
      <c r="F12" s="76" t="s">
        <v>33</v>
      </c>
      <c r="G12" s="76" t="s">
        <v>34</v>
      </c>
      <c r="H12" s="76" t="s">
        <v>35</v>
      </c>
      <c r="I12" s="76" t="s">
        <v>35</v>
      </c>
      <c r="J12" s="76" t="s">
        <v>36</v>
      </c>
      <c r="K12" s="89" t="s">
        <v>2</v>
      </c>
    </row>
    <row r="13" spans="1:11" ht="51.75" customHeight="1" x14ac:dyDescent="0.2">
      <c r="A13" s="85"/>
      <c r="B13" s="87"/>
      <c r="C13" s="77" t="s">
        <v>37</v>
      </c>
      <c r="D13" s="77" t="s">
        <v>39</v>
      </c>
      <c r="E13" s="77" t="s">
        <v>64</v>
      </c>
      <c r="F13" s="77" t="s">
        <v>40</v>
      </c>
      <c r="G13" s="77" t="s">
        <v>43</v>
      </c>
      <c r="H13" s="77" t="s">
        <v>38</v>
      </c>
      <c r="I13" s="77" t="s">
        <v>41</v>
      </c>
      <c r="J13" s="77" t="s">
        <v>42</v>
      </c>
      <c r="K13" s="90"/>
    </row>
    <row r="14" spans="1:11" ht="23.25" customHeight="1" thickBot="1" x14ac:dyDescent="0.25">
      <c r="A14" s="86"/>
      <c r="B14" s="88"/>
      <c r="C14" s="78">
        <v>200</v>
      </c>
      <c r="D14" s="78">
        <v>55</v>
      </c>
      <c r="E14" s="78">
        <v>20</v>
      </c>
      <c r="F14" s="78">
        <v>120</v>
      </c>
      <c r="G14" s="78">
        <v>20</v>
      </c>
      <c r="H14" s="78"/>
      <c r="I14" s="78">
        <v>200</v>
      </c>
      <c r="J14" s="78"/>
      <c r="K14" s="91"/>
    </row>
    <row r="15" spans="1:11" ht="20.100000000000001" customHeight="1" x14ac:dyDescent="0.2">
      <c r="A15" s="73"/>
      <c r="B15" s="60"/>
      <c r="C15" s="47" t="str">
        <f>IFERROR(IF(B15&lt;&gt;"","200.00$","")*1,"")</f>
        <v/>
      </c>
      <c r="D15" s="47" t="str">
        <f t="shared" ref="D15:D17" si="0">IFERROR(IF(B15&lt;&gt;"","55.00$","")*1,"")</f>
        <v/>
      </c>
      <c r="E15" s="47" t="str">
        <f t="shared" ref="E15:E17" si="1">IFERROR(IF(B15&lt;&gt;"","20.00$","")*1,"")</f>
        <v/>
      </c>
      <c r="F15" s="47" t="str">
        <f t="shared" ref="F15:F17" si="2">IFERROR(IF(B15&lt;&gt;"","120.00$","")*1,"")</f>
        <v/>
      </c>
      <c r="G15" s="47" t="str">
        <f t="shared" ref="G15:G17" si="3">IFERROR(IF(B15&lt;&gt;"","20.00$","")*1,"")</f>
        <v/>
      </c>
      <c r="H15" s="48"/>
      <c r="I15" s="49"/>
      <c r="J15" s="49"/>
      <c r="K15" s="62">
        <f>SUM(C15:J15)</f>
        <v>0</v>
      </c>
    </row>
    <row r="16" spans="1:11" ht="20.100000000000001" customHeight="1" x14ac:dyDescent="0.2">
      <c r="A16" s="74"/>
      <c r="B16" s="60"/>
      <c r="C16" s="47" t="str">
        <f t="shared" ref="C16:C17" si="4">IFERROR(IF(B16&lt;&gt;"","200.00$","")*1,"")</f>
        <v/>
      </c>
      <c r="D16" s="47" t="str">
        <f t="shared" si="0"/>
        <v/>
      </c>
      <c r="E16" s="47" t="str">
        <f t="shared" si="1"/>
        <v/>
      </c>
      <c r="F16" s="47" t="str">
        <f t="shared" si="2"/>
        <v/>
      </c>
      <c r="G16" s="47" t="str">
        <f t="shared" si="3"/>
        <v/>
      </c>
      <c r="H16" s="47"/>
      <c r="I16" s="47"/>
      <c r="J16" s="47"/>
      <c r="K16" s="62">
        <f t="shared" ref="K16:K31" si="5">SUM(C16:J16)</f>
        <v>0</v>
      </c>
    </row>
    <row r="17" spans="1:11" ht="20.100000000000001" customHeight="1" x14ac:dyDescent="0.2">
      <c r="A17" s="74"/>
      <c r="B17" s="60"/>
      <c r="C17" s="47" t="str">
        <f t="shared" si="4"/>
        <v/>
      </c>
      <c r="D17" s="47" t="str">
        <f t="shared" si="0"/>
        <v/>
      </c>
      <c r="E17" s="47" t="str">
        <f t="shared" si="1"/>
        <v/>
      </c>
      <c r="F17" s="47" t="str">
        <f t="shared" si="2"/>
        <v/>
      </c>
      <c r="G17" s="47" t="str">
        <f t="shared" si="3"/>
        <v/>
      </c>
      <c r="H17" s="48"/>
      <c r="I17" s="48"/>
      <c r="J17" s="48"/>
      <c r="K17" s="62">
        <f t="shared" si="5"/>
        <v>0</v>
      </c>
    </row>
    <row r="18" spans="1:11" ht="20.100000000000001" customHeight="1" x14ac:dyDescent="0.2">
      <c r="A18" s="74"/>
      <c r="B18" s="60"/>
      <c r="C18" s="47" t="str">
        <f>IFERROR(IF(B18&lt;&gt;"","200.00$","")*1,"")</f>
        <v/>
      </c>
      <c r="D18" s="47" t="str">
        <f>IFERROR(IF(B18&lt;&gt;"","55.00$","")*1,"")</f>
        <v/>
      </c>
      <c r="E18" s="47" t="str">
        <f>IFERROR(IF(B18&lt;&gt;"","20.00$","")*1,"")</f>
        <v/>
      </c>
      <c r="F18" s="47" t="str">
        <f>IFERROR(IF(B18&lt;&gt;"","120.00$","")*1,"")</f>
        <v/>
      </c>
      <c r="G18" s="47" t="str">
        <f>IFERROR(IF(B18&lt;&gt;"","20.00$","")*1,"")</f>
        <v/>
      </c>
      <c r="H18" s="47"/>
      <c r="I18" s="47"/>
      <c r="J18" s="47"/>
      <c r="K18" s="62">
        <f t="shared" si="5"/>
        <v>0</v>
      </c>
    </row>
    <row r="19" spans="1:11" ht="20.100000000000001" customHeight="1" x14ac:dyDescent="0.2">
      <c r="A19" s="75"/>
      <c r="B19" s="61"/>
      <c r="C19" s="47" t="str">
        <f t="shared" ref="C19:C31" si="6">IFERROR(IF(B19&lt;&gt;"","200.00$","")*1,"")</f>
        <v/>
      </c>
      <c r="D19" s="47" t="str">
        <f t="shared" ref="D19:D31" si="7">IFERROR(IF(B19&lt;&gt;"","55.00$","")*1,"")</f>
        <v/>
      </c>
      <c r="E19" s="47" t="str">
        <f t="shared" ref="E19:E31" si="8">IFERROR(IF(B19&lt;&gt;"","20.00$","")*1,"")</f>
        <v/>
      </c>
      <c r="F19" s="47" t="str">
        <f t="shared" ref="F19:F31" si="9">IFERROR(IF(B19&lt;&gt;"","120.00$","")*1,"")</f>
        <v/>
      </c>
      <c r="G19" s="47" t="str">
        <f t="shared" ref="G19:G31" si="10">IFERROR(IF(B19&lt;&gt;"","20.00$","")*1,"")</f>
        <v/>
      </c>
      <c r="H19" s="50"/>
      <c r="I19" s="48"/>
      <c r="J19" s="48"/>
      <c r="K19" s="62">
        <f t="shared" si="5"/>
        <v>0</v>
      </c>
    </row>
    <row r="20" spans="1:11" ht="20.100000000000001" customHeight="1" x14ac:dyDescent="0.2">
      <c r="A20" s="74"/>
      <c r="B20" s="61"/>
      <c r="C20" s="47" t="str">
        <f t="shared" si="6"/>
        <v/>
      </c>
      <c r="D20" s="47" t="str">
        <f t="shared" si="7"/>
        <v/>
      </c>
      <c r="E20" s="47" t="str">
        <f t="shared" si="8"/>
        <v/>
      </c>
      <c r="F20" s="47" t="str">
        <f t="shared" si="9"/>
        <v/>
      </c>
      <c r="G20" s="47" t="str">
        <f t="shared" si="10"/>
        <v/>
      </c>
      <c r="H20" s="51"/>
      <c r="I20" s="48"/>
      <c r="J20" s="48"/>
      <c r="K20" s="62">
        <f t="shared" si="5"/>
        <v>0</v>
      </c>
    </row>
    <row r="21" spans="1:11" ht="20.100000000000001" customHeight="1" x14ac:dyDescent="0.2">
      <c r="A21" s="74"/>
      <c r="B21" s="60"/>
      <c r="C21" s="47" t="str">
        <f t="shared" si="6"/>
        <v/>
      </c>
      <c r="D21" s="47" t="str">
        <f t="shared" si="7"/>
        <v/>
      </c>
      <c r="E21" s="47" t="str">
        <f t="shared" si="8"/>
        <v/>
      </c>
      <c r="F21" s="47" t="str">
        <f t="shared" si="9"/>
        <v/>
      </c>
      <c r="G21" s="47" t="str">
        <f t="shared" si="10"/>
        <v/>
      </c>
      <c r="H21" s="50"/>
      <c r="I21" s="48"/>
      <c r="J21" s="48"/>
      <c r="K21" s="62">
        <f t="shared" si="5"/>
        <v>0</v>
      </c>
    </row>
    <row r="22" spans="1:11" ht="20.100000000000001" customHeight="1" x14ac:dyDescent="0.2">
      <c r="A22" s="74"/>
      <c r="B22" s="60"/>
      <c r="C22" s="47" t="str">
        <f t="shared" si="6"/>
        <v/>
      </c>
      <c r="D22" s="47" t="str">
        <f t="shared" si="7"/>
        <v/>
      </c>
      <c r="E22" s="47" t="str">
        <f t="shared" si="8"/>
        <v/>
      </c>
      <c r="F22" s="47" t="str">
        <f t="shared" si="9"/>
        <v/>
      </c>
      <c r="G22" s="47" t="str">
        <f t="shared" si="10"/>
        <v/>
      </c>
      <c r="H22" s="50"/>
      <c r="I22" s="48"/>
      <c r="J22" s="48"/>
      <c r="K22" s="62">
        <f t="shared" si="5"/>
        <v>0</v>
      </c>
    </row>
    <row r="23" spans="1:11" ht="20.100000000000001" customHeight="1" x14ac:dyDescent="0.2">
      <c r="A23" s="74"/>
      <c r="B23" s="60"/>
      <c r="C23" s="47" t="str">
        <f t="shared" si="6"/>
        <v/>
      </c>
      <c r="D23" s="47" t="str">
        <f t="shared" si="7"/>
        <v/>
      </c>
      <c r="E23" s="47" t="str">
        <f t="shared" si="8"/>
        <v/>
      </c>
      <c r="F23" s="47" t="str">
        <f t="shared" si="9"/>
        <v/>
      </c>
      <c r="G23" s="47" t="str">
        <f t="shared" si="10"/>
        <v/>
      </c>
      <c r="H23" s="51"/>
      <c r="I23" s="48"/>
      <c r="J23" s="48"/>
      <c r="K23" s="62">
        <f t="shared" si="5"/>
        <v>0</v>
      </c>
    </row>
    <row r="24" spans="1:11" ht="20.100000000000001" customHeight="1" x14ac:dyDescent="0.2">
      <c r="A24" s="74"/>
      <c r="B24" s="60"/>
      <c r="C24" s="47" t="str">
        <f t="shared" si="6"/>
        <v/>
      </c>
      <c r="D24" s="47" t="str">
        <f t="shared" si="7"/>
        <v/>
      </c>
      <c r="E24" s="47" t="str">
        <f t="shared" si="8"/>
        <v/>
      </c>
      <c r="F24" s="47" t="str">
        <f t="shared" si="9"/>
        <v/>
      </c>
      <c r="G24" s="47" t="str">
        <f t="shared" si="10"/>
        <v/>
      </c>
      <c r="H24" s="50"/>
      <c r="I24" s="48"/>
      <c r="J24" s="48"/>
      <c r="K24" s="62">
        <f t="shared" si="5"/>
        <v>0</v>
      </c>
    </row>
    <row r="25" spans="1:11" ht="20.100000000000001" customHeight="1" x14ac:dyDescent="0.2">
      <c r="A25" s="74"/>
      <c r="B25" s="60"/>
      <c r="C25" s="47" t="str">
        <f t="shared" si="6"/>
        <v/>
      </c>
      <c r="D25" s="47" t="str">
        <f t="shared" si="7"/>
        <v/>
      </c>
      <c r="E25" s="47" t="str">
        <f t="shared" si="8"/>
        <v/>
      </c>
      <c r="F25" s="47" t="str">
        <f t="shared" si="9"/>
        <v/>
      </c>
      <c r="G25" s="47" t="str">
        <f t="shared" si="10"/>
        <v/>
      </c>
      <c r="H25" s="50"/>
      <c r="I25" s="48"/>
      <c r="J25" s="48"/>
      <c r="K25" s="62">
        <f t="shared" si="5"/>
        <v>0</v>
      </c>
    </row>
    <row r="26" spans="1:11" ht="20.100000000000001" customHeight="1" x14ac:dyDescent="0.2">
      <c r="A26" s="74"/>
      <c r="B26" s="60"/>
      <c r="C26" s="47" t="str">
        <f t="shared" si="6"/>
        <v/>
      </c>
      <c r="D26" s="47" t="str">
        <f t="shared" si="7"/>
        <v/>
      </c>
      <c r="E26" s="47" t="str">
        <f t="shared" si="8"/>
        <v/>
      </c>
      <c r="F26" s="47" t="str">
        <f t="shared" si="9"/>
        <v/>
      </c>
      <c r="G26" s="47" t="str">
        <f t="shared" si="10"/>
        <v/>
      </c>
      <c r="H26" s="50"/>
      <c r="I26" s="48"/>
      <c r="J26" s="48"/>
      <c r="K26" s="62">
        <f t="shared" si="5"/>
        <v>0</v>
      </c>
    </row>
    <row r="27" spans="1:11" ht="20.100000000000001" customHeight="1" x14ac:dyDescent="0.2">
      <c r="A27" s="74"/>
      <c r="B27" s="60"/>
      <c r="C27" s="47" t="str">
        <f t="shared" si="6"/>
        <v/>
      </c>
      <c r="D27" s="47" t="str">
        <f t="shared" si="7"/>
        <v/>
      </c>
      <c r="E27" s="47" t="str">
        <f t="shared" si="8"/>
        <v/>
      </c>
      <c r="F27" s="47" t="str">
        <f t="shared" si="9"/>
        <v/>
      </c>
      <c r="G27" s="47" t="str">
        <f t="shared" si="10"/>
        <v/>
      </c>
      <c r="H27" s="50"/>
      <c r="I27" s="48"/>
      <c r="J27" s="48"/>
      <c r="K27" s="62">
        <f t="shared" si="5"/>
        <v>0</v>
      </c>
    </row>
    <row r="28" spans="1:11" ht="20.100000000000001" customHeight="1" x14ac:dyDescent="0.2">
      <c r="A28" s="74"/>
      <c r="B28" s="60"/>
      <c r="C28" s="47" t="str">
        <f t="shared" si="6"/>
        <v/>
      </c>
      <c r="D28" s="47" t="str">
        <f t="shared" si="7"/>
        <v/>
      </c>
      <c r="E28" s="47" t="str">
        <f t="shared" si="8"/>
        <v/>
      </c>
      <c r="F28" s="47" t="str">
        <f t="shared" si="9"/>
        <v/>
      </c>
      <c r="G28" s="47" t="str">
        <f t="shared" si="10"/>
        <v/>
      </c>
      <c r="H28" s="50"/>
      <c r="I28" s="48"/>
      <c r="J28" s="48"/>
      <c r="K28" s="62">
        <f t="shared" si="5"/>
        <v>0</v>
      </c>
    </row>
    <row r="29" spans="1:11" ht="20.100000000000001" customHeight="1" x14ac:dyDescent="0.2">
      <c r="A29" s="74"/>
      <c r="B29" s="61"/>
      <c r="C29" s="47" t="str">
        <f t="shared" si="6"/>
        <v/>
      </c>
      <c r="D29" s="47" t="str">
        <f t="shared" si="7"/>
        <v/>
      </c>
      <c r="E29" s="47" t="str">
        <f t="shared" si="8"/>
        <v/>
      </c>
      <c r="F29" s="47" t="str">
        <f t="shared" si="9"/>
        <v/>
      </c>
      <c r="G29" s="47" t="str">
        <f t="shared" si="10"/>
        <v/>
      </c>
      <c r="H29" s="50"/>
      <c r="I29" s="48"/>
      <c r="J29" s="48"/>
      <c r="K29" s="62">
        <f t="shared" si="5"/>
        <v>0</v>
      </c>
    </row>
    <row r="30" spans="1:11" ht="20.100000000000001" customHeight="1" x14ac:dyDescent="0.2">
      <c r="A30" s="74"/>
      <c r="B30" s="61"/>
      <c r="C30" s="47" t="str">
        <f t="shared" si="6"/>
        <v/>
      </c>
      <c r="D30" s="47" t="str">
        <f t="shared" si="7"/>
        <v/>
      </c>
      <c r="E30" s="47" t="str">
        <f t="shared" si="8"/>
        <v/>
      </c>
      <c r="F30" s="47" t="str">
        <f t="shared" si="9"/>
        <v/>
      </c>
      <c r="G30" s="47" t="str">
        <f t="shared" si="10"/>
        <v/>
      </c>
      <c r="H30" s="50"/>
      <c r="I30" s="48"/>
      <c r="J30" s="48"/>
      <c r="K30" s="62">
        <f t="shared" si="5"/>
        <v>0</v>
      </c>
    </row>
    <row r="31" spans="1:11" ht="20.100000000000001" customHeight="1" x14ac:dyDescent="0.2">
      <c r="A31" s="74"/>
      <c r="B31" s="61"/>
      <c r="C31" s="47" t="str">
        <f t="shared" si="6"/>
        <v/>
      </c>
      <c r="D31" s="47" t="str">
        <f t="shared" si="7"/>
        <v/>
      </c>
      <c r="E31" s="47" t="str">
        <f t="shared" si="8"/>
        <v/>
      </c>
      <c r="F31" s="47" t="str">
        <f t="shared" si="9"/>
        <v/>
      </c>
      <c r="G31" s="47" t="str">
        <f t="shared" si="10"/>
        <v/>
      </c>
      <c r="H31" s="50"/>
      <c r="I31" s="48"/>
      <c r="J31" s="48"/>
      <c r="K31" s="62">
        <f t="shared" si="5"/>
        <v>0</v>
      </c>
    </row>
    <row r="32" spans="1:11" ht="13.5" thickBot="1" x14ac:dyDescent="0.25">
      <c r="A32" s="53"/>
      <c r="B32" s="54"/>
      <c r="C32" s="55"/>
      <c r="D32" s="55"/>
      <c r="E32" s="55"/>
      <c r="F32" s="55"/>
      <c r="G32" s="55"/>
      <c r="H32" s="56"/>
      <c r="I32" s="56"/>
      <c r="J32" s="56"/>
      <c r="K32" s="57"/>
    </row>
    <row r="33" spans="1:11" ht="29.25" customHeight="1" thickTop="1" thickBot="1" x14ac:dyDescent="0.25">
      <c r="A33" s="41"/>
      <c r="B33" s="59" t="s">
        <v>46</v>
      </c>
      <c r="C33" s="58">
        <f t="shared" ref="C33:K33" si="11">SUM(C15:C32)</f>
        <v>0</v>
      </c>
      <c r="D33" s="58">
        <f t="shared" si="11"/>
        <v>0</v>
      </c>
      <c r="E33" s="58">
        <f t="shared" si="11"/>
        <v>0</v>
      </c>
      <c r="F33" s="58">
        <f t="shared" si="11"/>
        <v>0</v>
      </c>
      <c r="G33" s="58">
        <f t="shared" si="11"/>
        <v>0</v>
      </c>
      <c r="H33" s="58">
        <f t="shared" si="11"/>
        <v>0</v>
      </c>
      <c r="I33" s="58">
        <f t="shared" si="11"/>
        <v>0</v>
      </c>
      <c r="J33" s="58">
        <f t="shared" si="11"/>
        <v>0</v>
      </c>
      <c r="K33" s="79">
        <f t="shared" si="11"/>
        <v>0</v>
      </c>
    </row>
    <row r="34" spans="1:11" ht="13.5" thickTop="1" x14ac:dyDescent="0.2"/>
  </sheetData>
  <mergeCells count="6">
    <mergeCell ref="G1:K1"/>
    <mergeCell ref="F3:K3"/>
    <mergeCell ref="A9:K9"/>
    <mergeCell ref="A12:A14"/>
    <mergeCell ref="B12:B14"/>
    <mergeCell ref="K12:K14"/>
  </mergeCells>
  <printOptions horizontalCentered="1"/>
  <pageMargins left="0.19685039370078741" right="0.19685039370078741" top="0.19685039370078741" bottom="0.19685039370078741" header="0.31496062992125984" footer="0.31496062992125984"/>
  <pageSetup scale="85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C75FF"/>
  </sheetPr>
  <dimension ref="A1:K29"/>
  <sheetViews>
    <sheetView topLeftCell="A4" zoomScale="110" zoomScaleNormal="110" workbookViewId="0">
      <selection activeCell="H15" sqref="H15"/>
    </sheetView>
  </sheetViews>
  <sheetFormatPr baseColWidth="10" defaultRowHeight="12.75" x14ac:dyDescent="0.2"/>
  <cols>
    <col min="1" max="1" width="12.42578125" style="63" customWidth="1"/>
    <col min="2" max="2" width="40.7109375" style="63" customWidth="1"/>
    <col min="3" max="8" width="12.7109375" style="63" customWidth="1"/>
    <col min="9" max="16384" width="11.42578125" style="63"/>
  </cols>
  <sheetData>
    <row r="1" spans="1:11" ht="45.75" x14ac:dyDescent="0.65">
      <c r="C1" s="92" t="s">
        <v>45</v>
      </c>
      <c r="D1" s="92"/>
      <c r="E1" s="92"/>
      <c r="F1" s="92"/>
      <c r="G1" s="82"/>
      <c r="H1" s="82"/>
      <c r="I1" s="80"/>
      <c r="J1" s="80"/>
      <c r="K1" s="80"/>
    </row>
    <row r="2" spans="1:11" ht="6.75" customHeight="1" x14ac:dyDescent="0.2">
      <c r="A2" s="41"/>
      <c r="B2" s="43"/>
      <c r="C2" s="45"/>
      <c r="D2" s="45"/>
      <c r="E2" s="45"/>
      <c r="F2" s="45"/>
    </row>
    <row r="3" spans="1:11" ht="27" x14ac:dyDescent="0.35">
      <c r="A3" s="41"/>
      <c r="B3" s="43"/>
      <c r="C3" s="93" t="s">
        <v>47</v>
      </c>
      <c r="D3" s="93"/>
      <c r="E3" s="93"/>
      <c r="F3" s="83"/>
      <c r="G3" s="83"/>
      <c r="H3" s="83"/>
      <c r="I3" s="81"/>
      <c r="J3" s="81"/>
      <c r="K3" s="81"/>
    </row>
    <row r="4" spans="1:11" ht="14.25" customHeight="1" x14ac:dyDescent="0.2">
      <c r="A4" s="41"/>
      <c r="B4" s="43"/>
      <c r="C4" s="45"/>
      <c r="D4" s="45"/>
      <c r="E4" s="45"/>
      <c r="F4" s="45"/>
      <c r="G4" s="45"/>
      <c r="H4" s="43"/>
    </row>
    <row r="5" spans="1:11" ht="18" x14ac:dyDescent="0.2">
      <c r="A5" s="40" t="s">
        <v>29</v>
      </c>
      <c r="B5" s="67">
        <f ca="1">TODAY()</f>
        <v>43499</v>
      </c>
      <c r="C5" s="64"/>
      <c r="D5" s="44"/>
      <c r="E5" s="44"/>
      <c r="F5" s="44"/>
      <c r="G5" s="44"/>
      <c r="H5" s="42"/>
    </row>
    <row r="6" spans="1:11" ht="18" x14ac:dyDescent="0.2">
      <c r="A6" s="40" t="s">
        <v>28</v>
      </c>
      <c r="B6" s="66">
        <f>IF('Soutien informatique'!B6="","",'Soutien informatique'!B6)</f>
        <v>0</v>
      </c>
      <c r="C6" s="65"/>
      <c r="D6" s="44"/>
      <c r="E6" s="44"/>
      <c r="F6" s="44"/>
      <c r="G6" s="44"/>
      <c r="H6" s="42"/>
    </row>
    <row r="7" spans="1:11" ht="18" x14ac:dyDescent="0.2">
      <c r="A7" s="41"/>
      <c r="B7" s="42"/>
      <c r="C7" s="44"/>
      <c r="D7" s="44"/>
      <c r="E7" s="44"/>
      <c r="F7" s="44"/>
      <c r="G7" s="44"/>
      <c r="H7" s="42"/>
    </row>
    <row r="8" spans="1:11" ht="8.25" customHeight="1" x14ac:dyDescent="0.2">
      <c r="A8" s="54"/>
      <c r="B8" s="71"/>
      <c r="C8" s="72"/>
      <c r="D8" s="72"/>
      <c r="E8" s="72"/>
      <c r="F8" s="72"/>
      <c r="G8" s="72"/>
      <c r="H8" s="71"/>
    </row>
    <row r="9" spans="1:11" ht="25.5" x14ac:dyDescent="0.2">
      <c r="A9" s="84" t="s">
        <v>4</v>
      </c>
      <c r="B9" s="84"/>
      <c r="C9" s="84"/>
      <c r="D9" s="84"/>
      <c r="E9" s="84"/>
      <c r="F9" s="84"/>
      <c r="G9" s="84"/>
      <c r="H9" s="84"/>
    </row>
    <row r="10" spans="1:11" ht="8.25" customHeight="1" x14ac:dyDescent="0.2">
      <c r="A10" s="68"/>
      <c r="B10" s="69"/>
      <c r="C10" s="70"/>
      <c r="D10" s="70"/>
      <c r="E10" s="70"/>
      <c r="F10" s="70"/>
      <c r="G10" s="70"/>
      <c r="H10" s="69"/>
    </row>
    <row r="11" spans="1:11" ht="18" x14ac:dyDescent="0.2">
      <c r="A11" s="41"/>
      <c r="B11" s="52"/>
      <c r="C11" s="46"/>
      <c r="D11" s="46"/>
      <c r="E11" s="46"/>
      <c r="F11" s="46"/>
      <c r="G11" s="46"/>
      <c r="H11" s="52"/>
    </row>
    <row r="12" spans="1:11" ht="32.25" customHeight="1" x14ac:dyDescent="0.2">
      <c r="A12" s="85" t="s">
        <v>12</v>
      </c>
      <c r="B12" s="87" t="s">
        <v>1</v>
      </c>
      <c r="C12" s="76" t="s">
        <v>58</v>
      </c>
      <c r="D12" s="76" t="s">
        <v>59</v>
      </c>
      <c r="E12" s="76" t="s">
        <v>60</v>
      </c>
      <c r="F12" s="76" t="s">
        <v>61</v>
      </c>
      <c r="G12" s="76" t="s">
        <v>62</v>
      </c>
      <c r="H12" s="89" t="s">
        <v>2</v>
      </c>
    </row>
    <row r="13" spans="1:11" ht="51.75" customHeight="1" x14ac:dyDescent="0.2">
      <c r="A13" s="85"/>
      <c r="B13" s="87"/>
      <c r="C13" s="77" t="s">
        <v>63</v>
      </c>
      <c r="D13" s="77" t="s">
        <v>39</v>
      </c>
      <c r="E13" s="77" t="s">
        <v>64</v>
      </c>
      <c r="F13" s="77" t="s">
        <v>65</v>
      </c>
      <c r="G13" s="77" t="s">
        <v>66</v>
      </c>
      <c r="H13" s="90"/>
    </row>
    <row r="14" spans="1:11" ht="23.25" customHeight="1" thickBot="1" x14ac:dyDescent="0.25">
      <c r="A14" s="86"/>
      <c r="B14" s="88"/>
      <c r="C14" s="78">
        <v>60</v>
      </c>
      <c r="D14" s="78">
        <v>178</v>
      </c>
      <c r="E14" s="78">
        <v>10</v>
      </c>
      <c r="F14" s="78">
        <v>2</v>
      </c>
      <c r="G14" s="78"/>
      <c r="H14" s="91"/>
    </row>
    <row r="15" spans="1:11" ht="20.100000000000001" customHeight="1" x14ac:dyDescent="0.2">
      <c r="A15" s="73"/>
      <c r="B15" s="60"/>
      <c r="C15" s="47" t="str">
        <f>IFERROR(IF(B15&lt;&gt;"","60.00$","")*1,"")</f>
        <v/>
      </c>
      <c r="D15" s="47" t="str">
        <f>IFERROR(IF(B15&lt;&gt;"","178.00$","")*1,"")</f>
        <v/>
      </c>
      <c r="E15" s="47" t="str">
        <f>IFERROR(IF(B15&lt;&gt;"","10.00$","")*1,"")</f>
        <v/>
      </c>
      <c r="F15" s="47"/>
      <c r="G15" s="47"/>
      <c r="H15" s="62">
        <f t="shared" ref="H15:H26" si="0">SUM(C15:G15)</f>
        <v>0</v>
      </c>
    </row>
    <row r="16" spans="1:11" ht="20.100000000000001" customHeight="1" x14ac:dyDescent="0.2">
      <c r="A16" s="74"/>
      <c r="B16" s="60"/>
      <c r="C16" s="47" t="str">
        <f t="shared" ref="C16:C26" si="1">IFERROR(IF(B16&lt;&gt;"","60.00$","")*1,"")</f>
        <v/>
      </c>
      <c r="D16" s="47" t="str">
        <f t="shared" ref="D16:D26" si="2">IFERROR(IF(B16&lt;&gt;"","178.00$","")*1,"")</f>
        <v/>
      </c>
      <c r="E16" s="47" t="str">
        <f t="shared" ref="E16:E26" si="3">IFERROR(IF(B16&lt;&gt;"","10.00$","")*1,"")</f>
        <v/>
      </c>
      <c r="F16" s="47"/>
      <c r="G16" s="47"/>
      <c r="H16" s="62">
        <f t="shared" si="0"/>
        <v>0</v>
      </c>
    </row>
    <row r="17" spans="1:8" ht="20.100000000000001" customHeight="1" x14ac:dyDescent="0.2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47"/>
      <c r="G17" s="47"/>
      <c r="H17" s="62">
        <f t="shared" si="0"/>
        <v>0</v>
      </c>
    </row>
    <row r="18" spans="1:8" ht="20.100000000000001" customHeight="1" x14ac:dyDescent="0.2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47"/>
      <c r="G18" s="47"/>
      <c r="H18" s="62">
        <f t="shared" si="0"/>
        <v>0</v>
      </c>
    </row>
    <row r="19" spans="1:8" ht="20.100000000000001" customHeight="1" x14ac:dyDescent="0.2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47"/>
      <c r="G19" s="47"/>
      <c r="H19" s="62">
        <f t="shared" si="0"/>
        <v>0</v>
      </c>
    </row>
    <row r="20" spans="1:8" ht="20.100000000000001" customHeight="1" x14ac:dyDescent="0.2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47"/>
      <c r="G20" s="47"/>
      <c r="H20" s="62">
        <f t="shared" si="0"/>
        <v>0</v>
      </c>
    </row>
    <row r="21" spans="1:8" ht="20.100000000000001" customHeight="1" x14ac:dyDescent="0.2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47"/>
      <c r="G21" s="47"/>
      <c r="H21" s="62">
        <f t="shared" si="0"/>
        <v>0</v>
      </c>
    </row>
    <row r="22" spans="1:8" ht="20.100000000000001" customHeight="1" x14ac:dyDescent="0.2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47"/>
      <c r="G22" s="47"/>
      <c r="H22" s="62">
        <f t="shared" si="0"/>
        <v>0</v>
      </c>
    </row>
    <row r="23" spans="1:8" ht="20.100000000000001" customHeight="1" x14ac:dyDescent="0.2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47"/>
      <c r="G23" s="47"/>
      <c r="H23" s="62">
        <f t="shared" si="0"/>
        <v>0</v>
      </c>
    </row>
    <row r="24" spans="1:8" ht="20.100000000000001" customHeight="1" x14ac:dyDescent="0.2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47"/>
      <c r="G24" s="47"/>
      <c r="H24" s="62">
        <f t="shared" si="0"/>
        <v>0</v>
      </c>
    </row>
    <row r="25" spans="1:8" ht="20.100000000000001" customHeight="1" x14ac:dyDescent="0.2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47"/>
      <c r="G25" s="47"/>
      <c r="H25" s="62">
        <f t="shared" si="0"/>
        <v>0</v>
      </c>
    </row>
    <row r="26" spans="1:8" ht="20.100000000000001" customHeight="1" x14ac:dyDescent="0.2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47"/>
      <c r="G26" s="47"/>
      <c r="H26" s="62">
        <f t="shared" si="0"/>
        <v>0</v>
      </c>
    </row>
    <row r="27" spans="1:8" ht="13.5" thickBot="1" x14ac:dyDescent="0.25">
      <c r="A27" s="53"/>
      <c r="B27" s="54"/>
      <c r="C27" s="55"/>
      <c r="D27" s="55"/>
      <c r="E27" s="55"/>
      <c r="F27" s="55"/>
      <c r="G27" s="55"/>
      <c r="H27" s="57"/>
    </row>
    <row r="28" spans="1:8" ht="29.25" customHeight="1" thickTop="1" thickBot="1" x14ac:dyDescent="0.25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58"/>
      <c r="G28" s="58">
        <f>SUM(G15:G27)</f>
        <v>0</v>
      </c>
      <c r="H28" s="79">
        <f>SUM(H15:H27)</f>
        <v>0</v>
      </c>
    </row>
    <row r="29" spans="1:8" ht="13.5" thickTop="1" x14ac:dyDescent="0.2"/>
  </sheetData>
  <mergeCells count="6">
    <mergeCell ref="C1:H1"/>
    <mergeCell ref="C3:H3"/>
    <mergeCell ref="A9:H9"/>
    <mergeCell ref="A12:A14"/>
    <mergeCell ref="B12:B14"/>
    <mergeCell ref="H12:H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9"/>
  <sheetViews>
    <sheetView topLeftCell="A4" zoomScale="110" zoomScaleNormal="110" workbookViewId="0">
      <selection activeCell="F15" sqref="F15"/>
    </sheetView>
  </sheetViews>
  <sheetFormatPr baseColWidth="10" defaultRowHeight="12.75" x14ac:dyDescent="0.2"/>
  <cols>
    <col min="1" max="1" width="12.42578125" style="63" customWidth="1"/>
    <col min="2" max="2" width="40.7109375" style="63" customWidth="1"/>
    <col min="3" max="6" width="15.7109375" style="63" customWidth="1"/>
    <col min="7" max="16384" width="11.42578125" style="63"/>
  </cols>
  <sheetData>
    <row r="1" spans="1:11" ht="45.75" x14ac:dyDescent="0.65">
      <c r="C1" s="92" t="s">
        <v>45</v>
      </c>
      <c r="D1" s="92"/>
      <c r="E1" s="92"/>
      <c r="F1" s="92"/>
      <c r="G1" s="80"/>
      <c r="H1" s="80"/>
      <c r="I1" s="80"/>
      <c r="J1" s="80"/>
      <c r="K1" s="80"/>
    </row>
    <row r="2" spans="1:11" ht="6.75" customHeight="1" x14ac:dyDescent="0.2">
      <c r="A2" s="41"/>
      <c r="B2" s="43"/>
      <c r="C2" s="45"/>
      <c r="D2" s="45"/>
    </row>
    <row r="3" spans="1:11" ht="27" x14ac:dyDescent="0.35">
      <c r="A3" s="41"/>
      <c r="B3" s="43"/>
      <c r="C3" s="93" t="s">
        <v>47</v>
      </c>
      <c r="D3" s="93"/>
      <c r="E3" s="93"/>
      <c r="F3" s="83"/>
      <c r="G3" s="81"/>
      <c r="H3" s="81"/>
      <c r="I3" s="81"/>
      <c r="J3" s="81"/>
      <c r="K3" s="81"/>
    </row>
    <row r="4" spans="1:11" ht="14.25" customHeight="1" x14ac:dyDescent="0.2">
      <c r="A4" s="41"/>
      <c r="B4" s="43"/>
      <c r="C4" s="45"/>
      <c r="D4" s="45"/>
      <c r="E4" s="45"/>
      <c r="F4" s="43"/>
    </row>
    <row r="5" spans="1:11" ht="18" x14ac:dyDescent="0.2">
      <c r="A5" s="40" t="s">
        <v>29</v>
      </c>
      <c r="B5" s="67">
        <f ca="1">TODAY()</f>
        <v>43499</v>
      </c>
      <c r="C5" s="64"/>
      <c r="D5" s="44"/>
      <c r="E5" s="44"/>
      <c r="F5" s="42"/>
    </row>
    <row r="6" spans="1:11" ht="18" x14ac:dyDescent="0.2">
      <c r="A6" s="40" t="s">
        <v>28</v>
      </c>
      <c r="B6" s="66">
        <f>IF('Soutien informatique'!B6="","",'Soutien informatique'!B6)</f>
        <v>0</v>
      </c>
      <c r="C6" s="65"/>
      <c r="D6" s="44"/>
      <c r="E6" s="44"/>
      <c r="F6" s="42"/>
    </row>
    <row r="7" spans="1:11" ht="18" x14ac:dyDescent="0.2">
      <c r="A7" s="41"/>
      <c r="B7" s="42"/>
      <c r="C7" s="44"/>
      <c r="D7" s="44"/>
      <c r="E7" s="44"/>
      <c r="F7" s="42"/>
    </row>
    <row r="8" spans="1:11" ht="8.25" customHeight="1" x14ac:dyDescent="0.2">
      <c r="A8" s="54"/>
      <c r="B8" s="71"/>
      <c r="C8" s="72"/>
      <c r="D8" s="72"/>
      <c r="E8" s="72"/>
      <c r="F8" s="71"/>
    </row>
    <row r="9" spans="1:11" ht="25.5" x14ac:dyDescent="0.2">
      <c r="A9" s="84" t="s">
        <v>74</v>
      </c>
      <c r="B9" s="84"/>
      <c r="C9" s="84"/>
      <c r="D9" s="84"/>
      <c r="E9" s="84"/>
      <c r="F9" s="84"/>
    </row>
    <row r="10" spans="1:11" ht="8.25" customHeight="1" x14ac:dyDescent="0.2">
      <c r="A10" s="68"/>
      <c r="B10" s="69"/>
      <c r="C10" s="70"/>
      <c r="D10" s="70"/>
      <c r="E10" s="70"/>
      <c r="F10" s="69"/>
    </row>
    <row r="11" spans="1:11" ht="18" x14ac:dyDescent="0.2">
      <c r="A11" s="41"/>
      <c r="B11" s="52"/>
      <c r="C11" s="46"/>
      <c r="D11" s="46"/>
      <c r="E11" s="46"/>
      <c r="F11" s="52"/>
    </row>
    <row r="12" spans="1:11" ht="32.25" customHeight="1" x14ac:dyDescent="0.2">
      <c r="A12" s="85" t="s">
        <v>12</v>
      </c>
      <c r="B12" s="87" t="s">
        <v>1</v>
      </c>
      <c r="C12" s="76" t="s">
        <v>75</v>
      </c>
      <c r="D12" s="76" t="s">
        <v>76</v>
      </c>
      <c r="E12" s="76" t="s">
        <v>77</v>
      </c>
      <c r="F12" s="89" t="s">
        <v>2</v>
      </c>
    </row>
    <row r="13" spans="1:11" ht="51.75" customHeight="1" x14ac:dyDescent="0.2">
      <c r="A13" s="85"/>
      <c r="B13" s="87"/>
      <c r="C13" s="77" t="s">
        <v>56</v>
      </c>
      <c r="D13" s="77" t="s">
        <v>64</v>
      </c>
      <c r="E13" s="77" t="s">
        <v>40</v>
      </c>
      <c r="F13" s="90"/>
    </row>
    <row r="14" spans="1:11" ht="23.25" customHeight="1" thickBot="1" x14ac:dyDescent="0.25">
      <c r="A14" s="86"/>
      <c r="B14" s="88"/>
      <c r="C14" s="78">
        <v>71</v>
      </c>
      <c r="D14" s="78">
        <v>20</v>
      </c>
      <c r="E14" s="78">
        <v>100</v>
      </c>
      <c r="F14" s="91"/>
    </row>
    <row r="15" spans="1:11" ht="20.100000000000001" customHeight="1" x14ac:dyDescent="0.2">
      <c r="A15" s="73"/>
      <c r="B15" s="60"/>
      <c r="C15" s="47" t="str">
        <f>IFERROR(IF(B15&lt;&gt;"","71.00$","")*1,"")</f>
        <v/>
      </c>
      <c r="D15" s="47" t="str">
        <f>IFERROR(IF(B15&lt;&gt;"","20.00$","")*1,"")</f>
        <v/>
      </c>
      <c r="E15" s="47" t="str">
        <f>IFERROR(IF(C15&lt;&gt;"","100.00$","")*1,"")</f>
        <v/>
      </c>
      <c r="F15" s="62">
        <f t="shared" ref="F15:F26" si="0">SUM(C15:E15)</f>
        <v>0</v>
      </c>
    </row>
    <row r="16" spans="1:11" ht="20.100000000000001" customHeight="1" x14ac:dyDescent="0.2">
      <c r="A16" s="74"/>
      <c r="B16" s="60"/>
      <c r="C16" s="47" t="str">
        <f t="shared" ref="C16:C26" si="1">IFERROR(IF(B16&lt;&gt;"","71.00$","")*1,"")</f>
        <v/>
      </c>
      <c r="D16" s="47" t="str">
        <f t="shared" ref="D16:D26" si="2">IFERROR(IF(B16&lt;&gt;"","20.00$","")*1,"")</f>
        <v/>
      </c>
      <c r="E16" s="47" t="str">
        <f t="shared" ref="E16:E26" si="3">IFERROR(IF(C16&lt;&gt;"","100.00$","")*1,"")</f>
        <v/>
      </c>
      <c r="F16" s="62">
        <f t="shared" si="0"/>
        <v>0</v>
      </c>
    </row>
    <row r="17" spans="1:6" ht="20.100000000000001" customHeight="1" x14ac:dyDescent="0.2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62">
        <f t="shared" si="0"/>
        <v>0</v>
      </c>
    </row>
    <row r="18" spans="1:6" ht="20.100000000000001" customHeight="1" x14ac:dyDescent="0.2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62">
        <f t="shared" si="0"/>
        <v>0</v>
      </c>
    </row>
    <row r="19" spans="1:6" ht="20.100000000000001" customHeight="1" x14ac:dyDescent="0.2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62">
        <f t="shared" si="0"/>
        <v>0</v>
      </c>
    </row>
    <row r="20" spans="1:6" ht="20.100000000000001" customHeight="1" x14ac:dyDescent="0.2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62">
        <f t="shared" si="0"/>
        <v>0</v>
      </c>
    </row>
    <row r="21" spans="1:6" ht="20.100000000000001" customHeight="1" x14ac:dyDescent="0.2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62">
        <f t="shared" si="0"/>
        <v>0</v>
      </c>
    </row>
    <row r="22" spans="1:6" ht="20.100000000000001" customHeight="1" x14ac:dyDescent="0.2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62">
        <f t="shared" si="0"/>
        <v>0</v>
      </c>
    </row>
    <row r="23" spans="1:6" ht="20.100000000000001" customHeight="1" x14ac:dyDescent="0.2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62">
        <f t="shared" si="0"/>
        <v>0</v>
      </c>
    </row>
    <row r="24" spans="1:6" ht="20.100000000000001" customHeight="1" x14ac:dyDescent="0.2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62">
        <f t="shared" si="0"/>
        <v>0</v>
      </c>
    </row>
    <row r="25" spans="1:6" ht="20.100000000000001" customHeight="1" x14ac:dyDescent="0.2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62">
        <f t="shared" si="0"/>
        <v>0</v>
      </c>
    </row>
    <row r="26" spans="1:6" ht="20.100000000000001" customHeight="1" x14ac:dyDescent="0.2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62">
        <f t="shared" si="0"/>
        <v>0</v>
      </c>
    </row>
    <row r="27" spans="1:6" ht="13.5" thickBot="1" x14ac:dyDescent="0.25">
      <c r="A27" s="53"/>
      <c r="B27" s="54"/>
      <c r="C27" s="55"/>
      <c r="D27" s="55"/>
      <c r="E27" s="55"/>
      <c r="F27" s="57"/>
    </row>
    <row r="28" spans="1:6" ht="29.25" customHeight="1" thickTop="1" thickBot="1" x14ac:dyDescent="0.25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79">
        <f>SUM(F15:F27)</f>
        <v>0</v>
      </c>
    </row>
    <row r="29" spans="1:6" ht="13.5" thickTop="1" x14ac:dyDescent="0.2"/>
  </sheetData>
  <mergeCells count="6">
    <mergeCell ref="C1:F1"/>
    <mergeCell ref="C3:F3"/>
    <mergeCell ref="A9:F9"/>
    <mergeCell ref="A12:A14"/>
    <mergeCell ref="B12:B14"/>
    <mergeCell ref="F12:F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E8E"/>
  </sheetPr>
  <dimension ref="A1:K29"/>
  <sheetViews>
    <sheetView topLeftCell="A4" zoomScale="110" zoomScaleNormal="110" workbookViewId="0">
      <selection activeCell="H15" sqref="H15"/>
    </sheetView>
  </sheetViews>
  <sheetFormatPr baseColWidth="10" defaultRowHeight="12.75" x14ac:dyDescent="0.2"/>
  <cols>
    <col min="1" max="1" width="12.42578125" style="63" customWidth="1"/>
    <col min="2" max="2" width="40.7109375" style="63" customWidth="1"/>
    <col min="3" max="8" width="12.7109375" style="63" customWidth="1"/>
    <col min="9" max="16384" width="11.42578125" style="63"/>
  </cols>
  <sheetData>
    <row r="1" spans="1:11" ht="45.75" x14ac:dyDescent="0.65">
      <c r="C1" s="92" t="s">
        <v>45</v>
      </c>
      <c r="D1" s="92"/>
      <c r="E1" s="92"/>
      <c r="F1" s="92"/>
      <c r="G1" s="82"/>
      <c r="H1" s="82"/>
      <c r="I1" s="80"/>
      <c r="J1" s="80"/>
      <c r="K1" s="80"/>
    </row>
    <row r="2" spans="1:11" ht="6.75" customHeight="1" x14ac:dyDescent="0.2">
      <c r="A2" s="41"/>
      <c r="B2" s="43"/>
      <c r="C2" s="45"/>
      <c r="D2" s="45"/>
      <c r="E2" s="45"/>
      <c r="F2" s="45"/>
    </row>
    <row r="3" spans="1:11" ht="27" x14ac:dyDescent="0.35">
      <c r="A3" s="41"/>
      <c r="B3" s="43"/>
      <c r="C3" s="93" t="s">
        <v>47</v>
      </c>
      <c r="D3" s="93"/>
      <c r="E3" s="93"/>
      <c r="F3" s="83"/>
      <c r="G3" s="83"/>
      <c r="H3" s="83"/>
      <c r="I3" s="81"/>
      <c r="J3" s="81"/>
      <c r="K3" s="81"/>
    </row>
    <row r="4" spans="1:11" ht="14.25" customHeight="1" x14ac:dyDescent="0.2">
      <c r="A4" s="41"/>
      <c r="B4" s="43"/>
      <c r="C4" s="45"/>
      <c r="D4" s="45"/>
      <c r="E4" s="45"/>
      <c r="F4" s="45"/>
      <c r="G4" s="45"/>
      <c r="H4" s="43"/>
    </row>
    <row r="5" spans="1:11" ht="18" x14ac:dyDescent="0.2">
      <c r="A5" s="40" t="s">
        <v>29</v>
      </c>
      <c r="B5" s="67">
        <f ca="1">TODAY()</f>
        <v>43499</v>
      </c>
      <c r="C5" s="64"/>
      <c r="D5" s="64"/>
      <c r="E5" s="44"/>
      <c r="F5" s="44"/>
      <c r="G5" s="44"/>
      <c r="H5" s="42"/>
    </row>
    <row r="6" spans="1:11" ht="18" x14ac:dyDescent="0.2">
      <c r="A6" s="40" t="s">
        <v>28</v>
      </c>
      <c r="B6" s="66">
        <f>IF('Soutien informatique'!B6="","",'Soutien informatique'!B6)</f>
        <v>0</v>
      </c>
      <c r="C6" s="65"/>
      <c r="D6" s="65"/>
      <c r="E6" s="44"/>
      <c r="F6" s="44"/>
      <c r="G6" s="44"/>
      <c r="H6" s="42"/>
    </row>
    <row r="7" spans="1:11" ht="18" x14ac:dyDescent="0.2">
      <c r="A7" s="41"/>
      <c r="B7" s="42"/>
      <c r="C7" s="44"/>
      <c r="D7" s="44"/>
      <c r="E7" s="44"/>
      <c r="F7" s="44"/>
      <c r="G7" s="44"/>
      <c r="H7" s="42"/>
    </row>
    <row r="8" spans="1:11" ht="8.25" customHeight="1" x14ac:dyDescent="0.2">
      <c r="A8" s="54"/>
      <c r="B8" s="71"/>
      <c r="C8" s="72"/>
      <c r="D8" s="72"/>
      <c r="E8" s="72"/>
      <c r="F8" s="72"/>
      <c r="G8" s="72"/>
      <c r="H8" s="71"/>
    </row>
    <row r="9" spans="1:11" ht="25.5" x14ac:dyDescent="0.2">
      <c r="A9" s="84" t="s">
        <v>9</v>
      </c>
      <c r="B9" s="84"/>
      <c r="C9" s="84"/>
      <c r="D9" s="84"/>
      <c r="E9" s="84"/>
      <c r="F9" s="84"/>
      <c r="G9" s="84"/>
      <c r="H9" s="84"/>
    </row>
    <row r="10" spans="1:11" ht="8.25" customHeight="1" x14ac:dyDescent="0.2">
      <c r="A10" s="68"/>
      <c r="B10" s="69"/>
      <c r="C10" s="70"/>
      <c r="D10" s="70"/>
      <c r="E10" s="70"/>
      <c r="F10" s="70"/>
      <c r="G10" s="70"/>
      <c r="H10" s="69"/>
    </row>
    <row r="11" spans="1:11" ht="18" x14ac:dyDescent="0.2">
      <c r="A11" s="41"/>
      <c r="B11" s="52"/>
      <c r="C11" s="46"/>
      <c r="D11" s="46"/>
      <c r="E11" s="46"/>
      <c r="F11" s="46"/>
      <c r="G11" s="46"/>
      <c r="H11" s="52"/>
    </row>
    <row r="12" spans="1:11" ht="32.25" customHeight="1" x14ac:dyDescent="0.2">
      <c r="A12" s="85" t="s">
        <v>12</v>
      </c>
      <c r="B12" s="87" t="s">
        <v>1</v>
      </c>
      <c r="C12" s="76" t="s">
        <v>67</v>
      </c>
      <c r="D12" s="76" t="s">
        <v>70</v>
      </c>
      <c r="E12" s="76" t="s">
        <v>68</v>
      </c>
      <c r="F12" s="76" t="s">
        <v>69</v>
      </c>
      <c r="G12" s="76" t="s">
        <v>61</v>
      </c>
      <c r="H12" s="89" t="s">
        <v>2</v>
      </c>
    </row>
    <row r="13" spans="1:11" ht="51.75" customHeight="1" x14ac:dyDescent="0.2">
      <c r="A13" s="85"/>
      <c r="B13" s="87"/>
      <c r="C13" s="77" t="s">
        <v>39</v>
      </c>
      <c r="D13" s="77" t="s">
        <v>64</v>
      </c>
      <c r="E13" s="77" t="s">
        <v>71</v>
      </c>
      <c r="F13" s="77" t="s">
        <v>72</v>
      </c>
      <c r="G13" s="77" t="s">
        <v>73</v>
      </c>
      <c r="H13" s="90"/>
    </row>
    <row r="14" spans="1:11" ht="23.25" customHeight="1" thickBot="1" x14ac:dyDescent="0.25">
      <c r="A14" s="86"/>
      <c r="B14" s="88"/>
      <c r="C14" s="78">
        <v>80</v>
      </c>
      <c r="D14" s="78">
        <v>10</v>
      </c>
      <c r="E14" s="78"/>
      <c r="F14" s="78"/>
      <c r="G14" s="78">
        <v>2</v>
      </c>
      <c r="H14" s="91"/>
    </row>
    <row r="15" spans="1:11" ht="20.100000000000001" customHeight="1" x14ac:dyDescent="0.2">
      <c r="A15" s="73"/>
      <c r="B15" s="60"/>
      <c r="C15" s="47" t="str">
        <f>IFERROR(IF(B15&lt;&gt;"","80.00$","")*1,"")</f>
        <v/>
      </c>
      <c r="D15" s="47" t="str">
        <f>IFERROR(IF(C15&lt;&gt;"","10.00$","")*1,"")</f>
        <v/>
      </c>
      <c r="E15" s="47"/>
      <c r="F15" s="47"/>
      <c r="G15" s="47"/>
      <c r="H15" s="62">
        <f t="shared" ref="H15:H26" si="0">SUM(C15:G15)</f>
        <v>0</v>
      </c>
    </row>
    <row r="16" spans="1:11" ht="20.100000000000001" customHeight="1" x14ac:dyDescent="0.2">
      <c r="A16" s="74"/>
      <c r="B16" s="60"/>
      <c r="C16" s="47" t="str">
        <f t="shared" ref="C16:C26" si="1">IFERROR(IF(B16&lt;&gt;"","80.00$","")*1,"")</f>
        <v/>
      </c>
      <c r="D16" s="47" t="str">
        <f t="shared" ref="D16:D26" si="2">IFERROR(IF(C16&lt;&gt;"","10.00$","")*1,"")</f>
        <v/>
      </c>
      <c r="E16" s="47"/>
      <c r="F16" s="47"/>
      <c r="G16" s="47"/>
      <c r="H16" s="62">
        <f t="shared" si="0"/>
        <v>0</v>
      </c>
    </row>
    <row r="17" spans="1:8" ht="20.100000000000001" customHeight="1" x14ac:dyDescent="0.2">
      <c r="A17" s="74"/>
      <c r="B17" s="60"/>
      <c r="C17" s="47" t="str">
        <f t="shared" si="1"/>
        <v/>
      </c>
      <c r="D17" s="47" t="str">
        <f t="shared" si="2"/>
        <v/>
      </c>
      <c r="E17" s="47"/>
      <c r="F17" s="47"/>
      <c r="G17" s="47"/>
      <c r="H17" s="62">
        <f t="shared" si="0"/>
        <v>0</v>
      </c>
    </row>
    <row r="18" spans="1:8" ht="20.100000000000001" customHeight="1" x14ac:dyDescent="0.2">
      <c r="A18" s="74"/>
      <c r="B18" s="60"/>
      <c r="C18" s="47" t="str">
        <f t="shared" si="1"/>
        <v/>
      </c>
      <c r="D18" s="47" t="str">
        <f t="shared" si="2"/>
        <v/>
      </c>
      <c r="E18" s="47"/>
      <c r="F18" s="47"/>
      <c r="G18" s="47"/>
      <c r="H18" s="62">
        <f t="shared" si="0"/>
        <v>0</v>
      </c>
    </row>
    <row r="19" spans="1:8" ht="20.100000000000001" customHeight="1" x14ac:dyDescent="0.2">
      <c r="A19" s="75"/>
      <c r="B19" s="61"/>
      <c r="C19" s="47" t="str">
        <f t="shared" si="1"/>
        <v/>
      </c>
      <c r="D19" s="47" t="str">
        <f t="shared" si="2"/>
        <v/>
      </c>
      <c r="E19" s="47"/>
      <c r="F19" s="47"/>
      <c r="G19" s="47"/>
      <c r="H19" s="62">
        <f t="shared" si="0"/>
        <v>0</v>
      </c>
    </row>
    <row r="20" spans="1:8" ht="20.100000000000001" customHeight="1" x14ac:dyDescent="0.2">
      <c r="A20" s="74"/>
      <c r="B20" s="61"/>
      <c r="C20" s="47" t="str">
        <f t="shared" si="1"/>
        <v/>
      </c>
      <c r="D20" s="47" t="str">
        <f t="shared" si="2"/>
        <v/>
      </c>
      <c r="E20" s="47"/>
      <c r="F20" s="47"/>
      <c r="G20" s="47"/>
      <c r="H20" s="62">
        <f t="shared" si="0"/>
        <v>0</v>
      </c>
    </row>
    <row r="21" spans="1:8" ht="20.100000000000001" customHeight="1" x14ac:dyDescent="0.2">
      <c r="A21" s="74"/>
      <c r="B21" s="60"/>
      <c r="C21" s="47" t="str">
        <f t="shared" si="1"/>
        <v/>
      </c>
      <c r="D21" s="47" t="str">
        <f t="shared" si="2"/>
        <v/>
      </c>
      <c r="E21" s="47"/>
      <c r="F21" s="47"/>
      <c r="G21" s="47"/>
      <c r="H21" s="62">
        <f t="shared" si="0"/>
        <v>0</v>
      </c>
    </row>
    <row r="22" spans="1:8" ht="20.100000000000001" customHeight="1" x14ac:dyDescent="0.2">
      <c r="A22" s="74"/>
      <c r="B22" s="60"/>
      <c r="C22" s="47" t="str">
        <f t="shared" si="1"/>
        <v/>
      </c>
      <c r="D22" s="47" t="str">
        <f t="shared" si="2"/>
        <v/>
      </c>
      <c r="E22" s="47"/>
      <c r="F22" s="47"/>
      <c r="G22" s="47"/>
      <c r="H22" s="62">
        <f t="shared" si="0"/>
        <v>0</v>
      </c>
    </row>
    <row r="23" spans="1:8" ht="20.100000000000001" customHeight="1" x14ac:dyDescent="0.2">
      <c r="A23" s="74"/>
      <c r="B23" s="60"/>
      <c r="C23" s="47" t="str">
        <f t="shared" si="1"/>
        <v/>
      </c>
      <c r="D23" s="47" t="str">
        <f t="shared" si="2"/>
        <v/>
      </c>
      <c r="E23" s="47"/>
      <c r="F23" s="47"/>
      <c r="G23" s="47"/>
      <c r="H23" s="62">
        <f t="shared" si="0"/>
        <v>0</v>
      </c>
    </row>
    <row r="24" spans="1:8" ht="20.100000000000001" customHeight="1" x14ac:dyDescent="0.2">
      <c r="A24" s="74"/>
      <c r="B24" s="61"/>
      <c r="C24" s="47" t="str">
        <f t="shared" si="1"/>
        <v/>
      </c>
      <c r="D24" s="47" t="str">
        <f t="shared" si="2"/>
        <v/>
      </c>
      <c r="E24" s="47"/>
      <c r="F24" s="47"/>
      <c r="G24" s="47"/>
      <c r="H24" s="62">
        <f t="shared" si="0"/>
        <v>0</v>
      </c>
    </row>
    <row r="25" spans="1:8" ht="20.100000000000001" customHeight="1" x14ac:dyDescent="0.2">
      <c r="A25" s="74"/>
      <c r="B25" s="61"/>
      <c r="C25" s="47" t="str">
        <f t="shared" si="1"/>
        <v/>
      </c>
      <c r="D25" s="47" t="str">
        <f t="shared" si="2"/>
        <v/>
      </c>
      <c r="E25" s="47"/>
      <c r="F25" s="47"/>
      <c r="G25" s="47"/>
      <c r="H25" s="62">
        <f t="shared" si="0"/>
        <v>0</v>
      </c>
    </row>
    <row r="26" spans="1:8" ht="20.100000000000001" customHeight="1" x14ac:dyDescent="0.2">
      <c r="A26" s="74"/>
      <c r="B26" s="61"/>
      <c r="C26" s="47" t="str">
        <f t="shared" si="1"/>
        <v/>
      </c>
      <c r="D26" s="47" t="str">
        <f t="shared" si="2"/>
        <v/>
      </c>
      <c r="E26" s="47"/>
      <c r="F26" s="47"/>
      <c r="G26" s="47"/>
      <c r="H26" s="62">
        <f t="shared" si="0"/>
        <v>0</v>
      </c>
    </row>
    <row r="27" spans="1:8" ht="13.5" thickBot="1" x14ac:dyDescent="0.25">
      <c r="A27" s="53"/>
      <c r="B27" s="54"/>
      <c r="C27" s="55"/>
      <c r="D27" s="55"/>
      <c r="E27" s="55"/>
      <c r="F27" s="55"/>
      <c r="G27" s="55"/>
      <c r="H27" s="57"/>
    </row>
    <row r="28" spans="1:8" ht="29.25" customHeight="1" thickTop="1" thickBot="1" x14ac:dyDescent="0.25">
      <c r="A28" s="41"/>
      <c r="B28" s="59" t="s">
        <v>46</v>
      </c>
      <c r="C28" s="58">
        <f>SUM(C15:C27)</f>
        <v>0</v>
      </c>
      <c r="D28" s="58"/>
      <c r="E28" s="58">
        <f>SUM(E15:E27)</f>
        <v>0</v>
      </c>
      <c r="F28" s="58">
        <f>SUM(F15:F27)</f>
        <v>0</v>
      </c>
      <c r="G28" s="58">
        <f>SUM(G15:G27)</f>
        <v>0</v>
      </c>
      <c r="H28" s="79">
        <f>SUM(H15:H27)</f>
        <v>0</v>
      </c>
    </row>
    <row r="29" spans="1:8" ht="13.5" thickTop="1" x14ac:dyDescent="0.2"/>
  </sheetData>
  <mergeCells count="6">
    <mergeCell ref="C1:H1"/>
    <mergeCell ref="C3:H3"/>
    <mergeCell ref="A9:H9"/>
    <mergeCell ref="A12:A14"/>
    <mergeCell ref="B12:B14"/>
    <mergeCell ref="H12:H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B0D0D"/>
  </sheetPr>
  <dimension ref="A1:K30"/>
  <sheetViews>
    <sheetView topLeftCell="A10" zoomScale="110" zoomScaleNormal="110" workbookViewId="0">
      <selection activeCell="E15" sqref="E15"/>
    </sheetView>
  </sheetViews>
  <sheetFormatPr baseColWidth="10" defaultRowHeight="12.75" x14ac:dyDescent="0.2"/>
  <cols>
    <col min="1" max="1" width="14.5703125" style="63" customWidth="1"/>
    <col min="2" max="2" width="40.7109375" style="63" customWidth="1"/>
    <col min="3" max="5" width="20.7109375" style="63" customWidth="1"/>
    <col min="6" max="16384" width="11.42578125" style="63"/>
  </cols>
  <sheetData>
    <row r="1" spans="1:11" ht="45.75" x14ac:dyDescent="0.65">
      <c r="C1" s="92" t="s">
        <v>45</v>
      </c>
      <c r="D1" s="92"/>
      <c r="E1" s="92"/>
      <c r="G1" s="80"/>
      <c r="H1" s="80"/>
      <c r="I1" s="80"/>
      <c r="J1" s="80"/>
      <c r="K1" s="80"/>
    </row>
    <row r="2" spans="1:11" ht="6.75" customHeight="1" x14ac:dyDescent="0.2">
      <c r="A2" s="41"/>
      <c r="B2" s="43"/>
      <c r="C2" s="45"/>
      <c r="D2" s="45"/>
    </row>
    <row r="3" spans="1:11" ht="27" x14ac:dyDescent="0.35">
      <c r="A3" s="41"/>
      <c r="B3" s="43"/>
      <c r="C3" s="93" t="s">
        <v>47</v>
      </c>
      <c r="D3" s="93"/>
      <c r="E3" s="93"/>
      <c r="F3" s="81"/>
      <c r="G3" s="81"/>
      <c r="H3" s="81"/>
      <c r="I3" s="81"/>
      <c r="J3" s="81"/>
      <c r="K3" s="81"/>
    </row>
    <row r="4" spans="1:11" ht="14.25" customHeight="1" x14ac:dyDescent="0.2">
      <c r="A4" s="41"/>
      <c r="B4" s="43"/>
      <c r="C4" s="45"/>
      <c r="D4" s="45"/>
      <c r="E4" s="43"/>
    </row>
    <row r="5" spans="1:11" ht="18" x14ac:dyDescent="0.2">
      <c r="A5" s="40" t="s">
        <v>29</v>
      </c>
      <c r="B5" s="67">
        <f ca="1">TODAY()</f>
        <v>43499</v>
      </c>
      <c r="C5" s="64"/>
      <c r="D5" s="44"/>
      <c r="E5" s="42"/>
    </row>
    <row r="6" spans="1:11" ht="18" x14ac:dyDescent="0.2">
      <c r="A6" s="40" t="s">
        <v>28</v>
      </c>
      <c r="B6" s="66">
        <f>IF('Soutien informatique'!B6="","",'Soutien informatique'!B6)</f>
        <v>0</v>
      </c>
      <c r="C6" s="65"/>
      <c r="D6" s="44"/>
      <c r="E6" s="42"/>
    </row>
    <row r="7" spans="1:11" ht="18" x14ac:dyDescent="0.2">
      <c r="A7" s="41"/>
      <c r="B7" s="42"/>
      <c r="C7" s="44"/>
      <c r="D7" s="44"/>
      <c r="E7" s="42"/>
    </row>
    <row r="8" spans="1:11" ht="8.25" customHeight="1" x14ac:dyDescent="0.2">
      <c r="A8" s="54"/>
      <c r="B8" s="71"/>
      <c r="C8" s="72"/>
      <c r="D8" s="72"/>
      <c r="E8" s="71"/>
    </row>
    <row r="9" spans="1:11" ht="25.5" x14ac:dyDescent="0.2">
      <c r="A9" s="84" t="s">
        <v>78</v>
      </c>
      <c r="B9" s="84"/>
      <c r="C9" s="84"/>
      <c r="D9" s="84"/>
      <c r="E9" s="84"/>
    </row>
    <row r="10" spans="1:11" ht="8.25" customHeight="1" x14ac:dyDescent="0.2">
      <c r="A10" s="68"/>
      <c r="B10" s="69"/>
      <c r="C10" s="70"/>
      <c r="D10" s="70"/>
      <c r="E10" s="69"/>
    </row>
    <row r="11" spans="1:11" ht="18" x14ac:dyDescent="0.2">
      <c r="A11" s="41"/>
      <c r="B11" s="52"/>
      <c r="C11" s="46"/>
      <c r="D11" s="46"/>
      <c r="E11" s="52"/>
    </row>
    <row r="12" spans="1:11" ht="32.25" customHeight="1" x14ac:dyDescent="0.2">
      <c r="A12" s="85" t="s">
        <v>12</v>
      </c>
      <c r="B12" s="87" t="s">
        <v>1</v>
      </c>
      <c r="C12" s="76" t="s">
        <v>79</v>
      </c>
      <c r="D12" s="76" t="s">
        <v>80</v>
      </c>
      <c r="E12" s="89" t="s">
        <v>2</v>
      </c>
    </row>
    <row r="13" spans="1:11" ht="31.5" customHeight="1" x14ac:dyDescent="0.2">
      <c r="A13" s="85"/>
      <c r="B13" s="87"/>
      <c r="C13" s="77" t="s">
        <v>56</v>
      </c>
      <c r="D13" s="77" t="s">
        <v>63</v>
      </c>
      <c r="E13" s="90"/>
    </row>
    <row r="14" spans="1:11" ht="23.25" customHeight="1" thickBot="1" x14ac:dyDescent="0.25">
      <c r="A14" s="86"/>
      <c r="B14" s="88"/>
      <c r="C14" s="78">
        <v>100</v>
      </c>
      <c r="D14" s="78">
        <v>20</v>
      </c>
      <c r="E14" s="91"/>
    </row>
    <row r="15" spans="1:11" ht="20.100000000000001" customHeight="1" x14ac:dyDescent="0.2">
      <c r="A15" s="73"/>
      <c r="B15" s="60"/>
      <c r="C15" s="47" t="str">
        <f>IFERROR(IF(B15&lt;&gt;"","100.00$","")*1,"")</f>
        <v/>
      </c>
      <c r="D15" s="47" t="str">
        <f>IFERROR(IF(B15&lt;&gt;"","20.00$","")*1,"")</f>
        <v/>
      </c>
      <c r="E15" s="62">
        <f t="shared" ref="E15:E27" si="0">SUM(C15:D15)</f>
        <v>0</v>
      </c>
    </row>
    <row r="16" spans="1:11" ht="20.100000000000001" customHeight="1" x14ac:dyDescent="0.2">
      <c r="A16" s="74"/>
      <c r="B16" s="60"/>
      <c r="C16" s="47" t="str">
        <f t="shared" ref="C16:C27" si="1">IFERROR(IF(B16&lt;&gt;"","100.00$","")*1,"")</f>
        <v/>
      </c>
      <c r="D16" s="47" t="str">
        <f t="shared" ref="D16:D27" si="2">IFERROR(IF(B16&lt;&gt;"","20.00$","")*1,"")</f>
        <v/>
      </c>
      <c r="E16" s="62">
        <f t="shared" si="0"/>
        <v>0</v>
      </c>
    </row>
    <row r="17" spans="1:5" ht="20.100000000000001" customHeight="1" x14ac:dyDescent="0.2">
      <c r="A17" s="74"/>
      <c r="B17" s="60"/>
      <c r="C17" s="47" t="str">
        <f t="shared" si="1"/>
        <v/>
      </c>
      <c r="D17" s="47" t="str">
        <f t="shared" si="2"/>
        <v/>
      </c>
      <c r="E17" s="62">
        <f t="shared" si="0"/>
        <v>0</v>
      </c>
    </row>
    <row r="18" spans="1:5" ht="20.100000000000001" customHeight="1" x14ac:dyDescent="0.2">
      <c r="A18" s="74"/>
      <c r="B18" s="60"/>
      <c r="C18" s="47" t="str">
        <f t="shared" si="1"/>
        <v/>
      </c>
      <c r="D18" s="47" t="str">
        <f t="shared" si="2"/>
        <v/>
      </c>
      <c r="E18" s="62">
        <f t="shared" si="0"/>
        <v>0</v>
      </c>
    </row>
    <row r="19" spans="1:5" ht="20.100000000000001" customHeight="1" x14ac:dyDescent="0.2">
      <c r="A19" s="75"/>
      <c r="B19" s="61"/>
      <c r="C19" s="47" t="str">
        <f t="shared" si="1"/>
        <v/>
      </c>
      <c r="D19" s="47" t="str">
        <f t="shared" si="2"/>
        <v/>
      </c>
      <c r="E19" s="62">
        <f t="shared" si="0"/>
        <v>0</v>
      </c>
    </row>
    <row r="20" spans="1:5" ht="20.100000000000001" customHeight="1" x14ac:dyDescent="0.2">
      <c r="A20" s="74"/>
      <c r="B20" s="61"/>
      <c r="C20" s="47" t="str">
        <f t="shared" si="1"/>
        <v/>
      </c>
      <c r="D20" s="47" t="str">
        <f t="shared" si="2"/>
        <v/>
      </c>
      <c r="E20" s="62">
        <f t="shared" si="0"/>
        <v>0</v>
      </c>
    </row>
    <row r="21" spans="1:5" ht="20.100000000000001" customHeight="1" x14ac:dyDescent="0.2">
      <c r="A21" s="74"/>
      <c r="B21" s="60"/>
      <c r="C21" s="47" t="str">
        <f t="shared" si="1"/>
        <v/>
      </c>
      <c r="D21" s="47" t="str">
        <f t="shared" si="2"/>
        <v/>
      </c>
      <c r="E21" s="62">
        <f t="shared" si="0"/>
        <v>0</v>
      </c>
    </row>
    <row r="22" spans="1:5" ht="20.100000000000001" customHeight="1" x14ac:dyDescent="0.2">
      <c r="A22" s="74"/>
      <c r="B22" s="60"/>
      <c r="C22" s="47" t="str">
        <f t="shared" si="1"/>
        <v/>
      </c>
      <c r="D22" s="47" t="str">
        <f t="shared" si="2"/>
        <v/>
      </c>
      <c r="E22" s="62">
        <f t="shared" si="0"/>
        <v>0</v>
      </c>
    </row>
    <row r="23" spans="1:5" ht="20.100000000000001" customHeight="1" x14ac:dyDescent="0.2">
      <c r="A23" s="74"/>
      <c r="B23" s="60"/>
      <c r="C23" s="47" t="str">
        <f t="shared" si="1"/>
        <v/>
      </c>
      <c r="D23" s="47" t="str">
        <f t="shared" si="2"/>
        <v/>
      </c>
      <c r="E23" s="62">
        <f t="shared" si="0"/>
        <v>0</v>
      </c>
    </row>
    <row r="24" spans="1:5" ht="20.100000000000001" customHeight="1" x14ac:dyDescent="0.2">
      <c r="A24" s="74"/>
      <c r="B24" s="60"/>
      <c r="C24" s="47" t="str">
        <f t="shared" si="1"/>
        <v/>
      </c>
      <c r="D24" s="47" t="str">
        <f t="shared" ref="D24" si="3">IFERROR(IF(B24&lt;&gt;"","20.00$","")*1,"")</f>
        <v/>
      </c>
      <c r="E24" s="62">
        <f t="shared" si="0"/>
        <v>0</v>
      </c>
    </row>
    <row r="25" spans="1:5" ht="20.100000000000001" customHeight="1" x14ac:dyDescent="0.2">
      <c r="A25" s="74"/>
      <c r="B25" s="61"/>
      <c r="C25" s="47" t="str">
        <f t="shared" si="1"/>
        <v/>
      </c>
      <c r="D25" s="47" t="str">
        <f t="shared" si="2"/>
        <v/>
      </c>
      <c r="E25" s="62">
        <f t="shared" si="0"/>
        <v>0</v>
      </c>
    </row>
    <row r="26" spans="1:5" ht="20.100000000000001" customHeight="1" x14ac:dyDescent="0.2">
      <c r="A26" s="74"/>
      <c r="B26" s="61"/>
      <c r="C26" s="47" t="str">
        <f t="shared" si="1"/>
        <v/>
      </c>
      <c r="D26" s="47" t="str">
        <f t="shared" si="2"/>
        <v/>
      </c>
      <c r="E26" s="62">
        <f t="shared" si="0"/>
        <v>0</v>
      </c>
    </row>
    <row r="27" spans="1:5" ht="20.100000000000001" customHeight="1" x14ac:dyDescent="0.2">
      <c r="A27" s="74"/>
      <c r="B27" s="61"/>
      <c r="C27" s="47" t="str">
        <f t="shared" si="1"/>
        <v/>
      </c>
      <c r="D27" s="47" t="str">
        <f t="shared" si="2"/>
        <v/>
      </c>
      <c r="E27" s="62">
        <f t="shared" si="0"/>
        <v>0</v>
      </c>
    </row>
    <row r="28" spans="1:5" ht="13.5" thickBot="1" x14ac:dyDescent="0.25">
      <c r="A28" s="53"/>
      <c r="B28" s="54"/>
      <c r="C28" s="55"/>
      <c r="D28" s="55"/>
      <c r="E28" s="57"/>
    </row>
    <row r="29" spans="1:5" ht="29.25" customHeight="1" thickTop="1" thickBot="1" x14ac:dyDescent="0.25">
      <c r="A29" s="41"/>
      <c r="B29" s="59" t="s">
        <v>46</v>
      </c>
      <c r="C29" s="58">
        <f>SUM(C15:C28)</f>
        <v>0</v>
      </c>
      <c r="D29" s="58">
        <f>SUM(D15:D28)</f>
        <v>0</v>
      </c>
      <c r="E29" s="79">
        <f>SUM(E15:E28)</f>
        <v>0</v>
      </c>
    </row>
    <row r="30" spans="1:5" ht="13.5" thickTop="1" x14ac:dyDescent="0.2"/>
  </sheetData>
  <mergeCells count="6">
    <mergeCell ref="C1:E1"/>
    <mergeCell ref="C3:E3"/>
    <mergeCell ref="A9:E9"/>
    <mergeCell ref="A12:A14"/>
    <mergeCell ref="B12:B14"/>
    <mergeCell ref="E12:E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F24"/>
  <sheetViews>
    <sheetView workbookViewId="0">
      <selection activeCell="L11" sqref="L11"/>
    </sheetView>
  </sheetViews>
  <sheetFormatPr baseColWidth="10" defaultRowHeight="12.75" x14ac:dyDescent="0.2"/>
  <cols>
    <col min="1" max="1" width="12.140625" customWidth="1"/>
    <col min="2" max="2" width="31" customWidth="1"/>
    <col min="3" max="3" width="16.85546875" customWidth="1"/>
  </cols>
  <sheetData>
    <row r="1" spans="1:6" ht="21.2" customHeight="1" x14ac:dyDescent="0.2">
      <c r="A1" s="6"/>
      <c r="B1" s="100" t="s">
        <v>8</v>
      </c>
      <c r="C1" s="100"/>
      <c r="D1" s="100"/>
      <c r="E1" s="100"/>
      <c r="F1" s="100"/>
    </row>
    <row r="2" spans="1:6" ht="21.2" customHeight="1" x14ac:dyDescent="0.2">
      <c r="A2" s="6"/>
      <c r="B2" s="100"/>
      <c r="C2" s="100"/>
      <c r="D2" s="100"/>
      <c r="E2" s="100"/>
      <c r="F2" s="100"/>
    </row>
    <row r="3" spans="1:6" ht="21.2" customHeight="1" x14ac:dyDescent="0.2">
      <c r="A3" s="6"/>
      <c r="B3" s="7"/>
      <c r="C3" s="7"/>
      <c r="D3" s="7"/>
      <c r="E3" s="7"/>
      <c r="F3" s="7"/>
    </row>
    <row r="4" spans="1:6" ht="21.2" customHeight="1" thickBot="1" x14ac:dyDescent="0.3">
      <c r="A4" s="3" t="s">
        <v>16</v>
      </c>
      <c r="B4" s="101">
        <f ca="1">TODAY()</f>
        <v>43499</v>
      </c>
      <c r="C4" s="101"/>
      <c r="D4" s="6"/>
      <c r="E4" s="6"/>
      <c r="F4" s="6"/>
    </row>
    <row r="5" spans="1:6" ht="21.2" customHeight="1" thickBot="1" x14ac:dyDescent="0.3">
      <c r="A5" s="3" t="s">
        <v>24</v>
      </c>
      <c r="B5" s="102"/>
      <c r="C5" s="102"/>
      <c r="D5" s="6"/>
      <c r="E5" s="6"/>
      <c r="F5" s="6"/>
    </row>
    <row r="6" spans="1:6" ht="21.2" customHeight="1" thickBot="1" x14ac:dyDescent="0.25">
      <c r="A6" s="6"/>
      <c r="B6" s="6"/>
      <c r="C6" s="6"/>
      <c r="D6" s="6"/>
      <c r="E6" s="6"/>
      <c r="F6" s="6"/>
    </row>
    <row r="7" spans="1:6" x14ac:dyDescent="0.2">
      <c r="A7" s="6"/>
      <c r="B7" s="94" t="s">
        <v>6</v>
      </c>
      <c r="C7" s="95"/>
      <c r="D7" s="95"/>
      <c r="E7" s="95"/>
      <c r="F7" s="96"/>
    </row>
    <row r="8" spans="1:6" ht="13.5" thickBot="1" x14ac:dyDescent="0.25">
      <c r="A8" s="6"/>
      <c r="B8" s="97"/>
      <c r="C8" s="98"/>
      <c r="D8" s="98"/>
      <c r="E8" s="98"/>
      <c r="F8" s="99"/>
    </row>
    <row r="9" spans="1:6" ht="36" x14ac:dyDescent="0.2">
      <c r="A9" s="32" t="s">
        <v>10</v>
      </c>
      <c r="B9" s="33" t="s">
        <v>1</v>
      </c>
      <c r="C9" s="25" t="s">
        <v>19</v>
      </c>
      <c r="D9" s="25" t="s">
        <v>20</v>
      </c>
      <c r="E9" s="34" t="s">
        <v>21</v>
      </c>
      <c r="F9" s="35"/>
    </row>
    <row r="10" spans="1:6" ht="20.100000000000001" customHeight="1" x14ac:dyDescent="0.2">
      <c r="A10" s="9" t="s">
        <v>23</v>
      </c>
      <c r="B10" s="10" t="s">
        <v>23</v>
      </c>
      <c r="C10" s="11" t="s">
        <v>23</v>
      </c>
      <c r="D10" s="12"/>
      <c r="E10" s="12"/>
      <c r="F10" s="13">
        <f>SUM(C10:E10)</f>
        <v>0</v>
      </c>
    </row>
    <row r="11" spans="1:6" ht="20.100000000000001" customHeight="1" x14ac:dyDescent="0.2">
      <c r="A11" s="9" t="s">
        <v>23</v>
      </c>
      <c r="B11" s="10" t="s">
        <v>23</v>
      </c>
      <c r="C11" s="11" t="s">
        <v>23</v>
      </c>
      <c r="D11" s="12"/>
      <c r="E11" s="12"/>
      <c r="F11" s="13">
        <f t="shared" ref="F11:F23" si="0">SUM(C11:E11)</f>
        <v>0</v>
      </c>
    </row>
    <row r="12" spans="1:6" ht="20.100000000000001" customHeight="1" x14ac:dyDescent="0.2">
      <c r="A12" s="9" t="s">
        <v>23</v>
      </c>
      <c r="B12" s="10" t="s">
        <v>23</v>
      </c>
      <c r="C12" s="11" t="s">
        <v>23</v>
      </c>
      <c r="D12" s="12"/>
      <c r="E12" s="12"/>
      <c r="F12" s="13">
        <f t="shared" si="0"/>
        <v>0</v>
      </c>
    </row>
    <row r="13" spans="1:6" ht="20.100000000000001" customHeight="1" x14ac:dyDescent="0.2">
      <c r="A13" s="14" t="s">
        <v>23</v>
      </c>
      <c r="B13" s="10" t="s">
        <v>23</v>
      </c>
      <c r="C13" s="11" t="s">
        <v>23</v>
      </c>
      <c r="D13" s="12"/>
      <c r="E13" s="12"/>
      <c r="F13" s="13">
        <f t="shared" si="0"/>
        <v>0</v>
      </c>
    </row>
    <row r="14" spans="1:6" ht="20.100000000000001" customHeight="1" x14ac:dyDescent="0.2">
      <c r="A14" s="14" t="s">
        <v>23</v>
      </c>
      <c r="B14" s="15"/>
      <c r="C14" s="12" t="s">
        <v>23</v>
      </c>
      <c r="D14" s="12"/>
      <c r="E14" s="12"/>
      <c r="F14" s="13">
        <f t="shared" si="0"/>
        <v>0</v>
      </c>
    </row>
    <row r="15" spans="1:6" ht="20.100000000000001" customHeight="1" x14ac:dyDescent="0.2">
      <c r="A15" s="16"/>
      <c r="B15" s="15"/>
      <c r="C15" s="11"/>
      <c r="D15" s="12"/>
      <c r="E15" s="12"/>
      <c r="F15" s="13">
        <f t="shared" si="0"/>
        <v>0</v>
      </c>
    </row>
    <row r="16" spans="1:6" ht="20.100000000000001" customHeight="1" x14ac:dyDescent="0.2">
      <c r="A16" s="17"/>
      <c r="B16" s="15"/>
      <c r="C16" s="11"/>
      <c r="D16" s="12"/>
      <c r="E16" s="12"/>
      <c r="F16" s="13">
        <f t="shared" si="0"/>
        <v>0</v>
      </c>
    </row>
    <row r="17" spans="1:6" ht="20.100000000000001" customHeight="1" x14ac:dyDescent="0.2">
      <c r="A17" s="17"/>
      <c r="B17" s="15"/>
      <c r="C17" s="11"/>
      <c r="D17" s="12"/>
      <c r="E17" s="12"/>
      <c r="F17" s="13">
        <f t="shared" si="0"/>
        <v>0</v>
      </c>
    </row>
    <row r="18" spans="1:6" ht="20.100000000000001" customHeight="1" x14ac:dyDescent="0.2">
      <c r="A18" s="17"/>
      <c r="B18" s="15"/>
      <c r="C18" s="11"/>
      <c r="D18" s="12"/>
      <c r="E18" s="12"/>
      <c r="F18" s="13">
        <f t="shared" si="0"/>
        <v>0</v>
      </c>
    </row>
    <row r="19" spans="1:6" ht="20.100000000000001" customHeight="1" x14ac:dyDescent="0.2">
      <c r="A19" s="17"/>
      <c r="B19" s="15"/>
      <c r="C19" s="11"/>
      <c r="D19" s="12"/>
      <c r="E19" s="12"/>
      <c r="F19" s="13">
        <f t="shared" si="0"/>
        <v>0</v>
      </c>
    </row>
    <row r="20" spans="1:6" ht="20.100000000000001" customHeight="1" x14ac:dyDescent="0.2">
      <c r="A20" s="17"/>
      <c r="B20" s="15"/>
      <c r="C20" s="11"/>
      <c r="D20" s="12"/>
      <c r="E20" s="12"/>
      <c r="F20" s="13">
        <f t="shared" si="0"/>
        <v>0</v>
      </c>
    </row>
    <row r="21" spans="1:6" ht="20.100000000000001" customHeight="1" x14ac:dyDescent="0.2">
      <c r="A21" s="17"/>
      <c r="B21" s="15"/>
      <c r="C21" s="11"/>
      <c r="D21" s="12"/>
      <c r="E21" s="12"/>
      <c r="F21" s="13">
        <f t="shared" si="0"/>
        <v>0</v>
      </c>
    </row>
    <row r="22" spans="1:6" ht="20.100000000000001" customHeight="1" x14ac:dyDescent="0.2">
      <c r="A22" s="17"/>
      <c r="B22" s="15"/>
      <c r="C22" s="11"/>
      <c r="D22" s="12"/>
      <c r="E22" s="12"/>
      <c r="F22" s="13">
        <f t="shared" si="0"/>
        <v>0</v>
      </c>
    </row>
    <row r="23" spans="1:6" ht="20.100000000000001" customHeight="1" x14ac:dyDescent="0.2">
      <c r="A23" s="17"/>
      <c r="B23" s="15"/>
      <c r="C23" s="18"/>
      <c r="D23" s="12"/>
      <c r="E23" s="12"/>
      <c r="F23" s="13">
        <f t="shared" si="0"/>
        <v>0</v>
      </c>
    </row>
    <row r="24" spans="1:6" x14ac:dyDescent="0.2">
      <c r="A24" s="29" t="s">
        <v>0</v>
      </c>
      <c r="B24" s="29"/>
      <c r="C24" s="36">
        <f>SUM(C10:C23)</f>
        <v>0</v>
      </c>
      <c r="D24" s="30">
        <f>SUM(D10:D23)</f>
        <v>0</v>
      </c>
      <c r="E24" s="31">
        <f>SUM(E10:E23)</f>
        <v>0</v>
      </c>
      <c r="F24" s="37">
        <f>SUM(F10:F23)</f>
        <v>0</v>
      </c>
    </row>
  </sheetData>
  <mergeCells count="4">
    <mergeCell ref="B7:F8"/>
    <mergeCell ref="B1:F2"/>
    <mergeCell ref="B4:C4"/>
    <mergeCell ref="B5:C5"/>
  </mergeCells>
  <printOptions horizontalCentered="1"/>
  <pageMargins left="0.23622047244094491" right="0.23622047244094491" top="0.74803149606299213" bottom="0.74803149606299213" header="0.31496062992125984" footer="0.31496062992125984"/>
  <pageSetup paperSize="25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workbookViewId="0">
      <selection activeCell="G10" sqref="G10"/>
    </sheetView>
  </sheetViews>
  <sheetFormatPr baseColWidth="10" defaultRowHeight="12.75" x14ac:dyDescent="0.2"/>
  <cols>
    <col min="2" max="2" width="24.28515625" customWidth="1"/>
    <col min="3" max="3" width="10.42578125" customWidth="1"/>
    <col min="4" max="4" width="13.7109375" customWidth="1"/>
    <col min="5" max="5" width="11.28515625" customWidth="1"/>
    <col min="6" max="6" width="13.7109375" customWidth="1"/>
    <col min="7" max="7" width="10.7109375" customWidth="1"/>
  </cols>
  <sheetData>
    <row r="1" spans="1:8" ht="21.2" customHeight="1" x14ac:dyDescent="0.2">
      <c r="A1" s="6"/>
      <c r="B1" s="100" t="s">
        <v>8</v>
      </c>
      <c r="C1" s="100"/>
      <c r="D1" s="100"/>
      <c r="E1" s="100"/>
      <c r="F1" s="100"/>
      <c r="G1" s="100"/>
      <c r="H1" s="100"/>
    </row>
    <row r="2" spans="1:8" ht="21.2" customHeight="1" x14ac:dyDescent="0.2">
      <c r="A2" s="6"/>
      <c r="B2" s="100"/>
      <c r="C2" s="100"/>
      <c r="D2" s="100"/>
      <c r="E2" s="100"/>
      <c r="F2" s="100"/>
      <c r="G2" s="100"/>
      <c r="H2" s="100"/>
    </row>
    <row r="3" spans="1:8" ht="21.2" customHeight="1" x14ac:dyDescent="0.2">
      <c r="A3" s="6"/>
      <c r="B3" s="7"/>
      <c r="C3" s="7"/>
      <c r="D3" s="7"/>
      <c r="E3" s="7"/>
      <c r="F3" s="7"/>
      <c r="G3" s="7"/>
      <c r="H3" s="7"/>
    </row>
    <row r="4" spans="1:8" ht="21.2" customHeight="1" thickBot="1" x14ac:dyDescent="0.25">
      <c r="A4" s="2" t="s">
        <v>16</v>
      </c>
      <c r="B4" s="101">
        <f ca="1">TODAY()</f>
        <v>43499</v>
      </c>
      <c r="C4" s="101"/>
      <c r="D4" s="6"/>
      <c r="E4" s="6"/>
      <c r="F4" s="6"/>
      <c r="G4" s="6"/>
      <c r="H4" s="6"/>
    </row>
    <row r="5" spans="1:8" ht="21.2" customHeight="1" thickBot="1" x14ac:dyDescent="0.25">
      <c r="A5" s="2" t="s">
        <v>25</v>
      </c>
      <c r="B5" s="102"/>
      <c r="C5" s="102"/>
      <c r="D5" s="6"/>
      <c r="E5" s="6"/>
      <c r="F5" s="6"/>
      <c r="G5" s="6"/>
      <c r="H5" s="6"/>
    </row>
    <row r="6" spans="1:8" ht="21.2" customHeight="1" thickBot="1" x14ac:dyDescent="0.25">
      <c r="A6" s="6"/>
      <c r="B6" s="6"/>
      <c r="C6" s="6"/>
      <c r="D6" s="6"/>
      <c r="E6" s="6"/>
      <c r="F6" s="6"/>
      <c r="G6" s="6"/>
      <c r="H6" s="6"/>
    </row>
    <row r="7" spans="1:8" ht="12.2" customHeight="1" x14ac:dyDescent="0.2">
      <c r="A7" s="6"/>
      <c r="B7" s="103" t="s">
        <v>7</v>
      </c>
      <c r="C7" s="104"/>
      <c r="D7" s="104"/>
      <c r="E7" s="104"/>
      <c r="F7" s="104"/>
      <c r="G7" s="104"/>
      <c r="H7" s="105"/>
    </row>
    <row r="8" spans="1:8" ht="16.5" customHeight="1" thickBot="1" x14ac:dyDescent="0.25">
      <c r="A8" s="8"/>
      <c r="B8" s="106"/>
      <c r="C8" s="107"/>
      <c r="D8" s="107"/>
      <c r="E8" s="107"/>
      <c r="F8" s="107"/>
      <c r="G8" s="107"/>
      <c r="H8" s="108"/>
    </row>
    <row r="9" spans="1:8" ht="62.45" customHeight="1" x14ac:dyDescent="0.2">
      <c r="A9" s="38" t="s">
        <v>12</v>
      </c>
      <c r="B9" s="39" t="s">
        <v>1</v>
      </c>
      <c r="C9" s="25" t="s">
        <v>11</v>
      </c>
      <c r="D9" s="25" t="s">
        <v>17</v>
      </c>
      <c r="E9" s="25" t="s">
        <v>18</v>
      </c>
      <c r="F9" s="25" t="s">
        <v>22</v>
      </c>
      <c r="G9" s="34" t="s">
        <v>27</v>
      </c>
      <c r="H9" s="28" t="s">
        <v>0</v>
      </c>
    </row>
    <row r="10" spans="1:8" ht="20.100000000000001" customHeight="1" x14ac:dyDescent="0.2">
      <c r="A10" s="4"/>
      <c r="B10" s="15"/>
      <c r="C10" s="20"/>
      <c r="D10" s="20"/>
      <c r="E10" s="21"/>
      <c r="F10" s="21"/>
      <c r="G10" s="21"/>
      <c r="H10" s="13">
        <f t="shared" ref="H10:H18" si="0">SUM(C10:G10)</f>
        <v>0</v>
      </c>
    </row>
    <row r="11" spans="1:8" ht="20.100000000000001" customHeight="1" x14ac:dyDescent="0.2">
      <c r="A11" s="4"/>
      <c r="B11" s="15"/>
      <c r="C11" s="20"/>
      <c r="D11" s="20"/>
      <c r="E11" s="21"/>
      <c r="F11" s="21"/>
      <c r="G11" s="21"/>
      <c r="H11" s="13">
        <f t="shared" si="0"/>
        <v>0</v>
      </c>
    </row>
    <row r="12" spans="1:8" ht="20.100000000000001" customHeight="1" x14ac:dyDescent="0.2">
      <c r="A12" s="4"/>
      <c r="B12" s="5"/>
      <c r="C12" s="20"/>
      <c r="D12" s="20"/>
      <c r="E12" s="21"/>
      <c r="F12" s="21"/>
      <c r="G12" s="21"/>
      <c r="H12" s="13">
        <f t="shared" si="0"/>
        <v>0</v>
      </c>
    </row>
    <row r="13" spans="1:8" ht="20.100000000000001" customHeight="1" x14ac:dyDescent="0.2">
      <c r="A13" s="4"/>
      <c r="B13" s="5"/>
      <c r="C13" s="20"/>
      <c r="D13" s="20"/>
      <c r="E13" s="21"/>
      <c r="F13" s="21"/>
      <c r="G13" s="21"/>
      <c r="H13" s="13">
        <f t="shared" si="0"/>
        <v>0</v>
      </c>
    </row>
    <row r="14" spans="1:8" ht="20.100000000000001" customHeight="1" x14ac:dyDescent="0.2">
      <c r="A14" s="4"/>
      <c r="B14" s="5"/>
      <c r="C14" s="20"/>
      <c r="D14" s="20"/>
      <c r="E14" s="21"/>
      <c r="F14" s="21"/>
      <c r="G14" s="21"/>
      <c r="H14" s="13">
        <f t="shared" si="0"/>
        <v>0</v>
      </c>
    </row>
    <row r="15" spans="1:8" ht="19.5" customHeight="1" x14ac:dyDescent="0.2">
      <c r="A15" s="19"/>
      <c r="B15" s="22"/>
      <c r="C15" s="20"/>
      <c r="D15" s="20"/>
      <c r="E15" s="21"/>
      <c r="F15" s="21"/>
      <c r="G15" s="21"/>
      <c r="H15" s="13">
        <f t="shared" si="0"/>
        <v>0</v>
      </c>
    </row>
    <row r="16" spans="1:8" ht="20.100000000000001" customHeight="1" x14ac:dyDescent="0.2">
      <c r="A16" s="4"/>
      <c r="B16" s="5"/>
      <c r="C16" s="20"/>
      <c r="D16" s="20"/>
      <c r="E16" s="21"/>
      <c r="F16" s="21"/>
      <c r="G16" s="21"/>
      <c r="H16" s="13">
        <f t="shared" si="0"/>
        <v>0</v>
      </c>
    </row>
    <row r="17" spans="1:8" ht="20.100000000000001" customHeight="1" x14ac:dyDescent="0.2">
      <c r="A17" s="4"/>
      <c r="B17" s="5"/>
      <c r="C17" s="20"/>
      <c r="D17" s="20"/>
      <c r="E17" s="21"/>
      <c r="F17" s="21"/>
      <c r="G17" s="21"/>
      <c r="H17" s="13">
        <f t="shared" si="0"/>
        <v>0</v>
      </c>
    </row>
    <row r="18" spans="1:8" ht="20.100000000000001" customHeight="1" x14ac:dyDescent="0.2">
      <c r="A18" s="5"/>
      <c r="B18" s="5"/>
      <c r="C18" s="20"/>
      <c r="D18" s="20"/>
      <c r="E18" s="21"/>
      <c r="F18" s="21"/>
      <c r="G18" s="21"/>
      <c r="H18" s="13">
        <f t="shared" si="0"/>
        <v>0</v>
      </c>
    </row>
    <row r="19" spans="1:8" x14ac:dyDescent="0.2">
      <c r="A19" s="29" t="s">
        <v>2</v>
      </c>
      <c r="B19" s="29"/>
      <c r="C19" s="30">
        <f t="shared" ref="C19:H19" si="1">SUM(C10:C18)</f>
        <v>0</v>
      </c>
      <c r="D19" s="30">
        <f t="shared" si="1"/>
        <v>0</v>
      </c>
      <c r="E19" s="30">
        <f t="shared" si="1"/>
        <v>0</v>
      </c>
      <c r="F19" s="30">
        <f t="shared" si="1"/>
        <v>0</v>
      </c>
      <c r="G19" s="30">
        <f t="shared" si="1"/>
        <v>0</v>
      </c>
      <c r="H19" s="31">
        <f t="shared" si="1"/>
        <v>0</v>
      </c>
    </row>
    <row r="28" spans="1:8" ht="10.5" customHeight="1" x14ac:dyDescent="0.2"/>
    <row r="29" spans="1:8" x14ac:dyDescent="0.2">
      <c r="E29" s="1"/>
      <c r="F29" s="1"/>
    </row>
  </sheetData>
  <mergeCells count="4">
    <mergeCell ref="B1:H2"/>
    <mergeCell ref="B7:H8"/>
    <mergeCell ref="B4:C4"/>
    <mergeCell ref="B5:C5"/>
  </mergeCells>
  <printOptions horizontalCentered="1"/>
  <pageMargins left="0.23622047244094491" right="0.23622047244094491" top="0.74803149606299213" bottom="0.74803149606299213" header="0.31496062992125984" footer="0.31496062992125984"/>
  <pageSetup paperSize="25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workbookViewId="0">
      <selection activeCell="K11" sqref="K11"/>
    </sheetView>
  </sheetViews>
  <sheetFormatPr baseColWidth="10" defaultRowHeight="12.75" x14ac:dyDescent="0.2"/>
  <cols>
    <col min="2" max="2" width="29.85546875" customWidth="1"/>
    <col min="3" max="3" width="14.140625" customWidth="1"/>
    <col min="4" max="4" width="16" customWidth="1"/>
    <col min="5" max="6" width="13.5703125" customWidth="1"/>
    <col min="7" max="7" width="12.85546875" bestFit="1" customWidth="1"/>
  </cols>
  <sheetData>
    <row r="1" spans="1:7" ht="21.2" customHeight="1" x14ac:dyDescent="0.2">
      <c r="A1" s="6"/>
      <c r="B1" s="100" t="s">
        <v>8</v>
      </c>
      <c r="C1" s="100"/>
      <c r="D1" s="100"/>
      <c r="E1" s="100"/>
      <c r="F1" s="100"/>
      <c r="G1" s="100"/>
    </row>
    <row r="2" spans="1:7" ht="21.2" customHeight="1" x14ac:dyDescent="0.2">
      <c r="A2" s="6"/>
      <c r="B2" s="100"/>
      <c r="C2" s="100"/>
      <c r="D2" s="100"/>
      <c r="E2" s="100"/>
      <c r="F2" s="100"/>
      <c r="G2" s="100"/>
    </row>
    <row r="3" spans="1:7" ht="21.2" customHeight="1" x14ac:dyDescent="0.2">
      <c r="A3" s="6"/>
      <c r="B3" s="7"/>
      <c r="C3" s="7"/>
      <c r="D3" s="7"/>
      <c r="E3" s="7"/>
      <c r="F3" s="7"/>
      <c r="G3" s="7"/>
    </row>
    <row r="4" spans="1:7" ht="21.2" customHeight="1" thickBot="1" x14ac:dyDescent="0.25">
      <c r="A4" s="2" t="s">
        <v>16</v>
      </c>
      <c r="B4" s="101">
        <f ca="1">TODAY()</f>
        <v>43499</v>
      </c>
      <c r="C4" s="101"/>
      <c r="D4" s="6"/>
      <c r="E4" s="6"/>
      <c r="F4" s="6"/>
      <c r="G4" s="6"/>
    </row>
    <row r="5" spans="1:7" ht="21.2" customHeight="1" thickBot="1" x14ac:dyDescent="0.25">
      <c r="A5" s="2" t="s">
        <v>24</v>
      </c>
      <c r="B5" s="102"/>
      <c r="C5" s="102"/>
      <c r="D5" s="6"/>
      <c r="E5" s="6"/>
      <c r="F5" s="6"/>
      <c r="G5" s="6"/>
    </row>
    <row r="6" spans="1:7" ht="21.2" customHeight="1" x14ac:dyDescent="0.2">
      <c r="A6" s="6"/>
      <c r="B6" s="6"/>
      <c r="C6" s="6"/>
      <c r="D6" s="6"/>
      <c r="E6" s="6"/>
      <c r="F6" s="6"/>
      <c r="G6" s="6"/>
    </row>
    <row r="7" spans="1:7" ht="12.75" customHeight="1" thickBot="1" x14ac:dyDescent="0.25">
      <c r="A7" s="6"/>
      <c r="B7" s="6"/>
      <c r="C7" s="6"/>
      <c r="D7" s="6"/>
      <c r="E7" s="6"/>
      <c r="F7" s="6"/>
      <c r="G7" s="6"/>
    </row>
    <row r="8" spans="1:7" ht="29.25" customHeight="1" thickBot="1" x14ac:dyDescent="0.25">
      <c r="A8" s="8"/>
      <c r="B8" s="109" t="s">
        <v>7</v>
      </c>
      <c r="C8" s="110"/>
      <c r="D8" s="110"/>
      <c r="E8" s="110"/>
      <c r="F8" s="110"/>
      <c r="G8" s="111"/>
    </row>
    <row r="9" spans="1:7" ht="48" x14ac:dyDescent="0.2">
      <c r="A9" s="23" t="s">
        <v>12</v>
      </c>
      <c r="B9" s="24" t="s">
        <v>1</v>
      </c>
      <c r="C9" s="25" t="s">
        <v>14</v>
      </c>
      <c r="D9" s="25" t="s">
        <v>15</v>
      </c>
      <c r="E9" s="26" t="s">
        <v>13</v>
      </c>
      <c r="F9" s="27" t="s">
        <v>26</v>
      </c>
      <c r="G9" s="28" t="s">
        <v>0</v>
      </c>
    </row>
    <row r="10" spans="1:7" ht="20.100000000000001" customHeight="1" x14ac:dyDescent="0.2">
      <c r="A10" s="4"/>
      <c r="B10" s="15"/>
      <c r="C10" s="21"/>
      <c r="D10" s="21"/>
      <c r="E10" s="21"/>
      <c r="F10" s="21"/>
      <c r="G10" s="13">
        <f>SUM(C10:F10)</f>
        <v>0</v>
      </c>
    </row>
    <row r="11" spans="1:7" ht="20.100000000000001" customHeight="1" x14ac:dyDescent="0.2">
      <c r="A11" s="4"/>
      <c r="B11" s="5"/>
      <c r="C11" s="21"/>
      <c r="D11" s="21"/>
      <c r="E11" s="21"/>
      <c r="F11" s="21"/>
      <c r="G11" s="13">
        <f t="shared" ref="G11:G18" si="0">SUM(C11:F11)</f>
        <v>0</v>
      </c>
    </row>
    <row r="12" spans="1:7" ht="20.100000000000001" customHeight="1" x14ac:dyDescent="0.2">
      <c r="A12" s="4"/>
      <c r="B12" s="5"/>
      <c r="C12" s="21"/>
      <c r="D12" s="21"/>
      <c r="E12" s="21"/>
      <c r="F12" s="21"/>
      <c r="G12" s="13">
        <f t="shared" si="0"/>
        <v>0</v>
      </c>
    </row>
    <row r="13" spans="1:7" ht="20.100000000000001" customHeight="1" x14ac:dyDescent="0.2">
      <c r="A13" s="4"/>
      <c r="B13" s="5"/>
      <c r="C13" s="21"/>
      <c r="D13" s="21"/>
      <c r="E13" s="21"/>
      <c r="F13" s="21"/>
      <c r="G13" s="13">
        <f t="shared" si="0"/>
        <v>0</v>
      </c>
    </row>
    <row r="14" spans="1:7" ht="20.100000000000001" customHeight="1" x14ac:dyDescent="0.2">
      <c r="A14" s="4"/>
      <c r="B14" s="5"/>
      <c r="C14" s="21"/>
      <c r="D14" s="21"/>
      <c r="E14" s="21"/>
      <c r="F14" s="21"/>
      <c r="G14" s="13">
        <f t="shared" si="0"/>
        <v>0</v>
      </c>
    </row>
    <row r="15" spans="1:7" ht="20.100000000000001" customHeight="1" x14ac:dyDescent="0.2">
      <c r="A15" s="19"/>
      <c r="B15" s="22"/>
      <c r="C15" s="21"/>
      <c r="D15" s="21"/>
      <c r="E15" s="21"/>
      <c r="F15" s="21"/>
      <c r="G15" s="13">
        <f t="shared" si="0"/>
        <v>0</v>
      </c>
    </row>
    <row r="16" spans="1:7" ht="20.100000000000001" customHeight="1" x14ac:dyDescent="0.2">
      <c r="A16" s="4"/>
      <c r="B16" s="5"/>
      <c r="C16" s="21"/>
      <c r="D16" s="21"/>
      <c r="E16" s="21"/>
      <c r="F16" s="21"/>
      <c r="G16" s="13">
        <f t="shared" si="0"/>
        <v>0</v>
      </c>
    </row>
    <row r="17" spans="1:7" ht="20.100000000000001" customHeight="1" x14ac:dyDescent="0.2">
      <c r="A17" s="4"/>
      <c r="B17" s="5"/>
      <c r="C17" s="21"/>
      <c r="D17" s="21"/>
      <c r="E17" s="21"/>
      <c r="F17" s="21"/>
      <c r="G17" s="13">
        <f t="shared" si="0"/>
        <v>0</v>
      </c>
    </row>
    <row r="18" spans="1:7" ht="20.100000000000001" customHeight="1" x14ac:dyDescent="0.2">
      <c r="A18" s="5"/>
      <c r="B18" s="5"/>
      <c r="C18" s="21"/>
      <c r="D18" s="21"/>
      <c r="E18" s="21"/>
      <c r="F18" s="21"/>
      <c r="G18" s="13">
        <f t="shared" si="0"/>
        <v>0</v>
      </c>
    </row>
    <row r="19" spans="1:7" x14ac:dyDescent="0.2">
      <c r="A19" s="29" t="s">
        <v>2</v>
      </c>
      <c r="B19" s="29"/>
      <c r="C19" s="30">
        <f>SUM(C10:C18)</f>
        <v>0</v>
      </c>
      <c r="D19" s="30">
        <f>SUM(D10:D18)</f>
        <v>0</v>
      </c>
      <c r="E19" s="30">
        <f>SUM(E10:E18)</f>
        <v>0</v>
      </c>
      <c r="F19" s="30">
        <f>SUM(F10:F18)</f>
        <v>0</v>
      </c>
      <c r="G19" s="31">
        <f>SUM(G10:G18)</f>
        <v>0</v>
      </c>
    </row>
    <row r="28" spans="1:7" ht="10.5" customHeight="1" x14ac:dyDescent="0.2"/>
    <row r="29" spans="1:7" x14ac:dyDescent="0.2">
      <c r="C29" s="1"/>
      <c r="D29" s="1"/>
      <c r="E29" s="1"/>
      <c r="F29" s="1"/>
    </row>
  </sheetData>
  <mergeCells count="4">
    <mergeCell ref="B1:G2"/>
    <mergeCell ref="B8:G8"/>
    <mergeCell ref="B4:C4"/>
    <mergeCell ref="B5:C5"/>
  </mergeCells>
  <printOptions horizontalCentered="1"/>
  <pageMargins left="0.70866141732283472" right="0.70866141732283472" top="0.74803149606299213" bottom="0.74803149606299213" header="0.31496062992125984" footer="0.31496062992125984"/>
  <pageSetup paperSize="2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Master long</vt:lpstr>
      <vt:lpstr>Master court</vt:lpstr>
      <vt:lpstr>Coiffure</vt:lpstr>
      <vt:lpstr>Soutien informatique</vt:lpstr>
      <vt:lpstr>Vente-conseil</vt:lpstr>
      <vt:lpstr>Conseil &amp; vente de voyage</vt:lpstr>
      <vt:lpstr>représentation</vt:lpstr>
      <vt:lpstr>Lancement d'une entreprise</vt:lpstr>
      <vt:lpstr>Salon de coiffure</vt:lpstr>
      <vt:lpstr>Divers</vt:lpstr>
      <vt:lpstr>Divers 2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Utilisateur</cp:lastModifiedBy>
  <cp:lastPrinted>2019-02-03T02:43:25Z</cp:lastPrinted>
  <dcterms:created xsi:type="dcterms:W3CDTF">2000-10-03T00:16:50Z</dcterms:created>
  <dcterms:modified xsi:type="dcterms:W3CDTF">2019-02-03T15:40:02Z</dcterms:modified>
</cp:coreProperties>
</file>