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codeName="{3D1A710C-6663-3D7B-7F91-EC182F24A4BC}"/>
  <workbookPr codeName="ThisWorkbook"/>
  <mc:AlternateContent xmlns:mc="http://schemas.openxmlformats.org/markup-compatibility/2006">
    <mc:Choice Requires="x15">
      <x15ac:absPath xmlns:x15ac="http://schemas.microsoft.com/office/spreadsheetml/2010/11/ac" url="C:\Users\manil.sadouki\Desktop\"/>
    </mc:Choice>
  </mc:AlternateContent>
  <xr:revisionPtr revIDLastSave="0" documentId="8_{862BE60F-109D-4958-91C2-6405FCDB2CC4}" xr6:coauthVersionLast="36" xr6:coauthVersionMax="36" xr10:uidLastSave="{00000000-0000-0000-0000-000000000000}"/>
  <bookViews>
    <workbookView xWindow="0" yWindow="0" windowWidth="19200" windowHeight="11025" activeTab="1" xr2:uid="{F0FE5378-746D-49AA-ACEF-15B012C3701A}"/>
  </bookViews>
  <sheets>
    <sheet name="Database" sheetId="3" r:id="rId1"/>
    <sheet name="Onglet 1" sheetId="2" r:id="rId2"/>
    <sheet name="Onglet 2" sheetId="1" r:id="rId3"/>
  </sheets>
  <externalReferences>
    <externalReference r:id="rId4"/>
  </externalReferences>
  <definedNames>
    <definedName name="Slicer_Country">#N/A</definedName>
  </definedNames>
  <calcPr calcId="191029"/>
  <pivotCaches>
    <pivotCache cacheId="41" r:id="rId5"/>
  </pivotCaches>
  <extLst>
    <ext xmlns:x14="http://schemas.microsoft.com/office/spreadsheetml/2009/9/main" uri="{BBE1A952-AA13-448e-AADC-164F8A28A991}">
      <x14:slicerCaches>
        <x14:slicerCache r:id="rId6"/>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R14" i="3" l="1"/>
  <c r="R13" i="3"/>
  <c r="R12" i="3"/>
  <c r="R11" i="3"/>
  <c r="R10" i="3"/>
  <c r="R9" i="3"/>
  <c r="R8" i="3"/>
  <c r="R7" i="3"/>
  <c r="E19" i="2"/>
  <c r="D19" i="2"/>
  <c r="C19" i="2"/>
  <c r="B19" i="2"/>
  <c r="E18" i="2"/>
  <c r="D18" i="2"/>
  <c r="C18" i="2"/>
  <c r="B18" i="2"/>
  <c r="A18" i="2"/>
  <c r="Q17" i="3"/>
  <c r="R17" i="3"/>
  <c r="G7" i="2" l="1"/>
  <c r="H7" i="2"/>
  <c r="F7" i="2"/>
  <c r="R5" i="3" l="1"/>
  <c r="R6" i="3"/>
  <c r="R15" i="3"/>
  <c r="R16" i="3"/>
  <c r="N14" i="3" l="1"/>
  <c r="G14" i="3"/>
  <c r="L14" i="3"/>
  <c r="M14" i="3"/>
  <c r="J14" i="3"/>
  <c r="P14" i="3"/>
  <c r="I14" i="3"/>
  <c r="Q14" i="3"/>
  <c r="O14" i="3"/>
  <c r="K14" i="3"/>
  <c r="E14" i="3"/>
  <c r="H14" i="3"/>
  <c r="P13" i="3"/>
  <c r="J13" i="3"/>
  <c r="I13" i="3"/>
  <c r="M13" i="3"/>
  <c r="O13" i="3"/>
  <c r="H13" i="3"/>
  <c r="Q13" i="3"/>
  <c r="L13" i="3"/>
  <c r="G13" i="3"/>
  <c r="K13" i="3"/>
  <c r="E13" i="3"/>
  <c r="N13" i="3"/>
  <c r="M15" i="3"/>
  <c r="P15" i="3"/>
  <c r="H15" i="3"/>
  <c r="I15" i="3"/>
  <c r="K15" i="3"/>
  <c r="L15" i="3"/>
  <c r="G15" i="3"/>
  <c r="O15" i="3"/>
  <c r="J15" i="3"/>
  <c r="N15" i="3"/>
  <c r="E15" i="3"/>
  <c r="Q15" i="3"/>
  <c r="K6" i="3"/>
  <c r="N6" i="3"/>
  <c r="I6" i="3"/>
  <c r="G6" i="3"/>
  <c r="L6" i="3"/>
  <c r="P6" i="3"/>
  <c r="M6" i="3"/>
  <c r="Q6" i="3"/>
  <c r="O6" i="3"/>
  <c r="H6" i="3"/>
  <c r="E6" i="3"/>
  <c r="J6" i="3"/>
  <c r="J7" i="3"/>
  <c r="H7" i="3"/>
  <c r="Q7" i="3"/>
  <c r="K7" i="3"/>
  <c r="O7" i="3"/>
  <c r="P7" i="3"/>
  <c r="I7" i="3"/>
  <c r="M7" i="3"/>
  <c r="L7" i="3"/>
  <c r="N7" i="3"/>
  <c r="E7" i="3"/>
  <c r="G7" i="3"/>
  <c r="O5" i="3"/>
  <c r="Q5" i="3"/>
  <c r="H5" i="3"/>
  <c r="J5" i="3"/>
  <c r="M5" i="3"/>
  <c r="K5" i="3"/>
  <c r="I5" i="3"/>
  <c r="P5" i="3"/>
  <c r="N5" i="3"/>
  <c r="L5" i="3"/>
  <c r="E5" i="3"/>
  <c r="G5" i="3"/>
  <c r="J8" i="3"/>
  <c r="K8" i="3"/>
  <c r="P8" i="3"/>
  <c r="M8" i="3"/>
  <c r="O8" i="3"/>
  <c r="H8" i="3"/>
  <c r="N8" i="3"/>
  <c r="Q8" i="3"/>
  <c r="G8" i="3"/>
  <c r="L8" i="3"/>
  <c r="E8" i="3"/>
  <c r="I8" i="3"/>
  <c r="K11" i="3"/>
  <c r="J11" i="3"/>
  <c r="I11" i="3"/>
  <c r="Q11" i="3"/>
  <c r="L11" i="3"/>
  <c r="P11" i="3"/>
  <c r="G11" i="3"/>
  <c r="M11" i="3"/>
  <c r="H11" i="3"/>
  <c r="O11" i="3"/>
  <c r="E11" i="3"/>
  <c r="N11" i="3"/>
  <c r="I12" i="3"/>
  <c r="L12" i="3"/>
  <c r="P12" i="3"/>
  <c r="K12" i="3"/>
  <c r="Q12" i="3"/>
  <c r="N12" i="3"/>
  <c r="J12" i="3"/>
  <c r="M12" i="3"/>
  <c r="H12" i="3"/>
  <c r="O12" i="3"/>
  <c r="E12" i="3"/>
  <c r="G12" i="3"/>
  <c r="K9" i="3"/>
  <c r="J9" i="3"/>
  <c r="N9" i="3"/>
  <c r="L9" i="3"/>
  <c r="G9" i="3"/>
  <c r="M9" i="3"/>
  <c r="O9" i="3"/>
  <c r="Q9" i="3"/>
  <c r="I9" i="3"/>
  <c r="H9" i="3"/>
  <c r="E9" i="3"/>
  <c r="P9" i="3"/>
  <c r="Q10" i="3"/>
  <c r="N10" i="3"/>
  <c r="M10" i="3"/>
  <c r="L10" i="3"/>
  <c r="O10" i="3"/>
  <c r="P10" i="3"/>
  <c r="J10" i="3"/>
  <c r="H10" i="3"/>
  <c r="I10" i="3"/>
  <c r="K10" i="3"/>
  <c r="E10" i="3"/>
  <c r="G10" i="3"/>
  <c r="L16" i="3"/>
  <c r="H16" i="3"/>
  <c r="K16" i="3"/>
  <c r="P16" i="3"/>
  <c r="G16" i="3"/>
  <c r="J16" i="3"/>
  <c r="N16" i="3"/>
  <c r="O16" i="3"/>
  <c r="M16" i="3"/>
  <c r="Q16" i="3"/>
  <c r="E16" i="3"/>
  <c r="I16" i="3"/>
</calcChain>
</file>

<file path=xl/sharedStrings.xml><?xml version="1.0" encoding="utf-8"?>
<sst xmlns="http://schemas.openxmlformats.org/spreadsheetml/2006/main" count="81" uniqueCount="33">
  <si>
    <t>Cellules sources pour la case évolution 1 :</t>
  </si>
  <si>
    <t>Cellules sources pour la case évolution 2 :</t>
  </si>
  <si>
    <t>Cellules sources pour la case évolution 3 :</t>
  </si>
  <si>
    <t>A19</t>
  </si>
  <si>
    <t>Bahrain</t>
  </si>
  <si>
    <t>KSA</t>
  </si>
  <si>
    <t>A18</t>
  </si>
  <si>
    <t>Brand</t>
  </si>
  <si>
    <t>Scenario</t>
  </si>
  <si>
    <t>Country</t>
  </si>
  <si>
    <t>JAN</t>
  </si>
  <si>
    <t>FEB</t>
  </si>
  <si>
    <t>MAR</t>
  </si>
  <si>
    <t>APR</t>
  </si>
  <si>
    <t>MAY</t>
  </si>
  <si>
    <t>JUN</t>
  </si>
  <si>
    <t>JUL</t>
  </si>
  <si>
    <t>AUG</t>
  </si>
  <si>
    <t>SEP</t>
  </si>
  <si>
    <t>OCT</t>
  </si>
  <si>
    <t>NOV</t>
  </si>
  <si>
    <t>DEC</t>
  </si>
  <si>
    <t>Total Sales</t>
  </si>
  <si>
    <t>MTD</t>
  </si>
  <si>
    <t>a</t>
  </si>
  <si>
    <t>b</t>
  </si>
  <si>
    <t>c</t>
  </si>
  <si>
    <t>(All)</t>
  </si>
  <si>
    <t>Column Labels</t>
  </si>
  <si>
    <t>Grand Total</t>
  </si>
  <si>
    <t>Sum of MTD</t>
  </si>
  <si>
    <t>Row Labels</t>
  </si>
  <si>
    <t>cellule a lier aux fleches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</si>
</sst>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43" formatCode="_(* #,##0.00_);_(* \(#,##0.00\);_(* &quot;-&quot;??_);_(@_)"/>
    <numFmt numFmtId="164" formatCode="_-* #,##0.00\ _€_-;\-* #,##0.00\ _€_-;_-* &quot;-&quot;??\ _€_-;_-@_-"/>
    <numFmt numFmtId="165" formatCode="_-* #,##0.00_-;\-* #,##0.00_-;_-* &quot;-&quot;??_-;_-@_-"/>
    <numFmt numFmtId="166" formatCode="_(* #,##0_);_(* \(#,##0\);_(* &quot;-&quot;??_);_(@_)"/>
  </numFmts>
  <fonts count="6" x14ac:knownFonts="1">
    <font>
      <sz val="11"/>
      <color theme="1"/>
      <name val="Calibri"/>
      <family val="2"/>
      <scheme val="minor"/>
    </font>
    <font>
      <sz val="11"/>
      <color theme="1"/>
      <name val="Calibri"/>
      <family val="2"/>
      <scheme val="minor"/>
    </font>
    <font>
      <sz val="10"/>
      <name val="Arial"/>
      <family val="2"/>
    </font>
    <font>
      <sz val="11"/>
      <color theme="1"/>
      <name val="Calibri"/>
      <family val="2"/>
      <charset val="162"/>
      <scheme val="minor"/>
    </font>
    <font>
      <sz val="11"/>
      <color indexed="8"/>
      <name val="Calibri"/>
      <family val="2"/>
      <scheme val="minor"/>
    </font>
    <font>
      <b/>
      <sz val="11"/>
      <color theme="1"/>
      <name val="Calibri"/>
      <family val="2"/>
      <scheme val="minor"/>
    </font>
  </fonts>
  <fills count="7">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rgb="FF00B0F0"/>
        <bgColor indexed="64"/>
      </patternFill>
    </fill>
    <fill>
      <patternFill patternType="solid">
        <fgColor rgb="FFFFFFCC"/>
        <bgColor indexed="64"/>
      </patternFill>
    </fill>
    <fill>
      <patternFill patternType="solid">
        <fgColor theme="8" tint="0.79998168889431442"/>
        <bgColor indexed="64"/>
      </patternFill>
    </fill>
  </fills>
  <borders count="7">
    <border>
      <left/>
      <right/>
      <top/>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64"/>
      </top>
      <bottom style="thin">
        <color indexed="64"/>
      </bottom>
      <diagonal/>
    </border>
  </borders>
  <cellStyleXfs count="33">
    <xf numFmtId="0" fontId="0" fillId="0" borderId="0"/>
    <xf numFmtId="9" fontId="1"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43" fontId="3" fillId="0" borderId="0" applyFont="0" applyFill="0" applyBorder="0" applyAlignment="0" applyProtection="0"/>
    <xf numFmtId="0" fontId="2" fillId="0" borderId="0"/>
    <xf numFmtId="0" fontId="2"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2" fillId="0" borderId="0"/>
    <xf numFmtId="165" fontId="1"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4" fontId="2" fillId="0" borderId="0" applyFont="0" applyFill="0" applyBorder="0" applyAlignment="0" applyProtection="0"/>
    <xf numFmtId="165" fontId="1" fillId="0" borderId="0" applyFont="0" applyFill="0" applyBorder="0" applyAlignment="0" applyProtection="0"/>
    <xf numFmtId="0" fontId="2" fillId="0" borderId="0"/>
    <xf numFmtId="43" fontId="1" fillId="0" borderId="0" applyFont="0" applyFill="0" applyBorder="0" applyAlignment="0" applyProtection="0"/>
  </cellStyleXfs>
  <cellXfs count="19">
    <xf numFmtId="0" fontId="0" fillId="0" borderId="0" xfId="0"/>
    <xf numFmtId="0" fontId="0" fillId="0" borderId="0" xfId="0"/>
    <xf numFmtId="0" fontId="0" fillId="2" borderId="0" xfId="0" applyFill="1"/>
    <xf numFmtId="0" fontId="0" fillId="3" borderId="0" xfId="0" applyFill="1"/>
    <xf numFmtId="0" fontId="0" fillId="4" borderId="0" xfId="0" applyFill="1"/>
    <xf numFmtId="0" fontId="0" fillId="0" borderId="1" xfId="0" applyBorder="1" applyAlignment="1"/>
    <xf numFmtId="0" fontId="0" fillId="0" borderId="1" xfId="0" applyBorder="1"/>
    <xf numFmtId="166" fontId="0" fillId="0" borderId="2" xfId="32" applyNumberFormat="1" applyFont="1" applyBorder="1"/>
    <xf numFmtId="166" fontId="0" fillId="0" borderId="3" xfId="32" applyNumberFormat="1" applyFont="1" applyBorder="1"/>
    <xf numFmtId="166" fontId="0" fillId="0" borderId="4" xfId="32" applyNumberFormat="1" applyFont="1" applyBorder="1"/>
    <xf numFmtId="166" fontId="0" fillId="0" borderId="1" xfId="32" applyNumberFormat="1" applyFont="1" applyBorder="1"/>
    <xf numFmtId="3" fontId="0" fillId="5" borderId="0" xfId="32" applyNumberFormat="1" applyFont="1" applyFill="1"/>
    <xf numFmtId="0" fontId="5" fillId="6" borderId="5" xfId="0" applyFont="1" applyFill="1" applyBorder="1" applyAlignment="1">
      <alignment horizontal="center"/>
    </xf>
    <xf numFmtId="166" fontId="5" fillId="6" borderId="6" xfId="32" applyNumberFormat="1" applyFont="1" applyFill="1" applyBorder="1" applyAlignment="1">
      <alignment horizontal="center"/>
    </xf>
    <xf numFmtId="3" fontId="0" fillId="0" borderId="0" xfId="0" applyNumberFormat="1"/>
    <xf numFmtId="0" fontId="0" fillId="0" borderId="0" xfId="0" pivotButton="1"/>
    <xf numFmtId="0" fontId="0" fillId="0" borderId="0" xfId="0" applyNumberFormat="1"/>
    <xf numFmtId="0" fontId="0" fillId="0" borderId="0" xfId="0" applyAlignment="1">
      <alignment horizontal="left"/>
    </xf>
    <xf numFmtId="9" fontId="0" fillId="2" borderId="0" xfId="1" applyFont="1" applyFill="1" applyAlignment="1">
      <alignment horizontal="center"/>
    </xf>
  </cellXfs>
  <cellStyles count="33">
    <cellStyle name="Comma" xfId="32" builtinId="3"/>
    <cellStyle name="Comma 2" xfId="13" xr:uid="{00000000-0005-0000-0000-000000000000}"/>
    <cellStyle name="Comma 2 2" xfId="29" xr:uid="{00000000-0005-0000-0000-000001000000}"/>
    <cellStyle name="Comma 2 3" xfId="30" xr:uid="{00000000-0005-0000-0000-000002000000}"/>
    <cellStyle name="Comma 3" xfId="16" xr:uid="{00000000-0005-0000-0000-000003000000}"/>
    <cellStyle name="Comma 48" xfId="9" xr:uid="{00000000-0005-0000-0000-000004000000}"/>
    <cellStyle name="Normal" xfId="0" builtinId="0"/>
    <cellStyle name="Normal - Style1 2" xfId="7" xr:uid="{00000000-0005-0000-0000-000006000000}"/>
    <cellStyle name="Normal - Style1 2 2" xfId="18" xr:uid="{00000000-0005-0000-0000-000007000000}"/>
    <cellStyle name="Normal 10" xfId="21" xr:uid="{00000000-0005-0000-0000-000008000000}"/>
    <cellStyle name="Normal 11" xfId="22" xr:uid="{00000000-0005-0000-0000-000009000000}"/>
    <cellStyle name="Normal 12" xfId="23" xr:uid="{00000000-0005-0000-0000-00000A000000}"/>
    <cellStyle name="Normal 13" xfId="24" xr:uid="{00000000-0005-0000-0000-00000B000000}"/>
    <cellStyle name="Normal 14" xfId="25" xr:uid="{00000000-0005-0000-0000-00000C000000}"/>
    <cellStyle name="Normal 15" xfId="26" xr:uid="{00000000-0005-0000-0000-00000D000000}"/>
    <cellStyle name="Normal 16" xfId="27" xr:uid="{00000000-0005-0000-0000-00000E000000}"/>
    <cellStyle name="Normal 17" xfId="28" xr:uid="{00000000-0005-0000-0000-00000F000000}"/>
    <cellStyle name="Normal 2" xfId="2" xr:uid="{00000000-0005-0000-0000-000010000000}"/>
    <cellStyle name="Normal 2 2 2" xfId="10" xr:uid="{00000000-0005-0000-0000-000011000000}"/>
    <cellStyle name="Normal 2 2 2 2" xfId="31" xr:uid="{00000000-0005-0000-0000-000012000000}"/>
    <cellStyle name="Normal 3" xfId="3" xr:uid="{00000000-0005-0000-0000-000013000000}"/>
    <cellStyle name="Normal 3 3" xfId="6" xr:uid="{00000000-0005-0000-0000-000014000000}"/>
    <cellStyle name="Normal 3 3 2" xfId="17" xr:uid="{00000000-0005-0000-0000-000015000000}"/>
    <cellStyle name="Normal 4" xfId="12" xr:uid="{00000000-0005-0000-0000-000016000000}"/>
    <cellStyle name="Normal 5" xfId="5" xr:uid="{00000000-0005-0000-0000-000017000000}"/>
    <cellStyle name="Normal 6" xfId="11" xr:uid="{00000000-0005-0000-0000-000018000000}"/>
    <cellStyle name="Normal 7" xfId="4" xr:uid="{00000000-0005-0000-0000-000019000000}"/>
    <cellStyle name="Normal 8" xfId="15" xr:uid="{00000000-0005-0000-0000-00001A000000}"/>
    <cellStyle name="Normal 9" xfId="20" xr:uid="{00000000-0005-0000-0000-00001B000000}"/>
    <cellStyle name="Percent" xfId="1" builtinId="5"/>
    <cellStyle name="Percent 2" xfId="14" xr:uid="{00000000-0005-0000-0000-00001C000000}"/>
    <cellStyle name="Percent 2 2" xfId="8" xr:uid="{00000000-0005-0000-0000-00001D000000}"/>
    <cellStyle name="Percent 2 2 2" xfId="19" xr:uid="{00000000-0005-0000-0000-00001E000000}"/>
  </cellStyles>
  <dxfs count="8">
    <dxf>
      <font>
        <b/>
        <i val="0"/>
        <sz val="8"/>
        <color theme="0"/>
      </font>
      <fill>
        <patternFill patternType="solid">
          <fgColor auto="1"/>
          <bgColor theme="1"/>
        </patternFill>
      </fill>
    </dxf>
    <dxf>
      <font>
        <b/>
        <i val="0"/>
        <sz val="7"/>
        <color theme="0"/>
        <name val="Shiseido Neue"/>
        <scheme val="none"/>
      </font>
      <fill>
        <patternFill patternType="solid">
          <fgColor indexed="64"/>
          <bgColor theme="1" tint="4.9989318521683403E-2"/>
        </patternFill>
      </fill>
      <border diagonalUp="0" diagonalDown="0">
        <left/>
        <right/>
        <top/>
        <bottom/>
        <vertical/>
        <horizontal/>
      </border>
    </dxf>
    <dxf>
      <font>
        <b val="0"/>
        <i val="0"/>
        <u val="none"/>
        <sz val="9"/>
        <name val="HelveticaNeueLT Std Lt"/>
        <scheme val="none"/>
      </font>
    </dxf>
    <dxf>
      <font>
        <color rgb="FFC00000"/>
      </font>
    </dxf>
    <dxf>
      <fill>
        <patternFill>
          <bgColor theme="1"/>
        </patternFill>
      </fill>
    </dxf>
    <dxf>
      <fill>
        <patternFill patternType="mediumGray">
          <fgColor theme="0"/>
          <bgColor rgb="FFC00000"/>
        </patternFill>
      </fill>
    </dxf>
    <dxf>
      <font>
        <b/>
        <i val="0"/>
        <color theme="0"/>
      </font>
      <fill>
        <patternFill>
          <bgColor theme="1"/>
        </patternFill>
      </fill>
    </dxf>
    <dxf>
      <fill>
        <patternFill>
          <bgColor rgb="FFC00000"/>
        </patternFill>
      </fill>
    </dxf>
  </dxfs>
  <tableStyles count="7" defaultTableStyle="TableStyleMedium2" defaultPivotStyle="PivotStyleLight16">
    <tableStyle name="Slicer Style 1" pivot="0" table="0" count="2" xr9:uid="{00000000-0011-0000-FFFF-FFFF00000000}">
      <tableStyleElement type="wholeTable" dxfId="7"/>
      <tableStyleElement type="headerRow" dxfId="6"/>
    </tableStyle>
    <tableStyle name="Slicer Style 2" pivot="0" table="0" count="1" xr9:uid="{00000000-0011-0000-FFFF-FFFF01000000}">
      <tableStyleElement type="wholeTable" dxfId="5"/>
    </tableStyle>
    <tableStyle name="Slicer Style 3" pivot="0" table="0" count="0" xr9:uid="{00000000-0011-0000-FFFF-FFFF02000000}"/>
    <tableStyle name="Slicer Style 4" pivot="0" table="0" count="1" xr9:uid="{00000000-0011-0000-FFFF-FFFF03000000}">
      <tableStyleElement type="wholeTable" dxfId="4"/>
    </tableStyle>
    <tableStyle name="Slicer Style 5" pivot="0" table="0" count="1" xr9:uid="{00000000-0011-0000-FFFF-FFFF04000000}">
      <tableStyleElement type="wholeTable" dxfId="3"/>
    </tableStyle>
    <tableStyle name="Slicer Style 6" pivot="0" table="0" count="1" xr9:uid="{00000000-0011-0000-FFFF-FFFF05000000}">
      <tableStyleElement type="wholeTable" dxfId="2"/>
    </tableStyle>
    <tableStyle name="Slicer Style 7" pivot="0" table="0" count="2" xr9:uid="{00000000-0011-0000-FFFF-FFFF06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7/relationships/slicerCache" Target="slicerCaches/slicerCache1.xml"/><Relationship Id="rId11" Type="http://schemas.microsoft.com/office/2006/relationships/vbaProject" Target="vbaProject.bin"/><Relationship Id="rId5" Type="http://schemas.openxmlformats.org/officeDocument/2006/relationships/pivotCacheDefinition" Target="pivotCache/pivotCacheDefinition1.xml"/><Relationship Id="rId10"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304800</xdr:colOff>
      <xdr:row>5</xdr:row>
      <xdr:rowOff>171450</xdr:rowOff>
    </xdr:from>
    <xdr:to>
      <xdr:col>12</xdr:col>
      <xdr:colOff>457200</xdr:colOff>
      <xdr:row>16</xdr:row>
      <xdr:rowOff>142875</xdr:rowOff>
    </xdr:to>
    <xdr:sp macro="" textlink="">
      <xdr:nvSpPr>
        <xdr:cNvPr id="2" name="Rectangle 1">
          <a:extLst>
            <a:ext uri="{FF2B5EF4-FFF2-40B4-BE49-F238E27FC236}">
              <a16:creationId xmlns:a16="http://schemas.microsoft.com/office/drawing/2014/main" id="{00000000-0008-0000-0100-000002000000}"/>
            </a:ext>
          </a:extLst>
        </xdr:cNvPr>
        <xdr:cNvSpPr/>
      </xdr:nvSpPr>
      <xdr:spPr>
        <a:xfrm>
          <a:off x="2133600" y="1123950"/>
          <a:ext cx="5638800" cy="2066925"/>
        </a:xfrm>
        <a:prstGeom prst="rect">
          <a:avLst/>
        </a:prstGeom>
        <a:solidFill>
          <a:schemeClr val="tx1">
            <a:alpha val="46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85725</xdr:colOff>
      <xdr:row>7</xdr:row>
      <xdr:rowOff>76200</xdr:rowOff>
    </xdr:from>
    <xdr:to>
      <xdr:col>6</xdr:col>
      <xdr:colOff>495300</xdr:colOff>
      <xdr:row>9</xdr:row>
      <xdr:rowOff>38100</xdr:rowOff>
    </xdr:to>
    <xdr:sp macro="" textlink="">
      <xdr:nvSpPr>
        <xdr:cNvPr id="3" name="TextBox 2">
          <a:extLst>
            <a:ext uri="{FF2B5EF4-FFF2-40B4-BE49-F238E27FC236}">
              <a16:creationId xmlns:a16="http://schemas.microsoft.com/office/drawing/2014/main" id="{00000000-0008-0000-0100-000003000000}"/>
            </a:ext>
          </a:extLst>
        </xdr:cNvPr>
        <xdr:cNvSpPr txBox="1"/>
      </xdr:nvSpPr>
      <xdr:spPr>
        <a:xfrm>
          <a:off x="3133725" y="1409700"/>
          <a:ext cx="1019175" cy="342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5</xdr:col>
      <xdr:colOff>66675</xdr:colOff>
      <xdr:row>10</xdr:row>
      <xdr:rowOff>123825</xdr:rowOff>
    </xdr:from>
    <xdr:to>
      <xdr:col>6</xdr:col>
      <xdr:colOff>476250</xdr:colOff>
      <xdr:row>12</xdr:row>
      <xdr:rowOff>85725</xdr:rowOff>
    </xdr:to>
    <xdr:sp macro="" textlink="">
      <xdr:nvSpPr>
        <xdr:cNvPr id="4" name="TextBox 3">
          <a:extLst>
            <a:ext uri="{FF2B5EF4-FFF2-40B4-BE49-F238E27FC236}">
              <a16:creationId xmlns:a16="http://schemas.microsoft.com/office/drawing/2014/main" id="{00000000-0008-0000-0100-000004000000}"/>
            </a:ext>
          </a:extLst>
        </xdr:cNvPr>
        <xdr:cNvSpPr txBox="1"/>
      </xdr:nvSpPr>
      <xdr:spPr>
        <a:xfrm>
          <a:off x="3114675" y="2028825"/>
          <a:ext cx="1019175" cy="342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5</xdr:col>
      <xdr:colOff>66675</xdr:colOff>
      <xdr:row>13</xdr:row>
      <xdr:rowOff>114300</xdr:rowOff>
    </xdr:from>
    <xdr:to>
      <xdr:col>6</xdr:col>
      <xdr:colOff>476250</xdr:colOff>
      <xdr:row>15</xdr:row>
      <xdr:rowOff>76200</xdr:rowOff>
    </xdr:to>
    <xdr:sp macro="" textlink="">
      <xdr:nvSpPr>
        <xdr:cNvPr id="5" name="TextBox 4">
          <a:extLst>
            <a:ext uri="{FF2B5EF4-FFF2-40B4-BE49-F238E27FC236}">
              <a16:creationId xmlns:a16="http://schemas.microsoft.com/office/drawing/2014/main" id="{00000000-0008-0000-0100-000005000000}"/>
            </a:ext>
          </a:extLst>
        </xdr:cNvPr>
        <xdr:cNvSpPr txBox="1"/>
      </xdr:nvSpPr>
      <xdr:spPr>
        <a:xfrm>
          <a:off x="3114675" y="2590800"/>
          <a:ext cx="1019175" cy="342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5</xdr:col>
      <xdr:colOff>438150</xdr:colOff>
      <xdr:row>7</xdr:row>
      <xdr:rowOff>76200</xdr:rowOff>
    </xdr:from>
    <xdr:to>
      <xdr:col>6</xdr:col>
      <xdr:colOff>123825</xdr:colOff>
      <xdr:row>9</xdr:row>
      <xdr:rowOff>47625</xdr:rowOff>
    </xdr:to>
    <xdr:sp macro="" textlink="">
      <xdr:nvSpPr>
        <xdr:cNvPr id="6" name="Arrow: Down 1">
          <a:extLst>
            <a:ext uri="{FF2B5EF4-FFF2-40B4-BE49-F238E27FC236}">
              <a16:creationId xmlns:a16="http://schemas.microsoft.com/office/drawing/2014/main" id="{A1FFEB18-1ADF-46AF-BD1E-949E0FEF4BE7}"/>
            </a:ext>
          </a:extLst>
        </xdr:cNvPr>
        <xdr:cNvSpPr/>
      </xdr:nvSpPr>
      <xdr:spPr>
        <a:xfrm rot="10800000">
          <a:off x="3486150" y="1409700"/>
          <a:ext cx="295275" cy="352425"/>
        </a:xfrm>
        <a:prstGeom prst="downArrow">
          <a:avLst/>
        </a:prstGeom>
        <a:solidFill>
          <a:srgbClr val="92D05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438150</xdr:colOff>
      <xdr:row>10</xdr:row>
      <xdr:rowOff>114300</xdr:rowOff>
    </xdr:from>
    <xdr:to>
      <xdr:col>6</xdr:col>
      <xdr:colOff>123825</xdr:colOff>
      <xdr:row>12</xdr:row>
      <xdr:rowOff>85725</xdr:rowOff>
    </xdr:to>
    <xdr:sp macro="" textlink="">
      <xdr:nvSpPr>
        <xdr:cNvPr id="7" name="Arrow: Down 2">
          <a:extLst>
            <a:ext uri="{FF2B5EF4-FFF2-40B4-BE49-F238E27FC236}">
              <a16:creationId xmlns:a16="http://schemas.microsoft.com/office/drawing/2014/main" id="{9094A474-108D-4B95-A5E5-3E07C497F667}"/>
            </a:ext>
          </a:extLst>
        </xdr:cNvPr>
        <xdr:cNvSpPr/>
      </xdr:nvSpPr>
      <xdr:spPr>
        <a:xfrm>
          <a:off x="3486150" y="2019300"/>
          <a:ext cx="295275" cy="352425"/>
        </a:xfrm>
        <a:prstGeom prst="downArrow">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400050</xdr:colOff>
      <xdr:row>13</xdr:row>
      <xdr:rowOff>152400</xdr:rowOff>
    </xdr:from>
    <xdr:to>
      <xdr:col>6</xdr:col>
      <xdr:colOff>142875</xdr:colOff>
      <xdr:row>15</xdr:row>
      <xdr:rowOff>66675</xdr:rowOff>
    </xdr:to>
    <xdr:sp macro="" textlink="">
      <xdr:nvSpPr>
        <xdr:cNvPr id="8" name="Arrow: Down 3">
          <a:extLst>
            <a:ext uri="{FF2B5EF4-FFF2-40B4-BE49-F238E27FC236}">
              <a16:creationId xmlns:a16="http://schemas.microsoft.com/office/drawing/2014/main" id="{832F0AC7-DC2D-4F20-854C-116840D72460}"/>
            </a:ext>
          </a:extLst>
        </xdr:cNvPr>
        <xdr:cNvSpPr/>
      </xdr:nvSpPr>
      <xdr:spPr>
        <a:xfrm rot="16200000">
          <a:off x="3476625" y="2600325"/>
          <a:ext cx="295275" cy="352425"/>
        </a:xfrm>
        <a:prstGeom prst="downArrow">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editAs="oneCell">
    <xdr:from>
      <xdr:col>7</xdr:col>
      <xdr:colOff>533400</xdr:colOff>
      <xdr:row>7</xdr:row>
      <xdr:rowOff>85725</xdr:rowOff>
    </xdr:from>
    <xdr:to>
      <xdr:col>10</xdr:col>
      <xdr:colOff>533400</xdr:colOff>
      <xdr:row>12</xdr:row>
      <xdr:rowOff>38100</xdr:rowOff>
    </xdr:to>
    <mc:AlternateContent xmlns:mc="http://schemas.openxmlformats.org/markup-compatibility/2006" xmlns:a14="http://schemas.microsoft.com/office/drawing/2010/main">
      <mc:Choice Requires="a14">
        <xdr:graphicFrame macro="">
          <xdr:nvGraphicFramePr>
            <xdr:cNvPr id="10" name="Country 1">
              <a:extLst>
                <a:ext uri="{FF2B5EF4-FFF2-40B4-BE49-F238E27FC236}">
                  <a16:creationId xmlns:a16="http://schemas.microsoft.com/office/drawing/2014/main" id="{6FE56847-D9DC-44BC-B483-6ABD37C1AAC2}"/>
                </a:ext>
              </a:extLst>
            </xdr:cNvPr>
            <xdr:cNvGraphicFramePr/>
          </xdr:nvGraphicFramePr>
          <xdr:xfrm>
            <a:off x="0" y="0"/>
            <a:ext cx="0" cy="0"/>
          </xdr:xfrm>
          <a:graphic>
            <a:graphicData uri="http://schemas.microsoft.com/office/drawing/2010/slicer">
              <sle:slicer xmlns:sle="http://schemas.microsoft.com/office/drawing/2010/slicer" name="Country 1"/>
            </a:graphicData>
          </a:graphic>
        </xdr:graphicFrame>
      </mc:Choice>
      <mc:Fallback xmlns="">
        <xdr:sp macro="" textlink="">
          <xdr:nvSpPr>
            <xdr:cNvPr id="0" name=""/>
            <xdr:cNvSpPr>
              <a:spLocks noTextEdit="1"/>
            </xdr:cNvSpPr>
          </xdr:nvSpPr>
          <xdr:spPr>
            <a:xfrm>
              <a:off x="4800600" y="1419225"/>
              <a:ext cx="1828800" cy="904875"/>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REPW-FIL001\Services\050_Finance\060_Presentations\01_Monthly%20Meeting\2018\Global\GS%20Database.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P"/>
      <sheetName val="Sales Trend"/>
      <sheetName val="SalesbyRegion"/>
      <sheetName val="Salesbybrand"/>
      <sheetName val="SalesInput"/>
      <sheetName val="PivotTable"/>
      <sheetName val="Gross Sales per Line"/>
      <sheetName val="Dashboard"/>
      <sheetName val="MU 19"/>
      <sheetName val="FRG 19"/>
      <sheetName val="SHI 19"/>
    </sheetNames>
    <sheetDataSet>
      <sheetData sheetId="0"/>
      <sheetData sheetId="1"/>
      <sheetData sheetId="2"/>
      <sheetData sheetId="3"/>
      <sheetData sheetId="4"/>
      <sheetData sheetId="5"/>
      <sheetData sheetId="6"/>
      <sheetData sheetId="7"/>
      <sheetData sheetId="8"/>
      <sheetData sheetId="9"/>
      <sheetData sheetId="10">
        <row r="1">
          <cell r="A1" t="str">
            <v>Country 1</v>
          </cell>
          <cell r="C1" t="str">
            <v>Brand</v>
          </cell>
          <cell r="D1" t="str">
            <v>Code</v>
          </cell>
          <cell r="E1" t="str">
            <v>Jan</v>
          </cell>
          <cell r="F1" t="str">
            <v>Feb</v>
          </cell>
          <cell r="G1" t="str">
            <v>Mar</v>
          </cell>
          <cell r="H1" t="str">
            <v>Apr</v>
          </cell>
          <cell r="I1" t="str">
            <v>May</v>
          </cell>
          <cell r="J1" t="str">
            <v>Jun</v>
          </cell>
          <cell r="K1" t="str">
            <v>Jul</v>
          </cell>
          <cell r="L1" t="str">
            <v>Aug</v>
          </cell>
        </row>
        <row r="2">
          <cell r="A2" t="str">
            <v>Kuwait</v>
          </cell>
          <cell r="C2" t="str">
            <v>Shiseido</v>
          </cell>
          <cell r="D2" t="str">
            <v>1A1JZA</v>
          </cell>
          <cell r="E2">
            <v>8.9121900000000007</v>
          </cell>
        </row>
        <row r="3">
          <cell r="A3" t="str">
            <v>Kuwait</v>
          </cell>
          <cell r="C3" t="str">
            <v>Shiseido</v>
          </cell>
          <cell r="D3" t="str">
            <v>1A1JZB</v>
          </cell>
          <cell r="E3">
            <v>6.5957100000000004</v>
          </cell>
        </row>
        <row r="4">
          <cell r="A4" t="str">
            <v>Kuwait</v>
          </cell>
          <cell r="C4" t="str">
            <v>Shiseido</v>
          </cell>
          <cell r="D4" t="str">
            <v>1A1JZL</v>
          </cell>
          <cell r="E4">
            <v>2.3705999999999996</v>
          </cell>
        </row>
        <row r="5">
          <cell r="A5" t="str">
            <v>Kuwait</v>
          </cell>
          <cell r="C5" t="str">
            <v>Shiseido</v>
          </cell>
          <cell r="D5" t="str">
            <v>1A1JZM</v>
          </cell>
          <cell r="E5">
            <v>1.43208</v>
          </cell>
        </row>
        <row r="6">
          <cell r="A6" t="str">
            <v>Kuwait</v>
          </cell>
          <cell r="C6" t="str">
            <v>Shiseido</v>
          </cell>
          <cell r="D6" t="str">
            <v>1A1JZN</v>
          </cell>
          <cell r="E6">
            <v>1.17432</v>
          </cell>
        </row>
        <row r="7">
          <cell r="A7" t="str">
            <v>Kuwait</v>
          </cell>
          <cell r="C7" t="str">
            <v>Shiseido</v>
          </cell>
          <cell r="D7" t="str">
            <v>1A1PZA</v>
          </cell>
          <cell r="E7">
            <v>4.5370100000000004</v>
          </cell>
        </row>
        <row r="8">
          <cell r="A8" t="str">
            <v>Kuwait</v>
          </cell>
          <cell r="C8" t="str">
            <v>Shiseido</v>
          </cell>
          <cell r="D8" t="str">
            <v>1A26ZA</v>
          </cell>
          <cell r="E8">
            <v>3.1707899999999998</v>
          </cell>
        </row>
        <row r="9">
          <cell r="A9" t="str">
            <v>Kuwait</v>
          </cell>
          <cell r="C9" t="str">
            <v>Shiseido</v>
          </cell>
          <cell r="D9" t="str">
            <v>1A26ZB</v>
          </cell>
          <cell r="E9">
            <v>2.6321399999999997</v>
          </cell>
        </row>
        <row r="10">
          <cell r="A10" t="str">
            <v>Kuwait</v>
          </cell>
          <cell r="C10" t="str">
            <v>Shiseido</v>
          </cell>
          <cell r="D10" t="str">
            <v>1A26ZD</v>
          </cell>
          <cell r="E10">
            <v>9.7799999999999994</v>
          </cell>
        </row>
        <row r="11">
          <cell r="A11" t="str">
            <v>Kuwait</v>
          </cell>
          <cell r="C11" t="str">
            <v>Shiseido</v>
          </cell>
          <cell r="D11" t="str">
            <v>1A28ZA</v>
          </cell>
          <cell r="E11">
            <v>1.8610800000000001</v>
          </cell>
        </row>
        <row r="12">
          <cell r="A12" t="str">
            <v>Kuwait</v>
          </cell>
          <cell r="C12" t="str">
            <v>Shiseido</v>
          </cell>
          <cell r="D12" t="str">
            <v>1A5UZA</v>
          </cell>
          <cell r="E12">
            <v>2.9965799999999998</v>
          </cell>
        </row>
        <row r="13">
          <cell r="A13" t="str">
            <v>Kuwait</v>
          </cell>
          <cell r="C13" t="str">
            <v>Shiseido</v>
          </cell>
          <cell r="D13" t="str">
            <v>1A5UZC</v>
          </cell>
          <cell r="E13">
            <v>29.968900000000001</v>
          </cell>
        </row>
        <row r="14">
          <cell r="A14" t="str">
            <v>Kuwait</v>
          </cell>
          <cell r="C14" t="str">
            <v>Shiseido</v>
          </cell>
          <cell r="D14" t="str">
            <v>1A9SZA</v>
          </cell>
          <cell r="E14">
            <v>3.1224000000000003</v>
          </cell>
        </row>
        <row r="15">
          <cell r="A15" t="str">
            <v>Kuwait</v>
          </cell>
          <cell r="C15" t="str">
            <v>Shiseido</v>
          </cell>
          <cell r="D15" t="str">
            <v>1A9SZC</v>
          </cell>
          <cell r="E15">
            <v>0.24192000000000002</v>
          </cell>
        </row>
        <row r="16">
          <cell r="A16" t="str">
            <v>Kuwait</v>
          </cell>
          <cell r="C16" t="str">
            <v>Shiseido</v>
          </cell>
          <cell r="D16" t="str">
            <v>1A9TZA</v>
          </cell>
          <cell r="E16">
            <v>0.26772000000000001</v>
          </cell>
        </row>
        <row r="17">
          <cell r="A17" t="str">
            <v>Kuwait</v>
          </cell>
          <cell r="C17" t="str">
            <v>Shiseido</v>
          </cell>
          <cell r="D17" t="str">
            <v>1ADKZA</v>
          </cell>
          <cell r="E17">
            <v>0.95448</v>
          </cell>
        </row>
        <row r="18">
          <cell r="A18" t="str">
            <v>Kuwait</v>
          </cell>
          <cell r="C18" t="str">
            <v>Shiseido</v>
          </cell>
          <cell r="D18" t="str">
            <v>1AGCZA</v>
          </cell>
          <cell r="E18">
            <v>2.30328</v>
          </cell>
        </row>
        <row r="19">
          <cell r="A19" t="str">
            <v>Kuwait</v>
          </cell>
          <cell r="C19" t="str">
            <v>Shiseido</v>
          </cell>
          <cell r="D19" t="str">
            <v>1AGGZA</v>
          </cell>
          <cell r="E19">
            <v>2.6448</v>
          </cell>
        </row>
        <row r="20">
          <cell r="A20" t="str">
            <v>Kuwait</v>
          </cell>
          <cell r="C20" t="str">
            <v>Shiseido</v>
          </cell>
          <cell r="D20" t="str">
            <v>1AK0ZA</v>
          </cell>
          <cell r="E20">
            <v>7.58643</v>
          </cell>
        </row>
        <row r="21">
          <cell r="A21" t="str">
            <v>Kuwait</v>
          </cell>
          <cell r="C21" t="str">
            <v>Shiseido</v>
          </cell>
          <cell r="D21" t="str">
            <v>1AN1ZA</v>
          </cell>
          <cell r="E21">
            <v>8.3025000000000002</v>
          </cell>
        </row>
        <row r="22">
          <cell r="A22" t="str">
            <v>Kuwait</v>
          </cell>
          <cell r="C22" t="str">
            <v>Shiseido</v>
          </cell>
          <cell r="D22" t="str">
            <v>293J30</v>
          </cell>
          <cell r="E22">
            <v>0.68382000000000009</v>
          </cell>
        </row>
        <row r="23">
          <cell r="A23" t="str">
            <v>Oman</v>
          </cell>
          <cell r="C23" t="str">
            <v>Shiseido</v>
          </cell>
          <cell r="D23" t="str">
            <v>1A02ZA</v>
          </cell>
          <cell r="E23">
            <v>1.9139999999999999</v>
          </cell>
        </row>
        <row r="24">
          <cell r="A24" t="str">
            <v>Oman</v>
          </cell>
          <cell r="C24" t="str">
            <v>Shiseido</v>
          </cell>
          <cell r="D24" t="str">
            <v>1A1JZA</v>
          </cell>
          <cell r="E24">
            <v>0.65472000000000008</v>
          </cell>
        </row>
        <row r="25">
          <cell r="A25" t="str">
            <v>Oman</v>
          </cell>
          <cell r="C25" t="str">
            <v>Shiseido</v>
          </cell>
          <cell r="D25" t="str">
            <v>1A1JZB</v>
          </cell>
          <cell r="E25">
            <v>5.7569600000000012</v>
          </cell>
        </row>
        <row r="26">
          <cell r="A26" t="str">
            <v>Oman</v>
          </cell>
          <cell r="C26" t="str">
            <v>Shiseido</v>
          </cell>
          <cell r="D26" t="str">
            <v>1A1JZH</v>
          </cell>
          <cell r="E26">
            <v>0.36960000000000004</v>
          </cell>
        </row>
        <row r="27">
          <cell r="A27" t="str">
            <v>Oman</v>
          </cell>
          <cell r="C27" t="str">
            <v>Shiseido</v>
          </cell>
          <cell r="D27" t="str">
            <v>1A1JZL</v>
          </cell>
          <cell r="E27">
            <v>4.7889599999999986</v>
          </cell>
        </row>
        <row r="28">
          <cell r="A28" t="str">
            <v>Oman</v>
          </cell>
          <cell r="C28" t="str">
            <v>Shiseido</v>
          </cell>
          <cell r="D28" t="str">
            <v>1A1JZM</v>
          </cell>
          <cell r="E28">
            <v>12.88320000000002</v>
          </cell>
        </row>
        <row r="29">
          <cell r="A29" t="str">
            <v>Oman</v>
          </cell>
          <cell r="C29" t="str">
            <v>Shiseido</v>
          </cell>
          <cell r="D29" t="str">
            <v>1A1JZN</v>
          </cell>
          <cell r="E29">
            <v>6.4028800000000023</v>
          </cell>
        </row>
        <row r="30">
          <cell r="A30" t="str">
            <v>Oman</v>
          </cell>
          <cell r="C30" t="str">
            <v>Shiseido</v>
          </cell>
          <cell r="D30" t="str">
            <v>1A1PZA</v>
          </cell>
          <cell r="E30">
            <v>2.1595200000000001</v>
          </cell>
        </row>
        <row r="31">
          <cell r="A31" t="str">
            <v>Oman</v>
          </cell>
          <cell r="C31" t="str">
            <v>Shiseido</v>
          </cell>
          <cell r="D31" t="str">
            <v>1A26ZA</v>
          </cell>
          <cell r="E31">
            <v>0.43295999999999996</v>
          </cell>
        </row>
        <row r="32">
          <cell r="A32" t="str">
            <v>Oman</v>
          </cell>
          <cell r="C32" t="str">
            <v>Shiseido</v>
          </cell>
          <cell r="D32" t="str">
            <v>1A26ZB</v>
          </cell>
          <cell r="E32">
            <v>0.69696000000000002</v>
          </cell>
        </row>
        <row r="33">
          <cell r="A33" t="str">
            <v>Oman</v>
          </cell>
          <cell r="C33" t="str">
            <v>Shiseido</v>
          </cell>
          <cell r="D33" t="str">
            <v>1A5UZA</v>
          </cell>
          <cell r="E33">
            <v>2.4156</v>
          </cell>
        </row>
        <row r="34">
          <cell r="A34" t="str">
            <v>Oman</v>
          </cell>
          <cell r="C34" t="str">
            <v>Shiseido</v>
          </cell>
          <cell r="D34" t="str">
            <v>1A5UZC</v>
          </cell>
          <cell r="E34">
            <v>8.8043999999999993</v>
          </cell>
        </row>
        <row r="35">
          <cell r="A35" t="str">
            <v>Oman</v>
          </cell>
          <cell r="C35" t="str">
            <v>Shiseido</v>
          </cell>
          <cell r="D35" t="str">
            <v>1ADKZA</v>
          </cell>
          <cell r="E35">
            <v>0.20063999999999999</v>
          </cell>
        </row>
        <row r="36">
          <cell r="A36" t="str">
            <v>Oman</v>
          </cell>
          <cell r="C36" t="str">
            <v>Shiseido</v>
          </cell>
          <cell r="D36" t="str">
            <v>1AGGZB</v>
          </cell>
          <cell r="E36">
            <v>2.0908799999999998</v>
          </cell>
        </row>
        <row r="37">
          <cell r="A37" t="str">
            <v>Oman</v>
          </cell>
          <cell r="C37" t="str">
            <v>Shiseido</v>
          </cell>
          <cell r="D37" t="str">
            <v>1AK0ZA</v>
          </cell>
          <cell r="E37">
            <v>0.70487999999999995</v>
          </cell>
        </row>
        <row r="38">
          <cell r="A38" t="str">
            <v>Oman</v>
          </cell>
          <cell r="C38" t="str">
            <v>Shiseido</v>
          </cell>
          <cell r="D38" t="str">
            <v>1AN1ZA</v>
          </cell>
          <cell r="E38">
            <v>4.5680800000000001</v>
          </cell>
        </row>
        <row r="39">
          <cell r="A39" t="str">
            <v>UAE</v>
          </cell>
          <cell r="C39" t="str">
            <v>Shiseido</v>
          </cell>
          <cell r="D39" t="str">
            <v>1A02ZA</v>
          </cell>
          <cell r="E39">
            <v>5.2061599999999997</v>
          </cell>
        </row>
        <row r="40">
          <cell r="A40" t="str">
            <v>UAE</v>
          </cell>
          <cell r="C40" t="str">
            <v>Shiseido</v>
          </cell>
          <cell r="D40" t="str">
            <v>1A1JZA</v>
          </cell>
          <cell r="E40">
            <v>9.1894900000000028</v>
          </cell>
        </row>
        <row r="41">
          <cell r="A41" t="str">
            <v>UAE</v>
          </cell>
          <cell r="C41" t="str">
            <v>Shiseido</v>
          </cell>
          <cell r="D41" t="str">
            <v>1A1JZB</v>
          </cell>
          <cell r="E41">
            <v>9.7150299999999987</v>
          </cell>
        </row>
        <row r="42">
          <cell r="A42" t="str">
            <v>UAE</v>
          </cell>
          <cell r="C42" t="str">
            <v>Shiseido</v>
          </cell>
          <cell r="D42" t="str">
            <v>1A1JZC</v>
          </cell>
          <cell r="E42">
            <v>4.4260000000000001E-2</v>
          </cell>
        </row>
        <row r="43">
          <cell r="A43" t="str">
            <v>UAE</v>
          </cell>
          <cell r="C43" t="str">
            <v>Shiseido</v>
          </cell>
          <cell r="D43" t="str">
            <v>1A1JZH</v>
          </cell>
          <cell r="E43">
            <v>1.24908</v>
          </cell>
        </row>
        <row r="44">
          <cell r="A44" t="str">
            <v>UAE</v>
          </cell>
          <cell r="C44" t="str">
            <v>Shiseido</v>
          </cell>
          <cell r="D44" t="str">
            <v>1A1JZL</v>
          </cell>
          <cell r="E44">
            <v>13.303700000000026</v>
          </cell>
        </row>
        <row r="45">
          <cell r="A45" t="str">
            <v>UAE</v>
          </cell>
          <cell r="C45" t="str">
            <v>Shiseido</v>
          </cell>
          <cell r="D45" t="str">
            <v>1A1JZM</v>
          </cell>
          <cell r="E45">
            <v>26.751160000000048</v>
          </cell>
        </row>
        <row r="46">
          <cell r="A46" t="str">
            <v>UAE</v>
          </cell>
          <cell r="C46" t="str">
            <v>Shiseido</v>
          </cell>
          <cell r="D46" t="str">
            <v>1A1JZN</v>
          </cell>
          <cell r="E46">
            <v>15.973330000000008</v>
          </cell>
        </row>
        <row r="47">
          <cell r="A47" t="str">
            <v>UAE</v>
          </cell>
          <cell r="C47" t="str">
            <v>Shiseido</v>
          </cell>
          <cell r="D47" t="str">
            <v>1A1JZO</v>
          </cell>
          <cell r="E47">
            <v>1.7099999999999997</v>
          </cell>
        </row>
        <row r="48">
          <cell r="A48" t="str">
            <v>UAE</v>
          </cell>
          <cell r="C48" t="str">
            <v>Shiseido</v>
          </cell>
          <cell r="D48" t="str">
            <v>1A1PZA</v>
          </cell>
          <cell r="E48">
            <v>37.000809999999994</v>
          </cell>
        </row>
        <row r="49">
          <cell r="A49" t="str">
            <v>UAE</v>
          </cell>
          <cell r="C49" t="str">
            <v>Shiseido</v>
          </cell>
          <cell r="D49" t="str">
            <v>1A1WZA</v>
          </cell>
          <cell r="E49">
            <v>6.6600000000000006E-2</v>
          </cell>
        </row>
        <row r="50">
          <cell r="A50" t="str">
            <v>UAE</v>
          </cell>
          <cell r="C50" t="str">
            <v>Shiseido</v>
          </cell>
          <cell r="D50" t="str">
            <v>1A26ZA</v>
          </cell>
          <cell r="E50">
            <v>18.066120000000005</v>
          </cell>
        </row>
        <row r="51">
          <cell r="A51" t="str">
            <v>UAE</v>
          </cell>
          <cell r="C51" t="str">
            <v>Shiseido</v>
          </cell>
          <cell r="D51" t="str">
            <v>1A26ZB</v>
          </cell>
          <cell r="E51">
            <v>18.513420000000007</v>
          </cell>
        </row>
        <row r="52">
          <cell r="A52" t="str">
            <v>UAE</v>
          </cell>
          <cell r="C52" t="str">
            <v>Shiseido</v>
          </cell>
          <cell r="D52" t="str">
            <v>1A26ZD</v>
          </cell>
          <cell r="E52">
            <v>0.46967999999999999</v>
          </cell>
        </row>
        <row r="53">
          <cell r="A53" t="str">
            <v>UAE</v>
          </cell>
          <cell r="C53" t="str">
            <v>Shiseido</v>
          </cell>
          <cell r="D53" t="str">
            <v>1A28ZA</v>
          </cell>
          <cell r="E53">
            <v>9.3993399999999987</v>
          </cell>
        </row>
        <row r="54">
          <cell r="A54" t="str">
            <v>UAE</v>
          </cell>
          <cell r="C54" t="str">
            <v>Shiseido</v>
          </cell>
          <cell r="D54" t="str">
            <v>1A28ZB</v>
          </cell>
          <cell r="E54">
            <v>0.14615999999999998</v>
          </cell>
        </row>
        <row r="55">
          <cell r="A55" t="str">
            <v>UAE</v>
          </cell>
          <cell r="C55" t="str">
            <v>Shiseido</v>
          </cell>
          <cell r="D55" t="str">
            <v>1A2PZA</v>
          </cell>
          <cell r="E55">
            <v>0.67774000000000001</v>
          </cell>
        </row>
        <row r="56">
          <cell r="A56" t="str">
            <v>UAE</v>
          </cell>
          <cell r="C56" t="str">
            <v>Shiseido</v>
          </cell>
          <cell r="D56" t="str">
            <v>1A5UZA</v>
          </cell>
          <cell r="E56">
            <v>35.117269999999984</v>
          </cell>
        </row>
        <row r="57">
          <cell r="A57" t="str">
            <v>UAE</v>
          </cell>
          <cell r="C57" t="str">
            <v>Shiseido</v>
          </cell>
          <cell r="D57" t="str">
            <v>1A5UZC</v>
          </cell>
          <cell r="E57">
            <v>45.580020000000005</v>
          </cell>
        </row>
        <row r="58">
          <cell r="A58" t="str">
            <v>UAE</v>
          </cell>
          <cell r="C58" t="str">
            <v>Shiseido</v>
          </cell>
          <cell r="D58" t="str">
            <v>1A9SZA</v>
          </cell>
          <cell r="E58">
            <v>12.888239999999994</v>
          </cell>
        </row>
        <row r="59">
          <cell r="A59" t="str">
            <v>UAE</v>
          </cell>
          <cell r="C59" t="str">
            <v>Shiseido</v>
          </cell>
          <cell r="D59" t="str">
            <v>1A9SZB</v>
          </cell>
          <cell r="E59">
            <v>0.14760000000000001</v>
          </cell>
        </row>
        <row r="60">
          <cell r="A60" t="str">
            <v>UAE</v>
          </cell>
          <cell r="C60" t="str">
            <v>Shiseido</v>
          </cell>
          <cell r="D60" t="str">
            <v>1A9SZC</v>
          </cell>
          <cell r="E60">
            <v>3.2875999999999985</v>
          </cell>
        </row>
        <row r="61">
          <cell r="A61" t="str">
            <v>UAE</v>
          </cell>
          <cell r="C61" t="str">
            <v>Shiseido</v>
          </cell>
          <cell r="D61" t="str">
            <v>1A9TZA</v>
          </cell>
          <cell r="E61">
            <v>4.4163700000000006</v>
          </cell>
        </row>
        <row r="62">
          <cell r="A62" t="str">
            <v>UAE</v>
          </cell>
          <cell r="C62" t="str">
            <v>Shiseido</v>
          </cell>
          <cell r="D62" t="str">
            <v>1ADKZA</v>
          </cell>
          <cell r="E62">
            <v>0.97044000000000008</v>
          </cell>
        </row>
        <row r="63">
          <cell r="A63" t="str">
            <v>UAE</v>
          </cell>
          <cell r="C63" t="str">
            <v>Shiseido</v>
          </cell>
          <cell r="D63" t="str">
            <v>1AEGZA</v>
          </cell>
          <cell r="E63">
            <v>22.056749999999994</v>
          </cell>
        </row>
        <row r="64">
          <cell r="A64" t="str">
            <v>UAE</v>
          </cell>
          <cell r="C64" t="str">
            <v>Shiseido</v>
          </cell>
          <cell r="D64" t="str">
            <v>1AGCZA</v>
          </cell>
          <cell r="E64">
            <v>2.4797200000000004</v>
          </cell>
        </row>
        <row r="65">
          <cell r="A65" t="str">
            <v>UAE</v>
          </cell>
          <cell r="C65" t="str">
            <v>Shiseido</v>
          </cell>
          <cell r="D65" t="str">
            <v>1AGGZA</v>
          </cell>
          <cell r="E65">
            <v>0.06</v>
          </cell>
        </row>
        <row r="66">
          <cell r="A66" t="str">
            <v>UAE</v>
          </cell>
          <cell r="C66" t="str">
            <v>Shiseido</v>
          </cell>
          <cell r="D66" t="str">
            <v>1AGGZB</v>
          </cell>
          <cell r="E66">
            <v>0.91800000000000004</v>
          </cell>
        </row>
        <row r="67">
          <cell r="A67" t="str">
            <v>UAE</v>
          </cell>
          <cell r="C67" t="str">
            <v>Shiseido</v>
          </cell>
          <cell r="D67" t="str">
            <v>1AK0ZA</v>
          </cell>
          <cell r="E67">
            <v>15.770850000000008</v>
          </cell>
        </row>
        <row r="68">
          <cell r="A68" t="str">
            <v>UAE</v>
          </cell>
          <cell r="C68" t="str">
            <v>Shiseido</v>
          </cell>
          <cell r="D68" t="str">
            <v>1AN1ZA</v>
          </cell>
          <cell r="E68">
            <v>21.513639999999999</v>
          </cell>
        </row>
        <row r="69">
          <cell r="A69" t="str">
            <v>UAE</v>
          </cell>
          <cell r="C69" t="str">
            <v>Shiseido</v>
          </cell>
          <cell r="D69" t="str">
            <v>293J30</v>
          </cell>
          <cell r="E69">
            <v>0.42699999999999994</v>
          </cell>
        </row>
      </sheetData>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SADOUKI Manil" refreshedDate="43510.436808796294" createdVersion="6" refreshedVersion="6" minRefreshableVersion="3" recordCount="13" xr:uid="{E367ED13-69A2-4938-81B7-6FF312D4D101}">
  <cacheSource type="worksheet">
    <worksheetSource ref="B4:R17" sheet="Database"/>
  </cacheSource>
  <cacheFields count="17">
    <cacheField name="Scenario" numFmtId="0">
      <sharedItems containsBlank="1" count="3">
        <s v="A18"/>
        <s v="A19"/>
        <m u="1"/>
      </sharedItems>
    </cacheField>
    <cacheField name="Country" numFmtId="0">
      <sharedItems containsBlank="1" count="7">
        <s v="Bahrain"/>
        <s v="KSA"/>
        <m u="1"/>
        <s v="Kuwait" u="1"/>
        <s v="Qatar" u="1"/>
        <s v="Oman" u="1"/>
        <s v="UAE" u="1"/>
      </sharedItems>
    </cacheField>
    <cacheField name="Brand" numFmtId="0">
      <sharedItems containsBlank="1" count="4">
        <s v="b"/>
        <s v="a"/>
        <s v="c"/>
        <m u="1"/>
      </sharedItems>
    </cacheField>
    <cacheField name="JAN" numFmtId="166">
      <sharedItems containsSemiMixedTypes="0" containsString="0" containsNumber="1" containsInteger="1" minValue="0" maxValue="0"/>
    </cacheField>
    <cacheField name="FEB" numFmtId="166">
      <sharedItems containsSemiMixedTypes="0" containsString="0" containsNumber="1" containsInteger="1" minValue="2" maxValue="12"/>
    </cacheField>
    <cacheField name="MAR" numFmtId="166">
      <sharedItems containsSemiMixedTypes="0" containsString="0" containsNumber="1" containsInteger="1" minValue="0" maxValue="0"/>
    </cacheField>
    <cacheField name="APR" numFmtId="166">
      <sharedItems containsSemiMixedTypes="0" containsString="0" containsNumber="1" minValue="0" maxValue="1.5103199999999994"/>
    </cacheField>
    <cacheField name="MAY" numFmtId="166">
      <sharedItems containsSemiMixedTypes="0" containsString="0" containsNumber="1" containsInteger="1" minValue="0" maxValue="0"/>
    </cacheField>
    <cacheField name="JUN" numFmtId="166">
      <sharedItems containsSemiMixedTypes="0" containsString="0" containsNumber="1" minValue="0" maxValue="0.39432"/>
    </cacheField>
    <cacheField name="JUL" numFmtId="166">
      <sharedItems containsSemiMixedTypes="0" containsString="0" containsNumber="1" minValue="0" maxValue="3.1471200000000001"/>
    </cacheField>
    <cacheField name="AUG" numFmtId="166">
      <sharedItems containsSemiMixedTypes="0" containsString="0" containsNumber="1" minValue="0" maxValue="3.9396"/>
    </cacheField>
    <cacheField name="SEP" numFmtId="166">
      <sharedItems containsSemiMixedTypes="0" containsString="0" containsNumber="1" minValue="0" maxValue="0.78864000000000001"/>
    </cacheField>
    <cacheField name="OCT" numFmtId="166">
      <sharedItems containsSemiMixedTypes="0" containsString="0" containsNumber="1" minValue="0" maxValue="0.63240000000000007"/>
    </cacheField>
    <cacheField name="NOV" numFmtId="166">
      <sharedItems containsSemiMixedTypes="0" containsString="0" containsNumber="1" minValue="0" maxValue="3.34056"/>
    </cacheField>
    <cacheField name="DEC" numFmtId="166">
      <sharedItems containsSemiMixedTypes="0" containsString="0" containsNumber="1" containsInteger="1" minValue="0" maxValue="0"/>
    </cacheField>
    <cacheField name="Total Sales" numFmtId="166">
      <sharedItems containsSemiMixedTypes="0" containsString="0" containsNumber="1" minValue="0" maxValue="15.752960000000002"/>
    </cacheField>
    <cacheField name="MTD" numFmtId="3">
      <sharedItems containsSemiMixedTypes="0" containsString="0" containsNumber="1" containsInteger="1" minValue="2" maxValue="12"/>
    </cacheField>
  </cacheFields>
  <extLst>
    <ext xmlns:x14="http://schemas.microsoft.com/office/spreadsheetml/2009/9/main" uri="{725AE2AE-9491-48be-B2B4-4EB974FC3084}">
      <x14:pivotCacheDefinition pivotCacheId="171223676"/>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3">
  <r>
    <x v="0"/>
    <x v="0"/>
    <x v="0"/>
    <n v="0"/>
    <n v="6"/>
    <n v="0"/>
    <n v="0"/>
    <n v="0"/>
    <n v="0"/>
    <n v="0"/>
    <n v="0"/>
    <n v="0"/>
    <n v="0"/>
    <n v="0"/>
    <n v="0"/>
    <n v="0"/>
    <n v="6"/>
  </r>
  <r>
    <x v="0"/>
    <x v="1"/>
    <x v="0"/>
    <n v="0"/>
    <n v="2"/>
    <n v="0"/>
    <n v="0"/>
    <n v="0"/>
    <n v="0"/>
    <n v="0"/>
    <n v="0"/>
    <n v="0"/>
    <n v="0"/>
    <n v="0"/>
    <n v="0"/>
    <n v="0"/>
    <n v="2"/>
  </r>
  <r>
    <x v="0"/>
    <x v="1"/>
    <x v="1"/>
    <n v="0"/>
    <n v="10"/>
    <n v="0"/>
    <n v="0"/>
    <n v="0"/>
    <n v="0"/>
    <n v="0"/>
    <n v="0"/>
    <n v="0"/>
    <n v="0"/>
    <n v="0"/>
    <n v="0"/>
    <n v="0"/>
    <n v="10"/>
  </r>
  <r>
    <x v="1"/>
    <x v="1"/>
    <x v="1"/>
    <n v="0"/>
    <n v="12"/>
    <n v="0"/>
    <n v="0"/>
    <n v="0"/>
    <n v="0"/>
    <n v="0"/>
    <n v="0"/>
    <n v="0"/>
    <n v="0"/>
    <n v="0"/>
    <n v="0"/>
    <n v="0"/>
    <n v="12"/>
  </r>
  <r>
    <x v="1"/>
    <x v="1"/>
    <x v="0"/>
    <n v="0"/>
    <n v="12"/>
    <n v="0"/>
    <n v="0"/>
    <n v="0"/>
    <n v="0"/>
    <n v="0"/>
    <n v="0"/>
    <n v="0"/>
    <n v="0"/>
    <n v="0"/>
    <n v="0"/>
    <n v="0"/>
    <n v="12"/>
  </r>
  <r>
    <x v="0"/>
    <x v="1"/>
    <x v="2"/>
    <n v="0"/>
    <n v="10"/>
    <n v="0"/>
    <n v="0"/>
    <n v="0"/>
    <n v="0"/>
    <n v="0"/>
    <n v="0"/>
    <n v="0"/>
    <n v="0"/>
    <n v="0"/>
    <n v="0"/>
    <n v="0"/>
    <n v="10"/>
  </r>
  <r>
    <x v="0"/>
    <x v="0"/>
    <x v="1"/>
    <n v="0"/>
    <n v="12"/>
    <n v="0"/>
    <n v="0"/>
    <n v="0"/>
    <n v="0"/>
    <n v="0"/>
    <n v="0"/>
    <n v="0"/>
    <n v="0"/>
    <n v="0"/>
    <n v="0"/>
    <n v="0"/>
    <n v="12"/>
  </r>
  <r>
    <x v="1"/>
    <x v="0"/>
    <x v="1"/>
    <n v="0"/>
    <n v="5"/>
    <n v="0"/>
    <n v="0"/>
    <n v="0"/>
    <n v="0"/>
    <n v="0"/>
    <n v="0"/>
    <n v="0"/>
    <n v="0"/>
    <n v="0"/>
    <n v="0"/>
    <n v="0"/>
    <n v="5"/>
  </r>
  <r>
    <x v="1"/>
    <x v="0"/>
    <x v="0"/>
    <n v="0"/>
    <n v="3"/>
    <n v="0"/>
    <n v="0"/>
    <n v="0"/>
    <n v="0"/>
    <n v="0"/>
    <n v="0"/>
    <n v="0"/>
    <n v="0"/>
    <n v="0"/>
    <n v="0"/>
    <n v="0"/>
    <n v="3"/>
  </r>
  <r>
    <x v="0"/>
    <x v="0"/>
    <x v="2"/>
    <n v="0"/>
    <n v="6"/>
    <n v="0"/>
    <n v="0"/>
    <n v="0"/>
    <n v="0"/>
    <n v="0"/>
    <n v="0"/>
    <n v="0"/>
    <n v="0"/>
    <n v="0"/>
    <n v="0"/>
    <n v="0"/>
    <n v="6"/>
  </r>
  <r>
    <x v="1"/>
    <x v="0"/>
    <x v="2"/>
    <n v="0"/>
    <n v="3"/>
    <n v="0"/>
    <n v="0"/>
    <n v="0"/>
    <n v="0"/>
    <n v="0"/>
    <n v="0"/>
    <n v="0"/>
    <n v="0"/>
    <n v="0"/>
    <n v="0"/>
    <n v="0"/>
    <n v="3"/>
  </r>
  <r>
    <x v="1"/>
    <x v="1"/>
    <x v="2"/>
    <n v="0"/>
    <n v="6"/>
    <n v="0"/>
    <n v="0"/>
    <n v="0"/>
    <n v="0"/>
    <n v="0"/>
    <n v="0"/>
    <n v="0"/>
    <n v="0"/>
    <n v="0"/>
    <n v="0"/>
    <n v="0"/>
    <n v="6"/>
  </r>
  <r>
    <x v="0"/>
    <x v="0"/>
    <x v="0"/>
    <n v="0"/>
    <n v="2"/>
    <n v="0"/>
    <n v="1.5103199999999994"/>
    <n v="0"/>
    <n v="0.39432"/>
    <n v="3.1471200000000001"/>
    <n v="3.9396"/>
    <n v="0.78864000000000001"/>
    <n v="0.63240000000000007"/>
    <n v="3.34056"/>
    <n v="0"/>
    <n v="15.752960000000002"/>
    <n v="2"/>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3B300634-137E-4435-B755-910FA945298D}" name="PivotTable1" cacheId="41"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location ref="A11:E15" firstHeaderRow="1" firstDataRow="2" firstDataCol="1" rowPageCount="1" colPageCount="1"/>
  <pivotFields count="17">
    <pivotField axis="axisRow" showAll="0">
      <items count="4">
        <item x="0"/>
        <item x="1"/>
        <item m="1" x="2"/>
        <item t="default"/>
      </items>
    </pivotField>
    <pivotField axis="axisPage" showAll="0">
      <items count="8">
        <item x="0"/>
        <item x="1"/>
        <item m="1" x="3"/>
        <item m="1" x="5"/>
        <item m="1" x="4"/>
        <item m="1" x="6"/>
        <item m="1" x="2"/>
        <item t="default"/>
      </items>
    </pivotField>
    <pivotField axis="axisCol" showAll="0">
      <items count="5">
        <item x="1"/>
        <item x="0"/>
        <item x="2"/>
        <item m="1" x="3"/>
        <item t="default"/>
      </items>
    </pivotField>
    <pivotField numFmtId="166" showAll="0"/>
    <pivotField numFmtId="166" showAll="0"/>
    <pivotField numFmtId="166" showAll="0"/>
    <pivotField numFmtId="166" showAll="0"/>
    <pivotField numFmtId="166" showAll="0"/>
    <pivotField numFmtId="166" showAll="0"/>
    <pivotField numFmtId="166" showAll="0"/>
    <pivotField numFmtId="166" showAll="0"/>
    <pivotField numFmtId="166" showAll="0"/>
    <pivotField numFmtId="166" showAll="0"/>
    <pivotField numFmtId="166" showAll="0"/>
    <pivotField numFmtId="166" showAll="0"/>
    <pivotField numFmtId="166" showAll="0"/>
    <pivotField dataField="1" numFmtId="3" showAll="0"/>
  </pivotFields>
  <rowFields count="1">
    <field x="0"/>
  </rowFields>
  <rowItems count="3">
    <i>
      <x/>
    </i>
    <i>
      <x v="1"/>
    </i>
    <i t="grand">
      <x/>
    </i>
  </rowItems>
  <colFields count="1">
    <field x="2"/>
  </colFields>
  <colItems count="4">
    <i>
      <x/>
    </i>
    <i>
      <x v="1"/>
    </i>
    <i>
      <x v="2"/>
    </i>
    <i t="grand">
      <x/>
    </i>
  </colItems>
  <pageFields count="1">
    <pageField fld="1" hier="-1"/>
  </pageFields>
  <dataFields count="1">
    <dataField name="Sum of MTD" fld="16"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Country" xr10:uid="{95298053-30D0-44BA-B53F-8F7A72153C72}" sourceName="Country">
  <pivotTables>
    <pivotTable tabId="2" name="PivotTable1"/>
  </pivotTables>
  <data>
    <tabular pivotCacheId="171223676">
      <items count="7">
        <i x="0" s="1"/>
        <i x="1" s="1"/>
        <i x="3" s="1" nd="1"/>
        <i x="5" s="1" nd="1"/>
        <i x="4" s="1" nd="1"/>
        <i x="6" s="1" nd="1"/>
        <i x="2" s="1"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Country 1" xr10:uid="{175241D4-6FD2-45A1-AD41-F1D152E11A5E}" cache="Slicer_Country" caption="Country" rowHeight="241300"/>
</slicer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solidFill>
          <a:srgbClr val="92D050"/>
        </a:solidFill>
      </a:spPr>
      <a:bodyPr vertOverflow="clip" horzOverflow="clip" rtlCol="0" anchor="t"/>
      <a:lstStyle>
        <a:defPPr algn="l">
          <a:defRPr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3AF980-375B-4680-902D-D4E10CC83DC6}">
  <sheetPr codeName="Sheet1"/>
  <dimension ref="B4:R17"/>
  <sheetViews>
    <sheetView topLeftCell="A4" workbookViewId="0">
      <selection activeCell="D25" sqref="D25"/>
    </sheetView>
  </sheetViews>
  <sheetFormatPr defaultRowHeight="15" x14ac:dyDescent="0.25"/>
  <sheetData>
    <row r="4" spans="2:18" x14ac:dyDescent="0.25">
      <c r="B4" s="12" t="s">
        <v>8</v>
      </c>
      <c r="C4" s="12" t="s">
        <v>9</v>
      </c>
      <c r="D4" s="12" t="s">
        <v>7</v>
      </c>
      <c r="E4" s="13" t="s">
        <v>10</v>
      </c>
      <c r="F4" s="13" t="s">
        <v>11</v>
      </c>
      <c r="G4" s="13" t="s">
        <v>12</v>
      </c>
      <c r="H4" s="13" t="s">
        <v>13</v>
      </c>
      <c r="I4" s="13" t="s">
        <v>14</v>
      </c>
      <c r="J4" s="13" t="s">
        <v>15</v>
      </c>
      <c r="K4" s="13" t="s">
        <v>16</v>
      </c>
      <c r="L4" s="13" t="s">
        <v>17</v>
      </c>
      <c r="M4" s="13" t="s">
        <v>18</v>
      </c>
      <c r="N4" s="13" t="s">
        <v>19</v>
      </c>
      <c r="O4" s="13" t="s">
        <v>20</v>
      </c>
      <c r="P4" s="13" t="s">
        <v>21</v>
      </c>
      <c r="Q4" s="13" t="s">
        <v>22</v>
      </c>
      <c r="R4" s="14" t="s">
        <v>23</v>
      </c>
    </row>
    <row r="5" spans="2:18" x14ac:dyDescent="0.25">
      <c r="B5" s="5" t="s">
        <v>6</v>
      </c>
      <c r="C5" s="6" t="s">
        <v>4</v>
      </c>
      <c r="D5" s="6" t="s">
        <v>25</v>
      </c>
      <c r="E5" s="7">
        <f ca="1">SUMIFS('[1]SHI 19'!A:A,'[1]SHI 19'!$A:$A,#REF!,'[1]SHI 19'!$D:$D,$E5)</f>
        <v>0</v>
      </c>
      <c r="F5" s="8">
        <v>6</v>
      </c>
      <c r="G5" s="8">
        <f ca="1">SUMIFS('[1]SHI 19'!C:C,'[1]SHI 19'!$A:$A,#REF!,'[1]SHI 19'!$D:$D,$E5)</f>
        <v>0</v>
      </c>
      <c r="H5" s="8">
        <f ca="1">SUMIFS('[1]SHI 19'!D:D,'[1]SHI 19'!$A:$A,#REF!,'[1]SHI 19'!$D:$D,$E5)</f>
        <v>0</v>
      </c>
      <c r="I5" s="8">
        <f ca="1">SUMIFS('[1]SHI 19'!E:E,'[1]SHI 19'!$A:$A,#REF!,'[1]SHI 19'!$D:$D,$E5)</f>
        <v>0</v>
      </c>
      <c r="J5" s="8">
        <f ca="1">SUMIFS('[1]SHI 19'!F:F,'[1]SHI 19'!$A:$A,#REF!,'[1]SHI 19'!$D:$D,$E5)</f>
        <v>0</v>
      </c>
      <c r="K5" s="8">
        <f ca="1">SUMIFS('[1]SHI 19'!G:G,'[1]SHI 19'!$A:$A,#REF!,'[1]SHI 19'!$D:$D,$E5)</f>
        <v>0</v>
      </c>
      <c r="L5" s="8">
        <f ca="1">SUMIFS('[1]SHI 19'!H:H,'[1]SHI 19'!$A:$A,#REF!,'[1]SHI 19'!$D:$D,$E5)</f>
        <v>0</v>
      </c>
      <c r="M5" s="8">
        <f ca="1">SUMIFS('[1]SHI 19'!I:I,'[1]SHI 19'!$A:$A,#REF!,'[1]SHI 19'!$D:$D,$E5)</f>
        <v>0</v>
      </c>
      <c r="N5" s="8">
        <f ca="1">SUMIFS('[1]SHI 19'!J:J,'[1]SHI 19'!$A:$A,#REF!,'[1]SHI 19'!$D:$D,$E5)</f>
        <v>0</v>
      </c>
      <c r="O5" s="8">
        <f ca="1">SUMIFS('[1]SHI 19'!K:K,'[1]SHI 19'!$A:$A,#REF!,'[1]SHI 19'!$D:$D,$E5)</f>
        <v>0</v>
      </c>
      <c r="P5" s="9">
        <f ca="1">SUMIFS('[1]SHI 19'!L:L,'[1]SHI 19'!$A:$A,#REF!,'[1]SHI 19'!$D:$D,$E5)</f>
        <v>0</v>
      </c>
      <c r="Q5" s="10">
        <f t="shared" ref="Q5:Q17" ca="1" si="0">SUM(E5:P5)</f>
        <v>0</v>
      </c>
      <c r="R5" s="11">
        <f t="shared" ref="R5:R17" si="1">F5</f>
        <v>6</v>
      </c>
    </row>
    <row r="6" spans="2:18" x14ac:dyDescent="0.25">
      <c r="B6" s="5" t="s">
        <v>6</v>
      </c>
      <c r="C6" s="6" t="s">
        <v>5</v>
      </c>
      <c r="D6" s="6" t="s">
        <v>25</v>
      </c>
      <c r="E6" s="7">
        <f ca="1">SUMIFS('[1]SHI 19'!A:A,'[1]SHI 19'!$A:$A,#REF!,'[1]SHI 19'!$D:$D,$E6)</f>
        <v>0</v>
      </c>
      <c r="F6" s="8">
        <v>2</v>
      </c>
      <c r="G6" s="8">
        <f ca="1">SUMIFS('[1]SHI 19'!C:C,'[1]SHI 19'!$A:$A,#REF!,'[1]SHI 19'!$D:$D,$E6)</f>
        <v>0</v>
      </c>
      <c r="H6" s="8">
        <f ca="1">SUMIFS('[1]SHI 19'!D:D,'[1]SHI 19'!$A:$A,#REF!,'[1]SHI 19'!$D:$D,$E6)</f>
        <v>0</v>
      </c>
      <c r="I6" s="8">
        <f ca="1">SUMIFS('[1]SHI 19'!E:E,'[1]SHI 19'!$A:$A,#REF!,'[1]SHI 19'!$D:$D,$E6)</f>
        <v>0</v>
      </c>
      <c r="J6" s="8">
        <f ca="1">SUMIFS('[1]SHI 19'!F:F,'[1]SHI 19'!$A:$A,#REF!,'[1]SHI 19'!$D:$D,$E6)</f>
        <v>0</v>
      </c>
      <c r="K6" s="8">
        <f ca="1">SUMIFS('[1]SHI 19'!G:G,'[1]SHI 19'!$A:$A,#REF!,'[1]SHI 19'!$D:$D,$E6)</f>
        <v>0</v>
      </c>
      <c r="L6" s="8">
        <f ca="1">SUMIFS('[1]SHI 19'!H:H,'[1]SHI 19'!$A:$A,#REF!,'[1]SHI 19'!$D:$D,$E6)</f>
        <v>0</v>
      </c>
      <c r="M6" s="8">
        <f ca="1">SUMIFS('[1]SHI 19'!I:I,'[1]SHI 19'!$A:$A,#REF!,'[1]SHI 19'!$D:$D,$E6)</f>
        <v>0</v>
      </c>
      <c r="N6" s="8">
        <f ca="1">SUMIFS('[1]SHI 19'!J:J,'[1]SHI 19'!$A:$A,#REF!,'[1]SHI 19'!$D:$D,$E6)</f>
        <v>0</v>
      </c>
      <c r="O6" s="8">
        <f ca="1">SUMIFS('[1]SHI 19'!K:K,'[1]SHI 19'!$A:$A,#REF!,'[1]SHI 19'!$D:$D,$E6)</f>
        <v>0</v>
      </c>
      <c r="P6" s="9">
        <f ca="1">SUMIFS('[1]SHI 19'!L:L,'[1]SHI 19'!$A:$A,#REF!,'[1]SHI 19'!$D:$D,$E6)</f>
        <v>0</v>
      </c>
      <c r="Q6" s="10">
        <f t="shared" ca="1" si="0"/>
        <v>0</v>
      </c>
      <c r="R6" s="11">
        <f t="shared" si="1"/>
        <v>2</v>
      </c>
    </row>
    <row r="7" spans="2:18" s="1" customFormat="1" x14ac:dyDescent="0.25">
      <c r="B7" s="5" t="s">
        <v>6</v>
      </c>
      <c r="C7" s="6" t="s">
        <v>5</v>
      </c>
      <c r="D7" s="6" t="s">
        <v>24</v>
      </c>
      <c r="E7" s="7">
        <f ca="1">SUMIFS('[1]SHI 19'!A:A,'[1]SHI 19'!$A:$A,#REF!,'[1]SHI 19'!$D:$D,$E7)</f>
        <v>0</v>
      </c>
      <c r="F7" s="8">
        <v>10</v>
      </c>
      <c r="G7" s="8">
        <f ca="1">SUMIFS('[1]SHI 19'!C:C,'[1]SHI 19'!$A:$A,#REF!,'[1]SHI 19'!$D:$D,$E7)</f>
        <v>0</v>
      </c>
      <c r="H7" s="8">
        <f ca="1">SUMIFS('[1]SHI 19'!D:D,'[1]SHI 19'!$A:$A,#REF!,'[1]SHI 19'!$D:$D,$E7)</f>
        <v>0</v>
      </c>
      <c r="I7" s="8">
        <f ca="1">SUMIFS('[1]SHI 19'!E:E,'[1]SHI 19'!$A:$A,#REF!,'[1]SHI 19'!$D:$D,$E7)</f>
        <v>0</v>
      </c>
      <c r="J7" s="8">
        <f ca="1">SUMIFS('[1]SHI 19'!F:F,'[1]SHI 19'!$A:$A,#REF!,'[1]SHI 19'!$D:$D,$E7)</f>
        <v>0</v>
      </c>
      <c r="K7" s="8">
        <f ca="1">SUMIFS('[1]SHI 19'!G:G,'[1]SHI 19'!$A:$A,#REF!,'[1]SHI 19'!$D:$D,$E7)</f>
        <v>0</v>
      </c>
      <c r="L7" s="8">
        <f ca="1">SUMIFS('[1]SHI 19'!H:H,'[1]SHI 19'!$A:$A,#REF!,'[1]SHI 19'!$D:$D,$E7)</f>
        <v>0</v>
      </c>
      <c r="M7" s="8">
        <f ca="1">SUMIFS('[1]SHI 19'!I:I,'[1]SHI 19'!$A:$A,#REF!,'[1]SHI 19'!$D:$D,$E7)</f>
        <v>0</v>
      </c>
      <c r="N7" s="8">
        <f ca="1">SUMIFS('[1]SHI 19'!J:J,'[1]SHI 19'!$A:$A,#REF!,'[1]SHI 19'!$D:$D,$E7)</f>
        <v>0</v>
      </c>
      <c r="O7" s="8">
        <f ca="1">SUMIFS('[1]SHI 19'!K:K,'[1]SHI 19'!$A:$A,#REF!,'[1]SHI 19'!$D:$D,$E7)</f>
        <v>0</v>
      </c>
      <c r="P7" s="9">
        <f ca="1">SUMIFS('[1]SHI 19'!L:L,'[1]SHI 19'!$A:$A,#REF!,'[1]SHI 19'!$D:$D,$E7)</f>
        <v>0</v>
      </c>
      <c r="Q7" s="10">
        <f t="shared" ref="Q7:Q8" ca="1" si="2">SUM(E7:P7)</f>
        <v>0</v>
      </c>
      <c r="R7" s="11">
        <f t="shared" ref="R7:R8" si="3">F7</f>
        <v>10</v>
      </c>
    </row>
    <row r="8" spans="2:18" s="1" customFormat="1" x14ac:dyDescent="0.25">
      <c r="B8" s="5" t="s">
        <v>3</v>
      </c>
      <c r="C8" s="6" t="s">
        <v>5</v>
      </c>
      <c r="D8" s="6" t="s">
        <v>24</v>
      </c>
      <c r="E8" s="7">
        <f ca="1">SUMIFS('[1]SHI 19'!A:A,'[1]SHI 19'!$A:$A,#REF!,'[1]SHI 19'!$D:$D,$E8)</f>
        <v>0</v>
      </c>
      <c r="F8" s="8">
        <v>12</v>
      </c>
      <c r="G8" s="8">
        <f ca="1">SUMIFS('[1]SHI 19'!C:C,'[1]SHI 19'!$A:$A,#REF!,'[1]SHI 19'!$D:$D,$E8)</f>
        <v>0</v>
      </c>
      <c r="H8" s="8">
        <f ca="1">SUMIFS('[1]SHI 19'!D:D,'[1]SHI 19'!$A:$A,#REF!,'[1]SHI 19'!$D:$D,$E8)</f>
        <v>0</v>
      </c>
      <c r="I8" s="8">
        <f ca="1">SUMIFS('[1]SHI 19'!E:E,'[1]SHI 19'!$A:$A,#REF!,'[1]SHI 19'!$D:$D,$E8)</f>
        <v>0</v>
      </c>
      <c r="J8" s="8">
        <f ca="1">SUMIFS('[1]SHI 19'!F:F,'[1]SHI 19'!$A:$A,#REF!,'[1]SHI 19'!$D:$D,$E8)</f>
        <v>0</v>
      </c>
      <c r="K8" s="8">
        <f ca="1">SUMIFS('[1]SHI 19'!G:G,'[1]SHI 19'!$A:$A,#REF!,'[1]SHI 19'!$D:$D,$E8)</f>
        <v>0</v>
      </c>
      <c r="L8" s="8">
        <f ca="1">SUMIFS('[1]SHI 19'!H:H,'[1]SHI 19'!$A:$A,#REF!,'[1]SHI 19'!$D:$D,$E8)</f>
        <v>0</v>
      </c>
      <c r="M8" s="8">
        <f ca="1">SUMIFS('[1]SHI 19'!I:I,'[1]SHI 19'!$A:$A,#REF!,'[1]SHI 19'!$D:$D,$E8)</f>
        <v>0</v>
      </c>
      <c r="N8" s="8">
        <f ca="1">SUMIFS('[1]SHI 19'!J:J,'[1]SHI 19'!$A:$A,#REF!,'[1]SHI 19'!$D:$D,$E8)</f>
        <v>0</v>
      </c>
      <c r="O8" s="8">
        <f ca="1">SUMIFS('[1]SHI 19'!K:K,'[1]SHI 19'!$A:$A,#REF!,'[1]SHI 19'!$D:$D,$E8)</f>
        <v>0</v>
      </c>
      <c r="P8" s="9">
        <f ca="1">SUMIFS('[1]SHI 19'!L:L,'[1]SHI 19'!$A:$A,#REF!,'[1]SHI 19'!$D:$D,$E8)</f>
        <v>0</v>
      </c>
      <c r="Q8" s="10">
        <f t="shared" ca="1" si="2"/>
        <v>0</v>
      </c>
      <c r="R8" s="11">
        <f t="shared" si="3"/>
        <v>12</v>
      </c>
    </row>
    <row r="9" spans="2:18" s="1" customFormat="1" x14ac:dyDescent="0.25">
      <c r="B9" s="5" t="s">
        <v>3</v>
      </c>
      <c r="C9" s="6" t="s">
        <v>5</v>
      </c>
      <c r="D9" s="6" t="s">
        <v>25</v>
      </c>
      <c r="E9" s="7">
        <f ca="1">SUMIFS('[1]SHI 19'!A:A,'[1]SHI 19'!$A:$A,#REF!,'[1]SHI 19'!$D:$D,$E9)</f>
        <v>0</v>
      </c>
      <c r="F9" s="8">
        <v>12</v>
      </c>
      <c r="G9" s="8">
        <f ca="1">SUMIFS('[1]SHI 19'!C:C,'[1]SHI 19'!$A:$A,#REF!,'[1]SHI 19'!$D:$D,$E9)</f>
        <v>0</v>
      </c>
      <c r="H9" s="8">
        <f ca="1">SUMIFS('[1]SHI 19'!D:D,'[1]SHI 19'!$A:$A,#REF!,'[1]SHI 19'!$D:$D,$E9)</f>
        <v>0</v>
      </c>
      <c r="I9" s="8">
        <f ca="1">SUMIFS('[1]SHI 19'!E:E,'[1]SHI 19'!$A:$A,#REF!,'[1]SHI 19'!$D:$D,$E9)</f>
        <v>0</v>
      </c>
      <c r="J9" s="8">
        <f ca="1">SUMIFS('[1]SHI 19'!F:F,'[1]SHI 19'!$A:$A,#REF!,'[1]SHI 19'!$D:$D,$E9)</f>
        <v>0</v>
      </c>
      <c r="K9" s="8">
        <f ca="1">SUMIFS('[1]SHI 19'!G:G,'[1]SHI 19'!$A:$A,#REF!,'[1]SHI 19'!$D:$D,$E9)</f>
        <v>0</v>
      </c>
      <c r="L9" s="8">
        <f ca="1">SUMIFS('[1]SHI 19'!H:H,'[1]SHI 19'!$A:$A,#REF!,'[1]SHI 19'!$D:$D,$E9)</f>
        <v>0</v>
      </c>
      <c r="M9" s="8">
        <f ca="1">SUMIFS('[1]SHI 19'!I:I,'[1]SHI 19'!$A:$A,#REF!,'[1]SHI 19'!$D:$D,$E9)</f>
        <v>0</v>
      </c>
      <c r="N9" s="8">
        <f ca="1">SUMIFS('[1]SHI 19'!J:J,'[1]SHI 19'!$A:$A,#REF!,'[1]SHI 19'!$D:$D,$E9)</f>
        <v>0</v>
      </c>
      <c r="O9" s="8">
        <f ca="1">SUMIFS('[1]SHI 19'!K:K,'[1]SHI 19'!$A:$A,#REF!,'[1]SHI 19'!$D:$D,$E9)</f>
        <v>0</v>
      </c>
      <c r="P9" s="9">
        <f ca="1">SUMIFS('[1]SHI 19'!L:L,'[1]SHI 19'!$A:$A,#REF!,'[1]SHI 19'!$D:$D,$E9)</f>
        <v>0</v>
      </c>
      <c r="Q9" s="10">
        <f t="shared" ref="Q9:Q12" ca="1" si="4">SUM(E9:P9)</f>
        <v>0</v>
      </c>
      <c r="R9" s="11">
        <f t="shared" ref="R9:R12" si="5">F9</f>
        <v>12</v>
      </c>
    </row>
    <row r="10" spans="2:18" s="1" customFormat="1" x14ac:dyDescent="0.25">
      <c r="B10" s="5" t="s">
        <v>6</v>
      </c>
      <c r="C10" s="6" t="s">
        <v>5</v>
      </c>
      <c r="D10" s="6" t="s">
        <v>26</v>
      </c>
      <c r="E10" s="7">
        <f ca="1">SUMIFS('[1]SHI 19'!A:A,'[1]SHI 19'!$A:$A,#REF!,'[1]SHI 19'!$D:$D,$E10)</f>
        <v>0</v>
      </c>
      <c r="F10" s="8">
        <v>10</v>
      </c>
      <c r="G10" s="8">
        <f ca="1">SUMIFS('[1]SHI 19'!C:C,'[1]SHI 19'!$A:$A,#REF!,'[1]SHI 19'!$D:$D,$E10)</f>
        <v>0</v>
      </c>
      <c r="H10" s="8">
        <f ca="1">SUMIFS('[1]SHI 19'!D:D,'[1]SHI 19'!$A:$A,#REF!,'[1]SHI 19'!$D:$D,$E10)</f>
        <v>0</v>
      </c>
      <c r="I10" s="8">
        <f ca="1">SUMIFS('[1]SHI 19'!E:E,'[1]SHI 19'!$A:$A,#REF!,'[1]SHI 19'!$D:$D,$E10)</f>
        <v>0</v>
      </c>
      <c r="J10" s="8">
        <f ca="1">SUMIFS('[1]SHI 19'!F:F,'[1]SHI 19'!$A:$A,#REF!,'[1]SHI 19'!$D:$D,$E10)</f>
        <v>0</v>
      </c>
      <c r="K10" s="8">
        <f ca="1">SUMIFS('[1]SHI 19'!G:G,'[1]SHI 19'!$A:$A,#REF!,'[1]SHI 19'!$D:$D,$E10)</f>
        <v>0</v>
      </c>
      <c r="L10" s="8">
        <f ca="1">SUMIFS('[1]SHI 19'!H:H,'[1]SHI 19'!$A:$A,#REF!,'[1]SHI 19'!$D:$D,$E10)</f>
        <v>0</v>
      </c>
      <c r="M10" s="8">
        <f ca="1">SUMIFS('[1]SHI 19'!I:I,'[1]SHI 19'!$A:$A,#REF!,'[1]SHI 19'!$D:$D,$E10)</f>
        <v>0</v>
      </c>
      <c r="N10" s="8">
        <f ca="1">SUMIFS('[1]SHI 19'!J:J,'[1]SHI 19'!$A:$A,#REF!,'[1]SHI 19'!$D:$D,$E10)</f>
        <v>0</v>
      </c>
      <c r="O10" s="8">
        <f ca="1">SUMIFS('[1]SHI 19'!K:K,'[1]SHI 19'!$A:$A,#REF!,'[1]SHI 19'!$D:$D,$E10)</f>
        <v>0</v>
      </c>
      <c r="P10" s="9">
        <f ca="1">SUMIFS('[1]SHI 19'!L:L,'[1]SHI 19'!$A:$A,#REF!,'[1]SHI 19'!$D:$D,$E10)</f>
        <v>0</v>
      </c>
      <c r="Q10" s="10">
        <f t="shared" ca="1" si="4"/>
        <v>0</v>
      </c>
      <c r="R10" s="11">
        <f t="shared" si="5"/>
        <v>10</v>
      </c>
    </row>
    <row r="11" spans="2:18" s="1" customFormat="1" x14ac:dyDescent="0.25">
      <c r="B11" s="5" t="s">
        <v>6</v>
      </c>
      <c r="C11" s="6" t="s">
        <v>4</v>
      </c>
      <c r="D11" s="6" t="s">
        <v>24</v>
      </c>
      <c r="E11" s="7">
        <f ca="1">SUMIFS('[1]SHI 19'!A:A,'[1]SHI 19'!$A:$A,#REF!,'[1]SHI 19'!$D:$D,$E11)</f>
        <v>0</v>
      </c>
      <c r="F11" s="8">
        <v>12</v>
      </c>
      <c r="G11" s="8">
        <f ca="1">SUMIFS('[1]SHI 19'!C:C,'[1]SHI 19'!$A:$A,#REF!,'[1]SHI 19'!$D:$D,$E11)</f>
        <v>0</v>
      </c>
      <c r="H11" s="8">
        <f ca="1">SUMIFS('[1]SHI 19'!D:D,'[1]SHI 19'!$A:$A,#REF!,'[1]SHI 19'!$D:$D,$E11)</f>
        <v>0</v>
      </c>
      <c r="I11" s="8">
        <f ca="1">SUMIFS('[1]SHI 19'!E:E,'[1]SHI 19'!$A:$A,#REF!,'[1]SHI 19'!$D:$D,$E11)</f>
        <v>0</v>
      </c>
      <c r="J11" s="8">
        <f ca="1">SUMIFS('[1]SHI 19'!F:F,'[1]SHI 19'!$A:$A,#REF!,'[1]SHI 19'!$D:$D,$E11)</f>
        <v>0</v>
      </c>
      <c r="K11" s="8">
        <f ca="1">SUMIFS('[1]SHI 19'!G:G,'[1]SHI 19'!$A:$A,#REF!,'[1]SHI 19'!$D:$D,$E11)</f>
        <v>0</v>
      </c>
      <c r="L11" s="8">
        <f ca="1">SUMIFS('[1]SHI 19'!H:H,'[1]SHI 19'!$A:$A,#REF!,'[1]SHI 19'!$D:$D,$E11)</f>
        <v>0</v>
      </c>
      <c r="M11" s="8">
        <f ca="1">SUMIFS('[1]SHI 19'!I:I,'[1]SHI 19'!$A:$A,#REF!,'[1]SHI 19'!$D:$D,$E11)</f>
        <v>0</v>
      </c>
      <c r="N11" s="8">
        <f ca="1">SUMIFS('[1]SHI 19'!J:J,'[1]SHI 19'!$A:$A,#REF!,'[1]SHI 19'!$D:$D,$E11)</f>
        <v>0</v>
      </c>
      <c r="O11" s="8">
        <f ca="1">SUMIFS('[1]SHI 19'!K:K,'[1]SHI 19'!$A:$A,#REF!,'[1]SHI 19'!$D:$D,$E11)</f>
        <v>0</v>
      </c>
      <c r="P11" s="9">
        <f ca="1">SUMIFS('[1]SHI 19'!L:L,'[1]SHI 19'!$A:$A,#REF!,'[1]SHI 19'!$D:$D,$E11)</f>
        <v>0</v>
      </c>
      <c r="Q11" s="10">
        <f t="shared" ca="1" si="4"/>
        <v>0</v>
      </c>
      <c r="R11" s="11">
        <f t="shared" si="5"/>
        <v>12</v>
      </c>
    </row>
    <row r="12" spans="2:18" s="1" customFormat="1" x14ac:dyDescent="0.25">
      <c r="B12" s="5" t="s">
        <v>3</v>
      </c>
      <c r="C12" s="6" t="s">
        <v>4</v>
      </c>
      <c r="D12" s="6" t="s">
        <v>24</v>
      </c>
      <c r="E12" s="7">
        <f ca="1">SUMIFS('[1]SHI 19'!A:A,'[1]SHI 19'!$A:$A,#REF!,'[1]SHI 19'!$D:$D,$E12)</f>
        <v>0</v>
      </c>
      <c r="F12" s="8">
        <v>5</v>
      </c>
      <c r="G12" s="8">
        <f ca="1">SUMIFS('[1]SHI 19'!C:C,'[1]SHI 19'!$A:$A,#REF!,'[1]SHI 19'!$D:$D,$E12)</f>
        <v>0</v>
      </c>
      <c r="H12" s="8">
        <f ca="1">SUMIFS('[1]SHI 19'!D:D,'[1]SHI 19'!$A:$A,#REF!,'[1]SHI 19'!$D:$D,$E12)</f>
        <v>0</v>
      </c>
      <c r="I12" s="8">
        <f ca="1">SUMIFS('[1]SHI 19'!E:E,'[1]SHI 19'!$A:$A,#REF!,'[1]SHI 19'!$D:$D,$E12)</f>
        <v>0</v>
      </c>
      <c r="J12" s="8">
        <f ca="1">SUMIFS('[1]SHI 19'!F:F,'[1]SHI 19'!$A:$A,#REF!,'[1]SHI 19'!$D:$D,$E12)</f>
        <v>0</v>
      </c>
      <c r="K12" s="8">
        <f ca="1">SUMIFS('[1]SHI 19'!G:G,'[1]SHI 19'!$A:$A,#REF!,'[1]SHI 19'!$D:$D,$E12)</f>
        <v>0</v>
      </c>
      <c r="L12" s="8">
        <f ca="1">SUMIFS('[1]SHI 19'!H:H,'[1]SHI 19'!$A:$A,#REF!,'[1]SHI 19'!$D:$D,$E12)</f>
        <v>0</v>
      </c>
      <c r="M12" s="8">
        <f ca="1">SUMIFS('[1]SHI 19'!I:I,'[1]SHI 19'!$A:$A,#REF!,'[1]SHI 19'!$D:$D,$E12)</f>
        <v>0</v>
      </c>
      <c r="N12" s="8">
        <f ca="1">SUMIFS('[1]SHI 19'!J:J,'[1]SHI 19'!$A:$A,#REF!,'[1]SHI 19'!$D:$D,$E12)</f>
        <v>0</v>
      </c>
      <c r="O12" s="8">
        <f ca="1">SUMIFS('[1]SHI 19'!K:K,'[1]SHI 19'!$A:$A,#REF!,'[1]SHI 19'!$D:$D,$E12)</f>
        <v>0</v>
      </c>
      <c r="P12" s="9">
        <f ca="1">SUMIFS('[1]SHI 19'!L:L,'[1]SHI 19'!$A:$A,#REF!,'[1]SHI 19'!$D:$D,$E12)</f>
        <v>0</v>
      </c>
      <c r="Q12" s="10">
        <f t="shared" ca="1" si="4"/>
        <v>0</v>
      </c>
      <c r="R12" s="11">
        <f t="shared" si="5"/>
        <v>5</v>
      </c>
    </row>
    <row r="13" spans="2:18" s="1" customFormat="1" x14ac:dyDescent="0.25">
      <c r="B13" s="5" t="s">
        <v>3</v>
      </c>
      <c r="C13" s="6" t="s">
        <v>4</v>
      </c>
      <c r="D13" s="6" t="s">
        <v>25</v>
      </c>
      <c r="E13" s="7">
        <f ca="1">SUMIFS('[1]SHI 19'!A:A,'[1]SHI 19'!$A:$A,#REF!,'[1]SHI 19'!$D:$D,$E13)</f>
        <v>0</v>
      </c>
      <c r="F13" s="8">
        <v>3</v>
      </c>
      <c r="G13" s="8">
        <f ca="1">SUMIFS('[1]SHI 19'!C:C,'[1]SHI 19'!$A:$A,#REF!,'[1]SHI 19'!$D:$D,$E13)</f>
        <v>0</v>
      </c>
      <c r="H13" s="8">
        <f ca="1">SUMIFS('[1]SHI 19'!D:D,'[1]SHI 19'!$A:$A,#REF!,'[1]SHI 19'!$D:$D,$E13)</f>
        <v>0</v>
      </c>
      <c r="I13" s="8">
        <f ca="1">SUMIFS('[1]SHI 19'!E:E,'[1]SHI 19'!$A:$A,#REF!,'[1]SHI 19'!$D:$D,$E13)</f>
        <v>0</v>
      </c>
      <c r="J13" s="8">
        <f ca="1">SUMIFS('[1]SHI 19'!F:F,'[1]SHI 19'!$A:$A,#REF!,'[1]SHI 19'!$D:$D,$E13)</f>
        <v>0</v>
      </c>
      <c r="K13" s="8">
        <f ca="1">SUMIFS('[1]SHI 19'!G:G,'[1]SHI 19'!$A:$A,#REF!,'[1]SHI 19'!$D:$D,$E13)</f>
        <v>0</v>
      </c>
      <c r="L13" s="8">
        <f ca="1">SUMIFS('[1]SHI 19'!H:H,'[1]SHI 19'!$A:$A,#REF!,'[1]SHI 19'!$D:$D,$E13)</f>
        <v>0</v>
      </c>
      <c r="M13" s="8">
        <f ca="1">SUMIFS('[1]SHI 19'!I:I,'[1]SHI 19'!$A:$A,#REF!,'[1]SHI 19'!$D:$D,$E13)</f>
        <v>0</v>
      </c>
      <c r="N13" s="8">
        <f ca="1">SUMIFS('[1]SHI 19'!J:J,'[1]SHI 19'!$A:$A,#REF!,'[1]SHI 19'!$D:$D,$E13)</f>
        <v>0</v>
      </c>
      <c r="O13" s="8">
        <f ca="1">SUMIFS('[1]SHI 19'!K:K,'[1]SHI 19'!$A:$A,#REF!,'[1]SHI 19'!$D:$D,$E13)</f>
        <v>0</v>
      </c>
      <c r="P13" s="9">
        <f ca="1">SUMIFS('[1]SHI 19'!L:L,'[1]SHI 19'!$A:$A,#REF!,'[1]SHI 19'!$D:$D,$E13)</f>
        <v>0</v>
      </c>
      <c r="Q13" s="10">
        <f t="shared" ref="Q13" ca="1" si="6">SUM(E13:P13)</f>
        <v>0</v>
      </c>
      <c r="R13" s="11">
        <f t="shared" ref="R13" si="7">F13</f>
        <v>3</v>
      </c>
    </row>
    <row r="14" spans="2:18" s="1" customFormat="1" x14ac:dyDescent="0.25">
      <c r="B14" s="5" t="s">
        <v>6</v>
      </c>
      <c r="C14" s="6" t="s">
        <v>4</v>
      </c>
      <c r="D14" s="6" t="s">
        <v>26</v>
      </c>
      <c r="E14" s="7">
        <f ca="1">SUMIFS('[1]SHI 19'!A:A,'[1]SHI 19'!$A:$A,#REF!,'[1]SHI 19'!$D:$D,$E14)</f>
        <v>0</v>
      </c>
      <c r="F14" s="8">
        <v>6</v>
      </c>
      <c r="G14" s="8">
        <f ca="1">SUMIFS('[1]SHI 19'!C:C,'[1]SHI 19'!$A:$A,#REF!,'[1]SHI 19'!$D:$D,$E14)</f>
        <v>0</v>
      </c>
      <c r="H14" s="8">
        <f ca="1">SUMIFS('[1]SHI 19'!D:D,'[1]SHI 19'!$A:$A,#REF!,'[1]SHI 19'!$D:$D,$E14)</f>
        <v>0</v>
      </c>
      <c r="I14" s="8">
        <f ca="1">SUMIFS('[1]SHI 19'!E:E,'[1]SHI 19'!$A:$A,#REF!,'[1]SHI 19'!$D:$D,$E14)</f>
        <v>0</v>
      </c>
      <c r="J14" s="8">
        <f ca="1">SUMIFS('[1]SHI 19'!F:F,'[1]SHI 19'!$A:$A,#REF!,'[1]SHI 19'!$D:$D,$E14)</f>
        <v>0</v>
      </c>
      <c r="K14" s="8">
        <f ca="1">SUMIFS('[1]SHI 19'!G:G,'[1]SHI 19'!$A:$A,#REF!,'[1]SHI 19'!$D:$D,$E14)</f>
        <v>0</v>
      </c>
      <c r="L14" s="8">
        <f ca="1">SUMIFS('[1]SHI 19'!H:H,'[1]SHI 19'!$A:$A,#REF!,'[1]SHI 19'!$D:$D,$E14)</f>
        <v>0</v>
      </c>
      <c r="M14" s="8">
        <f ca="1">SUMIFS('[1]SHI 19'!I:I,'[1]SHI 19'!$A:$A,#REF!,'[1]SHI 19'!$D:$D,$E14)</f>
        <v>0</v>
      </c>
      <c r="N14" s="8">
        <f ca="1">SUMIFS('[1]SHI 19'!J:J,'[1]SHI 19'!$A:$A,#REF!,'[1]SHI 19'!$D:$D,$E14)</f>
        <v>0</v>
      </c>
      <c r="O14" s="8">
        <f ca="1">SUMIFS('[1]SHI 19'!K:K,'[1]SHI 19'!$A:$A,#REF!,'[1]SHI 19'!$D:$D,$E14)</f>
        <v>0</v>
      </c>
      <c r="P14" s="9">
        <f ca="1">SUMIFS('[1]SHI 19'!L:L,'[1]SHI 19'!$A:$A,#REF!,'[1]SHI 19'!$D:$D,$E14)</f>
        <v>0</v>
      </c>
      <c r="Q14" s="10">
        <f t="shared" ref="Q14" ca="1" si="8">SUM(E14:P14)</f>
        <v>0</v>
      </c>
      <c r="R14" s="11">
        <f t="shared" ref="R14" si="9">F14</f>
        <v>6</v>
      </c>
    </row>
    <row r="15" spans="2:18" x14ac:dyDescent="0.25">
      <c r="B15" s="5" t="s">
        <v>3</v>
      </c>
      <c r="C15" s="6" t="s">
        <v>4</v>
      </c>
      <c r="D15" s="6" t="s">
        <v>26</v>
      </c>
      <c r="E15" s="7">
        <f ca="1">SUMIFS('[1]SHI 19'!A:A,'[1]SHI 19'!$A:$A,#REF!,'[1]SHI 19'!$D:$D,$E15)</f>
        <v>0</v>
      </c>
      <c r="F15" s="8">
        <v>3</v>
      </c>
      <c r="G15" s="8">
        <f ca="1">SUMIFS('[1]SHI 19'!C:C,'[1]SHI 19'!$A:$A,#REF!,'[1]SHI 19'!$D:$D,$E15)</f>
        <v>0</v>
      </c>
      <c r="H15" s="8">
        <f ca="1">SUMIFS('[1]SHI 19'!D:D,'[1]SHI 19'!$A:$A,#REF!,'[1]SHI 19'!$D:$D,$E15)</f>
        <v>0</v>
      </c>
      <c r="I15" s="8">
        <f ca="1">SUMIFS('[1]SHI 19'!E:E,'[1]SHI 19'!$A:$A,#REF!,'[1]SHI 19'!$D:$D,$E15)</f>
        <v>0</v>
      </c>
      <c r="J15" s="8">
        <f ca="1">SUMIFS('[1]SHI 19'!F:F,'[1]SHI 19'!$A:$A,#REF!,'[1]SHI 19'!$D:$D,$E15)</f>
        <v>0</v>
      </c>
      <c r="K15" s="8">
        <f ca="1">SUMIFS('[1]SHI 19'!G:G,'[1]SHI 19'!$A:$A,#REF!,'[1]SHI 19'!$D:$D,$E15)</f>
        <v>0</v>
      </c>
      <c r="L15" s="8">
        <f ca="1">SUMIFS('[1]SHI 19'!H:H,'[1]SHI 19'!$A:$A,#REF!,'[1]SHI 19'!$D:$D,$E15)</f>
        <v>0</v>
      </c>
      <c r="M15" s="8">
        <f ca="1">SUMIFS('[1]SHI 19'!I:I,'[1]SHI 19'!$A:$A,#REF!,'[1]SHI 19'!$D:$D,$E15)</f>
        <v>0</v>
      </c>
      <c r="N15" s="8">
        <f ca="1">SUMIFS('[1]SHI 19'!J:J,'[1]SHI 19'!$A:$A,#REF!,'[1]SHI 19'!$D:$D,$E15)</f>
        <v>0</v>
      </c>
      <c r="O15" s="8">
        <f ca="1">SUMIFS('[1]SHI 19'!K:K,'[1]SHI 19'!$A:$A,#REF!,'[1]SHI 19'!$D:$D,$E15)</f>
        <v>0</v>
      </c>
      <c r="P15" s="9">
        <f ca="1">SUMIFS('[1]SHI 19'!L:L,'[1]SHI 19'!$A:$A,#REF!,'[1]SHI 19'!$D:$D,$E15)</f>
        <v>0</v>
      </c>
      <c r="Q15" s="10">
        <f t="shared" ca="1" si="0"/>
        <v>0</v>
      </c>
      <c r="R15" s="11">
        <f t="shared" si="1"/>
        <v>3</v>
      </c>
    </row>
    <row r="16" spans="2:18" x14ac:dyDescent="0.25">
      <c r="B16" s="5" t="s">
        <v>3</v>
      </c>
      <c r="C16" s="6" t="s">
        <v>5</v>
      </c>
      <c r="D16" s="6" t="s">
        <v>26</v>
      </c>
      <c r="E16" s="7">
        <f ca="1">SUMIFS('[1]SHI 19'!A:A,'[1]SHI 19'!$A:$A,#REF!,'[1]SHI 19'!$D:$D,$E16)</f>
        <v>0</v>
      </c>
      <c r="F16" s="8">
        <v>6</v>
      </c>
      <c r="G16" s="8">
        <f ca="1">SUMIFS('[1]SHI 19'!C:C,'[1]SHI 19'!$A:$A,#REF!,'[1]SHI 19'!$D:$D,$E16)</f>
        <v>0</v>
      </c>
      <c r="H16" s="8">
        <f ca="1">SUMIFS('[1]SHI 19'!D:D,'[1]SHI 19'!$A:$A,#REF!,'[1]SHI 19'!$D:$D,$E16)</f>
        <v>0</v>
      </c>
      <c r="I16" s="8">
        <f ca="1">SUMIFS('[1]SHI 19'!E:E,'[1]SHI 19'!$A:$A,#REF!,'[1]SHI 19'!$D:$D,$E16)</f>
        <v>0</v>
      </c>
      <c r="J16" s="8">
        <f ca="1">SUMIFS('[1]SHI 19'!F:F,'[1]SHI 19'!$A:$A,#REF!,'[1]SHI 19'!$D:$D,$E16)</f>
        <v>0</v>
      </c>
      <c r="K16" s="8">
        <f ca="1">SUMIFS('[1]SHI 19'!G:G,'[1]SHI 19'!$A:$A,#REF!,'[1]SHI 19'!$D:$D,$E16)</f>
        <v>0</v>
      </c>
      <c r="L16" s="8">
        <f ca="1">SUMIFS('[1]SHI 19'!H:H,'[1]SHI 19'!$A:$A,#REF!,'[1]SHI 19'!$D:$D,$E16)</f>
        <v>0</v>
      </c>
      <c r="M16" s="8">
        <f ca="1">SUMIFS('[1]SHI 19'!I:I,'[1]SHI 19'!$A:$A,#REF!,'[1]SHI 19'!$D:$D,$E16)</f>
        <v>0</v>
      </c>
      <c r="N16" s="8">
        <f ca="1">SUMIFS('[1]SHI 19'!J:J,'[1]SHI 19'!$A:$A,#REF!,'[1]SHI 19'!$D:$D,$E16)</f>
        <v>0</v>
      </c>
      <c r="O16" s="8">
        <f ca="1">SUMIFS('[1]SHI 19'!K:K,'[1]SHI 19'!$A:$A,#REF!,'[1]SHI 19'!$D:$D,$E16)</f>
        <v>0</v>
      </c>
      <c r="P16" s="9">
        <f ca="1">SUMIFS('[1]SHI 19'!L:L,'[1]SHI 19'!$A:$A,#REF!,'[1]SHI 19'!$D:$D,$E16)</f>
        <v>0</v>
      </c>
      <c r="Q16" s="10">
        <f t="shared" ca="1" si="0"/>
        <v>0</v>
      </c>
      <c r="R16" s="11">
        <f t="shared" si="1"/>
        <v>6</v>
      </c>
    </row>
    <row r="17" spans="2:18" x14ac:dyDescent="0.25">
      <c r="B17" s="5" t="s">
        <v>6</v>
      </c>
      <c r="C17" s="6" t="s">
        <v>4</v>
      </c>
      <c r="D17" s="6" t="s">
        <v>25</v>
      </c>
      <c r="E17" s="7">
        <v>0</v>
      </c>
      <c r="F17" s="8">
        <v>2</v>
      </c>
      <c r="G17" s="8">
        <v>0</v>
      </c>
      <c r="H17" s="8">
        <v>1.5103199999999994</v>
      </c>
      <c r="I17" s="8">
        <v>0</v>
      </c>
      <c r="J17" s="8">
        <v>0.39432</v>
      </c>
      <c r="K17" s="8">
        <v>3.1471200000000001</v>
      </c>
      <c r="L17" s="8">
        <v>3.9396</v>
      </c>
      <c r="M17" s="8">
        <v>0.78864000000000001</v>
      </c>
      <c r="N17" s="8">
        <v>0.63240000000000007</v>
      </c>
      <c r="O17" s="8">
        <v>3.34056</v>
      </c>
      <c r="P17" s="9">
        <v>0</v>
      </c>
      <c r="Q17" s="10">
        <f t="shared" si="0"/>
        <v>15.752960000000002</v>
      </c>
      <c r="R17" s="11">
        <f t="shared" si="1"/>
        <v>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B725A1-A5BA-4BDA-B0DA-436A549D249A}">
  <sheetPr codeName="Feuil1"/>
  <dimension ref="A7:J19"/>
  <sheetViews>
    <sheetView tabSelected="1" workbookViewId="0">
      <selection activeCell="F9" sqref="F9"/>
    </sheetView>
  </sheetViews>
  <sheetFormatPr defaultColWidth="9.140625" defaultRowHeight="15" x14ac:dyDescent="0.25"/>
  <cols>
    <col min="1" max="1" width="13.140625" bestFit="1" customWidth="1"/>
    <col min="2" max="2" width="16.28515625" bestFit="1" customWidth="1"/>
    <col min="3" max="4" width="3" bestFit="1" customWidth="1"/>
    <col min="5" max="5" width="11.28515625" bestFit="1" customWidth="1"/>
  </cols>
  <sheetData>
    <row r="7" spans="1:10" x14ac:dyDescent="0.25">
      <c r="E7" s="1" t="s">
        <v>23</v>
      </c>
      <c r="F7" s="18">
        <f>B19/B18-1</f>
        <v>-0.22727272727272729</v>
      </c>
      <c r="G7" s="18">
        <f>C19/C18-1</f>
        <v>0.5</v>
      </c>
      <c r="H7" s="18">
        <f>D19/D18-1</f>
        <v>-0.4375</v>
      </c>
      <c r="J7" t="s">
        <v>32</v>
      </c>
    </row>
    <row r="9" spans="1:10" x14ac:dyDescent="0.25">
      <c r="A9" s="15" t="s">
        <v>9</v>
      </c>
      <c r="B9" s="1" t="s">
        <v>27</v>
      </c>
    </row>
    <row r="11" spans="1:10" x14ac:dyDescent="0.25">
      <c r="A11" s="15" t="s">
        <v>30</v>
      </c>
      <c r="B11" s="15" t="s">
        <v>28</v>
      </c>
    </row>
    <row r="12" spans="1:10" x14ac:dyDescent="0.25">
      <c r="A12" s="15" t="s">
        <v>31</v>
      </c>
      <c r="B12" s="1" t="s">
        <v>24</v>
      </c>
      <c r="C12" s="1" t="s">
        <v>25</v>
      </c>
      <c r="D12" s="1" t="s">
        <v>26</v>
      </c>
      <c r="E12" s="1" t="s">
        <v>29</v>
      </c>
    </row>
    <row r="13" spans="1:10" x14ac:dyDescent="0.25">
      <c r="A13" s="17" t="s">
        <v>6</v>
      </c>
      <c r="B13" s="16">
        <v>22</v>
      </c>
      <c r="C13" s="16">
        <v>10</v>
      </c>
      <c r="D13" s="16">
        <v>16</v>
      </c>
      <c r="E13" s="16">
        <v>48</v>
      </c>
    </row>
    <row r="14" spans="1:10" x14ac:dyDescent="0.25">
      <c r="A14" s="17" t="s">
        <v>3</v>
      </c>
      <c r="B14" s="16">
        <v>17</v>
      </c>
      <c r="C14" s="16">
        <v>15</v>
      </c>
      <c r="D14" s="16">
        <v>9</v>
      </c>
      <c r="E14" s="16">
        <v>41</v>
      </c>
    </row>
    <row r="15" spans="1:10" x14ac:dyDescent="0.25">
      <c r="A15" s="17" t="s">
        <v>29</v>
      </c>
      <c r="B15" s="16">
        <v>39</v>
      </c>
      <c r="C15" s="16">
        <v>25</v>
      </c>
      <c r="D15" s="16">
        <v>25</v>
      </c>
      <c r="E15" s="16">
        <v>89</v>
      </c>
    </row>
    <row r="17" spans="1:5" x14ac:dyDescent="0.25">
      <c r="B17" t="s">
        <v>24</v>
      </c>
      <c r="C17" t="s">
        <v>25</v>
      </c>
      <c r="D17" t="s">
        <v>26</v>
      </c>
      <c r="E17" t="s">
        <v>29</v>
      </c>
    </row>
    <row r="18" spans="1:5" x14ac:dyDescent="0.25">
      <c r="A18" s="1" t="str">
        <f t="shared" ref="A18" si="0">A13</f>
        <v>A18</v>
      </c>
      <c r="B18">
        <f>IFERROR(HLOOKUP(B17,$B$12:$E$14,2,FALSE),0)</f>
        <v>22</v>
      </c>
      <c r="C18" s="1">
        <f>IFERROR(HLOOKUP(C17,$B$12:$E$14,2,FALSE),0)</f>
        <v>10</v>
      </c>
      <c r="D18" s="1">
        <f>IFERROR(HLOOKUP(D17,$B$12:$E$14,2,FALSE),0)</f>
        <v>16</v>
      </c>
      <c r="E18" s="1">
        <f>IFERROR(HLOOKUP(E17,$B$12:$E$14,2,FALSE),0)</f>
        <v>48</v>
      </c>
    </row>
    <row r="19" spans="1:5" x14ac:dyDescent="0.25">
      <c r="A19" t="s">
        <v>3</v>
      </c>
      <c r="B19" s="1">
        <f>IFERROR(HLOOKUP(B17,$B$12:$E$14,3,FALSE),0)</f>
        <v>17</v>
      </c>
      <c r="C19" s="1">
        <f>IFERROR(HLOOKUP(C17,$B$12:$E$14,3,FALSE),0)</f>
        <v>15</v>
      </c>
      <c r="D19" s="1">
        <f>IFERROR(HLOOKUP(D17,$B$12:$E$14,3,FALSE),0)</f>
        <v>9</v>
      </c>
      <c r="E19" s="1">
        <f>IFERROR(HLOOKUP(E17,$B$12:$E$14,3,FALSE),0)</f>
        <v>41</v>
      </c>
    </row>
  </sheetData>
  <pageMargins left="0.7" right="0.7" top="0.75" bottom="0.75" header="0.3" footer="0.3"/>
  <pageSetup paperSize="9" orientation="portrait" verticalDpi="0"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CC2E1B-5AAE-4BF7-84E0-7C9A97ED546C}">
  <sheetPr codeName="Feuil2"/>
  <dimension ref="C9:J39"/>
  <sheetViews>
    <sheetView showGridLines="0" topLeftCell="A4" workbookViewId="0">
      <selection activeCell="M22" sqref="M22"/>
    </sheetView>
  </sheetViews>
  <sheetFormatPr defaultColWidth="9.140625" defaultRowHeight="15" x14ac:dyDescent="0.25"/>
  <sheetData>
    <row r="9" spans="3:3" x14ac:dyDescent="0.25">
      <c r="C9" t="s">
        <v>24</v>
      </c>
    </row>
    <row r="12" spans="3:3" x14ac:dyDescent="0.25">
      <c r="C12" t="s">
        <v>25</v>
      </c>
    </row>
    <row r="15" spans="3:3" x14ac:dyDescent="0.25">
      <c r="C15" t="s">
        <v>26</v>
      </c>
    </row>
    <row r="22" spans="5:10" x14ac:dyDescent="0.25">
      <c r="E22" s="2" t="s">
        <v>0</v>
      </c>
      <c r="F22" s="2"/>
      <c r="G22" s="2"/>
      <c r="H22" s="2"/>
      <c r="I22" s="2"/>
      <c r="J22" s="2">
        <v>2</v>
      </c>
    </row>
    <row r="23" spans="5:10" x14ac:dyDescent="0.25">
      <c r="J23" s="2">
        <v>100</v>
      </c>
    </row>
    <row r="24" spans="5:10" x14ac:dyDescent="0.25">
      <c r="J24" s="2">
        <v>-200</v>
      </c>
    </row>
    <row r="25" spans="5:10" x14ac:dyDescent="0.25">
      <c r="J25" s="2">
        <v>25</v>
      </c>
    </row>
    <row r="26" spans="5:10" x14ac:dyDescent="0.25">
      <c r="J26" s="2">
        <v>-10</v>
      </c>
    </row>
    <row r="27" spans="5:10" x14ac:dyDescent="0.25">
      <c r="J27" s="2">
        <v>2</v>
      </c>
    </row>
    <row r="28" spans="5:10" x14ac:dyDescent="0.25">
      <c r="E28" s="3" t="s">
        <v>1</v>
      </c>
      <c r="F28" s="3"/>
      <c r="G28" s="3"/>
      <c r="H28" s="3"/>
      <c r="I28" s="3"/>
      <c r="J28" s="3">
        <v>12</v>
      </c>
    </row>
    <row r="29" spans="5:10" x14ac:dyDescent="0.25">
      <c r="J29" s="3">
        <v>25</v>
      </c>
    </row>
    <row r="30" spans="5:10" x14ac:dyDescent="0.25">
      <c r="J30" s="3">
        <v>14</v>
      </c>
    </row>
    <row r="31" spans="5:10" x14ac:dyDescent="0.25">
      <c r="J31" s="3">
        <v>5</v>
      </c>
    </row>
    <row r="32" spans="5:10" x14ac:dyDescent="0.25">
      <c r="J32" s="3">
        <v>-100</v>
      </c>
    </row>
    <row r="33" spans="5:10" x14ac:dyDescent="0.25">
      <c r="J33" s="3">
        <v>2</v>
      </c>
    </row>
    <row r="34" spans="5:10" x14ac:dyDescent="0.25">
      <c r="E34" s="4" t="s">
        <v>2</v>
      </c>
      <c r="F34" s="4"/>
      <c r="G34" s="4"/>
      <c r="H34" s="4"/>
      <c r="I34" s="4"/>
      <c r="J34" s="4">
        <v>0</v>
      </c>
    </row>
    <row r="35" spans="5:10" x14ac:dyDescent="0.25">
      <c r="J35" s="4">
        <v>0</v>
      </c>
    </row>
    <row r="36" spans="5:10" x14ac:dyDescent="0.25">
      <c r="J36" s="4">
        <v>0</v>
      </c>
    </row>
    <row r="37" spans="5:10" x14ac:dyDescent="0.25">
      <c r="J37" s="4">
        <v>0</v>
      </c>
    </row>
    <row r="38" spans="5:10" x14ac:dyDescent="0.25">
      <c r="J38" s="4">
        <v>0</v>
      </c>
    </row>
    <row r="39" spans="5:10" x14ac:dyDescent="0.25">
      <c r="J39" s="4">
        <v>0</v>
      </c>
    </row>
  </sheetData>
  <pageMargins left="0.7" right="0.7" top="0.75" bottom="0.75" header="0.3" footer="0.3"/>
  <pageSetup paperSize="9" orientation="portrait" verticalDpi="0" r:id="rId1"/>
  <drawing r:id="rId2"/>
  <extLst>
    <ext xmlns:x14="http://schemas.microsoft.com/office/spreadsheetml/2009/9/main" uri="{A8765BA9-456A-4dab-B4F3-ACF838C121DE}">
      <x14:slicerList>
        <x14:slicer r:id="rId3"/>
      </x14:slicerList>
    </ext>
  </extLs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3</vt:i4>
      </vt:variant>
    </vt:vector>
  </HeadingPairs>
  <TitlesOfParts>
    <vt:vector size="3" baseType="lpstr">
      <vt:lpstr>Database</vt:lpstr>
      <vt:lpstr>Onglet 1</vt:lpstr>
      <vt:lpstr>Onglet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SADOUKI Manil</dc:creator>
  <cp:lastModifiedBy>SADOUKI Manil</cp:lastModifiedBy>
  <dcterms:created xsi:type="dcterms:W3CDTF">2019-02-13T06:09:03Z</dcterms:created>
  <dcterms:modified xsi:type="dcterms:W3CDTF">2019-02-14T06:31:48Z</dcterms:modified>
</cp:coreProperties>
</file>