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8515" windowHeight="13290"/>
  </bookViews>
  <sheets>
    <sheet name="TABLEAU DE SUIVI" sheetId="1" r:id="rId1"/>
    <sheet name="TABLEAU DES CONTRATS REVOLUS" sheetId="2" r:id="rId2"/>
  </sheets>
  <externalReferences>
    <externalReference r:id="rId3"/>
  </externalReferences>
  <definedNames>
    <definedName name="_xlnm._FilterDatabase" localSheetId="0" hidden="1">'TABLEAU DE SUIVI'!$A$1:$AU$28</definedName>
    <definedName name="_xlnm.Print_Area" localSheetId="0">'TABLEAU DE SUIVI'!$D$7:$X$10</definedName>
  </definedNames>
  <calcPr calcId="144525"/>
</workbook>
</file>

<file path=xl/calcChain.xml><?xml version="1.0" encoding="utf-8"?>
<calcChain xmlns="http://schemas.openxmlformats.org/spreadsheetml/2006/main">
  <c r="Q28" i="1" l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AC10" i="1"/>
  <c r="AB10" i="1"/>
  <c r="Z10" i="1"/>
  <c r="AA10" i="1" s="1"/>
  <c r="U10" i="1"/>
  <c r="Q10" i="1"/>
  <c r="R10" i="1" s="1"/>
  <c r="S10" i="1" s="1"/>
  <c r="AB9" i="1"/>
  <c r="Z9" i="1"/>
  <c r="U9" i="1"/>
  <c r="Q9" i="1"/>
  <c r="M9" i="1"/>
  <c r="AC8" i="1"/>
  <c r="AB8" i="1"/>
  <c r="Z8" i="1"/>
  <c r="AA8" i="1" s="1"/>
  <c r="U8" i="1"/>
  <c r="Q8" i="1"/>
  <c r="AC7" i="1"/>
  <c r="AB7" i="1"/>
  <c r="Z7" i="1"/>
  <c r="U7" i="1"/>
  <c r="Q7" i="1"/>
  <c r="Q14" i="1"/>
  <c r="Q13" i="1"/>
  <c r="Q12" i="1"/>
  <c r="Q11" i="1"/>
  <c r="AC6" i="1"/>
  <c r="AA6" i="1"/>
  <c r="Z6" i="1"/>
  <c r="AB6" i="1" s="1"/>
  <c r="U6" i="1"/>
  <c r="Q6" i="1"/>
  <c r="AC5" i="1"/>
  <c r="AA5" i="1"/>
  <c r="Z5" i="1"/>
  <c r="AB5" i="1" s="1"/>
  <c r="Q5" i="1"/>
  <c r="AC4" i="1"/>
  <c r="AB4" i="1"/>
  <c r="AA4" i="1"/>
  <c r="R4" i="1"/>
  <c r="S4" i="1" s="1"/>
  <c r="Q4" i="1"/>
  <c r="AC3" i="1"/>
  <c r="AB3" i="1"/>
  <c r="Z3" i="1"/>
  <c r="AA3" i="1" s="1"/>
  <c r="U3" i="1"/>
  <c r="Q3" i="1"/>
  <c r="AC2" i="1"/>
  <c r="AB2" i="1"/>
  <c r="Z2" i="1"/>
  <c r="AA2" i="1" s="1"/>
  <c r="Q2" i="1"/>
  <c r="R64" i="1"/>
  <c r="S64" i="1" s="1"/>
  <c r="R63" i="1"/>
  <c r="S63" i="1" s="1"/>
  <c r="R62" i="1"/>
  <c r="S62" i="1" s="1"/>
  <c r="R61" i="1"/>
  <c r="S61" i="1" s="1"/>
  <c r="R60" i="1"/>
  <c r="S60" i="1" s="1"/>
  <c r="R59" i="1"/>
  <c r="S59" i="1" s="1"/>
  <c r="R58" i="1"/>
  <c r="S58" i="1" s="1"/>
  <c r="R57" i="1"/>
  <c r="S57" i="1" s="1"/>
  <c r="R56" i="1"/>
  <c r="S56" i="1" s="1"/>
  <c r="R55" i="1"/>
  <c r="S55" i="1" s="1"/>
  <c r="R54" i="1"/>
  <c r="S54" i="1" s="1"/>
  <c r="R53" i="1"/>
  <c r="S53" i="1" s="1"/>
  <c r="R52" i="1"/>
  <c r="S52" i="1" s="1"/>
  <c r="R51" i="1"/>
  <c r="S51" i="1" s="1"/>
  <c r="R50" i="1"/>
  <c r="S50" i="1" s="1"/>
  <c r="R49" i="1"/>
  <c r="S49" i="1" s="1"/>
  <c r="R48" i="1"/>
  <c r="S48" i="1" s="1"/>
  <c r="R47" i="1"/>
  <c r="S47" i="1" s="1"/>
  <c r="R46" i="1"/>
  <c r="S46" i="1" s="1"/>
  <c r="R45" i="1"/>
  <c r="S45" i="1" s="1"/>
  <c r="R44" i="1"/>
  <c r="S44" i="1" s="1"/>
  <c r="R43" i="1"/>
  <c r="S43" i="1" s="1"/>
  <c r="R42" i="1"/>
  <c r="S42" i="1" s="1"/>
  <c r="R41" i="1"/>
  <c r="S41" i="1" s="1"/>
  <c r="R40" i="1"/>
  <c r="S40" i="1" s="1"/>
  <c r="R39" i="1"/>
  <c r="S39" i="1" s="1"/>
  <c r="R38" i="1"/>
  <c r="S38" i="1" s="1"/>
  <c r="R37" i="1"/>
  <c r="S37" i="1" s="1"/>
  <c r="R36" i="1"/>
  <c r="S36" i="1" s="1"/>
  <c r="R35" i="1"/>
  <c r="S35" i="1" s="1"/>
  <c r="R34" i="1"/>
  <c r="S34" i="1" s="1"/>
  <c r="R33" i="1"/>
  <c r="S33" i="1" s="1"/>
  <c r="R32" i="1"/>
  <c r="S32" i="1" s="1"/>
  <c r="R31" i="1"/>
  <c r="S31" i="1" s="1"/>
  <c r="R30" i="1"/>
  <c r="S30" i="1" s="1"/>
  <c r="R29" i="1"/>
  <c r="S29" i="1" s="1"/>
  <c r="R8" i="1" l="1"/>
  <c r="S8" i="1" s="1"/>
  <c r="R6" i="1"/>
  <c r="S6" i="1" s="1"/>
  <c r="R5" i="1"/>
  <c r="S5" i="1" s="1"/>
  <c r="R2" i="1"/>
  <c r="S2" i="1" s="1"/>
  <c r="AA7" i="1"/>
  <c r="R7" i="1"/>
  <c r="S7" i="1" s="1"/>
  <c r="AA9" i="1"/>
  <c r="R9" i="1"/>
  <c r="S9" i="1" s="1"/>
  <c r="R3" i="1"/>
  <c r="S3" i="1" s="1"/>
</calcChain>
</file>

<file path=xl/sharedStrings.xml><?xml version="1.0" encoding="utf-8"?>
<sst xmlns="http://schemas.openxmlformats.org/spreadsheetml/2006/main" count="309" uniqueCount="125">
  <si>
    <t>N°INSEE</t>
  </si>
  <si>
    <t>NUDOS(numéro dossier chez la dgfip)</t>
  </si>
  <si>
    <t>Nom d'usage</t>
  </si>
  <si>
    <t>Nom de naissance</t>
  </si>
  <si>
    <t>Nom d'usage2</t>
  </si>
  <si>
    <t>Prénom</t>
  </si>
  <si>
    <t>Juridiction</t>
  </si>
  <si>
    <t>Service</t>
  </si>
  <si>
    <r>
      <t>Contrat N</t>
    </r>
    <r>
      <rPr>
        <sz val="16"/>
        <rFont val="Calibri"/>
        <family val="2"/>
        <scheme val="minor"/>
      </rPr>
      <t>°</t>
    </r>
  </si>
  <si>
    <t>Date de début de contrat</t>
  </si>
  <si>
    <t>Date de fin de contrat</t>
  </si>
  <si>
    <t>Date au plus tard en 2019</t>
  </si>
  <si>
    <t>Column1</t>
  </si>
  <si>
    <t>Contrat enregistré dans Harmonie</t>
  </si>
  <si>
    <t>Renouvellement Oui/Non</t>
  </si>
  <si>
    <t>Date de démission/non renouvellement</t>
  </si>
  <si>
    <t>Date au plus tard en 20192</t>
  </si>
  <si>
    <t>NOMBRE DE MOIS PREVISIONNEL EN 2019</t>
  </si>
  <si>
    <t>Impact masse salariale</t>
  </si>
  <si>
    <t>Fin de contrat enregistrée dans Harmonie</t>
  </si>
  <si>
    <t>Alerte renouvellement du contrat</t>
  </si>
  <si>
    <t>Date d'envoi du contrat au CBR</t>
  </si>
  <si>
    <t>Date d'envoi du contrat à la Cour</t>
  </si>
  <si>
    <t>Date de réception du contrat signé par toutes les parties au:</t>
  </si>
  <si>
    <t>Commentaires</t>
  </si>
  <si>
    <t>Effectif réel</t>
  </si>
  <si>
    <t>Effectifs réel siège</t>
  </si>
  <si>
    <t>Effectifs réel parquet</t>
  </si>
  <si>
    <t>Date de prise de fonction</t>
  </si>
  <si>
    <t>Type de Rémunération début de fonction</t>
  </si>
  <si>
    <t>Régularisation début de fonction</t>
  </si>
  <si>
    <t>Rémunération en fin de fonction</t>
  </si>
  <si>
    <t>Régularisation fin de fonction</t>
  </si>
  <si>
    <t>RIB</t>
  </si>
  <si>
    <t>CVIT/ASS</t>
  </si>
  <si>
    <t>APF</t>
  </si>
  <si>
    <t>FT</t>
  </si>
  <si>
    <t>CNI</t>
  </si>
  <si>
    <t>FIR</t>
  </si>
  <si>
    <t>Adresse</t>
  </si>
  <si>
    <t>Code Postal</t>
  </si>
  <si>
    <t>Ville</t>
  </si>
  <si>
    <t>Civilité</t>
  </si>
  <si>
    <t>Situation familiale</t>
  </si>
  <si>
    <t>Date de naissance</t>
  </si>
  <si>
    <t>Lieu de naissance</t>
  </si>
  <si>
    <t>ASSEDIC</t>
  </si>
  <si>
    <t>Sophie</t>
  </si>
  <si>
    <t>TGI Paris</t>
  </si>
  <si>
    <t>Siège</t>
  </si>
  <si>
    <t>oui!</t>
  </si>
  <si>
    <t>Prise en charge simplifiée(sans APF)</t>
  </si>
  <si>
    <t>X</t>
  </si>
  <si>
    <t>Madame</t>
  </si>
  <si>
    <t>Célibataire</t>
  </si>
  <si>
    <t>TGI Bobigny</t>
  </si>
  <si>
    <t>oui</t>
  </si>
  <si>
    <t>Non</t>
  </si>
  <si>
    <t>Fait</t>
  </si>
  <si>
    <t>Payé aux heures effectuées</t>
  </si>
  <si>
    <t>Effectuée</t>
  </si>
  <si>
    <t>Au prorata (mois complet)</t>
  </si>
  <si>
    <t>Au prorata(mois complet)</t>
  </si>
  <si>
    <t>x</t>
  </si>
  <si>
    <t>CA PARIS</t>
  </si>
  <si>
    <t>Au prorata (mois imcomplet)</t>
  </si>
  <si>
    <t>Nécessaire</t>
  </si>
  <si>
    <t>Camille</t>
  </si>
  <si>
    <t>Parquet</t>
  </si>
  <si>
    <t>TGI Melun</t>
  </si>
  <si>
    <t>Pas nécessaire</t>
  </si>
  <si>
    <t>Emma</t>
  </si>
  <si>
    <t>TGI Evry</t>
  </si>
  <si>
    <t>Anne</t>
  </si>
  <si>
    <t>Agathe</t>
  </si>
  <si>
    <t>TGI CRETEIL</t>
  </si>
  <si>
    <t>Manon</t>
  </si>
  <si>
    <t>Audrey</t>
  </si>
  <si>
    <t>BOURBON</t>
  </si>
  <si>
    <t>Laura</t>
  </si>
  <si>
    <t>12/11/2019(demandé par le président)</t>
  </si>
  <si>
    <t xml:space="preserve">CASANAVE </t>
  </si>
  <si>
    <t>Maurine</t>
  </si>
  <si>
    <t>PORTIER</t>
  </si>
  <si>
    <t>Lucie</t>
  </si>
  <si>
    <t>TGI PARIS</t>
  </si>
  <si>
    <t>PARIS</t>
  </si>
  <si>
    <t>SCHWAB</t>
  </si>
  <si>
    <t>Marguerite</t>
  </si>
  <si>
    <t>TGI Sens</t>
  </si>
  <si>
    <t>Julia</t>
  </si>
  <si>
    <t>TGI EVRY</t>
  </si>
  <si>
    <t xml:space="preserve">RACHEDI-GOUSSAUD </t>
  </si>
  <si>
    <t>Margaux</t>
  </si>
  <si>
    <t xml:space="preserve">BOUGZOUL </t>
  </si>
  <si>
    <t>non</t>
  </si>
  <si>
    <t>Jeanne</t>
  </si>
  <si>
    <t xml:space="preserve">KHOURY </t>
  </si>
  <si>
    <t>Déborah</t>
  </si>
  <si>
    <t xml:space="preserve">VANCON </t>
  </si>
  <si>
    <t>Mahaut</t>
  </si>
  <si>
    <t xml:space="preserve">LEROY </t>
  </si>
  <si>
    <t>AGUILLON</t>
  </si>
  <si>
    <t>Paris</t>
  </si>
  <si>
    <t>MONJARDEZ</t>
  </si>
  <si>
    <t>Suzanne</t>
  </si>
  <si>
    <t>CHAUDERLOT</t>
  </si>
  <si>
    <t>DE CUBBER</t>
  </si>
  <si>
    <t>Apolline</t>
  </si>
  <si>
    <t>MENANT</t>
  </si>
  <si>
    <t>Jérémy</t>
  </si>
  <si>
    <t>,</t>
  </si>
  <si>
    <t xml:space="preserve"> </t>
  </si>
  <si>
    <t xml:space="preserve">CAOT </t>
  </si>
  <si>
    <t xml:space="preserve">LAOUA </t>
  </si>
  <si>
    <t xml:space="preserve">AKOI </t>
  </si>
  <si>
    <t xml:space="preserve">AGAR </t>
  </si>
  <si>
    <t xml:space="preserve">FAYRAS </t>
  </si>
  <si>
    <t>FAIRE</t>
  </si>
  <si>
    <t xml:space="preserve">FAY </t>
  </si>
  <si>
    <t xml:space="preserve">ENEL </t>
  </si>
  <si>
    <t>ALLEA</t>
  </si>
  <si>
    <t>Thérèse</t>
  </si>
  <si>
    <t>Marc</t>
  </si>
  <si>
    <t>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</si>
</sst>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&gt;=3000000000000]#&quot; &quot;##&quot; &quot;##&quot; &quot;##&quot; &quot;###&quot; &quot;###&quot; | &quot;##;#&quot; &quot;##&quot; &quot;##&quot; &quot;##&quot; &quot;###&quot; &quot;###"/>
    <numFmt numFmtId="165" formatCode="#,##0_ ;\-#,##0\ 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  <font>
      <sz val="10"/>
      <name val="Calibri"/>
      <family val="2"/>
      <scheme val="minor"/>
    </font>
    <font>
      <sz val="9"/>
      <name val="Cambria"/>
      <family val="1"/>
      <scheme val="major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2" fillId="4" borderId="0" xfId="0" applyNumberFormat="1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2" fillId="6" borderId="1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9" fontId="2" fillId="11" borderId="2" xfId="0" applyNumberFormat="1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left" vertical="center" wrapText="1"/>
    </xf>
    <xf numFmtId="0" fontId="2" fillId="5" borderId="1" xfId="0" applyNumberFormat="1" applyFont="1" applyFill="1" applyBorder="1" applyAlignment="1">
      <alignment horizontal="left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14" fontId="2" fillId="13" borderId="1" xfId="0" applyNumberFormat="1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0" fillId="0" borderId="1" xfId="0" applyFont="1" applyBorder="1"/>
    <xf numFmtId="49" fontId="2" fillId="5" borderId="2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vertical="center" wrapText="1"/>
    </xf>
    <xf numFmtId="14" fontId="2" fillId="15" borderId="1" xfId="0" applyNumberFormat="1" applyFont="1" applyFill="1" applyBorder="1" applyAlignment="1">
      <alignment horizontal="center" vertical="center" wrapText="1"/>
    </xf>
    <xf numFmtId="164" fontId="2" fillId="5" borderId="1" xfId="0" quotePrefix="1" applyNumberFormat="1" applyFont="1" applyFill="1" applyBorder="1" applyAlignment="1">
      <alignment horizontal="left" vertical="center" wrapText="1"/>
    </xf>
    <xf numFmtId="0" fontId="2" fillId="5" borderId="1" xfId="0" quotePrefix="1" applyNumberFormat="1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43" fontId="2" fillId="5" borderId="1" xfId="0" applyNumberFormat="1" applyFont="1" applyFill="1" applyBorder="1" applyAlignment="1">
      <alignment horizontal="center" vertical="center" wrapText="1"/>
    </xf>
    <xf numFmtId="165" fontId="2" fillId="5" borderId="1" xfId="0" applyNumberFormat="1" applyFont="1" applyFill="1" applyBorder="1" applyAlignment="1">
      <alignment horizontal="center" vertical="center" wrapText="1"/>
    </xf>
    <xf numFmtId="49" fontId="2" fillId="5" borderId="3" xfId="0" applyNumberFormat="1" applyFont="1" applyFill="1" applyBorder="1" applyAlignment="1">
      <alignment horizontal="center" vertical="center" wrapText="1"/>
    </xf>
    <xf numFmtId="164" fontId="2" fillId="5" borderId="0" xfId="0" applyNumberFormat="1" applyFont="1" applyFill="1" applyBorder="1" applyAlignment="1">
      <alignment horizontal="left" vertical="center" wrapText="1"/>
    </xf>
    <xf numFmtId="14" fontId="2" fillId="5" borderId="0" xfId="0" applyNumberFormat="1" applyFont="1" applyFill="1" applyBorder="1" applyAlignment="1">
      <alignment horizontal="center" vertical="center" wrapText="1"/>
    </xf>
    <xf numFmtId="0" fontId="2" fillId="12" borderId="0" xfId="0" applyFont="1" applyFill="1" applyBorder="1" applyAlignment="1">
      <alignment horizontal="center" vertical="center" wrapText="1"/>
    </xf>
    <xf numFmtId="1" fontId="2" fillId="5" borderId="0" xfId="0" applyNumberFormat="1" applyFont="1" applyFill="1" applyBorder="1" applyAlignment="1">
      <alignment horizontal="center" vertical="center" wrapText="1"/>
    </xf>
    <xf numFmtId="0" fontId="2" fillId="13" borderId="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0" fillId="0" borderId="0" xfId="0" applyFont="1" applyBorder="1"/>
    <xf numFmtId="49" fontId="2" fillId="5" borderId="0" xfId="0" applyNumberFormat="1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14" fontId="2" fillId="4" borderId="4" xfId="0" applyNumberFormat="1" applyFont="1" applyFill="1" applyBorder="1" applyAlignment="1">
      <alignment horizontal="center" vertical="center" wrapText="1"/>
    </xf>
    <xf numFmtId="49" fontId="2" fillId="11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4"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ssources_humaines/Gestion_des_agents_non_titulaires/Assistants%20de%20justice/version%20AB%20Tableau_suivi_assistants%20de%20justice_2018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J AVEC DOCUMENTS MANQUANTS"/>
      <sheetName val="ASJ A PRENDRE EN CHARGE"/>
      <sheetName val="ASJ PRIS EN CHARGE SANS APF"/>
      <sheetName val="ASJ DEBUT A REGULARISER"/>
      <sheetName val="ASJ DERNIER MOIS A PAYER"/>
      <sheetName val="ASJ DERNIER MOIS A REGULARISER"/>
      <sheetName val="NEPASTOUCHER"/>
      <sheetName val="TABLEAU DE SUIVI"/>
      <sheetName val="TABLEAU DES CONTRATS REVOLUS"/>
      <sheetName val="SYNTHESE"/>
      <sheetName val="EFFECTIF - PLAFOND A RESPECTER"/>
      <sheetName val="Consignes et formules utilisées"/>
      <sheetName val="Listes de saisie utilisées"/>
      <sheetName val="FEUIL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id="1" name="TableauASJ" displayName="TableauASJ" ref="A1:AU28" totalsRowShown="0" headerRowDxfId="53" dataDxfId="51" headerRowBorderDxfId="52" tableBorderDxfId="50">
  <autoFilter ref="A1:AU28">
    <filterColumn colId="25">
      <customFilters>
        <customFilter operator="notEqual" val=" "/>
      </customFilters>
    </filterColumn>
  </autoFilter>
  <sortState ref="A2:AU550">
    <sortCondition ref="Z1:Z550"/>
  </sortState>
  <tableColumns count="47">
    <tableColumn id="1" name="N°INSEE" dataDxfId="49"/>
    <tableColumn id="46" name="NUDOS(numéro dossier chez la dgfip)" dataDxfId="48"/>
    <tableColumn id="47" name="Nom d'usage" dataDxfId="47"/>
    <tableColumn id="2" name="Nom de naissance" dataDxfId="46"/>
    <tableColumn id="3" name="Nom d'usage2" dataDxfId="45"/>
    <tableColumn id="4" name="Prénom" dataDxfId="44"/>
    <tableColumn id="5" name="Juridiction" dataDxfId="43"/>
    <tableColumn id="6" name="Service" dataDxfId="42"/>
    <tableColumn id="7" name="Contrat N°" dataDxfId="41"/>
    <tableColumn id="8" name="Date de début de contrat" dataDxfId="40"/>
    <tableColumn id="9" name="Date de fin de contrat" dataDxfId="39"/>
    <tableColumn id="10" name="Date au plus tard en 2019" dataDxfId="38"/>
    <tableColumn id="11" name="Column1" dataDxfId="37"/>
    <tableColumn id="12" name="Contrat enregistré dans Harmonie" dataDxfId="36"/>
    <tableColumn id="45" name="Renouvellement Oui/Non" dataDxfId="35"/>
    <tableColumn id="13" name="Date de démission/non renouvellement" dataDxfId="34"/>
    <tableColumn id="14" name="Date au plus tard en 20192" dataDxfId="33">
      <calculatedColumnFormula>IF(P2=0,L2,P2)</calculatedColumnFormula>
    </tableColumn>
    <tableColumn id="15" name="NOMBRE DE MOIS PREVISIONNEL EN 2019" dataDxfId="32"/>
    <tableColumn id="16" name="Impact masse salariale" dataDxfId="31"/>
    <tableColumn id="17" name="Fin de contrat enregistrée dans Harmonie" dataDxfId="30"/>
    <tableColumn id="18" name="Alerte renouvellement du contrat" dataDxfId="29"/>
    <tableColumn id="20" name="Date d'envoi du contrat au CBR" dataDxfId="28"/>
    <tableColumn id="21" name="Date d'envoi du contrat à la Cour" dataDxfId="27"/>
    <tableColumn id="22" name="Date de réception du contrat signé par toutes les parties au:" dataDxfId="26"/>
    <tableColumn id="23" name="Commentaires" dataDxfId="25"/>
    <tableColumn id="24" name="Effectif réel" dataDxfId="24"/>
    <tableColumn id="25" name="Effectifs réel siège" dataDxfId="23"/>
    <tableColumn id="26" name="Effectifs réel parquet" dataDxfId="22"/>
    <tableColumn id="27" name="Date de prise de fonction" dataDxfId="21"/>
    <tableColumn id="28" name="Type de Rémunération début de fonction" dataDxfId="20"/>
    <tableColumn id="29" name="Régularisation début de fonction" dataDxfId="19"/>
    <tableColumn id="30" name="Rémunération en fin de fonction" dataDxfId="18"/>
    <tableColumn id="31" name="Régularisation fin de fonction" dataDxfId="17"/>
    <tableColumn id="32" name="RIB" dataDxfId="16"/>
    <tableColumn id="33" name="CVIT/ASS" dataDxfId="15"/>
    <tableColumn id="34" name="APF" dataDxfId="14"/>
    <tableColumn id="35" name="FT" dataDxfId="13"/>
    <tableColumn id="36" name="CNI" dataDxfId="12"/>
    <tableColumn id="37" name="FIR" dataDxfId="11"/>
    <tableColumn id="38" name="Adresse" dataDxfId="10"/>
    <tableColumn id="39" name="Code Postal" dataDxfId="9"/>
    <tableColumn id="40" name="Ville" dataDxfId="8"/>
    <tableColumn id="41" name="Civilité" dataDxfId="7"/>
    <tableColumn id="44" name="Situation familiale" dataDxfId="6"/>
    <tableColumn id="42" name="Date de naissance" dataDxfId="5"/>
    <tableColumn id="43" name="Lieu de naissance" dataDxfId="4"/>
    <tableColumn id="19" name="ASSEDIC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U451"/>
  <sheetViews>
    <sheetView tabSelected="1" zoomScale="85" zoomScaleNormal="85" workbookViewId="0">
      <pane xSplit="6" ySplit="6" topLeftCell="AB7" activePane="bottomRight" state="frozen"/>
      <selection activeCell="D1" sqref="D1"/>
      <selection pane="topRight" activeCell="G1" sqref="G1"/>
      <selection pane="bottomLeft" activeCell="D10" sqref="D10"/>
      <selection pane="bottomRight" activeCell="AG35" sqref="AG35"/>
    </sheetView>
  </sheetViews>
  <sheetFormatPr baseColWidth="10" defaultColWidth="23.28515625" defaultRowHeight="12.75" customHeight="1" x14ac:dyDescent="0.25"/>
  <cols>
    <col min="1" max="1" width="21" style="40" bestFit="1" customWidth="1"/>
    <col min="2" max="2" width="21" style="40" customWidth="1"/>
    <col min="3" max="3" width="28.85546875" style="40" customWidth="1"/>
    <col min="4" max="4" width="24.7109375" style="17" customWidth="1"/>
    <col min="5" max="5" width="18.42578125" style="17" customWidth="1"/>
    <col min="6" max="6" width="19" style="17" bestFit="1" customWidth="1"/>
    <col min="7" max="7" width="18.42578125" style="17" bestFit="1" customWidth="1"/>
    <col min="8" max="8" width="12.5703125" style="17" bestFit="1" customWidth="1"/>
    <col min="9" max="9" width="15.42578125" style="17" bestFit="1" customWidth="1"/>
    <col min="10" max="10" width="17.42578125" style="41" customWidth="1"/>
    <col min="11" max="11" width="20.85546875" style="41" customWidth="1"/>
    <col min="12" max="12" width="15" style="41" customWidth="1"/>
    <col min="13" max="13" width="13.7109375" style="41" customWidth="1"/>
    <col min="14" max="14" width="12.28515625" style="17" customWidth="1"/>
    <col min="15" max="15" width="15.42578125" style="17" bestFit="1" customWidth="1"/>
    <col min="16" max="16" width="17.85546875" style="41" customWidth="1"/>
    <col min="17" max="17" width="29.28515625" style="41" customWidth="1"/>
    <col min="18" max="18" width="43.140625" style="43" customWidth="1"/>
    <col min="19" max="19" width="25.85546875" style="43" customWidth="1"/>
    <col min="20" max="20" width="8.5703125" style="17" customWidth="1"/>
    <col min="21" max="21" width="13.140625" style="17" customWidth="1"/>
    <col min="22" max="22" width="14.85546875" style="44" bestFit="1" customWidth="1"/>
    <col min="23" max="23" width="13.28515625" style="44" customWidth="1"/>
    <col min="24" max="24" width="15.7109375" style="44" customWidth="1"/>
    <col min="25" max="25" width="26.140625" style="17" customWidth="1"/>
    <col min="26" max="26" width="12.5703125" style="17" customWidth="1"/>
    <col min="27" max="27" width="22.140625" style="17" customWidth="1"/>
    <col min="28" max="28" width="24.42578125" style="17" customWidth="1"/>
    <col min="29" max="29" width="11.28515625" style="41" customWidth="1"/>
    <col min="30" max="30" width="22.140625" style="48" customWidth="1"/>
    <col min="31" max="31" width="11.85546875" style="17" customWidth="1"/>
    <col min="32" max="32" width="48.85546875" style="17" customWidth="1"/>
    <col min="33" max="33" width="24" style="17" customWidth="1"/>
    <col min="34" max="34" width="9.42578125" style="17" bestFit="1" customWidth="1"/>
    <col min="35" max="35" width="10.28515625" style="17" bestFit="1" customWidth="1"/>
    <col min="36" max="36" width="9.7109375" style="17" bestFit="1" customWidth="1"/>
    <col min="37" max="37" width="8.5703125" style="17" bestFit="1" customWidth="1"/>
    <col min="38" max="38" width="9.42578125" style="17" bestFit="1" customWidth="1"/>
    <col min="39" max="39" width="9.28515625" style="17" bestFit="1" customWidth="1"/>
    <col min="40" max="40" width="25.85546875" style="46" bestFit="1" customWidth="1"/>
    <col min="41" max="41" width="16.140625" style="17" bestFit="1" customWidth="1"/>
    <col min="42" max="42" width="23" style="17" bestFit="1" customWidth="1"/>
    <col min="43" max="43" width="12.28515625" style="17" bestFit="1" customWidth="1"/>
    <col min="44" max="44" width="22" style="17" bestFit="1" customWidth="1"/>
    <col min="45" max="45" width="21.85546875" style="17" bestFit="1" customWidth="1"/>
    <col min="46" max="46" width="21.140625" style="17" bestFit="1" customWidth="1"/>
    <col min="47" max="47" width="13.5703125" style="47" bestFit="1" customWidth="1"/>
    <col min="48" max="16384" width="23.28515625" style="17"/>
  </cols>
  <sheetData>
    <row r="1" spans="1:47" ht="68.2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5" t="s">
        <v>10</v>
      </c>
      <c r="L1" s="6" t="s">
        <v>11</v>
      </c>
      <c r="M1" s="6" t="s">
        <v>12</v>
      </c>
      <c r="N1" s="3" t="s">
        <v>13</v>
      </c>
      <c r="O1" s="7" t="s">
        <v>14</v>
      </c>
      <c r="P1" s="6" t="s">
        <v>15</v>
      </c>
      <c r="Q1" s="6" t="s">
        <v>16</v>
      </c>
      <c r="R1" s="8" t="s">
        <v>17</v>
      </c>
      <c r="S1" s="8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9" t="s">
        <v>26</v>
      </c>
      <c r="AB1" s="9" t="s">
        <v>27</v>
      </c>
      <c r="AC1" s="10" t="s">
        <v>28</v>
      </c>
      <c r="AD1" s="11" t="s">
        <v>29</v>
      </c>
      <c r="AE1" s="12" t="s">
        <v>30</v>
      </c>
      <c r="AF1" s="12" t="s">
        <v>31</v>
      </c>
      <c r="AG1" s="12" t="s">
        <v>32</v>
      </c>
      <c r="AH1" s="13" t="s">
        <v>33</v>
      </c>
      <c r="AI1" s="13" t="s">
        <v>34</v>
      </c>
      <c r="AJ1" s="13" t="s">
        <v>35</v>
      </c>
      <c r="AK1" s="14" t="s">
        <v>36</v>
      </c>
      <c r="AL1" s="14" t="s">
        <v>37</v>
      </c>
      <c r="AM1" s="14" t="s">
        <v>38</v>
      </c>
      <c r="AN1" s="15" t="s">
        <v>39</v>
      </c>
      <c r="AO1" s="15" t="s">
        <v>40</v>
      </c>
      <c r="AP1" s="15" t="s">
        <v>41</v>
      </c>
      <c r="AQ1" s="15" t="s">
        <v>42</v>
      </c>
      <c r="AR1" s="15" t="s">
        <v>43</v>
      </c>
      <c r="AS1" s="15" t="s">
        <v>44</v>
      </c>
      <c r="AT1" s="15" t="s">
        <v>45</v>
      </c>
      <c r="AU1" s="16" t="s">
        <v>46</v>
      </c>
    </row>
    <row r="2" spans="1:47" ht="12.75" customHeight="1" x14ac:dyDescent="0.25">
      <c r="A2" s="18"/>
      <c r="B2" s="19"/>
      <c r="C2" s="19"/>
      <c r="D2" s="9" t="s">
        <v>113</v>
      </c>
      <c r="E2" s="9"/>
      <c r="F2" s="9" t="s">
        <v>73</v>
      </c>
      <c r="G2" s="9"/>
      <c r="H2" s="9"/>
      <c r="I2" s="9">
        <v>2</v>
      </c>
      <c r="J2" s="20">
        <v>42413</v>
      </c>
      <c r="K2" s="20">
        <v>43143</v>
      </c>
      <c r="L2" s="20"/>
      <c r="M2" s="20"/>
      <c r="N2" s="21" t="s">
        <v>56</v>
      </c>
      <c r="O2" s="21" t="s">
        <v>57</v>
      </c>
      <c r="P2" s="20">
        <v>43105</v>
      </c>
      <c r="Q2" s="20">
        <f>IF(P2=0,L2,P2)</f>
        <v>43105</v>
      </c>
      <c r="R2" s="22">
        <f ca="1">IF(Z2=1,(Q2-M2)/30,0)</f>
        <v>0</v>
      </c>
      <c r="S2" s="22">
        <f ca="1">+R2*8917/12</f>
        <v>0</v>
      </c>
      <c r="T2" s="21" t="s">
        <v>56</v>
      </c>
      <c r="U2" s="29"/>
      <c r="V2" s="30" t="s">
        <v>58</v>
      </c>
      <c r="W2" s="30" t="s">
        <v>58</v>
      </c>
      <c r="X2" s="23">
        <v>42719</v>
      </c>
      <c r="Y2" s="9"/>
      <c r="Z2" s="24">
        <f ca="1">IF(K2&lt;TODAY(),0,IF(P2="",1,IF(P2&lt;TODAY(),0,1)))</f>
        <v>0</v>
      </c>
      <c r="AA2" s="9">
        <f>IF(H2="Siège",IF(Z2=1,1,0),0)</f>
        <v>0</v>
      </c>
      <c r="AB2" s="9">
        <f>IF(H2="Parquet",IF(Z2=1,1,0),0)</f>
        <v>0</v>
      </c>
      <c r="AC2" s="20">
        <f>TableauASJ[[#This Row],[Date de début de contrat]]</f>
        <v>42413</v>
      </c>
      <c r="AD2" s="25" t="s">
        <v>59</v>
      </c>
      <c r="AE2" s="9" t="s">
        <v>60</v>
      </c>
      <c r="AF2" s="9" t="s">
        <v>61</v>
      </c>
      <c r="AG2" s="9" t="s">
        <v>60</v>
      </c>
      <c r="AH2" s="9" t="s">
        <v>52</v>
      </c>
      <c r="AI2" s="9" t="s">
        <v>52</v>
      </c>
      <c r="AJ2" s="9" t="s">
        <v>52</v>
      </c>
      <c r="AK2" s="9"/>
      <c r="AL2" s="9"/>
      <c r="AM2" s="9"/>
      <c r="AN2" s="27"/>
      <c r="AO2" s="9"/>
      <c r="AP2" s="9"/>
      <c r="AQ2" s="9"/>
      <c r="AR2" s="9"/>
      <c r="AS2" s="9"/>
      <c r="AT2" s="9"/>
      <c r="AU2" s="28"/>
    </row>
    <row r="3" spans="1:47" ht="12.75" customHeight="1" x14ac:dyDescent="0.25">
      <c r="A3" s="18">
        <v>291449741409565</v>
      </c>
      <c r="B3" s="19">
        <v>0</v>
      </c>
      <c r="C3" s="19"/>
      <c r="D3" s="9" t="s">
        <v>115</v>
      </c>
      <c r="E3" s="9"/>
      <c r="F3" s="9" t="s">
        <v>96</v>
      </c>
      <c r="G3" s="9"/>
      <c r="H3" s="9"/>
      <c r="I3" s="9">
        <v>1</v>
      </c>
      <c r="J3" s="20">
        <v>43185</v>
      </c>
      <c r="K3" s="20">
        <v>43915</v>
      </c>
      <c r="L3" s="20">
        <v>43830</v>
      </c>
      <c r="M3" s="20">
        <v>43466</v>
      </c>
      <c r="N3" s="21" t="s">
        <v>56</v>
      </c>
      <c r="O3" s="21" t="s">
        <v>57</v>
      </c>
      <c r="P3" s="20">
        <v>43578</v>
      </c>
      <c r="Q3" s="20">
        <f>IF(P3=0,L3,P3)</f>
        <v>43578</v>
      </c>
      <c r="R3" s="22">
        <f ca="1">IF(Z3=1,(Q3-M3)/30,0)</f>
        <v>0</v>
      </c>
      <c r="S3" s="22">
        <f ca="1">+R3*8917/12</f>
        <v>0</v>
      </c>
      <c r="T3" s="21" t="s">
        <v>56</v>
      </c>
      <c r="U3" s="32" t="str">
        <f ca="1">IF(DATEDIF(J3,TODAY(),"m")&gt;=21,"ALERTE","")</f>
        <v/>
      </c>
      <c r="V3" s="23">
        <v>43186</v>
      </c>
      <c r="W3" s="23">
        <v>43206</v>
      </c>
      <c r="X3" s="23">
        <v>43259</v>
      </c>
      <c r="Y3" s="9"/>
      <c r="Z3" s="24">
        <f ca="1">IF(K3&lt;TODAY(),0,IF(P3="",1,IF(P3&lt;TODAY(),0,1)))</f>
        <v>0</v>
      </c>
      <c r="AA3" s="9">
        <f>IF(H3="Siège",IF(Z3=1,1,0),0)</f>
        <v>0</v>
      </c>
      <c r="AB3" s="9">
        <f>IF(H3="Parquet",IF(Z3=1,1,0),0)</f>
        <v>0</v>
      </c>
      <c r="AC3" s="20">
        <f>TableauASJ[[#This Row],[Date de début de contrat]]</f>
        <v>43185</v>
      </c>
      <c r="AD3" s="25" t="s">
        <v>59</v>
      </c>
      <c r="AE3" s="9" t="s">
        <v>60</v>
      </c>
      <c r="AF3" s="9" t="s">
        <v>61</v>
      </c>
      <c r="AG3" s="9" t="s">
        <v>66</v>
      </c>
      <c r="AH3" s="9" t="s">
        <v>52</v>
      </c>
      <c r="AI3" s="9" t="s">
        <v>52</v>
      </c>
      <c r="AJ3" s="9" t="s">
        <v>52</v>
      </c>
      <c r="AK3" s="9"/>
      <c r="AL3" s="9"/>
      <c r="AM3" s="9"/>
      <c r="AN3" s="27"/>
      <c r="AO3" s="9"/>
      <c r="AP3" s="9"/>
      <c r="AQ3" s="9"/>
      <c r="AR3" s="9"/>
      <c r="AS3" s="9"/>
      <c r="AT3" s="9"/>
      <c r="AU3" s="31"/>
    </row>
    <row r="4" spans="1:47" ht="12.75" customHeight="1" x14ac:dyDescent="0.25">
      <c r="A4" s="18"/>
      <c r="B4" s="19"/>
      <c r="C4" s="19"/>
      <c r="D4" s="9" t="s">
        <v>114</v>
      </c>
      <c r="E4" s="9"/>
      <c r="F4" s="9" t="s">
        <v>47</v>
      </c>
      <c r="G4" s="9"/>
      <c r="H4" s="9"/>
      <c r="I4" s="9">
        <v>1</v>
      </c>
      <c r="J4" s="20">
        <v>43143</v>
      </c>
      <c r="K4" s="20">
        <v>43872</v>
      </c>
      <c r="L4" s="20">
        <v>43830</v>
      </c>
      <c r="M4" s="20">
        <v>43466</v>
      </c>
      <c r="N4" s="21" t="s">
        <v>56</v>
      </c>
      <c r="O4" s="21" t="s">
        <v>57</v>
      </c>
      <c r="P4" s="33">
        <v>43251</v>
      </c>
      <c r="Q4" s="20">
        <f>IF(P4=0,L4,P4)</f>
        <v>43251</v>
      </c>
      <c r="R4" s="22">
        <f>IF(Z4=1,(Q4-M4)/30,0)</f>
        <v>0</v>
      </c>
      <c r="S4" s="22">
        <f>+R4*8917/12</f>
        <v>0</v>
      </c>
      <c r="T4" s="21" t="s">
        <v>56</v>
      </c>
      <c r="U4" s="32"/>
      <c r="V4" s="23">
        <v>43125</v>
      </c>
      <c r="W4" s="23">
        <v>43137</v>
      </c>
      <c r="X4" s="23">
        <v>43145</v>
      </c>
      <c r="Y4" s="9"/>
      <c r="Z4" s="24">
        <v>0</v>
      </c>
      <c r="AA4" s="9">
        <f>IF(H4="Siège",IF(Z4=1,1,0),0)</f>
        <v>0</v>
      </c>
      <c r="AB4" s="9">
        <f>IF(H4="Parquet",IF(Z4=1,1,0),0)</f>
        <v>0</v>
      </c>
      <c r="AC4" s="20">
        <f>TableauASJ[[#This Row],[Date de début de contrat]]</f>
        <v>43143</v>
      </c>
      <c r="AD4" s="25" t="s">
        <v>59</v>
      </c>
      <c r="AE4" s="9" t="s">
        <v>60</v>
      </c>
      <c r="AF4" s="9" t="s">
        <v>61</v>
      </c>
      <c r="AG4" s="9" t="s">
        <v>60</v>
      </c>
      <c r="AH4" s="9" t="s">
        <v>52</v>
      </c>
      <c r="AI4" s="9" t="s">
        <v>52</v>
      </c>
      <c r="AJ4" s="9" t="s">
        <v>52</v>
      </c>
      <c r="AK4" s="9"/>
      <c r="AL4" s="9"/>
      <c r="AM4" s="9"/>
      <c r="AN4" s="27"/>
      <c r="AO4" s="9"/>
      <c r="AP4" s="9"/>
      <c r="AQ4" s="9"/>
      <c r="AR4" s="9"/>
      <c r="AS4" s="9"/>
      <c r="AT4" s="9"/>
      <c r="AU4" s="31"/>
    </row>
    <row r="5" spans="1:47" ht="12.75" customHeight="1" x14ac:dyDescent="0.25">
      <c r="A5" s="18"/>
      <c r="B5" s="19"/>
      <c r="C5" s="19"/>
      <c r="D5" s="9" t="s">
        <v>121</v>
      </c>
      <c r="E5" s="9"/>
      <c r="F5" s="9" t="s">
        <v>67</v>
      </c>
      <c r="G5" s="9"/>
      <c r="H5" s="9"/>
      <c r="I5" s="9">
        <v>1</v>
      </c>
      <c r="J5" s="20">
        <v>43213</v>
      </c>
      <c r="K5" s="20">
        <v>43943</v>
      </c>
      <c r="L5" s="20">
        <v>43830</v>
      </c>
      <c r="M5" s="20">
        <v>43466</v>
      </c>
      <c r="N5" s="21" t="s">
        <v>56</v>
      </c>
      <c r="O5" s="21" t="s">
        <v>57</v>
      </c>
      <c r="P5" s="33">
        <v>43374</v>
      </c>
      <c r="Q5" s="20">
        <f>IF(P5=0,L5,P5)</f>
        <v>43374</v>
      </c>
      <c r="R5" s="22">
        <f ca="1">IF(Z5=1,(Q5-M5)/30,0)</f>
        <v>0</v>
      </c>
      <c r="S5" s="22">
        <f ca="1">+R5*8917/12</f>
        <v>0</v>
      </c>
      <c r="T5" s="21" t="s">
        <v>56</v>
      </c>
      <c r="U5" s="32"/>
      <c r="V5" s="23">
        <v>43179</v>
      </c>
      <c r="W5" s="23">
        <v>43195</v>
      </c>
      <c r="X5" s="23">
        <v>43209</v>
      </c>
      <c r="Y5" s="9"/>
      <c r="Z5" s="24">
        <f ca="1">IF(K5&lt;TODAY(),0,IF(P5="",1,IF(P5&lt;TODAY(),0,1)))</f>
        <v>0</v>
      </c>
      <c r="AA5" s="9">
        <f>IF(H5="Siège",IF(Z5=1,1,0),0)</f>
        <v>0</v>
      </c>
      <c r="AB5" s="9">
        <f>IF(H5="Parquet",IF(Z5=1,1,0),0)</f>
        <v>0</v>
      </c>
      <c r="AC5" s="20">
        <f>TableauASJ[[#This Row],[Date de début de contrat]]</f>
        <v>43213</v>
      </c>
      <c r="AD5" s="25" t="s">
        <v>59</v>
      </c>
      <c r="AE5" s="9" t="s">
        <v>60</v>
      </c>
      <c r="AF5" s="9" t="s">
        <v>61</v>
      </c>
      <c r="AG5" s="9" t="s">
        <v>60</v>
      </c>
      <c r="AH5" s="9" t="s">
        <v>52</v>
      </c>
      <c r="AI5" s="9" t="s">
        <v>52</v>
      </c>
      <c r="AJ5" s="9" t="s">
        <v>52</v>
      </c>
      <c r="AK5" s="9"/>
      <c r="AL5" s="9"/>
      <c r="AM5" s="9"/>
      <c r="AN5" s="27"/>
      <c r="AO5" s="9"/>
      <c r="AP5" s="9"/>
      <c r="AQ5" s="9"/>
      <c r="AR5" s="9"/>
      <c r="AS5" s="9"/>
      <c r="AT5" s="9"/>
      <c r="AU5" s="31"/>
    </row>
    <row r="6" spans="1:47" ht="12.75" customHeight="1" x14ac:dyDescent="0.25">
      <c r="A6" s="34">
        <v>294059300730263</v>
      </c>
      <c r="B6" s="35">
        <v>0</v>
      </c>
      <c r="C6" s="35"/>
      <c r="D6" s="9" t="s">
        <v>116</v>
      </c>
      <c r="E6" s="9"/>
      <c r="F6" s="9" t="s">
        <v>122</v>
      </c>
      <c r="G6" s="9"/>
      <c r="H6" s="9"/>
      <c r="I6" s="9">
        <v>1</v>
      </c>
      <c r="J6" s="20">
        <v>43159</v>
      </c>
      <c r="K6" s="20">
        <v>43888</v>
      </c>
      <c r="L6" s="20">
        <v>43830</v>
      </c>
      <c r="M6" s="20">
        <v>43466</v>
      </c>
      <c r="N6" s="21" t="s">
        <v>56</v>
      </c>
      <c r="O6" s="21"/>
      <c r="P6" s="20">
        <v>43642</v>
      </c>
      <c r="Q6" s="20">
        <f>IF(P6=0,L6,P6)</f>
        <v>43642</v>
      </c>
      <c r="R6" s="22">
        <f ca="1">IF(Z6=1,(Q6-M6)/30,0)</f>
        <v>0</v>
      </c>
      <c r="S6" s="22">
        <f ca="1">+R6*8917/12</f>
        <v>0</v>
      </c>
      <c r="T6" s="9" t="s">
        <v>56</v>
      </c>
      <c r="U6" s="32" t="str">
        <f ca="1">IF(DATEDIF(J6,TODAY(),"m")&gt;=21,"ALERTE","")</f>
        <v>ALERTE</v>
      </c>
      <c r="V6" s="23">
        <v>43119</v>
      </c>
      <c r="W6" s="23">
        <v>43130</v>
      </c>
      <c r="X6" s="23">
        <v>43154</v>
      </c>
      <c r="Y6" s="9"/>
      <c r="Z6" s="24">
        <f ca="1">IF(K6&lt;TODAY(),0,IF(P6="",1,IF(P6&lt;TODAY(),0,1)))</f>
        <v>0</v>
      </c>
      <c r="AA6" s="9">
        <f>IF(H6="Siège",IF(Z6=1,1,0),0)</f>
        <v>0</v>
      </c>
      <c r="AB6" s="9">
        <f>IF(H6="Parquet",IF(Z6=1,1,0),0)</f>
        <v>0</v>
      </c>
      <c r="AC6" s="20">
        <f>TableauASJ[[#This Row],[Date de début de contrat]]</f>
        <v>43159</v>
      </c>
      <c r="AD6" s="25" t="s">
        <v>59</v>
      </c>
      <c r="AE6" s="9" t="s">
        <v>60</v>
      </c>
      <c r="AF6" s="9" t="s">
        <v>65</v>
      </c>
      <c r="AG6" s="9" t="s">
        <v>66</v>
      </c>
      <c r="AH6" s="9" t="s">
        <v>52</v>
      </c>
      <c r="AI6" s="9" t="s">
        <v>52</v>
      </c>
      <c r="AJ6" s="9" t="s">
        <v>52</v>
      </c>
      <c r="AK6" s="9"/>
      <c r="AL6" s="9"/>
      <c r="AM6" s="9"/>
      <c r="AN6" s="27"/>
      <c r="AO6" s="9"/>
      <c r="AP6" s="9"/>
      <c r="AQ6" s="9"/>
      <c r="AR6" s="9"/>
      <c r="AS6" s="9"/>
      <c r="AT6" s="9"/>
      <c r="AU6" s="31"/>
    </row>
    <row r="7" spans="1:47" ht="12.75" customHeight="1" x14ac:dyDescent="0.25">
      <c r="A7" s="18"/>
      <c r="B7" s="19"/>
      <c r="C7" s="19"/>
      <c r="D7" s="9" t="s">
        <v>120</v>
      </c>
      <c r="E7" s="9"/>
      <c r="F7" s="9" t="s">
        <v>123</v>
      </c>
      <c r="G7" s="9"/>
      <c r="H7" s="9"/>
      <c r="I7" s="9">
        <v>1</v>
      </c>
      <c r="J7" s="20">
        <v>43404</v>
      </c>
      <c r="K7" s="20">
        <v>44134</v>
      </c>
      <c r="L7" s="20">
        <v>43830</v>
      </c>
      <c r="M7" s="20">
        <v>43466</v>
      </c>
      <c r="N7" s="21" t="s">
        <v>56</v>
      </c>
      <c r="O7" s="21"/>
      <c r="P7" s="20"/>
      <c r="Q7" s="20">
        <f>IF(P7=0,L7,P7)</f>
        <v>43830</v>
      </c>
      <c r="R7" s="22">
        <f ca="1">IF(Z7=1,(Q7-M7)/30,0)</f>
        <v>12.133333333333333</v>
      </c>
      <c r="S7" s="22">
        <f ca="1">+R7*8917/12</f>
        <v>9016.0777777777785</v>
      </c>
      <c r="T7" s="21"/>
      <c r="U7" s="32" t="str">
        <f ca="1">IF(DATEDIF(J7,TODAY(),"m")&gt;=21,"ALERTE","")</f>
        <v/>
      </c>
      <c r="V7" s="23">
        <v>43385</v>
      </c>
      <c r="W7" s="23">
        <v>43388</v>
      </c>
      <c r="X7" s="23">
        <v>43392</v>
      </c>
      <c r="Y7" s="9"/>
      <c r="Z7" s="24">
        <f ca="1">IF(K7&lt;TODAY(),0,IF(P7="",1,IF(P7&lt;TODAY(),0,1)))</f>
        <v>1</v>
      </c>
      <c r="AA7" s="9">
        <f>IF(H7="Siège",IF(Z7=1,1,0),0)</f>
        <v>0</v>
      </c>
      <c r="AB7" s="9">
        <f>IF(H7="Parquet",IF(Z7=1,1,0),0)</f>
        <v>0</v>
      </c>
      <c r="AC7" s="20">
        <f>TableauASJ[[#This Row],[Date de début de contrat]]</f>
        <v>43404</v>
      </c>
      <c r="AD7" s="25" t="s">
        <v>59</v>
      </c>
      <c r="AE7" s="9" t="s">
        <v>60</v>
      </c>
      <c r="AF7" s="9"/>
      <c r="AG7" s="9"/>
      <c r="AH7" s="9" t="s">
        <v>52</v>
      </c>
      <c r="AI7" s="9" t="s">
        <v>52</v>
      </c>
      <c r="AJ7" s="9" t="s">
        <v>52</v>
      </c>
      <c r="AK7" s="9"/>
      <c r="AL7" s="9"/>
      <c r="AM7" s="9"/>
      <c r="AN7" s="27"/>
      <c r="AO7" s="9"/>
      <c r="AP7" s="9"/>
      <c r="AQ7" s="9"/>
      <c r="AR7" s="9"/>
      <c r="AS7" s="9"/>
      <c r="AT7" s="9"/>
      <c r="AU7" s="31"/>
    </row>
    <row r="8" spans="1:47" ht="12.75" customHeight="1" x14ac:dyDescent="0.25">
      <c r="A8" s="18"/>
      <c r="B8" s="19"/>
      <c r="C8" s="19"/>
      <c r="D8" s="9" t="s">
        <v>119</v>
      </c>
      <c r="E8" s="9"/>
      <c r="F8" s="9" t="s">
        <v>105</v>
      </c>
      <c r="G8" s="9"/>
      <c r="H8" s="9"/>
      <c r="I8" s="9">
        <v>1</v>
      </c>
      <c r="J8" s="20">
        <v>43404</v>
      </c>
      <c r="K8" s="20">
        <v>44134</v>
      </c>
      <c r="L8" s="20">
        <v>43830</v>
      </c>
      <c r="M8" s="20">
        <v>43466</v>
      </c>
      <c r="N8" s="21" t="s">
        <v>56</v>
      </c>
      <c r="O8" s="21"/>
      <c r="P8" s="20"/>
      <c r="Q8" s="20">
        <f>IF(P8=0,L8,P8)</f>
        <v>43830</v>
      </c>
      <c r="R8" s="22">
        <f ca="1">IF(Z8=1,(Q8-M8)/30,0)</f>
        <v>12.133333333333333</v>
      </c>
      <c r="S8" s="22">
        <f ca="1">+R8*8917/12</f>
        <v>9016.0777777777785</v>
      </c>
      <c r="T8" s="21"/>
      <c r="U8" s="32" t="str">
        <f ca="1">IF(DATEDIF(J8,TODAY(),"m")&gt;=21,"ALERTE","")</f>
        <v/>
      </c>
      <c r="V8" s="23">
        <v>43385</v>
      </c>
      <c r="W8" s="23">
        <v>43395</v>
      </c>
      <c r="X8" s="23">
        <v>43398</v>
      </c>
      <c r="Y8" s="9"/>
      <c r="Z8" s="24">
        <f ca="1">IF(K8&lt;TODAY(),0,IF(P8="",1,IF(P8&lt;TODAY(),0,1)))</f>
        <v>1</v>
      </c>
      <c r="AA8" s="9">
        <f>IF(H8="Siège",IF(Z8=1,1,0),0)</f>
        <v>0</v>
      </c>
      <c r="AB8" s="9">
        <f>IF(H8="Parquet",IF(Z8=1,1,0),0)</f>
        <v>0</v>
      </c>
      <c r="AC8" s="20">
        <f>TableauASJ[[#This Row],[Date de début de contrat]]</f>
        <v>43404</v>
      </c>
      <c r="AD8" s="25" t="s">
        <v>59</v>
      </c>
      <c r="AE8" s="9" t="s">
        <v>60</v>
      </c>
      <c r="AF8" s="9"/>
      <c r="AG8" s="9"/>
      <c r="AH8" s="9" t="s">
        <v>52</v>
      </c>
      <c r="AI8" s="9" t="s">
        <v>52</v>
      </c>
      <c r="AJ8" s="9" t="s">
        <v>52</v>
      </c>
      <c r="AK8" s="9"/>
      <c r="AL8" s="9"/>
      <c r="AM8" s="9"/>
      <c r="AN8" s="27"/>
      <c r="AO8" s="9"/>
      <c r="AP8" s="9"/>
      <c r="AQ8" s="9"/>
      <c r="AR8" s="9"/>
      <c r="AS8" s="9"/>
      <c r="AT8" s="9"/>
      <c r="AU8" s="31"/>
    </row>
    <row r="9" spans="1:47" ht="25.5" customHeight="1" x14ac:dyDescent="0.25">
      <c r="A9" s="18"/>
      <c r="B9" s="19"/>
      <c r="C9" s="19"/>
      <c r="D9" s="9" t="s">
        <v>118</v>
      </c>
      <c r="E9" s="9"/>
      <c r="F9" s="9" t="s">
        <v>88</v>
      </c>
      <c r="G9" s="9"/>
      <c r="H9" s="9"/>
      <c r="I9" s="9">
        <v>1</v>
      </c>
      <c r="J9" s="20">
        <v>43472</v>
      </c>
      <c r="K9" s="20">
        <v>44202</v>
      </c>
      <c r="L9" s="20">
        <v>43830</v>
      </c>
      <c r="M9" s="20">
        <f>J9</f>
        <v>43472</v>
      </c>
      <c r="N9" s="21" t="s">
        <v>50</v>
      </c>
      <c r="O9" s="21"/>
      <c r="P9" s="20"/>
      <c r="Q9" s="20">
        <f>IF(P9=0,L9,P9)</f>
        <v>43830</v>
      </c>
      <c r="R9" s="22">
        <f ca="1">IF(Z9=1,(Q9-M9)/30,0)</f>
        <v>11.933333333333334</v>
      </c>
      <c r="S9" s="22">
        <f ca="1">+R9*8917/12</f>
        <v>8867.4611111111117</v>
      </c>
      <c r="T9" s="21"/>
      <c r="U9" s="32" t="str">
        <f ca="1">IF(DATEDIF(J9,TODAY(),"m")&gt;=21,"ALERTE","")</f>
        <v/>
      </c>
      <c r="V9" s="23">
        <v>43490</v>
      </c>
      <c r="W9" s="23">
        <v>43496</v>
      </c>
      <c r="X9" s="23">
        <v>43497</v>
      </c>
      <c r="Y9" s="9"/>
      <c r="Z9" s="24">
        <f ca="1">IF(K9&lt;TODAY(),0,IF(P9="",1,IF(P9&lt;TODAY(),0,1)))</f>
        <v>1</v>
      </c>
      <c r="AA9" s="9">
        <f>IF(H9="Siège",IF(Z9=1,1,0),0)</f>
        <v>0</v>
      </c>
      <c r="AB9" s="9">
        <f>IF(H9="Parquet",IF(Z9=1,1,0),0)</f>
        <v>0</v>
      </c>
      <c r="AC9" s="20">
        <v>43472</v>
      </c>
      <c r="AD9" s="25" t="s">
        <v>65</v>
      </c>
      <c r="AE9" s="9" t="s">
        <v>66</v>
      </c>
      <c r="AF9" s="9"/>
      <c r="AG9" s="9"/>
      <c r="AH9" s="9" t="s">
        <v>52</v>
      </c>
      <c r="AI9" s="9" t="s">
        <v>52</v>
      </c>
      <c r="AJ9" s="9" t="s">
        <v>52</v>
      </c>
      <c r="AK9" s="9"/>
      <c r="AL9" s="9"/>
      <c r="AM9" s="9"/>
      <c r="AN9" s="27"/>
      <c r="AO9" s="9"/>
      <c r="AP9" s="9"/>
      <c r="AQ9" s="9"/>
      <c r="AR9" s="9"/>
      <c r="AS9" s="9"/>
      <c r="AT9" s="9"/>
      <c r="AU9" s="31"/>
    </row>
    <row r="10" spans="1:47" ht="12.75" customHeight="1" x14ac:dyDescent="0.25">
      <c r="A10" s="18"/>
      <c r="B10" s="19"/>
      <c r="C10" s="19"/>
      <c r="D10" s="9" t="s">
        <v>117</v>
      </c>
      <c r="E10" s="9"/>
      <c r="F10" s="9" t="s">
        <v>124</v>
      </c>
      <c r="G10" s="9"/>
      <c r="H10" s="9"/>
      <c r="I10" s="9">
        <v>1</v>
      </c>
      <c r="J10" s="20">
        <v>43381</v>
      </c>
      <c r="K10" s="20">
        <v>44050</v>
      </c>
      <c r="L10" s="20">
        <v>43830</v>
      </c>
      <c r="M10" s="20">
        <v>43466</v>
      </c>
      <c r="N10" s="21" t="s">
        <v>56</v>
      </c>
      <c r="O10" s="21"/>
      <c r="P10" s="20"/>
      <c r="Q10" s="20">
        <f>IF(P10=0,L10,P10)</f>
        <v>43830</v>
      </c>
      <c r="R10" s="22">
        <f ca="1">IF(Z10=1,(Q10-M10)/30,0)</f>
        <v>12.133333333333333</v>
      </c>
      <c r="S10" s="22">
        <f ca="1">+R10*8917/12</f>
        <v>9016.0777777777785</v>
      </c>
      <c r="T10" s="21"/>
      <c r="U10" s="32" t="str">
        <f ca="1">IF(DATEDIF(J10,TODAY(),"m")&gt;=21,"ALERTE","")</f>
        <v/>
      </c>
      <c r="V10" s="23">
        <v>43364</v>
      </c>
      <c r="W10" s="23">
        <v>43378</v>
      </c>
      <c r="X10" s="23">
        <v>43388</v>
      </c>
      <c r="Y10" s="9"/>
      <c r="Z10" s="24">
        <f ca="1">IF(K10&lt;TODAY(),0,IF(P10="",1,IF(P10&lt;TODAY(),0,1)))</f>
        <v>1</v>
      </c>
      <c r="AA10" s="9">
        <f>IF(H10="Siège",IF(Z10=1,1,0),0)</f>
        <v>0</v>
      </c>
      <c r="AB10" s="9">
        <f>IF(H10="Parquet",IF(Z10=1,1,0),0)</f>
        <v>0</v>
      </c>
      <c r="AC10" s="20">
        <f>TableauASJ[[#This Row],[Date de début de contrat]]</f>
        <v>43381</v>
      </c>
      <c r="AD10" s="25" t="s">
        <v>59</v>
      </c>
      <c r="AE10" s="9" t="s">
        <v>60</v>
      </c>
      <c r="AF10" s="9"/>
      <c r="AG10" s="9"/>
      <c r="AH10" s="9" t="s">
        <v>52</v>
      </c>
      <c r="AI10" s="9" t="s">
        <v>52</v>
      </c>
      <c r="AJ10" s="9" t="s">
        <v>52</v>
      </c>
      <c r="AK10" s="9"/>
      <c r="AL10" s="9"/>
      <c r="AM10" s="9"/>
      <c r="AN10" s="27"/>
      <c r="AO10" s="9"/>
      <c r="AP10" s="9"/>
      <c r="AQ10" s="9"/>
      <c r="AR10" s="9"/>
      <c r="AS10" s="9"/>
      <c r="AT10" s="9"/>
      <c r="AU10" s="31"/>
    </row>
    <row r="11" spans="1:47" ht="12.75" hidden="1" customHeight="1" x14ac:dyDescent="0.25">
      <c r="A11" s="18"/>
      <c r="B11" s="19"/>
      <c r="C11" s="19"/>
      <c r="D11" s="15" t="s">
        <v>78</v>
      </c>
      <c r="E11" s="9"/>
      <c r="F11" s="9" t="s">
        <v>79</v>
      </c>
      <c r="G11" s="9" t="s">
        <v>55</v>
      </c>
      <c r="H11" s="9" t="s">
        <v>68</v>
      </c>
      <c r="I11" s="9">
        <v>2</v>
      </c>
      <c r="J11" s="20">
        <v>43770</v>
      </c>
      <c r="K11" s="20">
        <v>44500</v>
      </c>
      <c r="L11" s="20"/>
      <c r="M11" s="20"/>
      <c r="N11" s="21"/>
      <c r="O11" s="21"/>
      <c r="P11" s="20"/>
      <c r="Q11" s="20">
        <f>IF(P11=0,L11,P11)</f>
        <v>0</v>
      </c>
      <c r="R11" s="22"/>
      <c r="S11" s="22"/>
      <c r="T11" s="9"/>
      <c r="U11" s="9"/>
      <c r="V11" s="23">
        <v>43755</v>
      </c>
      <c r="W11" s="23" t="s">
        <v>80</v>
      </c>
      <c r="X11" s="23">
        <v>43788</v>
      </c>
      <c r="Y11" s="9"/>
      <c r="Z11" s="9"/>
      <c r="AA11" s="9"/>
      <c r="AB11" s="9"/>
      <c r="AC11" s="20">
        <v>43770</v>
      </c>
      <c r="AD11" s="25" t="s">
        <v>62</v>
      </c>
      <c r="AE11" s="26"/>
      <c r="AF11" s="9"/>
      <c r="AG11" s="9"/>
      <c r="AH11" s="9" t="s">
        <v>52</v>
      </c>
      <c r="AI11" s="9" t="s">
        <v>52</v>
      </c>
      <c r="AJ11" s="9" t="s">
        <v>52</v>
      </c>
      <c r="AK11" s="9"/>
      <c r="AL11" s="9"/>
      <c r="AM11" s="9"/>
      <c r="AN11" s="27"/>
      <c r="AO11" s="9"/>
      <c r="AP11" s="9"/>
      <c r="AQ11" s="9"/>
      <c r="AR11" s="9"/>
      <c r="AS11" s="9"/>
      <c r="AT11" s="9"/>
      <c r="AU11" s="31"/>
    </row>
    <row r="12" spans="1:47" ht="12.75" hidden="1" customHeight="1" x14ac:dyDescent="0.25">
      <c r="A12" s="18"/>
      <c r="B12" s="19"/>
      <c r="C12" s="19"/>
      <c r="D12" s="9" t="s">
        <v>81</v>
      </c>
      <c r="E12" s="9"/>
      <c r="F12" s="9" t="s">
        <v>82</v>
      </c>
      <c r="G12" s="9" t="s">
        <v>64</v>
      </c>
      <c r="H12" s="9" t="s">
        <v>49</v>
      </c>
      <c r="I12" s="9">
        <v>2</v>
      </c>
      <c r="J12" s="20">
        <v>43573</v>
      </c>
      <c r="K12" s="20">
        <v>44303</v>
      </c>
      <c r="L12" s="20"/>
      <c r="M12" s="20"/>
      <c r="N12" s="21" t="s">
        <v>56</v>
      </c>
      <c r="O12" s="21"/>
      <c r="P12" s="20"/>
      <c r="Q12" s="20">
        <f>IF(P12=0,L12,P12)</f>
        <v>0</v>
      </c>
      <c r="R12" s="22"/>
      <c r="S12" s="22"/>
      <c r="T12" s="9"/>
      <c r="U12" s="22"/>
      <c r="V12" s="23">
        <v>43571</v>
      </c>
      <c r="W12" s="23">
        <v>43571</v>
      </c>
      <c r="X12" s="23">
        <v>43574</v>
      </c>
      <c r="Y12" s="9"/>
      <c r="Z12" s="9"/>
      <c r="AA12" s="9"/>
      <c r="AB12" s="9"/>
      <c r="AC12" s="23">
        <v>43574</v>
      </c>
      <c r="AD12" s="25" t="s">
        <v>59</v>
      </c>
      <c r="AE12" s="26" t="s">
        <v>70</v>
      </c>
      <c r="AF12" s="9"/>
      <c r="AG12" s="9"/>
      <c r="AH12" s="9" t="s">
        <v>52</v>
      </c>
      <c r="AI12" s="9" t="s">
        <v>52</v>
      </c>
      <c r="AJ12" s="9" t="s">
        <v>52</v>
      </c>
      <c r="AK12" s="9"/>
      <c r="AL12" s="9"/>
      <c r="AM12" s="9"/>
      <c r="AN12" s="27"/>
      <c r="AO12" s="9"/>
      <c r="AP12" s="9"/>
      <c r="AQ12" s="9"/>
      <c r="AR12" s="9"/>
      <c r="AS12" s="9"/>
      <c r="AT12" s="9"/>
      <c r="AU12" s="31"/>
    </row>
    <row r="13" spans="1:47" ht="12.75" hidden="1" customHeight="1" x14ac:dyDescent="0.25">
      <c r="A13" s="18"/>
      <c r="B13" s="19"/>
      <c r="C13" s="19"/>
      <c r="D13" s="9" t="s">
        <v>83</v>
      </c>
      <c r="E13" s="9"/>
      <c r="F13" s="9" t="s">
        <v>84</v>
      </c>
      <c r="G13" s="9" t="s">
        <v>85</v>
      </c>
      <c r="H13" s="9" t="s">
        <v>68</v>
      </c>
      <c r="I13" s="9">
        <v>1</v>
      </c>
      <c r="J13" s="20">
        <v>43784</v>
      </c>
      <c r="K13" s="20">
        <v>44514</v>
      </c>
      <c r="L13" s="20"/>
      <c r="M13" s="20"/>
      <c r="N13" s="21">
        <v>50540364</v>
      </c>
      <c r="O13" s="21"/>
      <c r="P13" s="20"/>
      <c r="Q13" s="20">
        <f>IF(P13=0,L13,P13)</f>
        <v>0</v>
      </c>
      <c r="R13" s="22"/>
      <c r="S13" s="22"/>
      <c r="T13" s="9"/>
      <c r="U13" s="22"/>
      <c r="V13" s="23">
        <v>43766</v>
      </c>
      <c r="W13" s="23">
        <v>43769</v>
      </c>
      <c r="X13" s="23">
        <v>43782</v>
      </c>
      <c r="Y13" s="9"/>
      <c r="Z13" s="9"/>
      <c r="AA13" s="9"/>
      <c r="AB13" s="9"/>
      <c r="AC13" s="20"/>
      <c r="AD13" s="25" t="s">
        <v>62</v>
      </c>
      <c r="AE13" s="26"/>
      <c r="AF13" s="9"/>
      <c r="AG13" s="9"/>
      <c r="AH13" s="9" t="s">
        <v>52</v>
      </c>
      <c r="AI13" s="9" t="s">
        <v>52</v>
      </c>
      <c r="AJ13" s="9" t="s">
        <v>52</v>
      </c>
      <c r="AK13" s="9"/>
      <c r="AL13" s="9"/>
      <c r="AM13" s="9"/>
      <c r="AN13" s="27"/>
      <c r="AO13" s="9"/>
      <c r="AP13" s="9"/>
      <c r="AQ13" s="9"/>
      <c r="AR13" s="9"/>
      <c r="AS13" s="9"/>
      <c r="AT13" s="9"/>
      <c r="AU13" s="31"/>
    </row>
    <row r="14" spans="1:47" ht="12.75" hidden="1" customHeight="1" x14ac:dyDescent="0.25">
      <c r="A14" s="18"/>
      <c r="B14" s="19"/>
      <c r="C14" s="19"/>
      <c r="D14" s="9" t="s">
        <v>87</v>
      </c>
      <c r="E14" s="9"/>
      <c r="F14" s="9" t="s">
        <v>76</v>
      </c>
      <c r="G14" s="9" t="s">
        <v>85</v>
      </c>
      <c r="H14" s="9" t="s">
        <v>68</v>
      </c>
      <c r="I14" s="9">
        <v>1</v>
      </c>
      <c r="J14" s="20">
        <v>43784</v>
      </c>
      <c r="K14" s="20">
        <v>44514</v>
      </c>
      <c r="L14" s="20"/>
      <c r="M14" s="20"/>
      <c r="N14" s="21">
        <v>50542343</v>
      </c>
      <c r="O14" s="21"/>
      <c r="P14" s="20"/>
      <c r="Q14" s="20">
        <f>IF(P14=0,L14,P14)</f>
        <v>0</v>
      </c>
      <c r="R14" s="22"/>
      <c r="S14" s="22"/>
      <c r="T14" s="9"/>
      <c r="U14" s="22"/>
      <c r="V14" s="23">
        <v>43766</v>
      </c>
      <c r="W14" s="23">
        <v>43769</v>
      </c>
      <c r="X14" s="23">
        <v>43782</v>
      </c>
      <c r="Y14" s="9"/>
      <c r="Z14" s="9"/>
      <c r="AA14" s="9"/>
      <c r="AB14" s="9"/>
      <c r="AC14" s="20"/>
      <c r="AD14" s="25" t="s">
        <v>62</v>
      </c>
      <c r="AE14" s="26"/>
      <c r="AF14" s="9"/>
      <c r="AG14" s="9"/>
      <c r="AH14" s="9" t="s">
        <v>52</v>
      </c>
      <c r="AI14" s="9" t="s">
        <v>52</v>
      </c>
      <c r="AJ14" s="9" t="s">
        <v>52</v>
      </c>
      <c r="AK14" s="9"/>
      <c r="AL14" s="9"/>
      <c r="AM14" s="9"/>
      <c r="AN14" s="27"/>
      <c r="AO14" s="9"/>
      <c r="AP14" s="9"/>
      <c r="AQ14" s="9"/>
      <c r="AR14" s="9"/>
      <c r="AS14" s="9"/>
      <c r="AT14" s="9"/>
      <c r="AU14" s="31"/>
    </row>
    <row r="15" spans="1:47" ht="12.75" hidden="1" customHeight="1" x14ac:dyDescent="0.25">
      <c r="A15" s="18"/>
      <c r="B15" s="19"/>
      <c r="C15" s="19"/>
      <c r="D15" s="15" t="s">
        <v>94</v>
      </c>
      <c r="E15" s="9"/>
      <c r="F15" s="9" t="s">
        <v>71</v>
      </c>
      <c r="G15" s="9" t="s">
        <v>89</v>
      </c>
      <c r="H15" s="9" t="s">
        <v>49</v>
      </c>
      <c r="I15" s="9">
        <v>1</v>
      </c>
      <c r="J15" s="20">
        <v>43800</v>
      </c>
      <c r="K15" s="20">
        <v>44530</v>
      </c>
      <c r="L15" s="20"/>
      <c r="M15" s="20"/>
      <c r="N15" s="21"/>
      <c r="O15" s="21"/>
      <c r="P15" s="20"/>
      <c r="Q15" s="20">
        <f>IF(P15=0,L15,P15)</f>
        <v>0</v>
      </c>
      <c r="R15" s="22"/>
      <c r="S15" s="22"/>
      <c r="T15" s="9"/>
      <c r="U15" s="22"/>
      <c r="V15" s="23">
        <v>43794</v>
      </c>
      <c r="W15" s="23">
        <v>43796</v>
      </c>
      <c r="X15" s="23">
        <v>43797</v>
      </c>
      <c r="Y15" s="9"/>
      <c r="Z15" s="9"/>
      <c r="AA15" s="9"/>
      <c r="AB15" s="9"/>
      <c r="AC15" s="20"/>
      <c r="AD15" s="25"/>
      <c r="AE15" s="26"/>
      <c r="AF15" s="9"/>
      <c r="AG15" s="9"/>
      <c r="AH15" s="9" t="s">
        <v>52</v>
      </c>
      <c r="AI15" s="9" t="s">
        <v>52</v>
      </c>
      <c r="AJ15" s="9"/>
      <c r="AK15" s="9"/>
      <c r="AL15" s="9" t="s">
        <v>52</v>
      </c>
      <c r="AM15" s="9"/>
      <c r="AN15" s="27"/>
      <c r="AO15" s="9"/>
      <c r="AP15" s="9"/>
      <c r="AQ15" s="9"/>
      <c r="AR15" s="9"/>
      <c r="AS15" s="9"/>
      <c r="AT15" s="9"/>
      <c r="AU15" s="31"/>
    </row>
    <row r="16" spans="1:47" ht="12.75" hidden="1" customHeight="1" x14ac:dyDescent="0.25">
      <c r="A16" s="18"/>
      <c r="B16" s="19"/>
      <c r="C16" s="19"/>
      <c r="D16" s="9" t="s">
        <v>97</v>
      </c>
      <c r="E16" s="9"/>
      <c r="F16" s="9" t="s">
        <v>98</v>
      </c>
      <c r="G16" s="9" t="s">
        <v>64</v>
      </c>
      <c r="H16" s="9" t="s">
        <v>49</v>
      </c>
      <c r="I16" s="9">
        <v>1</v>
      </c>
      <c r="J16" s="20">
        <v>43678</v>
      </c>
      <c r="K16" s="20">
        <v>44408</v>
      </c>
      <c r="L16" s="20"/>
      <c r="M16" s="20"/>
      <c r="N16" s="21" t="s">
        <v>56</v>
      </c>
      <c r="O16" s="21"/>
      <c r="P16" s="20"/>
      <c r="Q16" s="20">
        <f>IF(P16=0,L16,P16)</f>
        <v>0</v>
      </c>
      <c r="R16" s="22"/>
      <c r="S16" s="22"/>
      <c r="T16" s="9"/>
      <c r="U16" s="22"/>
      <c r="V16" s="23">
        <v>43648</v>
      </c>
      <c r="W16" s="23">
        <v>43648</v>
      </c>
      <c r="X16" s="23">
        <v>43657</v>
      </c>
      <c r="Y16" s="9"/>
      <c r="Z16" s="9"/>
      <c r="AA16" s="9"/>
      <c r="AB16" s="9"/>
      <c r="AC16" s="20"/>
      <c r="AD16" s="25" t="s">
        <v>51</v>
      </c>
      <c r="AE16" s="26"/>
      <c r="AF16" s="9"/>
      <c r="AG16" s="9"/>
      <c r="AH16" s="9" t="s">
        <v>52</v>
      </c>
      <c r="AI16" s="9" t="s">
        <v>52</v>
      </c>
      <c r="AJ16" s="9" t="s">
        <v>52</v>
      </c>
      <c r="AK16" s="9"/>
      <c r="AL16" s="9"/>
      <c r="AM16" s="9"/>
      <c r="AN16" s="27"/>
      <c r="AO16" s="9"/>
      <c r="AP16" s="9"/>
      <c r="AQ16" s="9"/>
      <c r="AR16" s="9"/>
      <c r="AS16" s="9"/>
      <c r="AT16" s="9"/>
      <c r="AU16" s="31"/>
    </row>
    <row r="17" spans="1:47" ht="12.75" hidden="1" customHeight="1" x14ac:dyDescent="0.25">
      <c r="A17" s="18"/>
      <c r="B17" s="19"/>
      <c r="C17" s="19"/>
      <c r="D17" s="9" t="s">
        <v>102</v>
      </c>
      <c r="E17" s="9"/>
      <c r="F17" s="9" t="s">
        <v>77</v>
      </c>
      <c r="G17" s="9" t="s">
        <v>91</v>
      </c>
      <c r="H17" s="9" t="s">
        <v>68</v>
      </c>
      <c r="I17" s="9">
        <v>1</v>
      </c>
      <c r="J17" s="20">
        <v>43801</v>
      </c>
      <c r="K17" s="20">
        <v>44531</v>
      </c>
      <c r="L17" s="20"/>
      <c r="M17" s="20"/>
      <c r="N17" s="21"/>
      <c r="O17" s="21"/>
      <c r="P17" s="20"/>
      <c r="Q17" s="20">
        <f>IF(P17=0,L17,P17)</f>
        <v>0</v>
      </c>
      <c r="R17" s="22"/>
      <c r="S17" s="22"/>
      <c r="T17" s="9"/>
      <c r="U17" s="22"/>
      <c r="V17" s="23">
        <v>43790</v>
      </c>
      <c r="W17" s="23">
        <v>43791</v>
      </c>
      <c r="X17" s="23">
        <v>43797</v>
      </c>
      <c r="Y17" s="9"/>
      <c r="Z17" s="9"/>
      <c r="AA17" s="9"/>
      <c r="AB17" s="9"/>
      <c r="AC17" s="20">
        <v>43801</v>
      </c>
      <c r="AD17" s="25"/>
      <c r="AE17" s="26"/>
      <c r="AF17" s="9"/>
      <c r="AG17" s="9"/>
      <c r="AH17" s="9" t="s">
        <v>63</v>
      </c>
      <c r="AI17" s="9" t="s">
        <v>63</v>
      </c>
      <c r="AJ17" s="9" t="s">
        <v>52</v>
      </c>
      <c r="AK17" s="9"/>
      <c r="AL17" s="9"/>
      <c r="AM17" s="9"/>
      <c r="AN17" s="27"/>
      <c r="AO17" s="9"/>
      <c r="AP17" s="9"/>
      <c r="AQ17" s="9"/>
      <c r="AR17" s="9"/>
      <c r="AS17" s="9"/>
      <c r="AT17" s="9"/>
      <c r="AU17" s="31"/>
    </row>
    <row r="18" spans="1:47" ht="12.75" hidden="1" customHeight="1" x14ac:dyDescent="0.25">
      <c r="A18" s="18"/>
      <c r="B18" s="19"/>
      <c r="C18" s="19"/>
      <c r="D18" s="37" t="s">
        <v>101</v>
      </c>
      <c r="E18" s="37"/>
      <c r="F18" s="9" t="s">
        <v>67</v>
      </c>
      <c r="G18" s="9" t="s">
        <v>75</v>
      </c>
      <c r="H18" s="9" t="s">
        <v>68</v>
      </c>
      <c r="I18" s="38">
        <v>1</v>
      </c>
      <c r="J18" s="20">
        <v>43584</v>
      </c>
      <c r="K18" s="20">
        <v>44314</v>
      </c>
      <c r="L18" s="20"/>
      <c r="M18" s="20"/>
      <c r="N18" s="21" t="s">
        <v>56</v>
      </c>
      <c r="O18" s="21"/>
      <c r="P18" s="20"/>
      <c r="Q18" s="20">
        <f>IF(P18=0,L18,P18)</f>
        <v>0</v>
      </c>
      <c r="R18" s="22"/>
      <c r="S18" s="22"/>
      <c r="T18" s="9"/>
      <c r="U18" s="37"/>
      <c r="V18" s="23">
        <v>43571</v>
      </c>
      <c r="W18" s="23">
        <v>43572</v>
      </c>
      <c r="X18" s="23">
        <v>43579</v>
      </c>
      <c r="Y18" s="9"/>
      <c r="Z18" s="9"/>
      <c r="AA18" s="9"/>
      <c r="AB18" s="9"/>
      <c r="AC18" s="20">
        <v>43584</v>
      </c>
      <c r="AD18" s="25" t="s">
        <v>62</v>
      </c>
      <c r="AE18" s="26" t="s">
        <v>60</v>
      </c>
      <c r="AF18" s="9"/>
      <c r="AG18" s="9"/>
      <c r="AH18" s="9" t="s">
        <v>63</v>
      </c>
      <c r="AI18" s="9" t="s">
        <v>63</v>
      </c>
      <c r="AJ18" s="9" t="s">
        <v>52</v>
      </c>
      <c r="AK18" s="9" t="s">
        <v>63</v>
      </c>
      <c r="AL18" s="9" t="s">
        <v>63</v>
      </c>
      <c r="AM18" s="9" t="s">
        <v>63</v>
      </c>
      <c r="AN18" s="27"/>
      <c r="AO18" s="9">
        <v>75014</v>
      </c>
      <c r="AP18" s="9" t="s">
        <v>86</v>
      </c>
      <c r="AQ18" s="9" t="s">
        <v>53</v>
      </c>
      <c r="AR18" s="9" t="s">
        <v>54</v>
      </c>
      <c r="AS18" s="20">
        <v>35335</v>
      </c>
      <c r="AT18" s="9" t="s">
        <v>103</v>
      </c>
      <c r="AU18" s="31"/>
    </row>
    <row r="19" spans="1:47" ht="12.75" hidden="1" customHeight="1" x14ac:dyDescent="0.25">
      <c r="A19" s="18">
        <v>293129304821403</v>
      </c>
      <c r="B19" s="19">
        <v>0</v>
      </c>
      <c r="C19" s="19"/>
      <c r="D19" s="9" t="s">
        <v>104</v>
      </c>
      <c r="E19" s="9"/>
      <c r="F19" s="9" t="s">
        <v>90</v>
      </c>
      <c r="G19" s="9" t="s">
        <v>64</v>
      </c>
      <c r="H19" s="9" t="s">
        <v>49</v>
      </c>
      <c r="I19" s="9">
        <v>1</v>
      </c>
      <c r="J19" s="20">
        <v>43586</v>
      </c>
      <c r="K19" s="20">
        <v>44316</v>
      </c>
      <c r="L19" s="20"/>
      <c r="M19" s="20"/>
      <c r="N19" s="21" t="s">
        <v>56</v>
      </c>
      <c r="O19" s="21"/>
      <c r="P19" s="20"/>
      <c r="Q19" s="20">
        <f>IF(P19=0,L19,P19)</f>
        <v>0</v>
      </c>
      <c r="R19" s="22"/>
      <c r="S19" s="22"/>
      <c r="T19" s="9"/>
      <c r="U19" s="9"/>
      <c r="V19" s="23">
        <v>43572</v>
      </c>
      <c r="W19" s="23">
        <v>43572</v>
      </c>
      <c r="X19" s="23">
        <v>43574</v>
      </c>
      <c r="Y19" s="9"/>
      <c r="Z19" s="9"/>
      <c r="AA19" s="9"/>
      <c r="AB19" s="9"/>
      <c r="AC19" s="20">
        <v>43591</v>
      </c>
      <c r="AD19" s="25" t="s">
        <v>62</v>
      </c>
      <c r="AE19" s="26" t="s">
        <v>66</v>
      </c>
      <c r="AF19" s="9"/>
      <c r="AG19" s="9"/>
      <c r="AH19" s="9" t="s">
        <v>63</v>
      </c>
      <c r="AI19" s="9" t="s">
        <v>63</v>
      </c>
      <c r="AJ19" s="9" t="s">
        <v>63</v>
      </c>
      <c r="AK19" s="9"/>
      <c r="AL19" s="9" t="s">
        <v>63</v>
      </c>
      <c r="AM19" s="9"/>
      <c r="AN19" s="27"/>
      <c r="AO19" s="9"/>
      <c r="AP19" s="9"/>
      <c r="AQ19" s="9"/>
      <c r="AR19" s="9"/>
      <c r="AS19" s="9"/>
      <c r="AT19" s="9"/>
      <c r="AU19" s="31"/>
    </row>
    <row r="20" spans="1:47" ht="12.75" hidden="1" customHeight="1" x14ac:dyDescent="0.25">
      <c r="A20" s="18"/>
      <c r="B20" s="19"/>
      <c r="C20" s="19"/>
      <c r="D20" s="9" t="s">
        <v>92</v>
      </c>
      <c r="E20" s="9"/>
      <c r="F20" s="9" t="s">
        <v>93</v>
      </c>
      <c r="G20" s="9" t="s">
        <v>69</v>
      </c>
      <c r="H20" s="9" t="s">
        <v>49</v>
      </c>
      <c r="I20" s="9">
        <v>2</v>
      </c>
      <c r="J20" s="20">
        <v>43490</v>
      </c>
      <c r="K20" s="20">
        <v>44220</v>
      </c>
      <c r="L20" s="20">
        <v>44220</v>
      </c>
      <c r="M20" s="20"/>
      <c r="N20" s="21" t="s">
        <v>50</v>
      </c>
      <c r="O20" s="21"/>
      <c r="P20" s="20"/>
      <c r="Q20" s="20">
        <f>IF(P20=0,L20,P20)</f>
        <v>44220</v>
      </c>
      <c r="R20" s="22"/>
      <c r="S20" s="22"/>
      <c r="T20" s="9"/>
      <c r="U20" s="22"/>
      <c r="V20" s="20">
        <v>43490</v>
      </c>
      <c r="W20" s="20">
        <v>43491</v>
      </c>
      <c r="X20" s="20">
        <v>43492</v>
      </c>
      <c r="Y20" s="9"/>
      <c r="Z20" s="9"/>
      <c r="AA20" s="9"/>
      <c r="AB20" s="9"/>
      <c r="AC20" s="20">
        <v>43490</v>
      </c>
      <c r="AD20" s="25" t="s">
        <v>59</v>
      </c>
      <c r="AE20" s="26" t="s">
        <v>60</v>
      </c>
      <c r="AF20" s="9"/>
      <c r="AG20" s="9"/>
      <c r="AH20" s="9" t="s">
        <v>63</v>
      </c>
      <c r="AI20" s="9" t="s">
        <v>63</v>
      </c>
      <c r="AJ20" s="9" t="s">
        <v>63</v>
      </c>
      <c r="AK20" s="9"/>
      <c r="AL20" s="9"/>
      <c r="AM20" s="9"/>
      <c r="AN20" s="27"/>
      <c r="AO20" s="9"/>
      <c r="AP20" s="9"/>
      <c r="AQ20" s="9"/>
      <c r="AR20" s="9"/>
      <c r="AS20" s="9"/>
      <c r="AT20" s="9"/>
      <c r="AU20" s="31"/>
    </row>
    <row r="21" spans="1:47" ht="12.75" hidden="1" customHeight="1" x14ac:dyDescent="0.25">
      <c r="A21" s="18"/>
      <c r="B21" s="19"/>
      <c r="C21" s="19"/>
      <c r="D21" s="15" t="s">
        <v>106</v>
      </c>
      <c r="E21" s="9"/>
      <c r="F21" s="9" t="s">
        <v>74</v>
      </c>
      <c r="G21" s="9" t="s">
        <v>64</v>
      </c>
      <c r="H21" s="9" t="s">
        <v>68</v>
      </c>
      <c r="I21" s="9">
        <v>1</v>
      </c>
      <c r="J21" s="20">
        <v>43836</v>
      </c>
      <c r="K21" s="20">
        <v>44566</v>
      </c>
      <c r="L21" s="20"/>
      <c r="M21" s="20"/>
      <c r="N21" s="21"/>
      <c r="O21" s="21"/>
      <c r="P21" s="20"/>
      <c r="Q21" s="20">
        <f>IF(P21=0,L21,P21)</f>
        <v>0</v>
      </c>
      <c r="R21" s="22"/>
      <c r="S21" s="22"/>
      <c r="T21" s="9"/>
      <c r="U21" s="22"/>
      <c r="V21" s="23">
        <v>43795</v>
      </c>
      <c r="W21" s="23">
        <v>43796</v>
      </c>
      <c r="X21" s="23">
        <v>43798</v>
      </c>
      <c r="Y21" s="9"/>
      <c r="Z21" s="9"/>
      <c r="AA21" s="9"/>
      <c r="AB21" s="9"/>
      <c r="AC21" s="20"/>
      <c r="AD21" s="25"/>
      <c r="AE21" s="26"/>
      <c r="AF21" s="9"/>
      <c r="AG21" s="9"/>
      <c r="AH21" s="9"/>
      <c r="AI21" s="9"/>
      <c r="AJ21" s="9"/>
      <c r="AK21" s="9"/>
      <c r="AL21" s="9"/>
      <c r="AM21" s="9"/>
      <c r="AN21" s="27"/>
      <c r="AO21" s="9"/>
      <c r="AP21" s="9"/>
      <c r="AQ21" s="9"/>
      <c r="AR21" s="9"/>
      <c r="AS21" s="9"/>
      <c r="AT21" s="9"/>
      <c r="AU21" s="31"/>
    </row>
    <row r="22" spans="1:47" ht="12.75" hidden="1" customHeight="1" x14ac:dyDescent="0.25">
      <c r="A22" s="18"/>
      <c r="B22" s="19"/>
      <c r="C22" s="19"/>
      <c r="D22" s="9" t="s">
        <v>99</v>
      </c>
      <c r="E22" s="9"/>
      <c r="F22" s="9" t="s">
        <v>100</v>
      </c>
      <c r="G22" s="9" t="s">
        <v>72</v>
      </c>
      <c r="H22" s="9" t="s">
        <v>68</v>
      </c>
      <c r="I22" s="9">
        <v>2</v>
      </c>
      <c r="J22" s="20">
        <v>43607</v>
      </c>
      <c r="K22" s="20">
        <v>44337</v>
      </c>
      <c r="L22" s="20"/>
      <c r="M22" s="20"/>
      <c r="N22" s="21" t="s">
        <v>56</v>
      </c>
      <c r="O22" s="21" t="s">
        <v>95</v>
      </c>
      <c r="P22" s="20">
        <v>43777</v>
      </c>
      <c r="Q22" s="20">
        <f>IF(P22=0,L22,P22)</f>
        <v>43777</v>
      </c>
      <c r="R22" s="22"/>
      <c r="S22" s="22"/>
      <c r="T22" s="9" t="s">
        <v>56</v>
      </c>
      <c r="U22" s="22"/>
      <c r="V22" s="23">
        <v>43572</v>
      </c>
      <c r="W22" s="23">
        <v>43585</v>
      </c>
      <c r="X22" s="23">
        <v>43557</v>
      </c>
      <c r="Y22" s="9"/>
      <c r="Z22" s="9"/>
      <c r="AA22" s="9"/>
      <c r="AB22" s="9"/>
      <c r="AC22" s="20">
        <v>43607</v>
      </c>
      <c r="AD22" s="25" t="s">
        <v>62</v>
      </c>
      <c r="AE22" s="26" t="s">
        <v>70</v>
      </c>
      <c r="AF22" s="9"/>
      <c r="AG22" s="9"/>
      <c r="AH22" s="9" t="s">
        <v>63</v>
      </c>
      <c r="AI22" s="9" t="s">
        <v>63</v>
      </c>
      <c r="AJ22" s="9" t="s">
        <v>63</v>
      </c>
      <c r="AK22" s="9"/>
      <c r="AL22" s="9"/>
      <c r="AM22" s="9"/>
      <c r="AN22" s="27"/>
      <c r="AO22" s="9"/>
      <c r="AP22" s="9"/>
      <c r="AQ22" s="9"/>
      <c r="AR22" s="9"/>
      <c r="AS22" s="9"/>
      <c r="AT22" s="9"/>
      <c r="AU22" s="31"/>
    </row>
    <row r="23" spans="1:47" ht="12.75" hidden="1" customHeight="1" x14ac:dyDescent="0.25">
      <c r="A23" s="18"/>
      <c r="B23" s="19"/>
      <c r="C23" s="19"/>
      <c r="D23" s="15" t="s">
        <v>107</v>
      </c>
      <c r="E23" s="9"/>
      <c r="F23" s="9" t="s">
        <v>108</v>
      </c>
      <c r="G23" s="9" t="s">
        <v>48</v>
      </c>
      <c r="H23" s="9" t="s">
        <v>68</v>
      </c>
      <c r="I23" s="9">
        <v>1</v>
      </c>
      <c r="J23" s="20"/>
      <c r="K23" s="20"/>
      <c r="L23" s="20"/>
      <c r="M23" s="20"/>
      <c r="N23" s="21"/>
      <c r="O23" s="21"/>
      <c r="P23" s="20"/>
      <c r="Q23" s="20">
        <f>IF(P23=0,L23,P23)</f>
        <v>0</v>
      </c>
      <c r="R23" s="22"/>
      <c r="S23" s="22"/>
      <c r="T23" s="9"/>
      <c r="U23" s="22"/>
      <c r="V23" s="23"/>
      <c r="W23" s="23"/>
      <c r="X23" s="23"/>
      <c r="Y23" s="9"/>
      <c r="Z23" s="9"/>
      <c r="AA23" s="9"/>
      <c r="AB23" s="9"/>
      <c r="AC23" s="20"/>
      <c r="AD23" s="25"/>
      <c r="AE23" s="26"/>
      <c r="AF23" s="9"/>
      <c r="AG23" s="9"/>
      <c r="AH23" s="9"/>
      <c r="AI23" s="9"/>
      <c r="AJ23" s="9"/>
      <c r="AK23" s="9"/>
      <c r="AL23" s="9"/>
      <c r="AM23" s="9"/>
      <c r="AN23" s="27"/>
      <c r="AO23" s="9"/>
      <c r="AP23" s="9"/>
      <c r="AQ23" s="9"/>
      <c r="AR23" s="9"/>
      <c r="AS23" s="9"/>
      <c r="AT23" s="9"/>
      <c r="AU23" s="31"/>
    </row>
    <row r="24" spans="1:47" ht="12.75" hidden="1" customHeight="1" x14ac:dyDescent="0.25">
      <c r="A24" s="18"/>
      <c r="B24" s="19"/>
      <c r="C24" s="19"/>
      <c r="D24" s="36" t="s">
        <v>109</v>
      </c>
      <c r="E24" s="9"/>
      <c r="F24" s="9" t="s">
        <v>110</v>
      </c>
      <c r="G24" s="9" t="s">
        <v>55</v>
      </c>
      <c r="H24" s="9" t="s">
        <v>68</v>
      </c>
      <c r="I24" s="9">
        <v>1</v>
      </c>
      <c r="J24" s="20"/>
      <c r="K24" s="20"/>
      <c r="L24" s="20"/>
      <c r="M24" s="20"/>
      <c r="N24" s="21"/>
      <c r="O24" s="21"/>
      <c r="P24" s="20"/>
      <c r="Q24" s="20">
        <f>IF(P24=0,L24,P24)</f>
        <v>0</v>
      </c>
      <c r="R24" s="22"/>
      <c r="S24" s="22"/>
      <c r="T24" s="9"/>
      <c r="U24" s="9"/>
      <c r="V24" s="23"/>
      <c r="W24" s="23"/>
      <c r="X24" s="23"/>
      <c r="Y24" s="9"/>
      <c r="Z24" s="9"/>
      <c r="AA24" s="9"/>
      <c r="AB24" s="9"/>
      <c r="AC24" s="20"/>
      <c r="AD24" s="25"/>
      <c r="AE24" s="26"/>
      <c r="AF24" s="9"/>
      <c r="AG24" s="9"/>
      <c r="AH24" s="9"/>
      <c r="AI24" s="9"/>
      <c r="AJ24" s="9"/>
      <c r="AK24" s="9"/>
      <c r="AL24" s="9"/>
      <c r="AM24" s="9"/>
      <c r="AN24" s="27"/>
      <c r="AO24" s="9"/>
      <c r="AP24" s="9"/>
      <c r="AQ24" s="9"/>
      <c r="AR24" s="9"/>
      <c r="AS24" s="9"/>
      <c r="AT24" s="9"/>
      <c r="AU24" s="31"/>
    </row>
    <row r="25" spans="1:47" ht="12.75" hidden="1" customHeight="1" x14ac:dyDescent="0.25">
      <c r="A25" s="18"/>
      <c r="B25" s="19"/>
      <c r="C25" s="19"/>
      <c r="D25" s="9"/>
      <c r="E25" s="9"/>
      <c r="F25" s="9"/>
      <c r="G25" s="9"/>
      <c r="H25" s="9"/>
      <c r="I25" s="9"/>
      <c r="J25" s="20"/>
      <c r="K25" s="20"/>
      <c r="L25" s="20"/>
      <c r="M25" s="20"/>
      <c r="N25" s="21"/>
      <c r="O25" s="21"/>
      <c r="P25" s="20"/>
      <c r="Q25" s="20">
        <f>IF(P25=0,L25,P25)</f>
        <v>0</v>
      </c>
      <c r="R25" s="22"/>
      <c r="S25" s="22"/>
      <c r="T25" s="9"/>
      <c r="U25" s="9"/>
      <c r="V25" s="30"/>
      <c r="W25" s="30"/>
      <c r="X25" s="30"/>
      <c r="Y25" s="9"/>
      <c r="Z25" s="9"/>
      <c r="AA25" s="9"/>
      <c r="AB25" s="9"/>
      <c r="AC25" s="20"/>
      <c r="AD25" s="25"/>
      <c r="AE25" s="26"/>
      <c r="AF25" s="9"/>
      <c r="AG25" s="9"/>
      <c r="AH25" s="9"/>
      <c r="AI25" s="9"/>
      <c r="AJ25" s="9"/>
      <c r="AK25" s="9"/>
      <c r="AL25" s="9"/>
      <c r="AM25" s="9"/>
      <c r="AN25" s="27"/>
      <c r="AO25" s="9"/>
      <c r="AP25" s="9"/>
      <c r="AQ25" s="9"/>
      <c r="AR25" s="9"/>
      <c r="AS25" s="9"/>
      <c r="AT25" s="9"/>
      <c r="AU25" s="31"/>
    </row>
    <row r="26" spans="1:47" ht="12.75" hidden="1" customHeight="1" x14ac:dyDescent="0.25">
      <c r="A26" s="18"/>
      <c r="B26" s="19"/>
      <c r="C26" s="19"/>
      <c r="D26" s="9"/>
      <c r="E26" s="9"/>
      <c r="F26" s="9"/>
      <c r="G26" s="9"/>
      <c r="H26" s="9"/>
      <c r="I26" s="9"/>
      <c r="J26" s="20"/>
      <c r="K26" s="20"/>
      <c r="L26" s="20"/>
      <c r="M26" s="20"/>
      <c r="N26" s="21"/>
      <c r="O26" s="21"/>
      <c r="P26" s="20"/>
      <c r="Q26" s="20">
        <f>IF(P26=0,L26,P26)</f>
        <v>0</v>
      </c>
      <c r="R26" s="22"/>
      <c r="S26" s="22"/>
      <c r="T26" s="9"/>
      <c r="U26" s="9"/>
      <c r="V26" s="30"/>
      <c r="W26" s="30"/>
      <c r="X26" s="30"/>
      <c r="Y26" s="9"/>
      <c r="Z26" s="9"/>
      <c r="AA26" s="9"/>
      <c r="AB26" s="9"/>
      <c r="AC26" s="20"/>
      <c r="AD26" s="25"/>
      <c r="AE26" s="26"/>
      <c r="AF26" s="9"/>
      <c r="AG26" s="9"/>
      <c r="AH26" s="9"/>
      <c r="AI26" s="9"/>
      <c r="AJ26" s="9"/>
      <c r="AK26" s="9"/>
      <c r="AL26" s="9"/>
      <c r="AM26" s="9"/>
      <c r="AN26" s="27"/>
      <c r="AO26" s="9"/>
      <c r="AP26" s="9"/>
      <c r="AQ26" s="9"/>
      <c r="AR26" s="9"/>
      <c r="AS26" s="9"/>
      <c r="AT26" s="9"/>
      <c r="AU26" s="31"/>
    </row>
    <row r="27" spans="1:47" ht="12.75" hidden="1" customHeight="1" x14ac:dyDescent="0.25">
      <c r="A27" s="18"/>
      <c r="B27" s="19"/>
      <c r="C27" s="19"/>
      <c r="D27" s="9"/>
      <c r="E27" s="9"/>
      <c r="F27" s="9"/>
      <c r="G27" s="9"/>
      <c r="H27" s="9"/>
      <c r="I27" s="9"/>
      <c r="J27" s="20"/>
      <c r="K27" s="20"/>
      <c r="L27" s="20"/>
      <c r="M27" s="20"/>
      <c r="N27" s="21"/>
      <c r="O27" s="21"/>
      <c r="P27" s="20"/>
      <c r="Q27" s="20">
        <f>IF(P27=0,L27,P27)</f>
        <v>0</v>
      </c>
      <c r="R27" s="22"/>
      <c r="S27" s="22"/>
      <c r="T27" s="9"/>
      <c r="U27" s="9"/>
      <c r="V27" s="30"/>
      <c r="W27" s="30"/>
      <c r="X27" s="30"/>
      <c r="Y27" s="9"/>
      <c r="Z27" s="9"/>
      <c r="AA27" s="9"/>
      <c r="AB27" s="9"/>
      <c r="AC27" s="20"/>
      <c r="AD27" s="25"/>
      <c r="AE27" s="26"/>
      <c r="AF27" s="9"/>
      <c r="AG27" s="9"/>
      <c r="AH27" s="9"/>
      <c r="AI27" s="9"/>
      <c r="AJ27" s="9"/>
      <c r="AK27" s="9"/>
      <c r="AL27" s="9"/>
      <c r="AM27" s="9"/>
      <c r="AN27" s="27"/>
      <c r="AO27" s="9"/>
      <c r="AP27" s="9"/>
      <c r="AQ27" s="9"/>
      <c r="AR27" s="9"/>
      <c r="AS27" s="9"/>
      <c r="AT27" s="9"/>
      <c r="AU27" s="31"/>
    </row>
    <row r="28" spans="1:47" ht="12.75" hidden="1" customHeight="1" x14ac:dyDescent="0.25">
      <c r="A28" s="18"/>
      <c r="B28" s="19"/>
      <c r="C28" s="19"/>
      <c r="D28" s="9"/>
      <c r="E28" s="9"/>
      <c r="F28" s="9"/>
      <c r="G28" s="9"/>
      <c r="H28" s="9"/>
      <c r="I28" s="9"/>
      <c r="J28" s="20"/>
      <c r="K28" s="20"/>
      <c r="L28" s="20"/>
      <c r="M28" s="20"/>
      <c r="N28" s="21"/>
      <c r="O28" s="21"/>
      <c r="P28" s="20"/>
      <c r="Q28" s="20">
        <f>IF(P28=0,L28,P28)</f>
        <v>0</v>
      </c>
      <c r="R28" s="22"/>
      <c r="S28" s="22"/>
      <c r="T28" s="9"/>
      <c r="U28" s="9"/>
      <c r="V28" s="30"/>
      <c r="W28" s="30"/>
      <c r="X28" s="30"/>
      <c r="Y28" s="9"/>
      <c r="Z28" s="9"/>
      <c r="AA28" s="9"/>
      <c r="AB28" s="9"/>
      <c r="AC28" s="20"/>
      <c r="AD28" s="25"/>
      <c r="AE28" s="26"/>
      <c r="AF28" s="9"/>
      <c r="AG28" s="9"/>
      <c r="AH28" s="9"/>
      <c r="AI28" s="9"/>
      <c r="AJ28" s="9"/>
      <c r="AK28" s="9"/>
      <c r="AL28" s="9"/>
      <c r="AM28" s="9"/>
      <c r="AN28" s="27"/>
      <c r="AO28" s="9"/>
      <c r="AP28" s="9"/>
      <c r="AQ28" s="9"/>
      <c r="AR28" s="9"/>
      <c r="AS28" s="9"/>
      <c r="AT28" s="9"/>
      <c r="AU28" s="39"/>
    </row>
    <row r="29" spans="1:47" ht="12.75" customHeight="1" x14ac:dyDescent="0.25">
      <c r="N29" s="42"/>
      <c r="O29" s="42"/>
      <c r="R29" s="43">
        <f t="shared" ref="R29:R64" si="0">IF(Z29=1,(Q29-M29)/30,0)</f>
        <v>0</v>
      </c>
      <c r="S29" s="43">
        <f>+R29*8917/12</f>
        <v>0</v>
      </c>
      <c r="AD29" s="45"/>
      <c r="AE29" s="45"/>
    </row>
    <row r="30" spans="1:47" ht="12.75" customHeight="1" x14ac:dyDescent="0.25">
      <c r="N30" s="42"/>
      <c r="O30" s="42"/>
      <c r="R30" s="43">
        <f t="shared" si="0"/>
        <v>0</v>
      </c>
      <c r="S30" s="43">
        <f>+R30*8917/12</f>
        <v>0</v>
      </c>
      <c r="AD30" s="45"/>
      <c r="AE30" s="45"/>
    </row>
    <row r="31" spans="1:47" ht="12.75" customHeight="1" x14ac:dyDescent="0.25">
      <c r="N31" s="42"/>
      <c r="O31" s="42"/>
      <c r="R31" s="43">
        <f t="shared" si="0"/>
        <v>0</v>
      </c>
      <c r="S31" s="43">
        <f>+R31*8917/12</f>
        <v>0</v>
      </c>
      <c r="AD31" s="45"/>
      <c r="AE31" s="45"/>
    </row>
    <row r="32" spans="1:47" ht="12.75" customHeight="1" x14ac:dyDescent="0.25">
      <c r="F32" s="17" t="s">
        <v>111</v>
      </c>
      <c r="N32" s="42"/>
      <c r="O32" s="42"/>
      <c r="R32" s="43">
        <f t="shared" si="0"/>
        <v>0</v>
      </c>
      <c r="S32" s="43">
        <f>+R32*8917/12</f>
        <v>0</v>
      </c>
      <c r="AD32" s="45"/>
      <c r="AE32" s="45"/>
    </row>
    <row r="33" spans="7:47" ht="12.75" customHeight="1" x14ac:dyDescent="0.25">
      <c r="N33" s="42"/>
      <c r="O33" s="42"/>
      <c r="R33" s="43">
        <f t="shared" si="0"/>
        <v>0</v>
      </c>
      <c r="S33" s="43">
        <f>+R33*8917/12</f>
        <v>0</v>
      </c>
      <c r="AD33" s="45"/>
      <c r="AE33" s="45"/>
    </row>
    <row r="34" spans="7:47" ht="12.75" customHeight="1" x14ac:dyDescent="0.25">
      <c r="G34" s="17" t="s">
        <v>112</v>
      </c>
      <c r="N34" s="42"/>
      <c r="O34" s="42"/>
      <c r="R34" s="43">
        <f t="shared" si="0"/>
        <v>0</v>
      </c>
      <c r="S34" s="43">
        <f t="shared" ref="S34:S64" si="1">+R34*8917/12</f>
        <v>0</v>
      </c>
      <c r="AD34" s="45"/>
      <c r="AE34" s="45"/>
    </row>
    <row r="35" spans="7:47" ht="12.75" customHeight="1" x14ac:dyDescent="0.25">
      <c r="N35" s="42"/>
      <c r="O35" s="42"/>
      <c r="R35" s="43">
        <f t="shared" si="0"/>
        <v>0</v>
      </c>
      <c r="S35" s="43">
        <f t="shared" si="1"/>
        <v>0</v>
      </c>
      <c r="AD35" s="45"/>
      <c r="AE35" s="45"/>
    </row>
    <row r="36" spans="7:47" ht="12.75" customHeight="1" x14ac:dyDescent="0.25">
      <c r="N36" s="42"/>
      <c r="O36" s="42"/>
      <c r="R36" s="43">
        <f t="shared" si="0"/>
        <v>0</v>
      </c>
      <c r="S36" s="43">
        <f t="shared" si="1"/>
        <v>0</v>
      </c>
      <c r="AD36" s="45"/>
      <c r="AE36" s="45"/>
    </row>
    <row r="37" spans="7:47" ht="12.75" customHeight="1" x14ac:dyDescent="0.25">
      <c r="N37" s="42"/>
      <c r="O37" s="42"/>
      <c r="R37" s="43">
        <f t="shared" si="0"/>
        <v>0</v>
      </c>
      <c r="S37" s="43">
        <f t="shared" si="1"/>
        <v>0</v>
      </c>
      <c r="AD37" s="45"/>
      <c r="AE37" s="45"/>
    </row>
    <row r="38" spans="7:47" ht="12.75" customHeight="1" x14ac:dyDescent="0.25">
      <c r="N38" s="42"/>
      <c r="O38" s="42"/>
      <c r="R38" s="43">
        <f t="shared" si="0"/>
        <v>0</v>
      </c>
      <c r="S38" s="43">
        <f t="shared" si="1"/>
        <v>0</v>
      </c>
      <c r="AD38" s="45"/>
      <c r="AE38" s="45"/>
      <c r="AU38" s="17"/>
    </row>
    <row r="39" spans="7:47" ht="12.75" customHeight="1" x14ac:dyDescent="0.25">
      <c r="N39" s="42"/>
      <c r="O39" s="42"/>
      <c r="R39" s="43">
        <f t="shared" si="0"/>
        <v>0</v>
      </c>
      <c r="S39" s="43">
        <f t="shared" si="1"/>
        <v>0</v>
      </c>
      <c r="AD39" s="45"/>
      <c r="AE39" s="45"/>
    </row>
    <row r="40" spans="7:47" ht="12.75" customHeight="1" x14ac:dyDescent="0.25">
      <c r="N40" s="42"/>
      <c r="O40" s="42"/>
      <c r="R40" s="43">
        <f t="shared" si="0"/>
        <v>0</v>
      </c>
      <c r="S40" s="43">
        <f t="shared" si="1"/>
        <v>0</v>
      </c>
      <c r="AD40" s="45"/>
      <c r="AE40" s="45"/>
    </row>
    <row r="41" spans="7:47" ht="12.75" customHeight="1" x14ac:dyDescent="0.25">
      <c r="N41" s="42"/>
      <c r="O41" s="42"/>
      <c r="R41" s="43">
        <f t="shared" si="0"/>
        <v>0</v>
      </c>
      <c r="S41" s="43">
        <f t="shared" si="1"/>
        <v>0</v>
      </c>
      <c r="AD41" s="45"/>
      <c r="AE41" s="45"/>
    </row>
    <row r="42" spans="7:47" ht="12.75" customHeight="1" x14ac:dyDescent="0.25">
      <c r="N42" s="42"/>
      <c r="O42" s="42"/>
      <c r="R42" s="43">
        <f t="shared" si="0"/>
        <v>0</v>
      </c>
      <c r="S42" s="43">
        <f t="shared" si="1"/>
        <v>0</v>
      </c>
      <c r="AD42" s="45"/>
      <c r="AE42" s="45"/>
    </row>
    <row r="43" spans="7:47" ht="12.75" customHeight="1" x14ac:dyDescent="0.25">
      <c r="N43" s="42"/>
      <c r="O43" s="42"/>
      <c r="R43" s="43">
        <f t="shared" si="0"/>
        <v>0</v>
      </c>
      <c r="S43" s="43">
        <f t="shared" si="1"/>
        <v>0</v>
      </c>
      <c r="AD43" s="45"/>
      <c r="AE43" s="45"/>
    </row>
    <row r="44" spans="7:47" ht="12.75" customHeight="1" x14ac:dyDescent="0.25">
      <c r="N44" s="42"/>
      <c r="O44" s="42"/>
      <c r="R44" s="43">
        <f t="shared" si="0"/>
        <v>0</v>
      </c>
      <c r="S44" s="43">
        <f t="shared" si="1"/>
        <v>0</v>
      </c>
      <c r="AD44" s="45"/>
      <c r="AE44" s="45"/>
    </row>
    <row r="45" spans="7:47" ht="12.75" customHeight="1" x14ac:dyDescent="0.25">
      <c r="N45" s="42"/>
      <c r="O45" s="42"/>
      <c r="R45" s="43">
        <f t="shared" si="0"/>
        <v>0</v>
      </c>
      <c r="S45" s="43">
        <f t="shared" si="1"/>
        <v>0</v>
      </c>
      <c r="AD45" s="45"/>
      <c r="AE45" s="45"/>
    </row>
    <row r="46" spans="7:47" ht="12.75" customHeight="1" x14ac:dyDescent="0.25">
      <c r="N46" s="42"/>
      <c r="O46" s="42"/>
      <c r="R46" s="43">
        <f t="shared" si="0"/>
        <v>0</v>
      </c>
      <c r="S46" s="43">
        <f t="shared" si="1"/>
        <v>0</v>
      </c>
      <c r="AD46" s="45"/>
      <c r="AE46" s="45"/>
    </row>
    <row r="47" spans="7:47" ht="12.75" customHeight="1" x14ac:dyDescent="0.25">
      <c r="N47" s="42"/>
      <c r="O47" s="42"/>
      <c r="R47" s="43">
        <f t="shared" si="0"/>
        <v>0</v>
      </c>
      <c r="S47" s="43">
        <f t="shared" si="1"/>
        <v>0</v>
      </c>
      <c r="AD47" s="45"/>
      <c r="AE47" s="45"/>
    </row>
    <row r="48" spans="7:47" ht="12.75" customHeight="1" x14ac:dyDescent="0.25">
      <c r="N48" s="42"/>
      <c r="O48" s="42"/>
      <c r="R48" s="43">
        <f t="shared" si="0"/>
        <v>0</v>
      </c>
      <c r="S48" s="43">
        <f t="shared" si="1"/>
        <v>0</v>
      </c>
      <c r="AD48" s="45"/>
      <c r="AE48" s="45"/>
    </row>
    <row r="49" spans="14:31" ht="12.75" customHeight="1" x14ac:dyDescent="0.25">
      <c r="N49" s="42"/>
      <c r="O49" s="42"/>
      <c r="R49" s="43">
        <f t="shared" si="0"/>
        <v>0</v>
      </c>
      <c r="S49" s="43">
        <f t="shared" si="1"/>
        <v>0</v>
      </c>
      <c r="AD49" s="45"/>
      <c r="AE49" s="45"/>
    </row>
    <row r="50" spans="14:31" ht="12.75" customHeight="1" x14ac:dyDescent="0.25">
      <c r="N50" s="42"/>
      <c r="O50" s="42"/>
      <c r="R50" s="43">
        <f t="shared" si="0"/>
        <v>0</v>
      </c>
      <c r="S50" s="43">
        <f t="shared" si="1"/>
        <v>0</v>
      </c>
      <c r="AD50" s="45"/>
      <c r="AE50" s="45"/>
    </row>
    <row r="51" spans="14:31" ht="12.75" customHeight="1" x14ac:dyDescent="0.25">
      <c r="N51" s="42"/>
      <c r="O51" s="42"/>
      <c r="R51" s="43">
        <f t="shared" si="0"/>
        <v>0</v>
      </c>
      <c r="S51" s="43">
        <f t="shared" si="1"/>
        <v>0</v>
      </c>
      <c r="AD51" s="45"/>
      <c r="AE51" s="45"/>
    </row>
    <row r="52" spans="14:31" ht="12.75" customHeight="1" x14ac:dyDescent="0.25">
      <c r="N52" s="42"/>
      <c r="O52" s="42"/>
      <c r="R52" s="43">
        <f t="shared" si="0"/>
        <v>0</v>
      </c>
      <c r="S52" s="43">
        <f t="shared" si="1"/>
        <v>0</v>
      </c>
      <c r="AD52" s="45"/>
      <c r="AE52" s="45"/>
    </row>
    <row r="53" spans="14:31" ht="12.75" customHeight="1" x14ac:dyDescent="0.25">
      <c r="N53" s="42"/>
      <c r="O53" s="42"/>
      <c r="R53" s="43">
        <f t="shared" si="0"/>
        <v>0</v>
      </c>
      <c r="S53" s="43">
        <f t="shared" si="1"/>
        <v>0</v>
      </c>
      <c r="AD53" s="45"/>
      <c r="AE53" s="45"/>
    </row>
    <row r="54" spans="14:31" ht="12.75" customHeight="1" x14ac:dyDescent="0.25">
      <c r="N54" s="42"/>
      <c r="O54" s="42"/>
      <c r="R54" s="43">
        <f t="shared" si="0"/>
        <v>0</v>
      </c>
      <c r="S54" s="43">
        <f t="shared" si="1"/>
        <v>0</v>
      </c>
      <c r="AD54" s="45"/>
      <c r="AE54" s="45"/>
    </row>
    <row r="55" spans="14:31" ht="12.75" customHeight="1" x14ac:dyDescent="0.25">
      <c r="N55" s="42"/>
      <c r="O55" s="42"/>
      <c r="R55" s="43">
        <f t="shared" si="0"/>
        <v>0</v>
      </c>
      <c r="S55" s="43">
        <f t="shared" si="1"/>
        <v>0</v>
      </c>
      <c r="AD55" s="45"/>
      <c r="AE55" s="45"/>
    </row>
    <row r="56" spans="14:31" ht="12.75" customHeight="1" x14ac:dyDescent="0.25">
      <c r="N56" s="42"/>
      <c r="O56" s="42"/>
      <c r="R56" s="43">
        <f t="shared" si="0"/>
        <v>0</v>
      </c>
      <c r="S56" s="43">
        <f t="shared" si="1"/>
        <v>0</v>
      </c>
      <c r="AD56" s="45"/>
      <c r="AE56" s="45"/>
    </row>
    <row r="57" spans="14:31" ht="12.75" customHeight="1" x14ac:dyDescent="0.25">
      <c r="N57" s="42"/>
      <c r="O57" s="42"/>
      <c r="R57" s="43">
        <f t="shared" si="0"/>
        <v>0</v>
      </c>
      <c r="S57" s="43">
        <f t="shared" si="1"/>
        <v>0</v>
      </c>
      <c r="AD57" s="45"/>
      <c r="AE57" s="45"/>
    </row>
    <row r="58" spans="14:31" ht="12.75" customHeight="1" x14ac:dyDescent="0.25">
      <c r="N58" s="42"/>
      <c r="O58" s="42"/>
      <c r="R58" s="43">
        <f t="shared" si="0"/>
        <v>0</v>
      </c>
      <c r="S58" s="43">
        <f t="shared" si="1"/>
        <v>0</v>
      </c>
      <c r="AD58" s="45"/>
      <c r="AE58" s="45"/>
    </row>
    <row r="59" spans="14:31" ht="12.75" customHeight="1" x14ac:dyDescent="0.25">
      <c r="N59" s="42"/>
      <c r="O59" s="42"/>
      <c r="R59" s="43">
        <f t="shared" si="0"/>
        <v>0</v>
      </c>
      <c r="S59" s="43">
        <f t="shared" si="1"/>
        <v>0</v>
      </c>
      <c r="AD59" s="45"/>
      <c r="AE59" s="45"/>
    </row>
    <row r="60" spans="14:31" ht="12.75" customHeight="1" x14ac:dyDescent="0.25">
      <c r="N60" s="42"/>
      <c r="O60" s="42"/>
      <c r="R60" s="43">
        <f t="shared" si="0"/>
        <v>0</v>
      </c>
      <c r="S60" s="43">
        <f t="shared" si="1"/>
        <v>0</v>
      </c>
      <c r="AD60" s="45"/>
      <c r="AE60" s="45"/>
    </row>
    <row r="61" spans="14:31" ht="12.75" customHeight="1" x14ac:dyDescent="0.25">
      <c r="N61" s="42"/>
      <c r="O61" s="42"/>
      <c r="R61" s="43">
        <f t="shared" si="0"/>
        <v>0</v>
      </c>
      <c r="S61" s="43">
        <f t="shared" si="1"/>
        <v>0</v>
      </c>
      <c r="AD61" s="45"/>
      <c r="AE61" s="45"/>
    </row>
    <row r="62" spans="14:31" ht="12.75" customHeight="1" x14ac:dyDescent="0.25">
      <c r="N62" s="42"/>
      <c r="O62" s="42"/>
      <c r="R62" s="43">
        <f t="shared" si="0"/>
        <v>0</v>
      </c>
      <c r="S62" s="43">
        <f t="shared" si="1"/>
        <v>0</v>
      </c>
      <c r="AD62" s="45"/>
      <c r="AE62" s="45"/>
    </row>
    <row r="63" spans="14:31" ht="12.75" customHeight="1" x14ac:dyDescent="0.25">
      <c r="N63" s="42"/>
      <c r="O63" s="42"/>
      <c r="R63" s="43">
        <f t="shared" si="0"/>
        <v>0</v>
      </c>
      <c r="S63" s="43">
        <f t="shared" si="1"/>
        <v>0</v>
      </c>
      <c r="AD63" s="45"/>
      <c r="AE63" s="45"/>
    </row>
    <row r="64" spans="14:31" ht="12.75" customHeight="1" x14ac:dyDescent="0.25">
      <c r="N64" s="42"/>
      <c r="O64" s="42"/>
      <c r="R64" s="43">
        <f t="shared" si="0"/>
        <v>0</v>
      </c>
      <c r="S64" s="43">
        <f t="shared" si="1"/>
        <v>0</v>
      </c>
      <c r="AD64" s="45"/>
      <c r="AE64" s="45"/>
    </row>
    <row r="65" spans="14:31" ht="12.75" customHeight="1" x14ac:dyDescent="0.25">
      <c r="N65" s="42"/>
      <c r="O65" s="42"/>
      <c r="AD65" s="45"/>
      <c r="AE65" s="45"/>
    </row>
    <row r="66" spans="14:31" ht="12.75" customHeight="1" x14ac:dyDescent="0.25">
      <c r="N66" s="42"/>
      <c r="O66" s="42"/>
      <c r="AD66" s="45"/>
      <c r="AE66" s="45"/>
    </row>
    <row r="67" spans="14:31" ht="12.75" customHeight="1" x14ac:dyDescent="0.25">
      <c r="N67" s="42"/>
      <c r="O67" s="42"/>
      <c r="AD67" s="45"/>
      <c r="AE67" s="45"/>
    </row>
    <row r="68" spans="14:31" ht="12.75" customHeight="1" x14ac:dyDescent="0.25">
      <c r="N68" s="42"/>
      <c r="O68" s="42"/>
      <c r="AD68" s="45"/>
      <c r="AE68" s="45"/>
    </row>
    <row r="69" spans="14:31" ht="12.75" customHeight="1" x14ac:dyDescent="0.25">
      <c r="N69" s="42"/>
      <c r="O69" s="42"/>
      <c r="AD69" s="45"/>
      <c r="AE69" s="45"/>
    </row>
    <row r="70" spans="14:31" ht="12.75" customHeight="1" x14ac:dyDescent="0.25">
      <c r="N70" s="42"/>
      <c r="O70" s="42"/>
      <c r="AD70" s="45"/>
      <c r="AE70" s="45"/>
    </row>
    <row r="71" spans="14:31" ht="12.75" customHeight="1" x14ac:dyDescent="0.25">
      <c r="N71" s="42"/>
      <c r="O71" s="42"/>
      <c r="AD71" s="45"/>
      <c r="AE71" s="45"/>
    </row>
    <row r="72" spans="14:31" ht="12.75" customHeight="1" x14ac:dyDescent="0.25">
      <c r="N72" s="42"/>
      <c r="O72" s="42"/>
      <c r="AD72" s="45"/>
      <c r="AE72" s="45"/>
    </row>
    <row r="73" spans="14:31" ht="12.75" customHeight="1" x14ac:dyDescent="0.25">
      <c r="N73" s="42"/>
      <c r="O73" s="42"/>
      <c r="AD73" s="45"/>
      <c r="AE73" s="45"/>
    </row>
    <row r="74" spans="14:31" ht="12.75" customHeight="1" x14ac:dyDescent="0.25">
      <c r="N74" s="42"/>
      <c r="O74" s="42"/>
      <c r="AD74" s="45"/>
      <c r="AE74" s="45"/>
    </row>
    <row r="75" spans="14:31" ht="12.75" customHeight="1" x14ac:dyDescent="0.25">
      <c r="N75" s="42"/>
      <c r="O75" s="42"/>
      <c r="AD75" s="45"/>
      <c r="AE75" s="45"/>
    </row>
    <row r="76" spans="14:31" ht="12.75" customHeight="1" x14ac:dyDescent="0.25">
      <c r="N76" s="42"/>
      <c r="O76" s="42"/>
      <c r="AD76" s="45"/>
      <c r="AE76" s="45"/>
    </row>
    <row r="77" spans="14:31" ht="12.75" customHeight="1" x14ac:dyDescent="0.25">
      <c r="N77" s="42"/>
      <c r="O77" s="42"/>
      <c r="AD77" s="45"/>
      <c r="AE77" s="45"/>
    </row>
    <row r="78" spans="14:31" ht="12.75" customHeight="1" x14ac:dyDescent="0.25">
      <c r="N78" s="42"/>
      <c r="O78" s="42"/>
      <c r="AD78" s="45"/>
      <c r="AE78" s="45"/>
    </row>
    <row r="79" spans="14:31" ht="12.75" customHeight="1" x14ac:dyDescent="0.25">
      <c r="N79" s="42"/>
      <c r="O79" s="42"/>
      <c r="AD79" s="45"/>
      <c r="AE79" s="45"/>
    </row>
    <row r="80" spans="14:31" ht="12.75" customHeight="1" x14ac:dyDescent="0.25">
      <c r="N80" s="42"/>
      <c r="O80" s="42"/>
      <c r="AD80" s="45"/>
      <c r="AE80" s="45"/>
    </row>
    <row r="81" spans="14:31" ht="12.75" customHeight="1" x14ac:dyDescent="0.25">
      <c r="N81" s="42"/>
      <c r="O81" s="42"/>
      <c r="AD81" s="45"/>
      <c r="AE81" s="45"/>
    </row>
    <row r="82" spans="14:31" ht="12.75" customHeight="1" x14ac:dyDescent="0.25">
      <c r="N82" s="42"/>
      <c r="O82" s="42"/>
      <c r="AD82" s="45"/>
      <c r="AE82" s="45"/>
    </row>
    <row r="83" spans="14:31" ht="12.75" customHeight="1" x14ac:dyDescent="0.25">
      <c r="N83" s="42"/>
      <c r="O83" s="42"/>
      <c r="AD83" s="45"/>
      <c r="AE83" s="45"/>
    </row>
    <row r="84" spans="14:31" ht="12.75" customHeight="1" x14ac:dyDescent="0.25">
      <c r="N84" s="42"/>
      <c r="O84" s="42"/>
      <c r="AD84" s="45"/>
      <c r="AE84" s="45"/>
    </row>
    <row r="85" spans="14:31" ht="12.75" customHeight="1" x14ac:dyDescent="0.25">
      <c r="N85" s="42"/>
      <c r="O85" s="42"/>
      <c r="AD85" s="45"/>
      <c r="AE85" s="45"/>
    </row>
    <row r="86" spans="14:31" ht="12.75" customHeight="1" x14ac:dyDescent="0.25">
      <c r="N86" s="42"/>
      <c r="O86" s="42"/>
      <c r="AD86" s="45"/>
      <c r="AE86" s="45"/>
    </row>
    <row r="87" spans="14:31" ht="12.75" customHeight="1" x14ac:dyDescent="0.25">
      <c r="N87" s="42"/>
      <c r="O87" s="42"/>
      <c r="AD87" s="45"/>
      <c r="AE87" s="45"/>
    </row>
    <row r="88" spans="14:31" ht="12.75" customHeight="1" x14ac:dyDescent="0.25">
      <c r="N88" s="42"/>
      <c r="O88" s="42"/>
      <c r="AD88" s="45"/>
      <c r="AE88" s="45"/>
    </row>
    <row r="89" spans="14:31" ht="12.75" customHeight="1" x14ac:dyDescent="0.25">
      <c r="N89" s="42"/>
      <c r="O89" s="42"/>
      <c r="AD89" s="45"/>
      <c r="AE89" s="45"/>
    </row>
    <row r="90" spans="14:31" ht="12.75" customHeight="1" x14ac:dyDescent="0.25">
      <c r="N90" s="42"/>
      <c r="O90" s="42"/>
      <c r="AD90" s="45"/>
      <c r="AE90" s="45"/>
    </row>
    <row r="91" spans="14:31" ht="12.75" customHeight="1" x14ac:dyDescent="0.25">
      <c r="N91" s="42"/>
      <c r="O91" s="42"/>
      <c r="AD91" s="45"/>
      <c r="AE91" s="45"/>
    </row>
    <row r="92" spans="14:31" ht="12.75" customHeight="1" x14ac:dyDescent="0.25">
      <c r="N92" s="42"/>
      <c r="O92" s="42"/>
      <c r="AD92" s="45"/>
      <c r="AE92" s="45"/>
    </row>
    <row r="93" spans="14:31" ht="12.75" customHeight="1" x14ac:dyDescent="0.25">
      <c r="N93" s="42"/>
      <c r="O93" s="42"/>
      <c r="AD93" s="45"/>
      <c r="AE93" s="45"/>
    </row>
    <row r="94" spans="14:31" ht="12.75" customHeight="1" x14ac:dyDescent="0.25">
      <c r="N94" s="42"/>
      <c r="O94" s="42"/>
      <c r="AD94" s="45"/>
      <c r="AE94" s="45"/>
    </row>
    <row r="95" spans="14:31" ht="12.75" customHeight="1" x14ac:dyDescent="0.25">
      <c r="N95" s="42"/>
      <c r="O95" s="42"/>
      <c r="AD95" s="45"/>
      <c r="AE95" s="45"/>
    </row>
    <row r="96" spans="14:31" ht="12.75" customHeight="1" x14ac:dyDescent="0.25">
      <c r="N96" s="42"/>
      <c r="O96" s="42"/>
      <c r="AD96" s="45"/>
      <c r="AE96" s="45"/>
    </row>
    <row r="97" spans="14:31" ht="12.75" customHeight="1" x14ac:dyDescent="0.25">
      <c r="N97" s="42"/>
      <c r="O97" s="42"/>
      <c r="AD97" s="45"/>
      <c r="AE97" s="45"/>
    </row>
    <row r="98" spans="14:31" ht="12.75" customHeight="1" x14ac:dyDescent="0.25">
      <c r="N98" s="42"/>
      <c r="O98" s="42"/>
      <c r="AD98" s="45"/>
      <c r="AE98" s="45"/>
    </row>
    <row r="99" spans="14:31" ht="12.75" customHeight="1" x14ac:dyDescent="0.25">
      <c r="N99" s="42"/>
      <c r="O99" s="42"/>
      <c r="AD99" s="45"/>
      <c r="AE99" s="45"/>
    </row>
    <row r="100" spans="14:31" ht="12.75" customHeight="1" x14ac:dyDescent="0.25">
      <c r="N100" s="42"/>
      <c r="O100" s="42"/>
      <c r="AD100" s="45"/>
      <c r="AE100" s="45"/>
    </row>
    <row r="101" spans="14:31" ht="12.75" customHeight="1" x14ac:dyDescent="0.25">
      <c r="N101" s="42"/>
      <c r="O101" s="42"/>
      <c r="AD101" s="45"/>
      <c r="AE101" s="45"/>
    </row>
    <row r="102" spans="14:31" ht="12.75" customHeight="1" x14ac:dyDescent="0.25">
      <c r="N102" s="42"/>
      <c r="O102" s="42"/>
      <c r="AD102" s="45"/>
      <c r="AE102" s="45"/>
    </row>
    <row r="103" spans="14:31" ht="12.75" customHeight="1" x14ac:dyDescent="0.25">
      <c r="N103" s="42"/>
      <c r="O103" s="42"/>
      <c r="AD103" s="45"/>
      <c r="AE103" s="45"/>
    </row>
    <row r="104" spans="14:31" ht="12.75" customHeight="1" x14ac:dyDescent="0.25">
      <c r="N104" s="42"/>
      <c r="O104" s="42"/>
      <c r="AD104" s="45"/>
      <c r="AE104" s="45"/>
    </row>
    <row r="105" spans="14:31" ht="12.75" customHeight="1" x14ac:dyDescent="0.25">
      <c r="N105" s="42"/>
      <c r="O105" s="42"/>
      <c r="AD105" s="45"/>
      <c r="AE105" s="45"/>
    </row>
    <row r="106" spans="14:31" ht="12.75" customHeight="1" x14ac:dyDescent="0.25">
      <c r="N106" s="42"/>
      <c r="O106" s="42"/>
      <c r="AD106" s="45"/>
      <c r="AE106" s="45"/>
    </row>
    <row r="107" spans="14:31" ht="12.75" customHeight="1" x14ac:dyDescent="0.25">
      <c r="N107" s="42"/>
      <c r="O107" s="42"/>
      <c r="AD107" s="45"/>
      <c r="AE107" s="45"/>
    </row>
    <row r="108" spans="14:31" ht="12.75" customHeight="1" x14ac:dyDescent="0.25">
      <c r="N108" s="42"/>
      <c r="O108" s="42"/>
      <c r="AD108" s="45"/>
      <c r="AE108" s="45"/>
    </row>
    <row r="109" spans="14:31" ht="12.75" customHeight="1" x14ac:dyDescent="0.25">
      <c r="N109" s="42"/>
      <c r="O109" s="42"/>
      <c r="AD109" s="45"/>
      <c r="AE109" s="45"/>
    </row>
    <row r="110" spans="14:31" ht="12.75" customHeight="1" x14ac:dyDescent="0.25">
      <c r="N110" s="42"/>
      <c r="O110" s="42"/>
      <c r="AD110" s="45"/>
      <c r="AE110" s="45"/>
    </row>
    <row r="111" spans="14:31" ht="12.75" customHeight="1" x14ac:dyDescent="0.25">
      <c r="N111" s="42"/>
      <c r="O111" s="42"/>
      <c r="AD111" s="45"/>
      <c r="AE111" s="45"/>
    </row>
    <row r="112" spans="14:31" ht="12.75" customHeight="1" x14ac:dyDescent="0.25">
      <c r="N112" s="42"/>
      <c r="O112" s="42"/>
      <c r="AD112" s="45"/>
      <c r="AE112" s="45"/>
    </row>
    <row r="113" spans="14:31" ht="12.75" customHeight="1" x14ac:dyDescent="0.25">
      <c r="N113" s="42"/>
      <c r="O113" s="42"/>
      <c r="AD113" s="45"/>
      <c r="AE113" s="45"/>
    </row>
    <row r="114" spans="14:31" ht="12.75" customHeight="1" x14ac:dyDescent="0.25">
      <c r="N114" s="42"/>
      <c r="O114" s="42"/>
      <c r="AD114" s="45"/>
      <c r="AE114" s="45"/>
    </row>
    <row r="115" spans="14:31" ht="12.75" customHeight="1" x14ac:dyDescent="0.25">
      <c r="N115" s="42"/>
      <c r="O115" s="42"/>
      <c r="AD115" s="45"/>
      <c r="AE115" s="45"/>
    </row>
    <row r="116" spans="14:31" ht="12.75" customHeight="1" x14ac:dyDescent="0.25">
      <c r="N116" s="42"/>
      <c r="O116" s="42"/>
      <c r="AD116" s="45"/>
      <c r="AE116" s="45"/>
    </row>
    <row r="117" spans="14:31" ht="12.75" customHeight="1" x14ac:dyDescent="0.25">
      <c r="N117" s="42"/>
      <c r="O117" s="42"/>
      <c r="AD117" s="45"/>
      <c r="AE117" s="45"/>
    </row>
    <row r="118" spans="14:31" ht="12.75" customHeight="1" x14ac:dyDescent="0.25">
      <c r="N118" s="42"/>
      <c r="O118" s="42"/>
      <c r="AD118" s="45"/>
      <c r="AE118" s="45"/>
    </row>
    <row r="119" spans="14:31" ht="12.75" customHeight="1" x14ac:dyDescent="0.25">
      <c r="N119" s="42"/>
      <c r="O119" s="42"/>
      <c r="AD119" s="45"/>
      <c r="AE119" s="45"/>
    </row>
    <row r="120" spans="14:31" ht="12.75" customHeight="1" x14ac:dyDescent="0.25">
      <c r="N120" s="42"/>
      <c r="O120" s="42"/>
      <c r="AD120" s="45"/>
      <c r="AE120" s="45"/>
    </row>
    <row r="121" spans="14:31" ht="12.75" customHeight="1" x14ac:dyDescent="0.25">
      <c r="N121" s="42"/>
      <c r="O121" s="42"/>
      <c r="AD121" s="45"/>
      <c r="AE121" s="45"/>
    </row>
    <row r="122" spans="14:31" ht="12.75" customHeight="1" x14ac:dyDescent="0.25">
      <c r="N122" s="42"/>
      <c r="O122" s="42"/>
      <c r="AD122" s="45"/>
      <c r="AE122" s="45"/>
    </row>
    <row r="123" spans="14:31" ht="12.75" customHeight="1" x14ac:dyDescent="0.25">
      <c r="N123" s="42"/>
      <c r="O123" s="42"/>
      <c r="AD123" s="45"/>
      <c r="AE123" s="45"/>
    </row>
    <row r="124" spans="14:31" ht="12.75" customHeight="1" x14ac:dyDescent="0.25">
      <c r="N124" s="42"/>
      <c r="O124" s="42"/>
      <c r="AD124" s="45"/>
      <c r="AE124" s="45"/>
    </row>
    <row r="125" spans="14:31" ht="12.75" customHeight="1" x14ac:dyDescent="0.25">
      <c r="N125" s="42"/>
      <c r="O125" s="42"/>
      <c r="AD125" s="45"/>
      <c r="AE125" s="45"/>
    </row>
    <row r="126" spans="14:31" ht="12.75" customHeight="1" x14ac:dyDescent="0.25">
      <c r="N126" s="42"/>
      <c r="O126" s="42"/>
      <c r="AD126" s="45"/>
      <c r="AE126" s="45"/>
    </row>
    <row r="127" spans="14:31" ht="12.75" customHeight="1" x14ac:dyDescent="0.25">
      <c r="N127" s="42"/>
      <c r="O127" s="42"/>
      <c r="AD127" s="45"/>
      <c r="AE127" s="45"/>
    </row>
    <row r="128" spans="14:31" ht="12.75" customHeight="1" x14ac:dyDescent="0.25">
      <c r="N128" s="42"/>
      <c r="O128" s="42"/>
      <c r="AD128" s="45"/>
      <c r="AE128" s="45"/>
    </row>
    <row r="129" spans="14:31" ht="12.75" customHeight="1" x14ac:dyDescent="0.25">
      <c r="N129" s="42"/>
      <c r="O129" s="42"/>
      <c r="AD129" s="45"/>
      <c r="AE129" s="45"/>
    </row>
    <row r="130" spans="14:31" ht="12.75" customHeight="1" x14ac:dyDescent="0.25">
      <c r="N130" s="42"/>
      <c r="O130" s="42"/>
      <c r="AD130" s="45"/>
      <c r="AE130" s="45"/>
    </row>
    <row r="131" spans="14:31" ht="12.75" customHeight="1" x14ac:dyDescent="0.25">
      <c r="N131" s="42"/>
      <c r="O131" s="42"/>
      <c r="AD131" s="45"/>
      <c r="AE131" s="45"/>
    </row>
    <row r="132" spans="14:31" ht="12.75" customHeight="1" x14ac:dyDescent="0.25">
      <c r="N132" s="42"/>
      <c r="O132" s="42"/>
      <c r="AD132" s="45"/>
      <c r="AE132" s="45"/>
    </row>
    <row r="133" spans="14:31" ht="12.75" customHeight="1" x14ac:dyDescent="0.25">
      <c r="N133" s="42"/>
      <c r="O133" s="42"/>
      <c r="AD133" s="45"/>
      <c r="AE133" s="45"/>
    </row>
    <row r="134" spans="14:31" ht="12.75" customHeight="1" x14ac:dyDescent="0.25">
      <c r="N134" s="42"/>
      <c r="O134" s="42"/>
      <c r="AD134" s="45"/>
      <c r="AE134" s="45"/>
    </row>
    <row r="135" spans="14:31" ht="12.75" customHeight="1" x14ac:dyDescent="0.25">
      <c r="N135" s="42"/>
      <c r="O135" s="42"/>
      <c r="AD135" s="45"/>
      <c r="AE135" s="45"/>
    </row>
    <row r="136" spans="14:31" ht="12.75" customHeight="1" x14ac:dyDescent="0.25">
      <c r="N136" s="42"/>
      <c r="O136" s="42"/>
      <c r="AD136" s="45"/>
      <c r="AE136" s="45"/>
    </row>
    <row r="137" spans="14:31" ht="12.75" customHeight="1" x14ac:dyDescent="0.25">
      <c r="N137" s="42"/>
      <c r="O137" s="42"/>
      <c r="AD137" s="45"/>
      <c r="AE137" s="45"/>
    </row>
    <row r="138" spans="14:31" ht="12.75" customHeight="1" x14ac:dyDescent="0.25">
      <c r="N138" s="42"/>
      <c r="O138" s="42"/>
      <c r="AD138" s="45"/>
      <c r="AE138" s="45"/>
    </row>
    <row r="139" spans="14:31" ht="12.75" customHeight="1" x14ac:dyDescent="0.25">
      <c r="N139" s="42"/>
      <c r="O139" s="42"/>
      <c r="AD139" s="45"/>
      <c r="AE139" s="45"/>
    </row>
    <row r="140" spans="14:31" ht="12.75" customHeight="1" x14ac:dyDescent="0.25">
      <c r="N140" s="42"/>
      <c r="O140" s="42"/>
      <c r="AD140" s="45"/>
      <c r="AE140" s="45"/>
    </row>
    <row r="141" spans="14:31" ht="12.75" customHeight="1" x14ac:dyDescent="0.25">
      <c r="N141" s="42"/>
      <c r="O141" s="42"/>
      <c r="AD141" s="45"/>
      <c r="AE141" s="45"/>
    </row>
    <row r="142" spans="14:31" ht="12.75" customHeight="1" x14ac:dyDescent="0.25">
      <c r="N142" s="42"/>
      <c r="O142" s="42"/>
      <c r="AD142" s="45"/>
      <c r="AE142" s="45"/>
    </row>
    <row r="143" spans="14:31" ht="12.75" customHeight="1" x14ac:dyDescent="0.25">
      <c r="N143" s="42"/>
      <c r="O143" s="42"/>
      <c r="AD143" s="45"/>
      <c r="AE143" s="45"/>
    </row>
    <row r="144" spans="14:31" ht="12.75" customHeight="1" x14ac:dyDescent="0.25">
      <c r="N144" s="42"/>
      <c r="O144" s="42"/>
      <c r="AD144" s="45"/>
      <c r="AE144" s="45"/>
    </row>
    <row r="145" spans="14:31" ht="12.75" customHeight="1" x14ac:dyDescent="0.25">
      <c r="N145" s="42"/>
      <c r="O145" s="42"/>
      <c r="AD145" s="45"/>
      <c r="AE145" s="45"/>
    </row>
    <row r="146" spans="14:31" ht="12.75" customHeight="1" x14ac:dyDescent="0.25">
      <c r="N146" s="42"/>
      <c r="O146" s="42"/>
      <c r="AD146" s="45"/>
      <c r="AE146" s="45"/>
    </row>
    <row r="147" spans="14:31" ht="12.75" customHeight="1" x14ac:dyDescent="0.25">
      <c r="N147" s="42"/>
      <c r="O147" s="42"/>
      <c r="AD147" s="45"/>
      <c r="AE147" s="45"/>
    </row>
    <row r="148" spans="14:31" ht="12.75" customHeight="1" x14ac:dyDescent="0.25">
      <c r="N148" s="42"/>
      <c r="O148" s="42"/>
      <c r="AD148" s="45"/>
      <c r="AE148" s="45"/>
    </row>
    <row r="149" spans="14:31" ht="12.75" customHeight="1" x14ac:dyDescent="0.25">
      <c r="N149" s="42"/>
      <c r="O149" s="42"/>
      <c r="AD149" s="45"/>
      <c r="AE149" s="45"/>
    </row>
    <row r="150" spans="14:31" ht="12.75" customHeight="1" x14ac:dyDescent="0.25">
      <c r="N150" s="42"/>
      <c r="O150" s="42"/>
      <c r="AD150" s="45"/>
      <c r="AE150" s="45"/>
    </row>
    <row r="151" spans="14:31" ht="12.75" customHeight="1" x14ac:dyDescent="0.25">
      <c r="N151" s="42"/>
      <c r="O151" s="42"/>
      <c r="AD151" s="45"/>
      <c r="AE151" s="45"/>
    </row>
    <row r="152" spans="14:31" ht="12.75" customHeight="1" x14ac:dyDescent="0.25">
      <c r="N152" s="42"/>
      <c r="O152" s="42"/>
      <c r="AD152" s="45"/>
      <c r="AE152" s="45"/>
    </row>
    <row r="153" spans="14:31" ht="12.75" customHeight="1" x14ac:dyDescent="0.25">
      <c r="N153" s="42"/>
      <c r="O153" s="42"/>
      <c r="AD153" s="45"/>
      <c r="AE153" s="45"/>
    </row>
    <row r="154" spans="14:31" ht="12.75" customHeight="1" x14ac:dyDescent="0.25">
      <c r="N154" s="42"/>
      <c r="O154" s="42"/>
      <c r="AD154" s="45"/>
      <c r="AE154" s="45"/>
    </row>
    <row r="155" spans="14:31" ht="12.75" customHeight="1" x14ac:dyDescent="0.25">
      <c r="N155" s="42"/>
      <c r="O155" s="42"/>
      <c r="AD155" s="45"/>
      <c r="AE155" s="45"/>
    </row>
    <row r="156" spans="14:31" ht="12.75" customHeight="1" x14ac:dyDescent="0.25">
      <c r="N156" s="42"/>
      <c r="O156" s="42"/>
      <c r="AD156" s="45"/>
      <c r="AE156" s="45"/>
    </row>
    <row r="157" spans="14:31" ht="12.75" customHeight="1" x14ac:dyDescent="0.25">
      <c r="N157" s="42"/>
      <c r="O157" s="42"/>
      <c r="AD157" s="45"/>
      <c r="AE157" s="45"/>
    </row>
    <row r="158" spans="14:31" ht="12.75" customHeight="1" x14ac:dyDescent="0.25">
      <c r="N158" s="42"/>
      <c r="O158" s="42"/>
      <c r="AD158" s="45"/>
      <c r="AE158" s="45"/>
    </row>
    <row r="159" spans="14:31" ht="12.75" customHeight="1" x14ac:dyDescent="0.25">
      <c r="N159" s="42"/>
      <c r="O159" s="42"/>
      <c r="AD159" s="45"/>
      <c r="AE159" s="45"/>
    </row>
    <row r="160" spans="14:31" ht="12.75" customHeight="1" x14ac:dyDescent="0.25">
      <c r="N160" s="42"/>
      <c r="O160" s="42"/>
      <c r="AD160" s="45"/>
      <c r="AE160" s="45"/>
    </row>
    <row r="161" spans="14:31" ht="12.75" customHeight="1" x14ac:dyDescent="0.25">
      <c r="N161" s="42"/>
      <c r="O161" s="42"/>
      <c r="AD161" s="45"/>
      <c r="AE161" s="45"/>
    </row>
    <row r="162" spans="14:31" ht="12.75" customHeight="1" x14ac:dyDescent="0.25">
      <c r="N162" s="42"/>
      <c r="O162" s="42"/>
      <c r="AD162" s="45"/>
      <c r="AE162" s="45"/>
    </row>
    <row r="163" spans="14:31" ht="12.75" customHeight="1" x14ac:dyDescent="0.25">
      <c r="N163" s="42"/>
      <c r="O163" s="42"/>
      <c r="AD163" s="45"/>
      <c r="AE163" s="45"/>
    </row>
    <row r="164" spans="14:31" ht="12.75" customHeight="1" x14ac:dyDescent="0.25">
      <c r="N164" s="42"/>
      <c r="O164" s="42"/>
      <c r="AD164" s="45"/>
      <c r="AE164" s="45"/>
    </row>
    <row r="165" spans="14:31" ht="12.75" customHeight="1" x14ac:dyDescent="0.25">
      <c r="N165" s="42"/>
      <c r="O165" s="42"/>
      <c r="AD165" s="45"/>
      <c r="AE165" s="45"/>
    </row>
    <row r="166" spans="14:31" ht="12.75" customHeight="1" x14ac:dyDescent="0.25">
      <c r="N166" s="42"/>
      <c r="O166" s="42"/>
      <c r="AD166" s="45"/>
      <c r="AE166" s="45"/>
    </row>
    <row r="167" spans="14:31" ht="12.75" customHeight="1" x14ac:dyDescent="0.25">
      <c r="N167" s="42"/>
      <c r="O167" s="42"/>
      <c r="AD167" s="45"/>
      <c r="AE167" s="45"/>
    </row>
    <row r="168" spans="14:31" ht="12.75" customHeight="1" x14ac:dyDescent="0.25">
      <c r="N168" s="42"/>
      <c r="O168" s="42"/>
      <c r="AD168" s="45"/>
      <c r="AE168" s="45"/>
    </row>
    <row r="169" spans="14:31" ht="12.75" customHeight="1" x14ac:dyDescent="0.25">
      <c r="N169" s="42"/>
      <c r="O169" s="42"/>
      <c r="AD169" s="45"/>
      <c r="AE169" s="45"/>
    </row>
    <row r="170" spans="14:31" ht="12.75" customHeight="1" x14ac:dyDescent="0.25">
      <c r="N170" s="42"/>
      <c r="O170" s="42"/>
      <c r="AD170" s="45"/>
      <c r="AE170" s="45"/>
    </row>
    <row r="171" spans="14:31" ht="12.75" customHeight="1" x14ac:dyDescent="0.25">
      <c r="N171" s="42"/>
      <c r="O171" s="42"/>
      <c r="AD171" s="45"/>
      <c r="AE171" s="45"/>
    </row>
    <row r="172" spans="14:31" ht="12.75" customHeight="1" x14ac:dyDescent="0.25">
      <c r="N172" s="42"/>
      <c r="O172" s="42"/>
      <c r="AD172" s="45"/>
      <c r="AE172" s="45"/>
    </row>
    <row r="173" spans="14:31" ht="12.75" customHeight="1" x14ac:dyDescent="0.25">
      <c r="N173" s="42"/>
      <c r="O173" s="42"/>
      <c r="AD173" s="45"/>
      <c r="AE173" s="45"/>
    </row>
    <row r="174" spans="14:31" ht="12.75" customHeight="1" x14ac:dyDescent="0.25">
      <c r="N174" s="42"/>
      <c r="O174" s="42"/>
      <c r="AD174" s="45"/>
      <c r="AE174" s="45"/>
    </row>
    <row r="175" spans="14:31" ht="12.75" customHeight="1" x14ac:dyDescent="0.25">
      <c r="N175" s="42"/>
      <c r="O175" s="42"/>
      <c r="AD175" s="45"/>
      <c r="AE175" s="45"/>
    </row>
    <row r="176" spans="14:31" ht="12.75" customHeight="1" x14ac:dyDescent="0.25">
      <c r="N176" s="42"/>
      <c r="O176" s="42"/>
      <c r="AD176" s="45"/>
      <c r="AE176" s="45"/>
    </row>
    <row r="177" spans="14:31" ht="12.75" customHeight="1" x14ac:dyDescent="0.25">
      <c r="N177" s="42"/>
      <c r="O177" s="42"/>
      <c r="AD177" s="45"/>
      <c r="AE177" s="45"/>
    </row>
    <row r="178" spans="14:31" ht="12.75" customHeight="1" x14ac:dyDescent="0.25">
      <c r="N178" s="42"/>
      <c r="O178" s="42"/>
      <c r="AD178" s="45"/>
      <c r="AE178" s="45"/>
    </row>
    <row r="179" spans="14:31" ht="12.75" customHeight="1" x14ac:dyDescent="0.25">
      <c r="N179" s="42"/>
      <c r="O179" s="42"/>
      <c r="AD179" s="45"/>
      <c r="AE179" s="45"/>
    </row>
    <row r="180" spans="14:31" ht="12.75" customHeight="1" x14ac:dyDescent="0.25">
      <c r="N180" s="42"/>
      <c r="O180" s="42"/>
      <c r="AD180" s="45"/>
      <c r="AE180" s="45"/>
    </row>
    <row r="181" spans="14:31" ht="12.75" customHeight="1" x14ac:dyDescent="0.25">
      <c r="N181" s="42"/>
      <c r="O181" s="42"/>
      <c r="AD181" s="45"/>
      <c r="AE181" s="45"/>
    </row>
    <row r="182" spans="14:31" ht="12.75" customHeight="1" x14ac:dyDescent="0.25">
      <c r="N182" s="42"/>
      <c r="O182" s="42"/>
      <c r="AD182" s="45"/>
      <c r="AE182" s="45"/>
    </row>
    <row r="183" spans="14:31" ht="12.75" customHeight="1" x14ac:dyDescent="0.25">
      <c r="N183" s="42"/>
      <c r="O183" s="42"/>
      <c r="AD183" s="45"/>
      <c r="AE183" s="45"/>
    </row>
    <row r="184" spans="14:31" ht="12.75" customHeight="1" x14ac:dyDescent="0.25">
      <c r="N184" s="42"/>
      <c r="O184" s="42"/>
      <c r="AD184" s="45"/>
      <c r="AE184" s="45"/>
    </row>
    <row r="185" spans="14:31" ht="12.75" customHeight="1" x14ac:dyDescent="0.25">
      <c r="N185" s="42"/>
      <c r="O185" s="42"/>
      <c r="AD185" s="45"/>
      <c r="AE185" s="45"/>
    </row>
    <row r="186" spans="14:31" ht="12.75" customHeight="1" x14ac:dyDescent="0.25">
      <c r="N186" s="42"/>
      <c r="O186" s="42"/>
      <c r="AD186" s="45"/>
      <c r="AE186" s="45"/>
    </row>
    <row r="187" spans="14:31" ht="12.75" customHeight="1" x14ac:dyDescent="0.25">
      <c r="N187" s="42"/>
      <c r="O187" s="42"/>
      <c r="AD187" s="45"/>
      <c r="AE187" s="45"/>
    </row>
    <row r="188" spans="14:31" ht="12.75" customHeight="1" x14ac:dyDescent="0.25">
      <c r="N188" s="42"/>
      <c r="O188" s="42"/>
      <c r="AD188" s="45"/>
      <c r="AE188" s="45"/>
    </row>
    <row r="189" spans="14:31" ht="12.75" customHeight="1" x14ac:dyDescent="0.25">
      <c r="N189" s="42"/>
      <c r="O189" s="42"/>
      <c r="AD189" s="45"/>
      <c r="AE189" s="45"/>
    </row>
    <row r="190" spans="14:31" ht="12.75" customHeight="1" x14ac:dyDescent="0.25">
      <c r="N190" s="42"/>
      <c r="O190" s="42"/>
      <c r="AD190" s="45"/>
      <c r="AE190" s="45"/>
    </row>
    <row r="191" spans="14:31" ht="12.75" customHeight="1" x14ac:dyDescent="0.25">
      <c r="N191" s="42"/>
      <c r="O191" s="42"/>
      <c r="AD191" s="45"/>
      <c r="AE191" s="45"/>
    </row>
    <row r="192" spans="14:31" ht="12.75" customHeight="1" x14ac:dyDescent="0.25">
      <c r="N192" s="42"/>
      <c r="O192" s="42"/>
      <c r="AD192" s="45"/>
      <c r="AE192" s="45"/>
    </row>
    <row r="193" spans="14:31" ht="12.75" customHeight="1" x14ac:dyDescent="0.25">
      <c r="N193" s="42"/>
      <c r="O193" s="42"/>
      <c r="AD193" s="45"/>
      <c r="AE193" s="45"/>
    </row>
    <row r="194" spans="14:31" ht="12.75" customHeight="1" x14ac:dyDescent="0.25">
      <c r="N194" s="42"/>
      <c r="O194" s="42"/>
      <c r="AD194" s="45"/>
      <c r="AE194" s="45"/>
    </row>
    <row r="195" spans="14:31" ht="12.75" customHeight="1" x14ac:dyDescent="0.25">
      <c r="N195" s="42"/>
      <c r="O195" s="42"/>
      <c r="AD195" s="45"/>
      <c r="AE195" s="45"/>
    </row>
    <row r="196" spans="14:31" ht="12.75" customHeight="1" x14ac:dyDescent="0.25">
      <c r="N196" s="42"/>
      <c r="O196" s="42"/>
      <c r="AD196" s="45"/>
      <c r="AE196" s="45"/>
    </row>
    <row r="197" spans="14:31" ht="12.75" customHeight="1" x14ac:dyDescent="0.25">
      <c r="N197" s="42"/>
      <c r="O197" s="42"/>
      <c r="AD197" s="45"/>
      <c r="AE197" s="45"/>
    </row>
    <row r="198" spans="14:31" ht="12.75" customHeight="1" x14ac:dyDescent="0.25">
      <c r="N198" s="42"/>
      <c r="O198" s="42"/>
      <c r="AD198" s="45"/>
      <c r="AE198" s="45"/>
    </row>
    <row r="199" spans="14:31" ht="12.75" customHeight="1" x14ac:dyDescent="0.25">
      <c r="N199" s="42"/>
      <c r="O199" s="42"/>
      <c r="AD199" s="45"/>
      <c r="AE199" s="45"/>
    </row>
    <row r="200" spans="14:31" ht="12.75" customHeight="1" x14ac:dyDescent="0.25">
      <c r="N200" s="42"/>
      <c r="O200" s="42"/>
      <c r="AD200" s="45"/>
      <c r="AE200" s="45"/>
    </row>
    <row r="201" spans="14:31" ht="12.75" customHeight="1" x14ac:dyDescent="0.25">
      <c r="N201" s="42"/>
      <c r="O201" s="42"/>
      <c r="AD201" s="45"/>
      <c r="AE201" s="45"/>
    </row>
    <row r="202" spans="14:31" ht="12.75" customHeight="1" x14ac:dyDescent="0.25">
      <c r="N202" s="42"/>
      <c r="O202" s="42"/>
      <c r="AD202" s="45"/>
      <c r="AE202" s="45"/>
    </row>
    <row r="203" spans="14:31" ht="12.75" customHeight="1" x14ac:dyDescent="0.25">
      <c r="N203" s="42"/>
      <c r="O203" s="42"/>
      <c r="AD203" s="45"/>
      <c r="AE203" s="45"/>
    </row>
    <row r="204" spans="14:31" ht="12.75" customHeight="1" x14ac:dyDescent="0.25">
      <c r="N204" s="42"/>
      <c r="O204" s="42"/>
      <c r="AD204" s="45"/>
      <c r="AE204" s="45"/>
    </row>
    <row r="205" spans="14:31" ht="12.75" customHeight="1" x14ac:dyDescent="0.25">
      <c r="N205" s="42"/>
      <c r="O205" s="42"/>
      <c r="AD205" s="45"/>
      <c r="AE205" s="45"/>
    </row>
    <row r="206" spans="14:31" ht="12.75" customHeight="1" x14ac:dyDescent="0.25">
      <c r="N206" s="42"/>
      <c r="O206" s="42"/>
      <c r="AD206" s="45"/>
      <c r="AE206" s="45"/>
    </row>
    <row r="207" spans="14:31" ht="12.75" customHeight="1" x14ac:dyDescent="0.25">
      <c r="N207" s="42"/>
      <c r="O207" s="42"/>
      <c r="AD207" s="45"/>
      <c r="AE207" s="45"/>
    </row>
    <row r="208" spans="14:31" ht="12.75" customHeight="1" x14ac:dyDescent="0.25">
      <c r="N208" s="42"/>
      <c r="O208" s="42"/>
      <c r="AD208" s="45"/>
      <c r="AE208" s="45"/>
    </row>
    <row r="209" spans="14:31" ht="12.75" customHeight="1" x14ac:dyDescent="0.25">
      <c r="N209" s="42"/>
      <c r="O209" s="42"/>
      <c r="AD209" s="45"/>
      <c r="AE209" s="45"/>
    </row>
    <row r="210" spans="14:31" ht="12.75" customHeight="1" x14ac:dyDescent="0.25">
      <c r="N210" s="42"/>
      <c r="O210" s="42"/>
      <c r="AD210" s="45"/>
      <c r="AE210" s="45"/>
    </row>
    <row r="211" spans="14:31" ht="12.75" customHeight="1" x14ac:dyDescent="0.25">
      <c r="N211" s="42"/>
      <c r="O211" s="42"/>
      <c r="AD211" s="45"/>
      <c r="AE211" s="45"/>
    </row>
    <row r="212" spans="14:31" ht="12.75" customHeight="1" x14ac:dyDescent="0.25">
      <c r="N212" s="42"/>
      <c r="O212" s="42"/>
      <c r="AD212" s="45"/>
      <c r="AE212" s="45"/>
    </row>
    <row r="213" spans="14:31" ht="12.75" customHeight="1" x14ac:dyDescent="0.25">
      <c r="N213" s="42"/>
      <c r="O213" s="42"/>
      <c r="AD213" s="45"/>
      <c r="AE213" s="45"/>
    </row>
    <row r="214" spans="14:31" ht="12.75" customHeight="1" x14ac:dyDescent="0.25">
      <c r="N214" s="42"/>
      <c r="O214" s="42"/>
      <c r="AD214" s="45"/>
      <c r="AE214" s="45"/>
    </row>
    <row r="215" spans="14:31" ht="12.75" customHeight="1" x14ac:dyDescent="0.25">
      <c r="N215" s="42"/>
      <c r="O215" s="42"/>
      <c r="AD215" s="45"/>
      <c r="AE215" s="45"/>
    </row>
    <row r="216" spans="14:31" ht="12.75" customHeight="1" x14ac:dyDescent="0.25">
      <c r="N216" s="42"/>
      <c r="O216" s="42"/>
      <c r="AD216" s="45"/>
      <c r="AE216" s="45"/>
    </row>
    <row r="217" spans="14:31" ht="12.75" customHeight="1" x14ac:dyDescent="0.25">
      <c r="N217" s="42"/>
      <c r="O217" s="42"/>
      <c r="AD217" s="45"/>
      <c r="AE217" s="45"/>
    </row>
    <row r="218" spans="14:31" ht="12.75" customHeight="1" x14ac:dyDescent="0.25">
      <c r="N218" s="42"/>
      <c r="O218" s="42"/>
      <c r="AD218" s="45"/>
      <c r="AE218" s="45"/>
    </row>
    <row r="219" spans="14:31" ht="12.75" customHeight="1" x14ac:dyDescent="0.25">
      <c r="N219" s="42"/>
      <c r="O219" s="42"/>
      <c r="AD219" s="45"/>
      <c r="AE219" s="45"/>
    </row>
    <row r="220" spans="14:31" ht="12.75" customHeight="1" x14ac:dyDescent="0.25">
      <c r="N220" s="42"/>
      <c r="O220" s="42"/>
      <c r="AD220" s="45"/>
      <c r="AE220" s="45"/>
    </row>
    <row r="221" spans="14:31" ht="12.75" customHeight="1" x14ac:dyDescent="0.25">
      <c r="N221" s="42"/>
      <c r="O221" s="42"/>
      <c r="AD221" s="45"/>
      <c r="AE221" s="45"/>
    </row>
    <row r="222" spans="14:31" ht="12.75" customHeight="1" x14ac:dyDescent="0.25">
      <c r="N222" s="42"/>
      <c r="O222" s="42"/>
      <c r="AD222" s="45"/>
      <c r="AE222" s="45"/>
    </row>
    <row r="223" spans="14:31" ht="12.75" customHeight="1" x14ac:dyDescent="0.25">
      <c r="N223" s="42"/>
      <c r="O223" s="42"/>
      <c r="AD223" s="45"/>
      <c r="AE223" s="45"/>
    </row>
    <row r="224" spans="14:31" ht="12.75" customHeight="1" x14ac:dyDescent="0.25">
      <c r="N224" s="42"/>
      <c r="O224" s="42"/>
      <c r="AD224" s="45"/>
      <c r="AE224" s="45"/>
    </row>
    <row r="225" spans="14:31" ht="12.75" customHeight="1" x14ac:dyDescent="0.25">
      <c r="N225" s="42"/>
      <c r="O225" s="42"/>
      <c r="AD225" s="45"/>
      <c r="AE225" s="45"/>
    </row>
    <row r="226" spans="14:31" ht="12.75" customHeight="1" x14ac:dyDescent="0.25">
      <c r="N226" s="42"/>
      <c r="O226" s="42"/>
      <c r="AD226" s="45"/>
      <c r="AE226" s="45"/>
    </row>
    <row r="227" spans="14:31" ht="12.75" customHeight="1" x14ac:dyDescent="0.25">
      <c r="N227" s="42"/>
      <c r="O227" s="42"/>
      <c r="AD227" s="45"/>
      <c r="AE227" s="45"/>
    </row>
    <row r="228" spans="14:31" ht="12.75" customHeight="1" x14ac:dyDescent="0.25">
      <c r="N228" s="42"/>
      <c r="O228" s="42"/>
      <c r="AD228" s="45"/>
      <c r="AE228" s="45"/>
    </row>
    <row r="229" spans="14:31" ht="12.75" customHeight="1" x14ac:dyDescent="0.25">
      <c r="N229" s="42"/>
      <c r="O229" s="42"/>
      <c r="AD229" s="45"/>
      <c r="AE229" s="45"/>
    </row>
    <row r="230" spans="14:31" ht="12.75" customHeight="1" x14ac:dyDescent="0.25">
      <c r="N230" s="42"/>
      <c r="O230" s="42"/>
      <c r="AD230" s="45"/>
      <c r="AE230" s="45"/>
    </row>
    <row r="231" spans="14:31" ht="12.75" customHeight="1" x14ac:dyDescent="0.25">
      <c r="N231" s="42"/>
      <c r="O231" s="42"/>
      <c r="AD231" s="45"/>
      <c r="AE231" s="45"/>
    </row>
    <row r="232" spans="14:31" ht="12.75" customHeight="1" x14ac:dyDescent="0.25">
      <c r="N232" s="42"/>
      <c r="O232" s="42"/>
      <c r="AD232" s="45"/>
      <c r="AE232" s="45"/>
    </row>
    <row r="233" spans="14:31" ht="12.75" customHeight="1" x14ac:dyDescent="0.25">
      <c r="N233" s="42"/>
      <c r="O233" s="42"/>
      <c r="AD233" s="45"/>
      <c r="AE233" s="45"/>
    </row>
    <row r="234" spans="14:31" ht="12.75" customHeight="1" x14ac:dyDescent="0.25">
      <c r="N234" s="42"/>
      <c r="O234" s="42"/>
      <c r="AD234" s="45"/>
      <c r="AE234" s="45"/>
    </row>
    <row r="235" spans="14:31" ht="12.75" customHeight="1" x14ac:dyDescent="0.25">
      <c r="N235" s="42"/>
      <c r="O235" s="42"/>
      <c r="AD235" s="45"/>
      <c r="AE235" s="45"/>
    </row>
    <row r="236" spans="14:31" ht="12.75" customHeight="1" x14ac:dyDescent="0.25">
      <c r="N236" s="42"/>
      <c r="O236" s="42"/>
      <c r="AD236" s="45"/>
      <c r="AE236" s="45"/>
    </row>
    <row r="237" spans="14:31" ht="12.75" customHeight="1" x14ac:dyDescent="0.25">
      <c r="N237" s="42"/>
      <c r="O237" s="42"/>
      <c r="AD237" s="45"/>
      <c r="AE237" s="45"/>
    </row>
    <row r="238" spans="14:31" ht="12.75" customHeight="1" x14ac:dyDescent="0.25">
      <c r="N238" s="42"/>
      <c r="O238" s="42"/>
      <c r="AD238" s="45"/>
      <c r="AE238" s="45"/>
    </row>
    <row r="239" spans="14:31" ht="12.75" customHeight="1" x14ac:dyDescent="0.25">
      <c r="N239" s="42"/>
      <c r="O239" s="42"/>
      <c r="AD239" s="45"/>
      <c r="AE239" s="45"/>
    </row>
    <row r="240" spans="14:31" ht="12.75" customHeight="1" x14ac:dyDescent="0.25">
      <c r="N240" s="42"/>
      <c r="O240" s="42"/>
      <c r="AD240" s="45"/>
      <c r="AE240" s="45"/>
    </row>
    <row r="241" spans="14:31" ht="12.75" customHeight="1" x14ac:dyDescent="0.25">
      <c r="N241" s="42"/>
      <c r="O241" s="42"/>
      <c r="AD241" s="45"/>
      <c r="AE241" s="45"/>
    </row>
    <row r="242" spans="14:31" ht="12.75" customHeight="1" x14ac:dyDescent="0.25">
      <c r="N242" s="42"/>
      <c r="O242" s="42"/>
      <c r="AD242" s="45"/>
      <c r="AE242" s="45"/>
    </row>
    <row r="243" spans="14:31" ht="12.75" customHeight="1" x14ac:dyDescent="0.25">
      <c r="N243" s="42"/>
      <c r="O243" s="42"/>
      <c r="AD243" s="45"/>
      <c r="AE243" s="45"/>
    </row>
    <row r="244" spans="14:31" ht="12.75" customHeight="1" x14ac:dyDescent="0.25">
      <c r="N244" s="42"/>
      <c r="O244" s="42"/>
      <c r="AD244" s="45"/>
      <c r="AE244" s="45"/>
    </row>
    <row r="245" spans="14:31" ht="12.75" customHeight="1" x14ac:dyDescent="0.25">
      <c r="N245" s="42"/>
      <c r="O245" s="42"/>
      <c r="AD245" s="45"/>
      <c r="AE245" s="45"/>
    </row>
    <row r="246" spans="14:31" ht="12.75" customHeight="1" x14ac:dyDescent="0.25">
      <c r="N246" s="42"/>
      <c r="O246" s="42"/>
      <c r="AD246" s="45"/>
      <c r="AE246" s="45"/>
    </row>
    <row r="247" spans="14:31" ht="12.75" customHeight="1" x14ac:dyDescent="0.25">
      <c r="N247" s="42"/>
      <c r="O247" s="42"/>
      <c r="AD247" s="45"/>
      <c r="AE247" s="45"/>
    </row>
    <row r="248" spans="14:31" ht="12.75" customHeight="1" x14ac:dyDescent="0.25">
      <c r="N248" s="42"/>
      <c r="O248" s="42"/>
      <c r="AD248" s="45"/>
      <c r="AE248" s="45"/>
    </row>
    <row r="249" spans="14:31" ht="12.75" customHeight="1" x14ac:dyDescent="0.25">
      <c r="N249" s="42"/>
      <c r="O249" s="42"/>
      <c r="AD249" s="45"/>
      <c r="AE249" s="45"/>
    </row>
    <row r="250" spans="14:31" ht="12.75" customHeight="1" x14ac:dyDescent="0.25">
      <c r="N250" s="42"/>
      <c r="O250" s="42"/>
      <c r="AD250" s="45"/>
      <c r="AE250" s="45"/>
    </row>
    <row r="251" spans="14:31" ht="12.75" customHeight="1" x14ac:dyDescent="0.25">
      <c r="N251" s="42"/>
      <c r="O251" s="42"/>
      <c r="AD251" s="45"/>
      <c r="AE251" s="45"/>
    </row>
    <row r="252" spans="14:31" ht="12.75" customHeight="1" x14ac:dyDescent="0.25">
      <c r="N252" s="42"/>
      <c r="O252" s="42"/>
      <c r="AD252" s="45"/>
      <c r="AE252" s="45"/>
    </row>
    <row r="253" spans="14:31" ht="12.75" customHeight="1" x14ac:dyDescent="0.25">
      <c r="N253" s="42"/>
      <c r="O253" s="42"/>
      <c r="AD253" s="45"/>
      <c r="AE253" s="45"/>
    </row>
    <row r="254" spans="14:31" ht="12.75" customHeight="1" x14ac:dyDescent="0.25">
      <c r="N254" s="42"/>
      <c r="O254" s="42"/>
      <c r="AD254" s="45"/>
      <c r="AE254" s="45"/>
    </row>
    <row r="255" spans="14:31" ht="12.75" customHeight="1" x14ac:dyDescent="0.25">
      <c r="N255" s="42"/>
      <c r="O255" s="42"/>
      <c r="AD255" s="45"/>
      <c r="AE255" s="45"/>
    </row>
    <row r="256" spans="14:31" ht="12.75" customHeight="1" x14ac:dyDescent="0.25">
      <c r="N256" s="42"/>
      <c r="O256" s="42"/>
      <c r="AD256" s="45"/>
      <c r="AE256" s="45"/>
    </row>
    <row r="257" spans="14:31" ht="12.75" customHeight="1" x14ac:dyDescent="0.25">
      <c r="N257" s="42"/>
      <c r="O257" s="42"/>
      <c r="AD257" s="45"/>
      <c r="AE257" s="45"/>
    </row>
    <row r="258" spans="14:31" ht="12.75" customHeight="1" x14ac:dyDescent="0.25">
      <c r="N258" s="42"/>
      <c r="O258" s="42"/>
      <c r="AD258" s="45"/>
      <c r="AE258" s="45"/>
    </row>
    <row r="259" spans="14:31" ht="12.75" customHeight="1" x14ac:dyDescent="0.25">
      <c r="N259" s="42"/>
      <c r="O259" s="42"/>
      <c r="AD259" s="45"/>
      <c r="AE259" s="45"/>
    </row>
    <row r="260" spans="14:31" ht="12.75" customHeight="1" x14ac:dyDescent="0.25">
      <c r="N260" s="42"/>
      <c r="O260" s="42"/>
      <c r="AD260" s="45"/>
      <c r="AE260" s="45"/>
    </row>
    <row r="261" spans="14:31" ht="12.75" customHeight="1" x14ac:dyDescent="0.25">
      <c r="N261" s="42"/>
      <c r="O261" s="42"/>
      <c r="AD261" s="45"/>
      <c r="AE261" s="45"/>
    </row>
    <row r="262" spans="14:31" ht="12.75" customHeight="1" x14ac:dyDescent="0.25">
      <c r="N262" s="42"/>
      <c r="O262" s="42"/>
      <c r="AD262" s="45"/>
      <c r="AE262" s="45"/>
    </row>
    <row r="263" spans="14:31" ht="12.75" customHeight="1" x14ac:dyDescent="0.25">
      <c r="N263" s="42"/>
      <c r="O263" s="42"/>
      <c r="AD263" s="45"/>
      <c r="AE263" s="45"/>
    </row>
    <row r="264" spans="14:31" ht="12.75" customHeight="1" x14ac:dyDescent="0.25">
      <c r="N264" s="42"/>
      <c r="O264" s="42"/>
      <c r="AD264" s="45"/>
      <c r="AE264" s="45"/>
    </row>
    <row r="265" spans="14:31" ht="12.75" customHeight="1" x14ac:dyDescent="0.25">
      <c r="N265" s="42"/>
      <c r="O265" s="42"/>
      <c r="AD265" s="45"/>
      <c r="AE265" s="45"/>
    </row>
    <row r="266" spans="14:31" ht="12.75" customHeight="1" x14ac:dyDescent="0.25">
      <c r="N266" s="42"/>
      <c r="O266" s="42"/>
      <c r="AD266" s="45"/>
      <c r="AE266" s="45"/>
    </row>
    <row r="267" spans="14:31" ht="12.75" customHeight="1" x14ac:dyDescent="0.25">
      <c r="N267" s="42"/>
      <c r="O267" s="42"/>
      <c r="AD267" s="45"/>
      <c r="AE267" s="45"/>
    </row>
    <row r="268" spans="14:31" ht="12.75" customHeight="1" x14ac:dyDescent="0.25">
      <c r="N268" s="42"/>
      <c r="O268" s="42"/>
      <c r="AD268" s="45"/>
      <c r="AE268" s="45"/>
    </row>
    <row r="269" spans="14:31" ht="12.75" customHeight="1" x14ac:dyDescent="0.25">
      <c r="N269" s="42"/>
      <c r="O269" s="42"/>
      <c r="AD269" s="45"/>
      <c r="AE269" s="45"/>
    </row>
    <row r="270" spans="14:31" ht="12.75" customHeight="1" x14ac:dyDescent="0.25">
      <c r="N270" s="42"/>
      <c r="O270" s="42"/>
      <c r="AD270" s="45"/>
      <c r="AE270" s="45"/>
    </row>
    <row r="271" spans="14:31" ht="12.75" customHeight="1" x14ac:dyDescent="0.25">
      <c r="N271" s="42"/>
      <c r="O271" s="42"/>
      <c r="AD271" s="45"/>
      <c r="AE271" s="45"/>
    </row>
    <row r="272" spans="14:31" ht="12.75" customHeight="1" x14ac:dyDescent="0.25">
      <c r="N272" s="42"/>
      <c r="O272" s="42"/>
      <c r="AD272" s="45"/>
      <c r="AE272" s="45"/>
    </row>
    <row r="273" spans="14:31" ht="12.75" customHeight="1" x14ac:dyDescent="0.25">
      <c r="N273" s="42"/>
      <c r="O273" s="42"/>
      <c r="AD273" s="45"/>
      <c r="AE273" s="45"/>
    </row>
    <row r="274" spans="14:31" ht="12.75" customHeight="1" x14ac:dyDescent="0.25">
      <c r="N274" s="42"/>
      <c r="O274" s="42"/>
      <c r="AD274" s="45"/>
      <c r="AE274" s="45"/>
    </row>
    <row r="275" spans="14:31" ht="12.75" customHeight="1" x14ac:dyDescent="0.25">
      <c r="N275" s="42"/>
      <c r="O275" s="42"/>
      <c r="AD275" s="45"/>
      <c r="AE275" s="45"/>
    </row>
    <row r="276" spans="14:31" ht="12.75" customHeight="1" x14ac:dyDescent="0.25">
      <c r="N276" s="42"/>
      <c r="O276" s="42"/>
      <c r="AD276" s="45"/>
      <c r="AE276" s="45"/>
    </row>
    <row r="277" spans="14:31" ht="12.75" customHeight="1" x14ac:dyDescent="0.25">
      <c r="N277" s="42"/>
      <c r="O277" s="42"/>
      <c r="AD277" s="45"/>
      <c r="AE277" s="45"/>
    </row>
    <row r="278" spans="14:31" ht="12.75" customHeight="1" x14ac:dyDescent="0.25">
      <c r="N278" s="42"/>
      <c r="O278" s="42"/>
      <c r="AD278" s="45"/>
      <c r="AE278" s="45"/>
    </row>
    <row r="279" spans="14:31" ht="12.75" customHeight="1" x14ac:dyDescent="0.25">
      <c r="N279" s="42"/>
      <c r="O279" s="42"/>
      <c r="AD279" s="45"/>
      <c r="AE279" s="45"/>
    </row>
    <row r="280" spans="14:31" ht="12.75" customHeight="1" x14ac:dyDescent="0.25">
      <c r="N280" s="42"/>
      <c r="O280" s="42"/>
      <c r="AD280" s="45"/>
      <c r="AE280" s="45"/>
    </row>
    <row r="281" spans="14:31" ht="12.75" customHeight="1" x14ac:dyDescent="0.25">
      <c r="N281" s="42"/>
      <c r="O281" s="42"/>
      <c r="AD281" s="45"/>
      <c r="AE281" s="45"/>
    </row>
    <row r="282" spans="14:31" ht="12.75" customHeight="1" x14ac:dyDescent="0.25">
      <c r="N282" s="42"/>
      <c r="O282" s="42"/>
      <c r="AD282" s="45"/>
      <c r="AE282" s="45"/>
    </row>
    <row r="283" spans="14:31" ht="12.75" customHeight="1" x14ac:dyDescent="0.25">
      <c r="N283" s="42"/>
      <c r="O283" s="42"/>
      <c r="AD283" s="45"/>
      <c r="AE283" s="45"/>
    </row>
    <row r="284" spans="14:31" ht="12.75" customHeight="1" x14ac:dyDescent="0.25">
      <c r="N284" s="42"/>
      <c r="O284" s="42"/>
      <c r="AD284" s="45"/>
      <c r="AE284" s="45"/>
    </row>
    <row r="285" spans="14:31" ht="12.75" customHeight="1" x14ac:dyDescent="0.25">
      <c r="N285" s="42"/>
      <c r="O285" s="42"/>
      <c r="AD285" s="45"/>
      <c r="AE285" s="45"/>
    </row>
    <row r="286" spans="14:31" ht="12.75" customHeight="1" x14ac:dyDescent="0.25">
      <c r="N286" s="42"/>
      <c r="O286" s="42"/>
      <c r="AD286" s="45"/>
      <c r="AE286" s="45"/>
    </row>
    <row r="287" spans="14:31" ht="12.75" customHeight="1" x14ac:dyDescent="0.25">
      <c r="N287" s="42"/>
      <c r="O287" s="42"/>
      <c r="AD287" s="45"/>
      <c r="AE287" s="45"/>
    </row>
    <row r="288" spans="14:31" ht="12.75" customHeight="1" x14ac:dyDescent="0.25">
      <c r="N288" s="42"/>
      <c r="O288" s="42"/>
      <c r="AD288" s="45"/>
      <c r="AE288" s="45"/>
    </row>
    <row r="289" spans="14:31" ht="12.75" customHeight="1" x14ac:dyDescent="0.25">
      <c r="N289" s="42"/>
      <c r="O289" s="42"/>
      <c r="AD289" s="45"/>
      <c r="AE289" s="45"/>
    </row>
    <row r="290" spans="14:31" ht="12.75" customHeight="1" x14ac:dyDescent="0.25">
      <c r="N290" s="42"/>
      <c r="O290" s="42"/>
      <c r="AD290" s="45"/>
      <c r="AE290" s="45"/>
    </row>
    <row r="291" spans="14:31" ht="12.75" customHeight="1" x14ac:dyDescent="0.25">
      <c r="N291" s="42"/>
      <c r="O291" s="42"/>
      <c r="AD291" s="45"/>
      <c r="AE291" s="45"/>
    </row>
    <row r="292" spans="14:31" ht="12.75" customHeight="1" x14ac:dyDescent="0.25">
      <c r="N292" s="42"/>
      <c r="O292" s="42"/>
      <c r="AD292" s="45"/>
      <c r="AE292" s="45"/>
    </row>
    <row r="293" spans="14:31" ht="12.75" customHeight="1" x14ac:dyDescent="0.25">
      <c r="N293" s="42"/>
      <c r="O293" s="42"/>
      <c r="AD293" s="45"/>
      <c r="AE293" s="45"/>
    </row>
    <row r="294" spans="14:31" ht="12.75" customHeight="1" x14ac:dyDescent="0.25">
      <c r="N294" s="42"/>
      <c r="O294" s="42"/>
      <c r="AD294" s="45"/>
      <c r="AE294" s="45"/>
    </row>
    <row r="295" spans="14:31" ht="12.75" customHeight="1" x14ac:dyDescent="0.25">
      <c r="N295" s="42"/>
      <c r="O295" s="42"/>
      <c r="AD295" s="45"/>
      <c r="AE295" s="45"/>
    </row>
    <row r="296" spans="14:31" ht="12.75" customHeight="1" x14ac:dyDescent="0.25">
      <c r="N296" s="42"/>
      <c r="O296" s="42"/>
      <c r="AD296" s="45"/>
      <c r="AE296" s="45"/>
    </row>
    <row r="297" spans="14:31" ht="12.75" customHeight="1" x14ac:dyDescent="0.25">
      <c r="N297" s="42"/>
      <c r="O297" s="42"/>
      <c r="AD297" s="45"/>
      <c r="AE297" s="45"/>
    </row>
    <row r="298" spans="14:31" ht="12.75" customHeight="1" x14ac:dyDescent="0.25">
      <c r="N298" s="42"/>
      <c r="O298" s="42"/>
      <c r="AD298" s="45"/>
      <c r="AE298" s="45"/>
    </row>
    <row r="299" spans="14:31" ht="12.75" customHeight="1" x14ac:dyDescent="0.25">
      <c r="N299" s="42"/>
      <c r="O299" s="42"/>
      <c r="AD299" s="45"/>
      <c r="AE299" s="45"/>
    </row>
    <row r="300" spans="14:31" ht="12.75" customHeight="1" x14ac:dyDescent="0.25">
      <c r="N300" s="42"/>
      <c r="O300" s="42"/>
      <c r="AD300" s="45"/>
      <c r="AE300" s="45"/>
    </row>
    <row r="301" spans="14:31" ht="12.75" customHeight="1" x14ac:dyDescent="0.25">
      <c r="N301" s="42"/>
      <c r="O301" s="42"/>
      <c r="AD301" s="45"/>
      <c r="AE301" s="45"/>
    </row>
    <row r="302" spans="14:31" ht="12.75" customHeight="1" x14ac:dyDescent="0.25">
      <c r="N302" s="42"/>
      <c r="O302" s="42"/>
      <c r="AD302" s="45"/>
      <c r="AE302" s="45"/>
    </row>
    <row r="303" spans="14:31" ht="12.75" customHeight="1" x14ac:dyDescent="0.25">
      <c r="N303" s="42"/>
      <c r="O303" s="42"/>
      <c r="AD303" s="45"/>
      <c r="AE303" s="45"/>
    </row>
    <row r="304" spans="14:31" ht="12.75" customHeight="1" x14ac:dyDescent="0.25">
      <c r="N304" s="42"/>
      <c r="O304" s="42"/>
      <c r="AD304" s="45"/>
      <c r="AE304" s="45"/>
    </row>
    <row r="305" spans="14:31" ht="12.75" customHeight="1" x14ac:dyDescent="0.25">
      <c r="N305" s="42"/>
      <c r="O305" s="42"/>
      <c r="AD305" s="45"/>
      <c r="AE305" s="45"/>
    </row>
    <row r="306" spans="14:31" ht="12.75" customHeight="1" x14ac:dyDescent="0.25">
      <c r="N306" s="42"/>
      <c r="O306" s="42"/>
      <c r="AD306" s="45"/>
      <c r="AE306" s="45"/>
    </row>
    <row r="307" spans="14:31" ht="12.75" customHeight="1" x14ac:dyDescent="0.25">
      <c r="N307" s="42"/>
      <c r="O307" s="42"/>
      <c r="AD307" s="45"/>
      <c r="AE307" s="45"/>
    </row>
    <row r="308" spans="14:31" ht="12.75" customHeight="1" x14ac:dyDescent="0.25">
      <c r="N308" s="42"/>
      <c r="O308" s="42"/>
      <c r="AD308" s="45"/>
      <c r="AE308" s="45"/>
    </row>
    <row r="309" spans="14:31" ht="12.75" customHeight="1" x14ac:dyDescent="0.25">
      <c r="N309" s="42"/>
      <c r="O309" s="42"/>
      <c r="AD309" s="45"/>
      <c r="AE309" s="45"/>
    </row>
    <row r="310" spans="14:31" ht="12.75" customHeight="1" x14ac:dyDescent="0.25">
      <c r="N310" s="42"/>
      <c r="O310" s="42"/>
      <c r="AD310" s="45"/>
      <c r="AE310" s="45"/>
    </row>
    <row r="311" spans="14:31" ht="12.75" customHeight="1" x14ac:dyDescent="0.25">
      <c r="N311" s="42"/>
      <c r="O311" s="42"/>
      <c r="AD311" s="45"/>
      <c r="AE311" s="45"/>
    </row>
    <row r="312" spans="14:31" ht="12.75" customHeight="1" x14ac:dyDescent="0.25">
      <c r="N312" s="42"/>
      <c r="O312" s="42"/>
      <c r="AD312" s="45"/>
      <c r="AE312" s="45"/>
    </row>
    <row r="313" spans="14:31" ht="12.75" customHeight="1" x14ac:dyDescent="0.25">
      <c r="N313" s="42"/>
      <c r="O313" s="42"/>
      <c r="AD313" s="45"/>
      <c r="AE313" s="45"/>
    </row>
    <row r="314" spans="14:31" ht="12.75" customHeight="1" x14ac:dyDescent="0.25">
      <c r="N314" s="42"/>
      <c r="O314" s="42"/>
      <c r="AD314" s="45"/>
      <c r="AE314" s="45"/>
    </row>
    <row r="315" spans="14:31" ht="12.75" customHeight="1" x14ac:dyDescent="0.25">
      <c r="N315" s="42"/>
      <c r="O315" s="42"/>
      <c r="AD315" s="45"/>
      <c r="AE315" s="45"/>
    </row>
    <row r="316" spans="14:31" ht="12.75" customHeight="1" x14ac:dyDescent="0.25">
      <c r="N316" s="42"/>
      <c r="O316" s="42"/>
      <c r="AD316" s="45"/>
      <c r="AE316" s="45"/>
    </row>
    <row r="317" spans="14:31" ht="12.75" customHeight="1" x14ac:dyDescent="0.25">
      <c r="N317" s="42"/>
      <c r="O317" s="42"/>
      <c r="AD317" s="45"/>
      <c r="AE317" s="45"/>
    </row>
    <row r="318" spans="14:31" ht="12.75" customHeight="1" x14ac:dyDescent="0.25">
      <c r="N318" s="42"/>
      <c r="O318" s="42"/>
      <c r="AD318" s="45"/>
      <c r="AE318" s="45"/>
    </row>
    <row r="319" spans="14:31" ht="12.75" customHeight="1" x14ac:dyDescent="0.25">
      <c r="N319" s="42"/>
      <c r="O319" s="42"/>
      <c r="AD319" s="45"/>
      <c r="AE319" s="45"/>
    </row>
    <row r="320" spans="14:31" ht="12.75" customHeight="1" x14ac:dyDescent="0.25">
      <c r="N320" s="42"/>
      <c r="O320" s="42"/>
      <c r="AD320" s="45"/>
      <c r="AE320" s="45"/>
    </row>
    <row r="321" spans="14:31" ht="12.75" customHeight="1" x14ac:dyDescent="0.25">
      <c r="N321" s="42"/>
      <c r="O321" s="42"/>
      <c r="AD321" s="45"/>
      <c r="AE321" s="45"/>
    </row>
    <row r="322" spans="14:31" ht="12.75" customHeight="1" x14ac:dyDescent="0.25">
      <c r="N322" s="42"/>
      <c r="O322" s="42"/>
      <c r="AD322" s="45"/>
      <c r="AE322" s="45"/>
    </row>
    <row r="323" spans="14:31" ht="12.75" customHeight="1" x14ac:dyDescent="0.25">
      <c r="N323" s="42"/>
      <c r="O323" s="42"/>
      <c r="AD323" s="45"/>
      <c r="AE323" s="45"/>
    </row>
    <row r="324" spans="14:31" ht="12.75" customHeight="1" x14ac:dyDescent="0.25">
      <c r="N324" s="42"/>
      <c r="O324" s="42"/>
      <c r="AD324" s="45"/>
      <c r="AE324" s="45"/>
    </row>
    <row r="325" spans="14:31" ht="12.75" customHeight="1" x14ac:dyDescent="0.25">
      <c r="N325" s="42"/>
      <c r="O325" s="42"/>
      <c r="AD325" s="45"/>
      <c r="AE325" s="45"/>
    </row>
    <row r="326" spans="14:31" ht="12.75" customHeight="1" x14ac:dyDescent="0.25">
      <c r="N326" s="42"/>
      <c r="O326" s="42"/>
      <c r="AD326" s="45"/>
      <c r="AE326" s="45"/>
    </row>
    <row r="327" spans="14:31" ht="12.75" customHeight="1" x14ac:dyDescent="0.25">
      <c r="N327" s="42"/>
      <c r="O327" s="42"/>
      <c r="AD327" s="45"/>
      <c r="AE327" s="45"/>
    </row>
    <row r="328" spans="14:31" ht="12.75" customHeight="1" x14ac:dyDescent="0.25">
      <c r="N328" s="42"/>
      <c r="O328" s="42"/>
      <c r="AD328" s="45"/>
      <c r="AE328" s="45"/>
    </row>
    <row r="329" spans="14:31" ht="12.75" customHeight="1" x14ac:dyDescent="0.25">
      <c r="N329" s="42"/>
      <c r="O329" s="42"/>
      <c r="AD329" s="45"/>
      <c r="AE329" s="45"/>
    </row>
    <row r="330" spans="14:31" ht="12.75" customHeight="1" x14ac:dyDescent="0.25">
      <c r="N330" s="42"/>
      <c r="O330" s="42"/>
      <c r="AD330" s="45"/>
      <c r="AE330" s="45"/>
    </row>
    <row r="331" spans="14:31" ht="12.75" customHeight="1" x14ac:dyDescent="0.25">
      <c r="N331" s="42"/>
      <c r="O331" s="42"/>
      <c r="AD331" s="45"/>
      <c r="AE331" s="45"/>
    </row>
    <row r="332" spans="14:31" ht="12.75" customHeight="1" x14ac:dyDescent="0.25">
      <c r="N332" s="42"/>
      <c r="O332" s="42"/>
      <c r="AD332" s="45"/>
      <c r="AE332" s="45"/>
    </row>
    <row r="333" spans="14:31" ht="12.75" customHeight="1" x14ac:dyDescent="0.25">
      <c r="N333" s="42"/>
      <c r="O333" s="42"/>
      <c r="AD333" s="45"/>
      <c r="AE333" s="45"/>
    </row>
    <row r="334" spans="14:31" ht="12.75" customHeight="1" x14ac:dyDescent="0.25">
      <c r="N334" s="42"/>
      <c r="O334" s="42"/>
      <c r="AD334" s="45"/>
      <c r="AE334" s="45"/>
    </row>
    <row r="335" spans="14:31" ht="12.75" customHeight="1" x14ac:dyDescent="0.25">
      <c r="N335" s="42"/>
      <c r="O335" s="42"/>
      <c r="AD335" s="45"/>
      <c r="AE335" s="45"/>
    </row>
    <row r="336" spans="14:31" ht="12.75" customHeight="1" x14ac:dyDescent="0.25">
      <c r="N336" s="42"/>
      <c r="O336" s="42"/>
      <c r="AD336" s="45"/>
      <c r="AE336" s="45"/>
    </row>
    <row r="337" spans="14:31" ht="12.75" customHeight="1" x14ac:dyDescent="0.25">
      <c r="N337" s="42"/>
      <c r="O337" s="42"/>
      <c r="AD337" s="45"/>
      <c r="AE337" s="45"/>
    </row>
    <row r="338" spans="14:31" ht="12.75" customHeight="1" x14ac:dyDescent="0.25">
      <c r="N338" s="42"/>
      <c r="O338" s="42"/>
      <c r="AD338" s="45"/>
      <c r="AE338" s="45"/>
    </row>
    <row r="339" spans="14:31" ht="12.75" customHeight="1" x14ac:dyDescent="0.25">
      <c r="N339" s="42"/>
      <c r="O339" s="42"/>
      <c r="AD339" s="45"/>
      <c r="AE339" s="45"/>
    </row>
    <row r="340" spans="14:31" ht="12.75" customHeight="1" x14ac:dyDescent="0.25">
      <c r="N340" s="42"/>
      <c r="O340" s="42"/>
      <c r="AD340" s="45"/>
      <c r="AE340" s="45"/>
    </row>
    <row r="341" spans="14:31" ht="12.75" customHeight="1" x14ac:dyDescent="0.25">
      <c r="N341" s="42"/>
      <c r="O341" s="42"/>
      <c r="AD341" s="45"/>
      <c r="AE341" s="45"/>
    </row>
    <row r="342" spans="14:31" ht="12.75" customHeight="1" x14ac:dyDescent="0.25">
      <c r="N342" s="42"/>
      <c r="O342" s="42"/>
      <c r="AD342" s="45"/>
      <c r="AE342" s="45"/>
    </row>
    <row r="343" spans="14:31" ht="12.75" customHeight="1" x14ac:dyDescent="0.25">
      <c r="N343" s="42"/>
      <c r="O343" s="42"/>
      <c r="AD343" s="45"/>
      <c r="AE343" s="45"/>
    </row>
    <row r="344" spans="14:31" ht="12.75" customHeight="1" x14ac:dyDescent="0.25">
      <c r="N344" s="42"/>
      <c r="O344" s="42"/>
      <c r="AD344" s="45"/>
      <c r="AE344" s="45"/>
    </row>
    <row r="345" spans="14:31" ht="12.75" customHeight="1" x14ac:dyDescent="0.25">
      <c r="N345" s="42"/>
      <c r="O345" s="42"/>
      <c r="AD345" s="45"/>
      <c r="AE345" s="45"/>
    </row>
    <row r="346" spans="14:31" ht="12.75" customHeight="1" x14ac:dyDescent="0.25">
      <c r="N346" s="42"/>
      <c r="O346" s="42"/>
      <c r="AD346" s="45"/>
      <c r="AE346" s="45"/>
    </row>
    <row r="347" spans="14:31" ht="12.75" customHeight="1" x14ac:dyDescent="0.25">
      <c r="N347" s="42"/>
      <c r="O347" s="42"/>
      <c r="AD347" s="45"/>
      <c r="AE347" s="45"/>
    </row>
    <row r="348" spans="14:31" ht="12.75" customHeight="1" x14ac:dyDescent="0.25">
      <c r="N348" s="42"/>
      <c r="O348" s="42"/>
      <c r="AD348" s="45"/>
      <c r="AE348" s="45"/>
    </row>
    <row r="349" spans="14:31" ht="12.75" customHeight="1" x14ac:dyDescent="0.25">
      <c r="N349" s="42"/>
      <c r="O349" s="42"/>
      <c r="AD349" s="45"/>
      <c r="AE349" s="45"/>
    </row>
    <row r="350" spans="14:31" ht="12.75" customHeight="1" x14ac:dyDescent="0.25">
      <c r="N350" s="42"/>
      <c r="O350" s="42"/>
      <c r="AD350" s="45"/>
      <c r="AE350" s="45"/>
    </row>
    <row r="351" spans="14:31" ht="12.75" customHeight="1" x14ac:dyDescent="0.25">
      <c r="N351" s="42"/>
      <c r="O351" s="42"/>
      <c r="AD351" s="45"/>
      <c r="AE351" s="45"/>
    </row>
    <row r="352" spans="14:31" ht="12.75" customHeight="1" x14ac:dyDescent="0.25">
      <c r="N352" s="42"/>
      <c r="O352" s="42"/>
      <c r="AD352" s="45"/>
      <c r="AE352" s="45"/>
    </row>
    <row r="353" spans="14:31" ht="12.75" customHeight="1" x14ac:dyDescent="0.25">
      <c r="N353" s="42"/>
      <c r="O353" s="42"/>
      <c r="AD353" s="45"/>
      <c r="AE353" s="45"/>
    </row>
    <row r="354" spans="14:31" ht="12.75" customHeight="1" x14ac:dyDescent="0.25">
      <c r="N354" s="42"/>
      <c r="O354" s="42"/>
      <c r="AD354" s="45"/>
      <c r="AE354" s="45"/>
    </row>
    <row r="355" spans="14:31" ht="12.75" customHeight="1" x14ac:dyDescent="0.25">
      <c r="N355" s="42"/>
      <c r="O355" s="42"/>
      <c r="AD355" s="45"/>
      <c r="AE355" s="45"/>
    </row>
    <row r="356" spans="14:31" ht="12.75" customHeight="1" x14ac:dyDescent="0.25">
      <c r="N356" s="42"/>
      <c r="O356" s="42"/>
      <c r="AD356" s="45"/>
      <c r="AE356" s="45"/>
    </row>
    <row r="357" spans="14:31" ht="12.75" customHeight="1" x14ac:dyDescent="0.25">
      <c r="N357" s="42"/>
      <c r="O357" s="42"/>
      <c r="AD357" s="45"/>
      <c r="AE357" s="45"/>
    </row>
    <row r="358" spans="14:31" ht="12.75" customHeight="1" x14ac:dyDescent="0.25">
      <c r="N358" s="42"/>
      <c r="O358" s="42"/>
      <c r="AD358" s="45"/>
      <c r="AE358" s="45"/>
    </row>
    <row r="359" spans="14:31" ht="12.75" customHeight="1" x14ac:dyDescent="0.25">
      <c r="N359" s="42"/>
      <c r="O359" s="42"/>
      <c r="AD359" s="45"/>
      <c r="AE359" s="45"/>
    </row>
    <row r="360" spans="14:31" ht="12.75" customHeight="1" x14ac:dyDescent="0.25">
      <c r="N360" s="42"/>
      <c r="O360" s="42"/>
      <c r="AD360" s="45"/>
      <c r="AE360" s="45"/>
    </row>
    <row r="361" spans="14:31" ht="12.75" customHeight="1" x14ac:dyDescent="0.25">
      <c r="N361" s="42"/>
      <c r="O361" s="42"/>
      <c r="AD361" s="45"/>
      <c r="AE361" s="45"/>
    </row>
    <row r="362" spans="14:31" ht="12.75" customHeight="1" x14ac:dyDescent="0.25">
      <c r="N362" s="42"/>
      <c r="O362" s="42"/>
      <c r="AD362" s="45"/>
      <c r="AE362" s="45"/>
    </row>
    <row r="363" spans="14:31" ht="12.75" customHeight="1" x14ac:dyDescent="0.25">
      <c r="N363" s="42"/>
      <c r="O363" s="42"/>
      <c r="AD363" s="45"/>
      <c r="AE363" s="45"/>
    </row>
    <row r="364" spans="14:31" ht="12.75" customHeight="1" x14ac:dyDescent="0.25">
      <c r="N364" s="42"/>
      <c r="O364" s="42"/>
      <c r="AD364" s="45"/>
      <c r="AE364" s="45"/>
    </row>
    <row r="365" spans="14:31" ht="12.75" customHeight="1" x14ac:dyDescent="0.25">
      <c r="N365" s="42"/>
      <c r="O365" s="42"/>
      <c r="AD365" s="45"/>
      <c r="AE365" s="45"/>
    </row>
    <row r="366" spans="14:31" ht="12.75" customHeight="1" x14ac:dyDescent="0.25">
      <c r="N366" s="42"/>
      <c r="O366" s="42"/>
      <c r="AD366" s="45"/>
      <c r="AE366" s="45"/>
    </row>
    <row r="367" spans="14:31" ht="12.75" customHeight="1" x14ac:dyDescent="0.25">
      <c r="N367" s="42"/>
      <c r="O367" s="42"/>
      <c r="AD367" s="45"/>
      <c r="AE367" s="45"/>
    </row>
    <row r="368" spans="14:31" ht="12.75" customHeight="1" x14ac:dyDescent="0.25">
      <c r="N368" s="42"/>
      <c r="O368" s="42"/>
      <c r="AD368" s="45"/>
      <c r="AE368" s="45"/>
    </row>
    <row r="369" spans="14:31" ht="12.75" customHeight="1" x14ac:dyDescent="0.25">
      <c r="N369" s="42"/>
      <c r="O369" s="42"/>
      <c r="AD369" s="45"/>
      <c r="AE369" s="45"/>
    </row>
    <row r="370" spans="14:31" ht="12.75" customHeight="1" x14ac:dyDescent="0.25">
      <c r="N370" s="42"/>
      <c r="O370" s="42"/>
      <c r="AD370" s="45"/>
      <c r="AE370" s="45"/>
    </row>
    <row r="371" spans="14:31" ht="12.75" customHeight="1" x14ac:dyDescent="0.25">
      <c r="N371" s="42"/>
      <c r="O371" s="42"/>
      <c r="AD371" s="45"/>
      <c r="AE371" s="45"/>
    </row>
    <row r="372" spans="14:31" ht="12.75" customHeight="1" x14ac:dyDescent="0.25">
      <c r="N372" s="42"/>
      <c r="O372" s="42"/>
      <c r="AD372" s="45"/>
      <c r="AE372" s="45"/>
    </row>
    <row r="373" spans="14:31" ht="12.75" customHeight="1" x14ac:dyDescent="0.25">
      <c r="N373" s="42"/>
      <c r="O373" s="42"/>
      <c r="AD373" s="45"/>
      <c r="AE373" s="45"/>
    </row>
    <row r="374" spans="14:31" ht="12.75" customHeight="1" x14ac:dyDescent="0.25">
      <c r="N374" s="42"/>
      <c r="O374" s="42"/>
      <c r="AD374" s="45"/>
      <c r="AE374" s="45"/>
    </row>
    <row r="375" spans="14:31" ht="12.75" customHeight="1" x14ac:dyDescent="0.25">
      <c r="N375" s="42"/>
      <c r="O375" s="42"/>
      <c r="AD375" s="45"/>
      <c r="AE375" s="45"/>
    </row>
    <row r="376" spans="14:31" ht="12.75" customHeight="1" x14ac:dyDescent="0.25">
      <c r="N376" s="42"/>
      <c r="O376" s="42"/>
      <c r="AD376" s="45"/>
      <c r="AE376" s="45"/>
    </row>
    <row r="377" spans="14:31" ht="12.75" customHeight="1" x14ac:dyDescent="0.25">
      <c r="N377" s="42"/>
      <c r="O377" s="42"/>
      <c r="AD377" s="45"/>
      <c r="AE377" s="45"/>
    </row>
    <row r="378" spans="14:31" ht="12.75" customHeight="1" x14ac:dyDescent="0.25">
      <c r="N378" s="42"/>
      <c r="O378" s="42"/>
      <c r="AD378" s="45"/>
      <c r="AE378" s="45"/>
    </row>
    <row r="379" spans="14:31" ht="12.75" customHeight="1" x14ac:dyDescent="0.25">
      <c r="N379" s="42"/>
      <c r="O379" s="42"/>
      <c r="AD379" s="45"/>
      <c r="AE379" s="45"/>
    </row>
    <row r="380" spans="14:31" ht="12.75" customHeight="1" x14ac:dyDescent="0.25">
      <c r="N380" s="42"/>
      <c r="O380" s="42"/>
      <c r="AD380" s="45"/>
      <c r="AE380" s="45"/>
    </row>
    <row r="381" spans="14:31" ht="12.75" customHeight="1" x14ac:dyDescent="0.25">
      <c r="N381" s="42"/>
      <c r="O381" s="42"/>
      <c r="AD381" s="45"/>
      <c r="AE381" s="45"/>
    </row>
    <row r="382" spans="14:31" ht="12.75" customHeight="1" x14ac:dyDescent="0.25">
      <c r="N382" s="42"/>
      <c r="O382" s="42"/>
      <c r="AD382" s="45"/>
      <c r="AE382" s="45"/>
    </row>
    <row r="383" spans="14:31" ht="12.75" customHeight="1" x14ac:dyDescent="0.25">
      <c r="N383" s="42"/>
      <c r="O383" s="42"/>
      <c r="AD383" s="45"/>
      <c r="AE383" s="45"/>
    </row>
    <row r="384" spans="14:31" ht="12.75" customHeight="1" x14ac:dyDescent="0.25">
      <c r="N384" s="42"/>
      <c r="O384" s="42"/>
      <c r="AD384" s="45"/>
      <c r="AE384" s="45"/>
    </row>
    <row r="385" spans="14:31" ht="12.75" customHeight="1" x14ac:dyDescent="0.25">
      <c r="N385" s="42"/>
      <c r="O385" s="42"/>
      <c r="AD385" s="45"/>
      <c r="AE385" s="45"/>
    </row>
    <row r="386" spans="14:31" ht="12.75" customHeight="1" x14ac:dyDescent="0.25">
      <c r="N386" s="42"/>
      <c r="O386" s="42"/>
      <c r="AD386" s="45"/>
      <c r="AE386" s="45"/>
    </row>
    <row r="387" spans="14:31" ht="12.75" customHeight="1" x14ac:dyDescent="0.25">
      <c r="N387" s="42"/>
      <c r="O387" s="42"/>
      <c r="AD387" s="45"/>
      <c r="AE387" s="45"/>
    </row>
    <row r="388" spans="14:31" ht="12.75" customHeight="1" x14ac:dyDescent="0.25">
      <c r="N388" s="42"/>
      <c r="O388" s="42"/>
      <c r="AD388" s="45"/>
      <c r="AE388" s="45"/>
    </row>
    <row r="389" spans="14:31" ht="12.75" customHeight="1" x14ac:dyDescent="0.25">
      <c r="N389" s="42"/>
      <c r="O389" s="42"/>
      <c r="AD389" s="45"/>
      <c r="AE389" s="45"/>
    </row>
    <row r="390" spans="14:31" ht="12.75" customHeight="1" x14ac:dyDescent="0.25">
      <c r="N390" s="42"/>
      <c r="O390" s="42"/>
      <c r="AD390" s="45"/>
      <c r="AE390" s="45"/>
    </row>
    <row r="391" spans="14:31" ht="12.75" customHeight="1" x14ac:dyDescent="0.25">
      <c r="N391" s="42"/>
      <c r="O391" s="42"/>
      <c r="AD391" s="45"/>
      <c r="AE391" s="45"/>
    </row>
    <row r="392" spans="14:31" ht="12.75" customHeight="1" x14ac:dyDescent="0.25">
      <c r="N392" s="42"/>
      <c r="O392" s="42"/>
      <c r="AD392" s="45"/>
      <c r="AE392" s="45"/>
    </row>
    <row r="393" spans="14:31" ht="12.75" customHeight="1" x14ac:dyDescent="0.25">
      <c r="N393" s="42"/>
      <c r="O393" s="42"/>
      <c r="AD393" s="45"/>
      <c r="AE393" s="45"/>
    </row>
    <row r="394" spans="14:31" ht="12.75" customHeight="1" x14ac:dyDescent="0.25">
      <c r="N394" s="42"/>
      <c r="O394" s="42"/>
      <c r="AD394" s="45"/>
      <c r="AE394" s="45"/>
    </row>
    <row r="395" spans="14:31" ht="12.75" customHeight="1" x14ac:dyDescent="0.25">
      <c r="N395" s="42"/>
      <c r="O395" s="42"/>
      <c r="AD395" s="45"/>
      <c r="AE395" s="45"/>
    </row>
    <row r="396" spans="14:31" ht="12.75" customHeight="1" x14ac:dyDescent="0.25">
      <c r="N396" s="42"/>
      <c r="O396" s="42"/>
      <c r="AD396" s="45"/>
      <c r="AE396" s="45"/>
    </row>
    <row r="397" spans="14:31" ht="12.75" customHeight="1" x14ac:dyDescent="0.25">
      <c r="N397" s="42"/>
      <c r="O397" s="42"/>
      <c r="AD397" s="45"/>
      <c r="AE397" s="45"/>
    </row>
    <row r="398" spans="14:31" ht="12.75" customHeight="1" x14ac:dyDescent="0.25">
      <c r="N398" s="42"/>
      <c r="O398" s="42"/>
      <c r="AD398" s="45"/>
      <c r="AE398" s="45"/>
    </row>
    <row r="399" spans="14:31" ht="12.75" customHeight="1" x14ac:dyDescent="0.25">
      <c r="N399" s="42"/>
      <c r="O399" s="42"/>
      <c r="AD399" s="45"/>
      <c r="AE399" s="45"/>
    </row>
    <row r="400" spans="14:31" ht="12.75" customHeight="1" x14ac:dyDescent="0.25">
      <c r="N400" s="42"/>
      <c r="O400" s="42"/>
      <c r="AD400" s="45"/>
      <c r="AE400" s="45"/>
    </row>
    <row r="401" spans="14:31" ht="12.75" customHeight="1" x14ac:dyDescent="0.25">
      <c r="N401" s="42"/>
      <c r="O401" s="42"/>
      <c r="AD401" s="45"/>
      <c r="AE401" s="45"/>
    </row>
    <row r="402" spans="14:31" ht="12.75" customHeight="1" x14ac:dyDescent="0.25">
      <c r="N402" s="42"/>
      <c r="O402" s="42"/>
      <c r="AD402" s="45"/>
      <c r="AE402" s="45"/>
    </row>
    <row r="403" spans="14:31" ht="12.75" customHeight="1" x14ac:dyDescent="0.25">
      <c r="N403" s="42"/>
      <c r="O403" s="42"/>
      <c r="AD403" s="45"/>
      <c r="AE403" s="45"/>
    </row>
    <row r="404" spans="14:31" ht="12.75" customHeight="1" x14ac:dyDescent="0.25">
      <c r="N404" s="42"/>
      <c r="O404" s="42"/>
      <c r="AD404" s="45"/>
      <c r="AE404" s="45"/>
    </row>
    <row r="405" spans="14:31" ht="12.75" customHeight="1" x14ac:dyDescent="0.25">
      <c r="N405" s="42"/>
      <c r="O405" s="42"/>
      <c r="AD405" s="45"/>
      <c r="AE405" s="45"/>
    </row>
    <row r="406" spans="14:31" ht="12.75" customHeight="1" x14ac:dyDescent="0.25">
      <c r="N406" s="42"/>
      <c r="O406" s="42"/>
      <c r="AD406" s="45"/>
      <c r="AE406" s="45"/>
    </row>
    <row r="407" spans="14:31" ht="12.75" customHeight="1" x14ac:dyDescent="0.25">
      <c r="N407" s="42"/>
      <c r="O407" s="42"/>
      <c r="AD407" s="45"/>
      <c r="AE407" s="45"/>
    </row>
    <row r="408" spans="14:31" ht="12.75" customHeight="1" x14ac:dyDescent="0.25">
      <c r="N408" s="42"/>
      <c r="O408" s="42"/>
      <c r="AD408" s="45"/>
      <c r="AE408" s="45"/>
    </row>
    <row r="409" spans="14:31" ht="12.75" customHeight="1" x14ac:dyDescent="0.25">
      <c r="N409" s="42"/>
      <c r="O409" s="42"/>
      <c r="AD409" s="45"/>
      <c r="AE409" s="45"/>
    </row>
    <row r="410" spans="14:31" ht="12.75" customHeight="1" x14ac:dyDescent="0.25">
      <c r="N410" s="42"/>
      <c r="O410" s="42"/>
      <c r="AD410" s="45"/>
      <c r="AE410" s="45"/>
    </row>
    <row r="411" spans="14:31" ht="12.75" customHeight="1" x14ac:dyDescent="0.25">
      <c r="N411" s="42"/>
      <c r="O411" s="42"/>
      <c r="AD411" s="45"/>
      <c r="AE411" s="45"/>
    </row>
    <row r="412" spans="14:31" ht="12.75" customHeight="1" x14ac:dyDescent="0.25">
      <c r="N412" s="42"/>
      <c r="O412" s="42"/>
      <c r="AD412" s="45"/>
      <c r="AE412" s="45"/>
    </row>
    <row r="413" spans="14:31" ht="12.75" customHeight="1" x14ac:dyDescent="0.25">
      <c r="N413" s="42"/>
      <c r="O413" s="42"/>
      <c r="AD413" s="45"/>
      <c r="AE413" s="45"/>
    </row>
    <row r="414" spans="14:31" ht="12.75" customHeight="1" x14ac:dyDescent="0.25">
      <c r="N414" s="42"/>
      <c r="O414" s="42"/>
      <c r="AD414" s="45"/>
      <c r="AE414" s="45"/>
    </row>
    <row r="415" spans="14:31" ht="12.75" customHeight="1" x14ac:dyDescent="0.25">
      <c r="N415" s="42"/>
      <c r="O415" s="42"/>
      <c r="AD415" s="45"/>
      <c r="AE415" s="45"/>
    </row>
    <row r="416" spans="14:31" ht="12.75" customHeight="1" x14ac:dyDescent="0.25">
      <c r="N416" s="42"/>
      <c r="O416" s="42"/>
      <c r="AD416" s="45"/>
      <c r="AE416" s="45"/>
    </row>
    <row r="417" spans="14:31" ht="12.75" customHeight="1" x14ac:dyDescent="0.25">
      <c r="N417" s="42"/>
      <c r="O417" s="42"/>
      <c r="AD417" s="45"/>
      <c r="AE417" s="45"/>
    </row>
    <row r="418" spans="14:31" ht="12.75" customHeight="1" x14ac:dyDescent="0.25">
      <c r="N418" s="42"/>
      <c r="O418" s="42"/>
      <c r="AD418" s="45"/>
      <c r="AE418" s="45"/>
    </row>
    <row r="419" spans="14:31" ht="12.75" customHeight="1" x14ac:dyDescent="0.25">
      <c r="N419" s="42"/>
      <c r="O419" s="42"/>
      <c r="AD419" s="45"/>
      <c r="AE419" s="45"/>
    </row>
    <row r="420" spans="14:31" ht="12.75" customHeight="1" x14ac:dyDescent="0.25">
      <c r="N420" s="42"/>
      <c r="O420" s="42"/>
      <c r="AD420" s="45"/>
      <c r="AE420" s="45"/>
    </row>
    <row r="421" spans="14:31" ht="12.75" customHeight="1" x14ac:dyDescent="0.25">
      <c r="N421" s="42"/>
      <c r="O421" s="42"/>
      <c r="AD421" s="45"/>
      <c r="AE421" s="45"/>
    </row>
    <row r="422" spans="14:31" ht="12.75" customHeight="1" x14ac:dyDescent="0.25">
      <c r="N422" s="42"/>
      <c r="O422" s="42"/>
      <c r="AD422" s="45"/>
      <c r="AE422" s="45"/>
    </row>
    <row r="423" spans="14:31" ht="12.75" customHeight="1" x14ac:dyDescent="0.25">
      <c r="N423" s="42"/>
      <c r="O423" s="42"/>
      <c r="AD423" s="45"/>
      <c r="AE423" s="45"/>
    </row>
    <row r="424" spans="14:31" ht="12.75" customHeight="1" x14ac:dyDescent="0.25">
      <c r="N424" s="42"/>
      <c r="O424" s="42"/>
      <c r="AD424" s="45"/>
      <c r="AE424" s="45"/>
    </row>
    <row r="425" spans="14:31" ht="12.75" customHeight="1" x14ac:dyDescent="0.25">
      <c r="N425" s="42"/>
      <c r="O425" s="42"/>
      <c r="AD425" s="45"/>
      <c r="AE425" s="45"/>
    </row>
    <row r="426" spans="14:31" ht="12.75" customHeight="1" x14ac:dyDescent="0.25">
      <c r="N426" s="42"/>
      <c r="O426" s="42"/>
      <c r="AD426" s="45"/>
      <c r="AE426" s="45"/>
    </row>
    <row r="427" spans="14:31" ht="12.75" customHeight="1" x14ac:dyDescent="0.25">
      <c r="N427" s="42"/>
      <c r="O427" s="42"/>
      <c r="AD427" s="45"/>
      <c r="AE427" s="45"/>
    </row>
    <row r="428" spans="14:31" ht="12.75" customHeight="1" x14ac:dyDescent="0.25">
      <c r="N428" s="42"/>
      <c r="O428" s="42"/>
      <c r="AD428" s="45"/>
      <c r="AE428" s="45"/>
    </row>
    <row r="429" spans="14:31" ht="12.75" customHeight="1" x14ac:dyDescent="0.25">
      <c r="N429" s="42"/>
      <c r="O429" s="42"/>
      <c r="AD429" s="45"/>
      <c r="AE429" s="45"/>
    </row>
    <row r="430" spans="14:31" ht="12.75" customHeight="1" x14ac:dyDescent="0.25">
      <c r="N430" s="42"/>
      <c r="O430" s="42"/>
      <c r="AD430" s="45"/>
      <c r="AE430" s="45"/>
    </row>
    <row r="431" spans="14:31" ht="12.75" customHeight="1" x14ac:dyDescent="0.25">
      <c r="N431" s="42"/>
      <c r="O431" s="42"/>
      <c r="AD431" s="45"/>
      <c r="AE431" s="45"/>
    </row>
    <row r="432" spans="14:31" ht="12.75" customHeight="1" x14ac:dyDescent="0.25">
      <c r="N432" s="42"/>
      <c r="O432" s="42"/>
      <c r="AD432" s="45"/>
      <c r="AE432" s="45"/>
    </row>
    <row r="433" spans="14:31" ht="12.75" customHeight="1" x14ac:dyDescent="0.25">
      <c r="N433" s="42"/>
      <c r="O433" s="42"/>
      <c r="AD433" s="45"/>
      <c r="AE433" s="45"/>
    </row>
    <row r="434" spans="14:31" ht="12.75" customHeight="1" x14ac:dyDescent="0.25">
      <c r="N434" s="42"/>
      <c r="O434" s="42"/>
      <c r="AD434" s="45"/>
      <c r="AE434" s="45"/>
    </row>
    <row r="435" spans="14:31" ht="12.75" customHeight="1" x14ac:dyDescent="0.25">
      <c r="N435" s="42"/>
      <c r="O435" s="42"/>
      <c r="AD435" s="45"/>
      <c r="AE435" s="45"/>
    </row>
    <row r="436" spans="14:31" ht="12.75" customHeight="1" x14ac:dyDescent="0.25">
      <c r="N436" s="42"/>
      <c r="O436" s="42"/>
      <c r="AD436" s="45"/>
      <c r="AE436" s="45"/>
    </row>
    <row r="437" spans="14:31" ht="12.75" customHeight="1" x14ac:dyDescent="0.25">
      <c r="N437" s="42"/>
      <c r="O437" s="42"/>
      <c r="AD437" s="45"/>
      <c r="AE437" s="45"/>
    </row>
    <row r="438" spans="14:31" ht="12.75" customHeight="1" x14ac:dyDescent="0.25">
      <c r="N438" s="42"/>
      <c r="O438" s="42"/>
      <c r="AD438" s="45"/>
      <c r="AE438" s="45"/>
    </row>
    <row r="439" spans="14:31" ht="12.75" customHeight="1" x14ac:dyDescent="0.25">
      <c r="N439" s="42"/>
      <c r="O439" s="42"/>
      <c r="AD439" s="45"/>
      <c r="AE439" s="45"/>
    </row>
    <row r="440" spans="14:31" ht="12.75" customHeight="1" x14ac:dyDescent="0.25">
      <c r="N440" s="42"/>
      <c r="O440" s="42"/>
      <c r="AD440" s="45"/>
      <c r="AE440" s="45"/>
    </row>
    <row r="441" spans="14:31" ht="12.75" customHeight="1" x14ac:dyDescent="0.25">
      <c r="N441" s="42"/>
      <c r="O441" s="42"/>
      <c r="AD441" s="45"/>
      <c r="AE441" s="45"/>
    </row>
    <row r="442" spans="14:31" ht="12.75" customHeight="1" x14ac:dyDescent="0.25">
      <c r="N442" s="42"/>
      <c r="O442" s="42"/>
      <c r="AD442" s="45"/>
      <c r="AE442" s="45"/>
    </row>
    <row r="443" spans="14:31" ht="12.75" customHeight="1" x14ac:dyDescent="0.25">
      <c r="N443" s="42"/>
      <c r="O443" s="42"/>
      <c r="AD443" s="45"/>
      <c r="AE443" s="45"/>
    </row>
    <row r="444" spans="14:31" ht="12.75" customHeight="1" x14ac:dyDescent="0.25">
      <c r="N444" s="42"/>
      <c r="O444" s="42"/>
      <c r="AD444" s="45"/>
      <c r="AE444" s="45"/>
    </row>
    <row r="445" spans="14:31" ht="12.75" customHeight="1" x14ac:dyDescent="0.25">
      <c r="N445" s="42"/>
      <c r="O445" s="42"/>
      <c r="AD445" s="45"/>
      <c r="AE445" s="45"/>
    </row>
    <row r="446" spans="14:31" ht="12.75" customHeight="1" x14ac:dyDescent="0.25">
      <c r="N446" s="42"/>
      <c r="O446" s="42"/>
      <c r="AD446" s="45"/>
      <c r="AE446" s="45"/>
    </row>
    <row r="447" spans="14:31" ht="12.75" customHeight="1" x14ac:dyDescent="0.25">
      <c r="N447" s="42"/>
      <c r="O447" s="42"/>
      <c r="AD447" s="45"/>
      <c r="AE447" s="45"/>
    </row>
    <row r="448" spans="14:31" ht="12.75" customHeight="1" x14ac:dyDescent="0.25">
      <c r="N448" s="42"/>
      <c r="O448" s="42"/>
      <c r="AD448" s="45"/>
      <c r="AE448" s="45"/>
    </row>
    <row r="449" spans="14:15" ht="12.75" customHeight="1" x14ac:dyDescent="0.25">
      <c r="N449" s="42"/>
      <c r="O449" s="42"/>
    </row>
    <row r="450" spans="14:15" ht="12.75" customHeight="1" x14ac:dyDescent="0.25">
      <c r="N450" s="42"/>
      <c r="O450" s="42"/>
    </row>
    <row r="451" spans="14:15" ht="12.75" customHeight="1" x14ac:dyDescent="0.25">
      <c r="N451" s="42"/>
      <c r="O451" s="42"/>
    </row>
  </sheetData>
  <conditionalFormatting sqref="L7 L9 L4 K5:L6 K2:L3">
    <cfRule type="cellIs" dxfId="2" priority="6" operator="lessThan">
      <formula>43830</formula>
    </cfRule>
  </conditionalFormatting>
  <conditionalFormatting sqref="Q2:Q28">
    <cfRule type="cellIs" dxfId="1" priority="5" operator="greaterThan">
      <formula>43830</formula>
    </cfRule>
  </conditionalFormatting>
  <conditionalFormatting sqref="L8 L10">
    <cfRule type="cellIs" dxfId="0" priority="4" operator="greaterThan">
      <formula>43830</formula>
    </cfRule>
  </conditionalFormatting>
  <dataValidations count="10">
    <dataValidation type="list" allowBlank="1" showInputMessage="1" showErrorMessage="1" sqref="AF2:AF10">
      <formula1>"Au prorata (mois complet),Au prorata (mois imcomplet),Aucune,Payé aux heures effectuées"</formula1>
    </dataValidation>
    <dataValidation type="list" allowBlank="1" showInputMessage="1" showErrorMessage="1" sqref="AD1 AD29:AD1048576">
      <formula1>"Au prorata(mois complet),Au prorata (mois imcomplet),Payé aux heures effectuées"</formula1>
    </dataValidation>
    <dataValidation showDropDown="1" showInputMessage="1" showErrorMessage="1" sqref="AE1:AF1"/>
    <dataValidation type="list" allowBlank="1" showInputMessage="1" showErrorMessage="1" sqref="AF11:AF1048576">
      <formula1>"Au prorata (mois complet),Au prorata (mois imcomplet)"</formula1>
    </dataValidation>
    <dataValidation type="list" allowBlank="1" showInputMessage="1" showErrorMessage="1" sqref="AU1:AU28">
      <formula1>"Effectué"</formula1>
    </dataValidation>
    <dataValidation type="whole" allowBlank="1" showInputMessage="1" showErrorMessage="1" sqref="I1:I1048576">
      <formula1>1</formula1>
      <formula2>3</formula2>
    </dataValidation>
    <dataValidation type="list" allowBlank="1" showInputMessage="1" showErrorMessage="1" sqref="AR1:AR1048576">
      <formula1>"Célibataire,Marié,Concubinage"</formula1>
    </dataValidation>
    <dataValidation type="list" allowBlank="1" showInputMessage="1" showErrorMessage="1" sqref="AQ1:AQ1048576">
      <formula1>"Monsieur,Madame"</formula1>
    </dataValidation>
    <dataValidation type="list" allowBlank="1" showInputMessage="1" showErrorMessage="1" sqref="AE2:AE1048576 AG2:AG1048576">
      <formula1>"Nécessaire,Pas nécessaire,Effectuée"</formula1>
    </dataValidation>
    <dataValidation type="list" allowBlank="1" showInputMessage="1" showErrorMessage="1" sqref="AD2:AD28">
      <formula1>"Prise en charge simplifiée(sans APF),Au prorata(mois complet),Au prorata (mois imcomplet),Payé aux heures effectuées,Renouvellement"</formula1>
    </dataValidation>
  </dataValidations>
  <pageMargins left="0" right="0" top="0" bottom="0" header="0" footer="0"/>
  <pageSetup paperSize="9" scale="60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Choisir Siège ou Parquet" prompt="Choisir Siège ou Parquet">
          <x14:formula1>
            <xm:f>'[1]Listes de saisie utilisées'!#REF!</xm:f>
          </x14:formula1>
          <xm:sqref>H2:H6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"/>
  <sheetViews>
    <sheetView zoomScaleNormal="100" workbookViewId="0">
      <selection activeCell="D37" sqref="D37"/>
    </sheetView>
  </sheetViews>
  <sheetFormatPr baseColWidth="10" defaultRowHeight="15" x14ac:dyDescent="0.25"/>
  <sheetData>
    <row r="1" spans="1:47" ht="90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49" t="s">
        <v>9</v>
      </c>
      <c r="K1" s="5" t="s">
        <v>10</v>
      </c>
      <c r="L1" s="6" t="s">
        <v>11</v>
      </c>
      <c r="M1" s="6" t="s">
        <v>12</v>
      </c>
      <c r="N1" s="3" t="s">
        <v>13</v>
      </c>
      <c r="O1" s="7" t="s">
        <v>14</v>
      </c>
      <c r="P1" s="6" t="s">
        <v>15</v>
      </c>
      <c r="Q1" s="6" t="s">
        <v>16</v>
      </c>
      <c r="R1" s="8" t="s">
        <v>17</v>
      </c>
      <c r="S1" s="8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9" t="s">
        <v>26</v>
      </c>
      <c r="AB1" s="9" t="s">
        <v>27</v>
      </c>
      <c r="AC1" s="10" t="s">
        <v>28</v>
      </c>
      <c r="AD1" s="11" t="s">
        <v>29</v>
      </c>
      <c r="AE1" s="12" t="s">
        <v>30</v>
      </c>
      <c r="AF1" s="12" t="s">
        <v>31</v>
      </c>
      <c r="AG1" s="12" t="s">
        <v>32</v>
      </c>
      <c r="AH1" s="13" t="s">
        <v>33</v>
      </c>
      <c r="AI1" s="13" t="s">
        <v>34</v>
      </c>
      <c r="AJ1" s="13" t="s">
        <v>35</v>
      </c>
      <c r="AK1" s="14" t="s">
        <v>36</v>
      </c>
      <c r="AL1" s="14" t="s">
        <v>37</v>
      </c>
      <c r="AM1" s="14" t="s">
        <v>38</v>
      </c>
      <c r="AN1" s="15" t="s">
        <v>39</v>
      </c>
      <c r="AO1" s="15" t="s">
        <v>40</v>
      </c>
      <c r="AP1" s="15" t="s">
        <v>41</v>
      </c>
      <c r="AQ1" s="15" t="s">
        <v>42</v>
      </c>
      <c r="AR1" s="15" t="s">
        <v>43</v>
      </c>
      <c r="AS1" s="15" t="s">
        <v>44</v>
      </c>
      <c r="AT1" s="15" t="s">
        <v>45</v>
      </c>
      <c r="AU1" s="50" t="s">
        <v>46</v>
      </c>
    </row>
  </sheetData>
  <dataValidations count="6">
    <dataValidation type="list" allowBlank="1" showInputMessage="1" showErrorMessage="1" sqref="AQ1">
      <formula1>"Monsieur,Madame"</formula1>
    </dataValidation>
    <dataValidation type="list" allowBlank="1" showInputMessage="1" showErrorMessage="1" sqref="AR1">
      <formula1>"Célibataire,Marié,Concubinage"</formula1>
    </dataValidation>
    <dataValidation type="whole" allowBlank="1" showInputMessage="1" showErrorMessage="1" sqref="I1">
      <formula1>1</formula1>
      <formula2>3</formula2>
    </dataValidation>
    <dataValidation type="list" allowBlank="1" showInputMessage="1" showErrorMessage="1" sqref="AU1">
      <formula1>"Effectué"</formula1>
    </dataValidation>
    <dataValidation showDropDown="1" showInputMessage="1" showErrorMessage="1" sqref="AE1:AF1"/>
    <dataValidation type="list" allowBlank="1" showInputMessage="1" showErrorMessage="1" sqref="AD1">
      <formula1>"Au prorata(mois complet),Au prorata (mois imcomplet),Payé aux heures effectuées"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DE SUIVI</vt:lpstr>
      <vt:lpstr>TABLEAU DES CONTRATS REVOLUS</vt:lpstr>
      <vt:lpstr>'TABLEAU DE SUIVI'!Zone_d_impression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SORIMOUTOU Sullivan</dc:creator>
  <cp:lastModifiedBy>SORIMOUTOU Sullivan</cp:lastModifiedBy>
  <dcterms:created xsi:type="dcterms:W3CDTF">2019-12-11T14:04:14Z</dcterms:created>
  <dcterms:modified xsi:type="dcterms:W3CDTF">2019-12-12T07:22:32Z</dcterms:modified>
</cp:coreProperties>
</file>