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123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/Users/mbpro/Desktop/"/>
    </mc:Choice>
  </mc:AlternateContent>
  <xr:revisionPtr revIDLastSave="0" documentId="13_ncr:1_{DC7AC0C6-1553-0249-951E-0C83D0FAEB31}" xr6:coauthVersionLast="40" xr6:coauthVersionMax="40" xr10:uidLastSave="{00000000-0000-0000-0000-000000000000}"/>
  <bookViews>
    <workbookView xWindow="3380" yWindow="460" windowWidth="30140" windowHeight="11740" tabRatio="902" activeTab="1" xr2:uid="{00000000-000D-0000-FFFF-FFFF00000000}"/>
  </bookViews>
  <sheets>
    <sheet name="Accueil" sheetId="30" r:id="rId1"/>
    <sheet name="Janvier" sheetId="28" r:id="rId2"/>
    <sheet name="Février" sheetId="29" r:id="rId3"/>
    <sheet name="Mars" sheetId="18" r:id="rId4"/>
    <sheet name="Avril" sheetId="19" r:id="rId5"/>
    <sheet name="Mai" sheetId="20" r:id="rId6"/>
    <sheet name="Juin" sheetId="21" r:id="rId7"/>
    <sheet name="Juillet 2019" sheetId="22" r:id="rId8"/>
    <sheet name="Août 2019" sheetId="23" r:id="rId9"/>
    <sheet name="Septembre 2019" sheetId="24" r:id="rId10"/>
    <sheet name="octobre 2019" sheetId="25" r:id="rId11"/>
    <sheet name="Novembre 2019" sheetId="26" r:id="rId12"/>
    <sheet name="Décembre 2019" sheetId="27" r:id="rId13"/>
    <sheet name="Jour Férié" sheetId="13" r:id="rId14"/>
  </sheets>
  <externalReferences>
    <externalReference r:id="rId15"/>
    <externalReference r:id="rId16"/>
    <externalReference r:id="rId17"/>
  </externalReferences>
  <definedNames>
    <definedName name="AFFAIRENOV" localSheetId="8">[1]Feuil1!$B$16+[1]Feuil1!CODEAFFAIRE8</definedName>
    <definedName name="AFFAIRENOV" localSheetId="4">[1]Feuil1!$B$16+[1]Feuil1!CODEAFFAIRE8</definedName>
    <definedName name="AFFAIRENOV" localSheetId="12">[1]Feuil1!$B$16+[1]Feuil1!CODEAFFAIRE8</definedName>
    <definedName name="AFFAIRENOV" localSheetId="2">[1]Feuil1!$B$16+[1]Feuil1!CODEAFFAIRE8</definedName>
    <definedName name="AFFAIRENOV" localSheetId="1">[1]Feuil1!$B$16+[1]Feuil1!CODEAFFAIRE8</definedName>
    <definedName name="AFFAIRENOV" localSheetId="7">[1]Feuil1!$B$16+[1]Feuil1!CODEAFFAIRE8</definedName>
    <definedName name="AFFAIRENOV" localSheetId="6">[1]Feuil1!$B$16+[1]Feuil1!CODEAFFAIRE8</definedName>
    <definedName name="AFFAIRENOV" localSheetId="5">[1]Feuil1!$B$16+[1]Feuil1!CODEAFFAIRE8</definedName>
    <definedName name="AFFAIRENOV" localSheetId="3">[1]Feuil1!$B$16+[1]Feuil1!CODEAFFAIRE8</definedName>
    <definedName name="AFFAIRENOV" localSheetId="11">[1]Feuil1!$B$16+[1]Feuil1!CODEAFFAIRE8</definedName>
    <definedName name="AFFAIRENOV" localSheetId="10">[1]Feuil1!$B$16+[1]Feuil1!CODEAFFAIRE8</definedName>
    <definedName name="AFFAIRENOV" localSheetId="9">[1]Feuil1!$B$16+[1]Feuil1!CODEAFFAIRE8</definedName>
    <definedName name="AFFAIRENOV">[1]Feuil1!$B$16+[1]Feuil1!CODEAFFAIRE8</definedName>
    <definedName name="ANNEE">Accueil!$I$11</definedName>
    <definedName name="appel" localSheetId="8">'Août 2019'!$AF$2</definedName>
    <definedName name="appel" localSheetId="4">Avril!$AF$2</definedName>
    <definedName name="appel" localSheetId="12">'Décembre 2019'!$AF$2</definedName>
    <definedName name="appel" localSheetId="2">Février!$AF$2</definedName>
    <definedName name="appel" localSheetId="1">Janvier!$AF$2</definedName>
    <definedName name="appel" localSheetId="7">'Juillet 2019'!$AF$2</definedName>
    <definedName name="appel" localSheetId="6">Juin!$AF$2</definedName>
    <definedName name="appel" localSheetId="5">Mai!$AF$2</definedName>
    <definedName name="appel" localSheetId="3">Mars!$AF$2</definedName>
    <definedName name="appel" localSheetId="11">'Novembre 2019'!$AF$2</definedName>
    <definedName name="appel" localSheetId="10">'octobre 2019'!$AF$2</definedName>
    <definedName name="appel" localSheetId="9">'Septembre 2019'!$AF$2</definedName>
    <definedName name="appel">#REF!</definedName>
    <definedName name="APPELPHASE" localSheetId="8">'Août 2019'!$AF$3</definedName>
    <definedName name="APPELPHASE" localSheetId="4">Avril!$AF$3</definedName>
    <definedName name="APPELPHASE" localSheetId="12">'Décembre 2019'!$AF$3</definedName>
    <definedName name="APPELPHASE" localSheetId="2">Février!$AF$3</definedName>
    <definedName name="APPELPHASE" localSheetId="1">Janvier!$AF$3</definedName>
    <definedName name="APPELPHASE" localSheetId="7">'Juillet 2019'!$AF$3</definedName>
    <definedName name="APPELPHASE" localSheetId="6">Juin!$AF$3</definedName>
    <definedName name="APPELPHASE" localSheetId="5">Mai!$AF$3</definedName>
    <definedName name="APPELPHASE" localSheetId="3">Mars!$AF$3</definedName>
    <definedName name="APPELPHASE" localSheetId="11">'Novembre 2019'!$AF$3</definedName>
    <definedName name="APPELPHASE" localSheetId="10">'octobre 2019'!$AF$3</definedName>
    <definedName name="APPELPHASE" localSheetId="9">'Septembre 2019'!$AF$3</definedName>
    <definedName name="APPELPHASE">#REF!</definedName>
    <definedName name="FINDEMOIS">'[2]SIMUL PAYE'!$E$6</definedName>
    <definedName name="JF" localSheetId="8">'Août 2019'!$AF$4</definedName>
    <definedName name="JF" localSheetId="4">Avril!$AF$4</definedName>
    <definedName name="JF" localSheetId="12">'Décembre 2019'!$AF$4</definedName>
    <definedName name="JF" localSheetId="2">Février!$AF$4</definedName>
    <definedName name="JF" localSheetId="1">Janvier!$AF$4</definedName>
    <definedName name="JF" localSheetId="7">'Juillet 2019'!$AF$4</definedName>
    <definedName name="JF" localSheetId="6">Juin!$AF$4</definedName>
    <definedName name="JF" localSheetId="5">Mai!$AF$4</definedName>
    <definedName name="JF" localSheetId="3">Mars!$AF$4</definedName>
    <definedName name="JF" localSheetId="11">'Novembre 2019'!$AF$4</definedName>
    <definedName name="JF" localSheetId="10">'octobre 2019'!$AF$4</definedName>
    <definedName name="JF" localSheetId="9">'Septembre 2019'!$AF$4</definedName>
    <definedName name="JF">#REF!</definedName>
    <definedName name="JoursFériés">'Jour Férié'!$F$3:$F$15</definedName>
    <definedName name="NOM">Accueil!$I$3</definedName>
    <definedName name="_xlnm.Print_Area" localSheetId="8">'Août 2019'!$A$1:$AD$49</definedName>
    <definedName name="_xlnm.Print_Area" localSheetId="4">Avril!$A$1:$AD$48</definedName>
    <definedName name="_xlnm.Print_Area" localSheetId="12">'Décembre 2019'!$A$1:$AD$49</definedName>
    <definedName name="_xlnm.Print_Area" localSheetId="2">Février!$A$1:$AD$49</definedName>
    <definedName name="_xlnm.Print_Area" localSheetId="1">Janvier!$A$1:$AD$49</definedName>
    <definedName name="_xlnm.Print_Area" localSheetId="7">'Juillet 2019'!$A$1:$AD$49</definedName>
    <definedName name="_xlnm.Print_Area" localSheetId="6">Juin!$A$1:$AD$49</definedName>
    <definedName name="_xlnm.Print_Area" localSheetId="5">Mai!$A$1:$AD$49</definedName>
    <definedName name="_xlnm.Print_Area" localSheetId="3">Mars!$A$1:$AD$49</definedName>
    <definedName name="_xlnm.Print_Area" localSheetId="11">'Novembre 2019'!$A$1:$AD$48</definedName>
    <definedName name="_xlnm.Print_Area" localSheetId="10">'octobre 2019'!$A$1:$AD$49</definedName>
    <definedName name="_xlnm.Print_Area" localSheetId="9">'Septembre 2019'!$A$1:$AD$48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" i="27" l="1"/>
  <c r="F1" i="26"/>
  <c r="F1" i="25"/>
  <c r="F1" i="24"/>
  <c r="F1" i="23"/>
  <c r="F1" i="22"/>
  <c r="F1" i="21"/>
  <c r="F1" i="20"/>
  <c r="F1" i="19"/>
  <c r="F1" i="18"/>
  <c r="F1" i="29"/>
  <c r="F1" i="28"/>
  <c r="A9" i="24"/>
  <c r="A10" i="24" s="1"/>
  <c r="A11" i="24" s="1"/>
  <c r="A12" i="24" s="1"/>
  <c r="A13" i="24" s="1"/>
  <c r="A14" i="24" s="1"/>
  <c r="A15" i="24" s="1"/>
  <c r="A16" i="24" s="1"/>
  <c r="A17" i="24" s="1"/>
  <c r="A18" i="24" s="1"/>
  <c r="A19" i="24" s="1"/>
  <c r="A20" i="24" s="1"/>
  <c r="A21" i="24" s="1"/>
  <c r="A22" i="24" s="1"/>
  <c r="A23" i="24" s="1"/>
  <c r="A24" i="24" s="1"/>
  <c r="A25" i="24" s="1"/>
  <c r="A26" i="24" s="1"/>
  <c r="A27" i="24" s="1"/>
  <c r="A28" i="24" s="1"/>
  <c r="A29" i="24" s="1"/>
  <c r="A30" i="24" s="1"/>
  <c r="A31" i="24" s="1"/>
  <c r="A32" i="24" s="1"/>
  <c r="A33" i="24" s="1"/>
  <c r="A34" i="24" s="1"/>
  <c r="A35" i="24" s="1"/>
  <c r="A36" i="24" s="1"/>
  <c r="A9" i="23"/>
  <c r="A10" i="23" s="1"/>
  <c r="A11" i="23" s="1"/>
  <c r="A12" i="23" s="1"/>
  <c r="A13" i="23" s="1"/>
  <c r="A14" i="23" s="1"/>
  <c r="A15" i="23" s="1"/>
  <c r="A16" i="23" s="1"/>
  <c r="A17" i="23" s="1"/>
  <c r="A18" i="23" s="1"/>
  <c r="A19" i="23" s="1"/>
  <c r="A20" i="23" s="1"/>
  <c r="A21" i="23" s="1"/>
  <c r="A22" i="23" s="1"/>
  <c r="A23" i="23" s="1"/>
  <c r="A24" i="23" s="1"/>
  <c r="A25" i="23" s="1"/>
  <c r="A26" i="23" s="1"/>
  <c r="A27" i="23" s="1"/>
  <c r="A28" i="23" s="1"/>
  <c r="A29" i="23" s="1"/>
  <c r="A30" i="23" s="1"/>
  <c r="A31" i="23" s="1"/>
  <c r="A32" i="23" s="1"/>
  <c r="A33" i="23" s="1"/>
  <c r="A34" i="23" s="1"/>
  <c r="A35" i="23" s="1"/>
  <c r="A36" i="23" s="1"/>
  <c r="A9" i="22"/>
  <c r="A10" i="22" s="1"/>
  <c r="A11" i="22" s="1"/>
  <c r="A12" i="22" s="1"/>
  <c r="A13" i="22" s="1"/>
  <c r="A14" i="22" s="1"/>
  <c r="A15" i="22" s="1"/>
  <c r="A16" i="22" s="1"/>
  <c r="A17" i="22" s="1"/>
  <c r="A18" i="22" s="1"/>
  <c r="A19" i="22" s="1"/>
  <c r="A20" i="22" s="1"/>
  <c r="A21" i="22" s="1"/>
  <c r="A22" i="22" s="1"/>
  <c r="A23" i="22" s="1"/>
  <c r="A24" i="22" s="1"/>
  <c r="A25" i="22" s="1"/>
  <c r="A26" i="22" s="1"/>
  <c r="A27" i="22" s="1"/>
  <c r="A28" i="22" s="1"/>
  <c r="A29" i="22" s="1"/>
  <c r="A30" i="22" s="1"/>
  <c r="A31" i="22" s="1"/>
  <c r="A32" i="22" s="1"/>
  <c r="A33" i="22" s="1"/>
  <c r="A34" i="22" s="1"/>
  <c r="A35" i="22" s="1"/>
  <c r="A36" i="22" s="1"/>
  <c r="A9" i="21"/>
  <c r="A10" i="21" s="1"/>
  <c r="A11" i="21" s="1"/>
  <c r="A12" i="21" s="1"/>
  <c r="A13" i="21" s="1"/>
  <c r="A14" i="21" s="1"/>
  <c r="A15" i="21" s="1"/>
  <c r="A16" i="21" s="1"/>
  <c r="A17" i="21" s="1"/>
  <c r="A18" i="21" s="1"/>
  <c r="A19" i="21" s="1"/>
  <c r="A20" i="21" s="1"/>
  <c r="A21" i="21" s="1"/>
  <c r="A22" i="21" s="1"/>
  <c r="A23" i="21" s="1"/>
  <c r="A24" i="21" s="1"/>
  <c r="A25" i="21" s="1"/>
  <c r="A26" i="21" s="1"/>
  <c r="A27" i="21" s="1"/>
  <c r="A28" i="21" s="1"/>
  <c r="A29" i="21" s="1"/>
  <c r="A30" i="21" s="1"/>
  <c r="A31" i="21" s="1"/>
  <c r="A32" i="21" s="1"/>
  <c r="A33" i="21" s="1"/>
  <c r="A34" i="21" s="1"/>
  <c r="A35" i="21" s="1"/>
  <c r="A36" i="21" s="1"/>
  <c r="A37" i="21" s="1"/>
  <c r="A38" i="21" s="1"/>
  <c r="A39" i="21" s="1"/>
  <c r="A40" i="21" s="1"/>
  <c r="AD2" i="27"/>
  <c r="AD2" i="26"/>
  <c r="AD2" i="25"/>
  <c r="A9" i="20"/>
  <c r="A10" i="20" s="1"/>
  <c r="A11" i="20" s="1"/>
  <c r="A12" i="20" s="1"/>
  <c r="A13" i="20" s="1"/>
  <c r="A14" i="20" s="1"/>
  <c r="A15" i="20" s="1"/>
  <c r="A16" i="20" s="1"/>
  <c r="A17" i="20" s="1"/>
  <c r="A18" i="20" s="1"/>
  <c r="A19" i="20" s="1"/>
  <c r="A20" i="20" s="1"/>
  <c r="A21" i="20" s="1"/>
  <c r="A22" i="20" s="1"/>
  <c r="A23" i="20" s="1"/>
  <c r="A24" i="20" s="1"/>
  <c r="A25" i="20" s="1"/>
  <c r="A26" i="20" s="1"/>
  <c r="A27" i="20" s="1"/>
  <c r="A28" i="20" s="1"/>
  <c r="A29" i="20" s="1"/>
  <c r="A30" i="20" s="1"/>
  <c r="A31" i="20" s="1"/>
  <c r="A32" i="20" s="1"/>
  <c r="A33" i="20" s="1"/>
  <c r="A34" i="20" s="1"/>
  <c r="A35" i="20" s="1"/>
  <c r="A36" i="20" s="1"/>
  <c r="A37" i="20" s="1"/>
  <c r="A38" i="20" s="1"/>
  <c r="A39" i="20" s="1"/>
  <c r="A9" i="19"/>
  <c r="A10" i="19" s="1"/>
  <c r="A11" i="19" s="1"/>
  <c r="A12" i="19" s="1"/>
  <c r="A13" i="19" s="1"/>
  <c r="A14" i="19" s="1"/>
  <c r="A15" i="19" s="1"/>
  <c r="A16" i="19" s="1"/>
  <c r="A17" i="19" s="1"/>
  <c r="A18" i="19" s="1"/>
  <c r="A19" i="19" s="1"/>
  <c r="A20" i="19" s="1"/>
  <c r="A21" i="19" s="1"/>
  <c r="A22" i="19" s="1"/>
  <c r="A23" i="19" s="1"/>
  <c r="A24" i="19" s="1"/>
  <c r="A25" i="19" s="1"/>
  <c r="A26" i="19" s="1"/>
  <c r="A27" i="19" s="1"/>
  <c r="A28" i="19" s="1"/>
  <c r="A29" i="19" s="1"/>
  <c r="A30" i="19" s="1"/>
  <c r="A31" i="19" s="1"/>
  <c r="A32" i="19" s="1"/>
  <c r="A33" i="19" s="1"/>
  <c r="A34" i="19" s="1"/>
  <c r="A35" i="19" s="1"/>
  <c r="A36" i="19" s="1"/>
  <c r="A37" i="19" s="1"/>
  <c r="A38" i="19" s="1"/>
  <c r="A9" i="18"/>
  <c r="A10" i="18" s="1"/>
  <c r="A11" i="18" s="1"/>
  <c r="A12" i="18" s="1"/>
  <c r="A13" i="18" s="1"/>
  <c r="A14" i="18" s="1"/>
  <c r="A15" i="18" s="1"/>
  <c r="A16" i="18" s="1"/>
  <c r="A17" i="18" s="1"/>
  <c r="A18" i="18" s="1"/>
  <c r="A19" i="18" s="1"/>
  <c r="A20" i="18" s="1"/>
  <c r="A21" i="18" s="1"/>
  <c r="A22" i="18" s="1"/>
  <c r="A23" i="18" s="1"/>
  <c r="A24" i="18" s="1"/>
  <c r="A25" i="18" s="1"/>
  <c r="A26" i="18" s="1"/>
  <c r="A27" i="18" s="1"/>
  <c r="A28" i="18" s="1"/>
  <c r="A29" i="18" s="1"/>
  <c r="A30" i="18" s="1"/>
  <c r="A31" i="18" s="1"/>
  <c r="A32" i="18" s="1"/>
  <c r="A33" i="18" s="1"/>
  <c r="A34" i="18" s="1"/>
  <c r="A35" i="18" s="1"/>
  <c r="A36" i="18" s="1"/>
  <c r="A37" i="18" s="1"/>
  <c r="A38" i="18" s="1"/>
  <c r="A39" i="18" s="1"/>
  <c r="A9" i="29"/>
  <c r="A10" i="29" s="1"/>
  <c r="A11" i="29" s="1"/>
  <c r="A12" i="29" s="1"/>
  <c r="A13" i="29" s="1"/>
  <c r="A14" i="29" s="1"/>
  <c r="A15" i="29" s="1"/>
  <c r="A16" i="29" s="1"/>
  <c r="A17" i="29" s="1"/>
  <c r="A18" i="29" s="1"/>
  <c r="A19" i="29" s="1"/>
  <c r="A20" i="29" s="1"/>
  <c r="A21" i="29" s="1"/>
  <c r="A22" i="29" s="1"/>
  <c r="A23" i="29" s="1"/>
  <c r="A24" i="29" s="1"/>
  <c r="A25" i="29" s="1"/>
  <c r="A26" i="29" s="1"/>
  <c r="A27" i="29" s="1"/>
  <c r="A28" i="29" s="1"/>
  <c r="A29" i="29" s="1"/>
  <c r="A30" i="29" s="1"/>
  <c r="A31" i="29" s="1"/>
  <c r="A32" i="29" s="1"/>
  <c r="A33" i="29" s="1"/>
  <c r="A34" i="29" s="1"/>
  <c r="A35" i="29" s="1"/>
  <c r="A36" i="29" s="1"/>
  <c r="A37" i="29" s="1"/>
  <c r="F4" i="13"/>
  <c r="F7" i="13" s="1"/>
  <c r="F13" i="13"/>
  <c r="F12" i="13"/>
  <c r="F11" i="13"/>
  <c r="F10" i="13"/>
  <c r="F9" i="13"/>
  <c r="F5" i="13"/>
  <c r="F3" i="13"/>
  <c r="F6" i="13"/>
  <c r="A9" i="28"/>
  <c r="A10" i="28" s="1"/>
  <c r="A11" i="28" s="1"/>
  <c r="A12" i="28" s="1"/>
  <c r="A13" i="28" s="1"/>
  <c r="A14" i="28" s="1"/>
  <c r="A15" i="28" s="1"/>
  <c r="A16" i="28" s="1"/>
  <c r="A17" i="28" s="1"/>
  <c r="A18" i="28" s="1"/>
  <c r="A19" i="28" s="1"/>
  <c r="A20" i="28" s="1"/>
  <c r="A21" i="28" s="1"/>
  <c r="A22" i="28" s="1"/>
  <c r="A23" i="28" s="1"/>
  <c r="A24" i="28" s="1"/>
  <c r="A25" i="28" s="1"/>
  <c r="A26" i="28" s="1"/>
  <c r="A27" i="28" s="1"/>
  <c r="A28" i="28" s="1"/>
  <c r="A29" i="28" s="1"/>
  <c r="A30" i="28" s="1"/>
  <c r="A31" i="28" s="1"/>
  <c r="A32" i="28" s="1"/>
  <c r="A33" i="28" s="1"/>
  <c r="A34" i="28" s="1"/>
  <c r="A35" i="28" s="1"/>
  <c r="A36" i="28" s="1"/>
  <c r="A37" i="28" s="1"/>
  <c r="A38" i="28" s="1"/>
  <c r="A39" i="28" s="1"/>
  <c r="A40" i="28" s="1"/>
  <c r="X1" i="28" l="1"/>
  <c r="X1" i="29"/>
  <c r="X1" i="18"/>
  <c r="X1" i="19"/>
  <c r="X1" i="20"/>
  <c r="X1" i="21"/>
  <c r="A37" i="24"/>
  <c r="A38" i="24" s="1"/>
  <c r="A39" i="24" s="1"/>
  <c r="A37" i="23"/>
  <c r="A38" i="23" s="1"/>
  <c r="A39" i="23" s="1"/>
  <c r="A37" i="22"/>
  <c r="A38" i="22" s="1"/>
  <c r="F8" i="13"/>
  <c r="AD2" i="28" s="1"/>
  <c r="AD2" i="29" l="1"/>
  <c r="AD2" i="21"/>
  <c r="AD2" i="19"/>
  <c r="AD2" i="22"/>
  <c r="AD2" i="20"/>
  <c r="AD2" i="18"/>
  <c r="AD2" i="24"/>
  <c r="AD2" i="23"/>
  <c r="X41" i="27" l="1"/>
  <c r="W41" i="27"/>
  <c r="V41" i="27"/>
  <c r="U41" i="27"/>
  <c r="T41" i="27"/>
  <c r="G41" i="27"/>
  <c r="H41" i="27"/>
  <c r="I41" i="27"/>
  <c r="J41" i="27"/>
  <c r="K41" i="27"/>
  <c r="L41" i="27"/>
  <c r="M41" i="27"/>
  <c r="N41" i="27"/>
  <c r="O41" i="27"/>
  <c r="P41" i="27"/>
  <c r="Q41" i="27"/>
  <c r="R41" i="27"/>
  <c r="Z32" i="27"/>
  <c r="Z29" i="27"/>
  <c r="Z28" i="27"/>
  <c r="Z27" i="27"/>
  <c r="Z26" i="27"/>
  <c r="Z25" i="27"/>
  <c r="Z22" i="27"/>
  <c r="Z21" i="27"/>
  <c r="Z20" i="27"/>
  <c r="Z19" i="27"/>
  <c r="Z18" i="27"/>
  <c r="Z12" i="27"/>
  <c r="Z13" i="27"/>
  <c r="Z14" i="27"/>
  <c r="Z15" i="27"/>
  <c r="Z11" i="27"/>
  <c r="X40" i="26"/>
  <c r="W40" i="26"/>
  <c r="V40" i="26"/>
  <c r="U40" i="26"/>
  <c r="T40" i="26"/>
  <c r="G40" i="26"/>
  <c r="H40" i="26"/>
  <c r="I40" i="26"/>
  <c r="J40" i="26"/>
  <c r="K40" i="26"/>
  <c r="L40" i="26"/>
  <c r="M40" i="26"/>
  <c r="N40" i="26"/>
  <c r="O40" i="26"/>
  <c r="P40" i="26"/>
  <c r="Q40" i="26"/>
  <c r="R40" i="26"/>
  <c r="Z38" i="26"/>
  <c r="Z37" i="26"/>
  <c r="Z36" i="26"/>
  <c r="Z35" i="26"/>
  <c r="Z32" i="26"/>
  <c r="Z31" i="26"/>
  <c r="Z30" i="26"/>
  <c r="Z29" i="26"/>
  <c r="Z28" i="26"/>
  <c r="Z25" i="26"/>
  <c r="Z24" i="26"/>
  <c r="Z23" i="26"/>
  <c r="Z22" i="26"/>
  <c r="Z21" i="26"/>
  <c r="Z18" i="26"/>
  <c r="Z17" i="26"/>
  <c r="Z16" i="26"/>
  <c r="Z15" i="26"/>
  <c r="Z14" i="26"/>
  <c r="Z11" i="26"/>
  <c r="Z10" i="26"/>
  <c r="X41" i="25"/>
  <c r="W41" i="25"/>
  <c r="V41" i="25"/>
  <c r="U41" i="25"/>
  <c r="T41" i="25"/>
  <c r="G41" i="25"/>
  <c r="H41" i="25"/>
  <c r="I41" i="25"/>
  <c r="J41" i="25"/>
  <c r="K41" i="25"/>
  <c r="L41" i="25"/>
  <c r="M41" i="25"/>
  <c r="N41" i="25"/>
  <c r="O41" i="25"/>
  <c r="P41" i="25"/>
  <c r="Q41" i="25"/>
  <c r="R41" i="25"/>
  <c r="Z39" i="25"/>
  <c r="Z38" i="25"/>
  <c r="Z37" i="25"/>
  <c r="Z34" i="25"/>
  <c r="Z33" i="25"/>
  <c r="Z32" i="25"/>
  <c r="Z31" i="25"/>
  <c r="Z30" i="25"/>
  <c r="Z27" i="25"/>
  <c r="Z26" i="25"/>
  <c r="Z25" i="25"/>
  <c r="Z24" i="25"/>
  <c r="Z23" i="25"/>
  <c r="Z20" i="25"/>
  <c r="Z19" i="25"/>
  <c r="Z18" i="25"/>
  <c r="Z17" i="25"/>
  <c r="Z16" i="25"/>
  <c r="Z13" i="25"/>
  <c r="Z12" i="25"/>
  <c r="Z11" i="25"/>
  <c r="Z10" i="25"/>
  <c r="Z9" i="25"/>
  <c r="G40" i="24"/>
  <c r="H40" i="24"/>
  <c r="I40" i="24"/>
  <c r="J40" i="24"/>
  <c r="K40" i="24"/>
  <c r="L40" i="24"/>
  <c r="M40" i="24"/>
  <c r="N40" i="24"/>
  <c r="O40" i="24"/>
  <c r="P40" i="24"/>
  <c r="Q40" i="24"/>
  <c r="R40" i="24"/>
  <c r="Z36" i="24"/>
  <c r="Z35" i="24"/>
  <c r="Z34" i="24"/>
  <c r="Z33" i="24"/>
  <c r="Z32" i="24"/>
  <c r="Z29" i="24"/>
  <c r="Z28" i="24"/>
  <c r="Z27" i="24"/>
  <c r="Z26" i="24"/>
  <c r="Z25" i="24"/>
  <c r="Z22" i="24"/>
  <c r="Z21" i="24"/>
  <c r="Z20" i="24"/>
  <c r="Z19" i="24"/>
  <c r="Z18" i="24"/>
  <c r="Z15" i="24"/>
  <c r="Z14" i="24"/>
  <c r="Z13" i="24"/>
  <c r="Z12" i="24"/>
  <c r="Z11" i="24"/>
  <c r="U41" i="23"/>
  <c r="V41" i="23"/>
  <c r="W41" i="23"/>
  <c r="X41" i="23"/>
  <c r="T41" i="23"/>
  <c r="G41" i="23"/>
  <c r="H41" i="23"/>
  <c r="I41" i="23"/>
  <c r="J41" i="23"/>
  <c r="K41" i="23"/>
  <c r="L41" i="23"/>
  <c r="M41" i="23"/>
  <c r="N41" i="23"/>
  <c r="O41" i="23"/>
  <c r="P41" i="23"/>
  <c r="Q41" i="23"/>
  <c r="R41" i="23"/>
  <c r="Z39" i="23"/>
  <c r="Z38" i="23"/>
  <c r="Z37" i="23"/>
  <c r="Z36" i="23"/>
  <c r="Z35" i="23"/>
  <c r="Z32" i="23"/>
  <c r="Z31" i="23"/>
  <c r="Z30" i="23"/>
  <c r="Z29" i="23"/>
  <c r="Z28" i="23"/>
  <c r="Z25" i="23"/>
  <c r="Z24" i="23"/>
  <c r="Z22" i="23"/>
  <c r="Z21" i="23"/>
  <c r="Z18" i="23"/>
  <c r="Z17" i="23"/>
  <c r="Z16" i="23"/>
  <c r="Z15" i="23"/>
  <c r="Z14" i="23"/>
  <c r="Z10" i="23"/>
  <c r="Z11" i="23"/>
  <c r="Z9" i="23"/>
  <c r="Z39" i="22"/>
  <c r="Z38" i="22"/>
  <c r="Z35" i="22"/>
  <c r="Z34" i="22"/>
  <c r="Z33" i="22"/>
  <c r="Z32" i="22"/>
  <c r="Z31" i="22"/>
  <c r="Z28" i="22"/>
  <c r="Z27" i="22"/>
  <c r="Z26" i="22"/>
  <c r="Z25" i="22"/>
  <c r="Z24" i="22"/>
  <c r="Z21" i="22"/>
  <c r="Z20" i="22"/>
  <c r="Z19" i="22"/>
  <c r="Z18" i="22"/>
  <c r="Z17" i="22"/>
  <c r="Z11" i="22"/>
  <c r="Z12" i="22"/>
  <c r="Z13" i="22"/>
  <c r="Z14" i="22"/>
  <c r="Z10" i="22"/>
  <c r="X41" i="21"/>
  <c r="W41" i="21"/>
  <c r="V41" i="21"/>
  <c r="U41" i="21"/>
  <c r="T41" i="21"/>
  <c r="G41" i="21"/>
  <c r="H41" i="21"/>
  <c r="I41" i="21"/>
  <c r="J41" i="21"/>
  <c r="K41" i="21"/>
  <c r="L41" i="21"/>
  <c r="M41" i="21"/>
  <c r="N41" i="21"/>
  <c r="O41" i="21"/>
  <c r="P41" i="21"/>
  <c r="Q41" i="21"/>
  <c r="R41" i="21"/>
  <c r="Z37" i="21"/>
  <c r="Z36" i="21"/>
  <c r="Z35" i="21"/>
  <c r="Z34" i="21"/>
  <c r="Z33" i="21"/>
  <c r="Z30" i="21"/>
  <c r="Z29" i="21"/>
  <c r="Z28" i="21"/>
  <c r="Z27" i="21"/>
  <c r="Z26" i="21"/>
  <c r="Z23" i="21"/>
  <c r="Z22" i="21"/>
  <c r="Z21" i="21"/>
  <c r="Z20" i="21"/>
  <c r="Z19" i="21"/>
  <c r="Z16" i="21"/>
  <c r="Z15" i="21"/>
  <c r="Z14" i="21"/>
  <c r="Z13" i="21"/>
  <c r="Z12" i="21"/>
  <c r="Z9" i="21"/>
  <c r="X41" i="20"/>
  <c r="W41" i="20"/>
  <c r="V41" i="20"/>
  <c r="U41" i="20"/>
  <c r="T41" i="20"/>
  <c r="G40" i="19"/>
  <c r="H40" i="19"/>
  <c r="I40" i="19"/>
  <c r="J40" i="19"/>
  <c r="K40" i="19"/>
  <c r="L40" i="19"/>
  <c r="M40" i="19"/>
  <c r="N40" i="19"/>
  <c r="O40" i="19"/>
  <c r="P40" i="19"/>
  <c r="Q40" i="19"/>
  <c r="R40" i="19"/>
  <c r="Z38" i="19"/>
  <c r="Z35" i="19"/>
  <c r="Z34" i="19"/>
  <c r="Z33" i="19"/>
  <c r="Z32" i="19"/>
  <c r="Z31" i="19"/>
  <c r="Z28" i="19"/>
  <c r="Z27" i="19"/>
  <c r="Z26" i="19"/>
  <c r="Z25" i="19"/>
  <c r="Z24" i="19"/>
  <c r="Z21" i="19"/>
  <c r="Z20" i="19"/>
  <c r="Z19" i="19"/>
  <c r="Z18" i="19"/>
  <c r="Z17" i="19"/>
  <c r="Z12" i="19"/>
  <c r="Z13" i="19"/>
  <c r="Z14" i="19"/>
  <c r="Z11" i="19"/>
  <c r="X41" i="18"/>
  <c r="W41" i="18"/>
  <c r="V41" i="18"/>
  <c r="U41" i="18"/>
  <c r="T41" i="18"/>
  <c r="G41" i="18"/>
  <c r="H41" i="18"/>
  <c r="I41" i="18"/>
  <c r="J41" i="18"/>
  <c r="K41" i="18"/>
  <c r="L41" i="18"/>
  <c r="M41" i="18"/>
  <c r="N41" i="18"/>
  <c r="O41" i="18"/>
  <c r="P41" i="18"/>
  <c r="Q41" i="18"/>
  <c r="R41" i="18"/>
  <c r="Z38" i="18"/>
  <c r="Z37" i="18"/>
  <c r="Z36" i="18"/>
  <c r="Z35" i="18"/>
  <c r="Z34" i="18"/>
  <c r="Z31" i="18"/>
  <c r="Z30" i="18"/>
  <c r="Z29" i="18"/>
  <c r="Z28" i="18"/>
  <c r="Z27" i="18"/>
  <c r="Z24" i="18"/>
  <c r="Y24" i="18"/>
  <c r="Z23" i="18"/>
  <c r="Y23" i="18"/>
  <c r="Z22" i="18"/>
  <c r="Y22" i="18"/>
  <c r="Z21" i="18"/>
  <c r="Y21" i="18"/>
  <c r="Z20" i="18"/>
  <c r="Y20" i="18"/>
  <c r="Z17" i="18"/>
  <c r="Z16" i="18"/>
  <c r="Z15" i="18"/>
  <c r="Z14" i="18"/>
  <c r="Z13" i="18"/>
  <c r="Z10" i="18"/>
  <c r="Z9" i="18"/>
  <c r="Z10" i="29"/>
  <c r="Z13" i="29"/>
  <c r="Z14" i="29"/>
  <c r="Z15" i="29"/>
  <c r="Z16" i="29"/>
  <c r="Z17" i="29"/>
  <c r="Z20" i="29"/>
  <c r="Z21" i="29"/>
  <c r="Z22" i="29"/>
  <c r="Z23" i="29"/>
  <c r="Z24" i="29"/>
  <c r="Z27" i="29"/>
  <c r="Z28" i="29"/>
  <c r="Z29" i="29"/>
  <c r="Z30" i="29"/>
  <c r="Z31" i="29"/>
  <c r="Z34" i="29"/>
  <c r="Z35" i="29"/>
  <c r="Z36" i="29"/>
  <c r="Z9" i="29"/>
  <c r="U41" i="29"/>
  <c r="V41" i="29"/>
  <c r="W41" i="29"/>
  <c r="X41" i="29"/>
  <c r="T41" i="29"/>
  <c r="G41" i="29"/>
  <c r="H41" i="29"/>
  <c r="I41" i="29"/>
  <c r="J41" i="29"/>
  <c r="K41" i="29"/>
  <c r="L41" i="29"/>
  <c r="M41" i="29"/>
  <c r="N41" i="29"/>
  <c r="O41" i="29"/>
  <c r="P41" i="29"/>
  <c r="Q41" i="29"/>
  <c r="R41" i="29"/>
  <c r="X41" i="28"/>
  <c r="W41" i="28"/>
  <c r="V41" i="28"/>
  <c r="U41" i="28"/>
  <c r="T41" i="28"/>
  <c r="G41" i="28"/>
  <c r="H41" i="28"/>
  <c r="I41" i="28"/>
  <c r="J41" i="28"/>
  <c r="K41" i="28"/>
  <c r="L41" i="28"/>
  <c r="M41" i="28"/>
  <c r="N41" i="28"/>
  <c r="O41" i="28"/>
  <c r="P41" i="28"/>
  <c r="Q41" i="28"/>
  <c r="R41" i="28"/>
  <c r="Z11" i="28"/>
  <c r="Z12" i="28"/>
  <c r="Z13" i="28"/>
  <c r="Z16" i="28"/>
  <c r="Z17" i="28"/>
  <c r="Z18" i="28"/>
  <c r="Z19" i="28"/>
  <c r="Z20" i="28"/>
  <c r="Z23" i="28"/>
  <c r="Z24" i="28"/>
  <c r="Z25" i="28"/>
  <c r="Z26" i="28"/>
  <c r="Z27" i="28"/>
  <c r="Z30" i="28"/>
  <c r="Z31" i="28"/>
  <c r="Z32" i="28"/>
  <c r="Z33" i="28"/>
  <c r="Z34" i="28"/>
  <c r="Z37" i="28"/>
  <c r="Z38" i="28"/>
  <c r="Z39" i="28"/>
  <c r="Z10" i="28"/>
  <c r="V40" i="24"/>
  <c r="V41" i="22"/>
  <c r="V40" i="19"/>
  <c r="AC40" i="19"/>
  <c r="Z41" i="27" l="1"/>
  <c r="Z40" i="26" l="1"/>
  <c r="Z41" i="25"/>
  <c r="Z40" i="24"/>
  <c r="Z41" i="23"/>
  <c r="Z41" i="22"/>
  <c r="F41" i="29"/>
  <c r="AC41" i="29"/>
  <c r="AC41" i="28"/>
  <c r="F41" i="28"/>
  <c r="AC40" i="26"/>
  <c r="F40" i="26"/>
  <c r="AC41" i="25"/>
  <c r="F41" i="25"/>
  <c r="AC40" i="24"/>
  <c r="X40" i="24"/>
  <c r="W40" i="24"/>
  <c r="U40" i="24"/>
  <c r="T40" i="24"/>
  <c r="F40" i="24"/>
  <c r="AC41" i="23"/>
  <c r="F41" i="23"/>
  <c r="AC41" i="22"/>
  <c r="X41" i="22"/>
  <c r="W41" i="22"/>
  <c r="U41" i="22"/>
  <c r="T41" i="22"/>
  <c r="R41" i="22"/>
  <c r="Q41" i="22"/>
  <c r="P41" i="22"/>
  <c r="O41" i="22"/>
  <c r="N41" i="22"/>
  <c r="M41" i="22"/>
  <c r="L41" i="22"/>
  <c r="K41" i="22"/>
  <c r="J41" i="22"/>
  <c r="I41" i="22"/>
  <c r="H41" i="22"/>
  <c r="G41" i="22"/>
  <c r="F41" i="22"/>
  <c r="AC41" i="21"/>
  <c r="F41" i="21"/>
  <c r="AC41" i="20"/>
  <c r="R41" i="20"/>
  <c r="Q41" i="20"/>
  <c r="P41" i="20"/>
  <c r="O41" i="20"/>
  <c r="N41" i="20"/>
  <c r="M41" i="20"/>
  <c r="L41" i="20"/>
  <c r="K41" i="20"/>
  <c r="J41" i="20"/>
  <c r="I41" i="20"/>
  <c r="H41" i="20"/>
  <c r="G41" i="20"/>
  <c r="F41" i="20"/>
  <c r="T40" i="19"/>
  <c r="X40" i="19"/>
  <c r="W40" i="19"/>
  <c r="U40" i="19"/>
  <c r="F40" i="19"/>
  <c r="AC41" i="18"/>
  <c r="F41" i="18"/>
  <c r="Z41" i="21" l="1"/>
  <c r="F2" i="21" s="1"/>
  <c r="Z41" i="20"/>
  <c r="F2" i="20" s="1"/>
  <c r="Z40" i="19"/>
  <c r="F2" i="19" s="1"/>
  <c r="Z41" i="18"/>
  <c r="F2" i="18" s="1"/>
  <c r="Z41" i="29"/>
  <c r="F2" i="29" s="1"/>
  <c r="Z41" i="28"/>
  <c r="F2" i="28" s="1"/>
  <c r="F41" i="27"/>
  <c r="F2" i="26"/>
  <c r="F2" i="25"/>
  <c r="F2" i="24"/>
  <c r="F2" i="23"/>
  <c r="F2" i="22"/>
  <c r="F2" i="27" l="1"/>
  <c r="AC41" i="27" l="1"/>
</calcChain>
</file>

<file path=xl/sharedStrings.xml><?xml version="1.0" encoding="utf-8"?>
<sst xmlns="http://schemas.openxmlformats.org/spreadsheetml/2006/main" count="561" uniqueCount="78">
  <si>
    <t>EXEMPLE</t>
  </si>
  <si>
    <t>Code affaire</t>
  </si>
  <si>
    <t>AGS</t>
  </si>
  <si>
    <t>TOTAL</t>
  </si>
  <si>
    <t>Phase/Volet du contrat</t>
  </si>
  <si>
    <t>Absences</t>
  </si>
  <si>
    <t>Détails (mission spécifique, secteur, lot, îlot…)</t>
  </si>
  <si>
    <t>2.3 Fiches de lot - ilôt C</t>
  </si>
  <si>
    <t>Temps partiel</t>
  </si>
  <si>
    <t>RECUPERATION/HEURES SUPP</t>
  </si>
  <si>
    <t>AFFAIRE</t>
  </si>
  <si>
    <t>Samedi</t>
  </si>
  <si>
    <t>Dimanche</t>
  </si>
  <si>
    <t>Lundi</t>
  </si>
  <si>
    <t>Mardi</t>
  </si>
  <si>
    <t>Mercredi</t>
  </si>
  <si>
    <t>Jeudi</t>
  </si>
  <si>
    <t>Vendredi</t>
  </si>
  <si>
    <t>Total des jours</t>
  </si>
  <si>
    <t xml:space="preserve">Vous ne devez pas pour un jour donné enregistrer plus ou moins qu’une journée (pas de 1,25 ou de 0,75). </t>
  </si>
  <si>
    <t>PAR EX : le 11/10/12 -&gt; 0,5 jour sur AGS et 0,75 sur LQG = saisie impossible</t>
  </si>
  <si>
    <t>CE DOCUMENT EST A COMPLETER PAR LE SALARIE (REMPLIR LES HEURES PLEINES OU JOURS EN QUART DE TEMPS PAR MISSION)</t>
  </si>
  <si>
    <t>ET A REMETTRE CHAQUE FIN DE MOIS A L'ASSISTANTE DP</t>
  </si>
  <si>
    <t>SUIVI</t>
  </si>
  <si>
    <t>octobre</t>
  </si>
  <si>
    <t>novembre</t>
  </si>
  <si>
    <t>décembre</t>
  </si>
  <si>
    <t>listecodeaffaires.xls!JRSFERIES</t>
  </si>
  <si>
    <t>00A_LISTECODEAFFAIRES.xls!CODEAFFAIRE</t>
  </si>
  <si>
    <t>00A_LISTECODEAFFAIRES.xls!CODEPHASE</t>
  </si>
  <si>
    <t>Lundi de Pâques</t>
  </si>
  <si>
    <t>Victoire 1945</t>
  </si>
  <si>
    <t>Toussaint</t>
  </si>
  <si>
    <t>Noël</t>
  </si>
  <si>
    <t>Ne pas oublier d'ouvrir le fichier LISTECODEAFFAIRES pour activer le menu des listes déroulantes</t>
  </si>
  <si>
    <t>ENREGISTRER SOUS VOTRE NOM ET LAISSER DANS X-ANNEXES - FEUILLES DE JOUR / exemple: NOM Prenom-Feuille_de_jours_2016</t>
  </si>
  <si>
    <t>Recup</t>
  </si>
  <si>
    <t>Recup déplacements</t>
  </si>
  <si>
    <t>FEUILLE DE JOURS</t>
  </si>
  <si>
    <t>Congé payé / Congé sans solde / Congé exceptionnel / Arrêt maladie</t>
  </si>
  <si>
    <t>Nbre jours ouvrés :</t>
  </si>
  <si>
    <t>vendredi</t>
  </si>
  <si>
    <t>Jours fériés 2019</t>
  </si>
  <si>
    <t>Jour férié 2019</t>
  </si>
  <si>
    <t>Date</t>
  </si>
  <si>
    <t>Jour de l'an</t>
  </si>
  <si>
    <t>mardi 1 janvier 2019</t>
  </si>
  <si>
    <t>lundi 22 avril 2019</t>
  </si>
  <si>
    <t>Fête du Travail</t>
  </si>
  <si>
    <t>mercredi 1 mai 2019</t>
  </si>
  <si>
    <t>mercredi 8 mai 2019</t>
  </si>
  <si>
    <t>Ascension</t>
  </si>
  <si>
    <t>jeudi 30 mai 2019</t>
  </si>
  <si>
    <t>Lundi de Pentecôte</t>
  </si>
  <si>
    <t>lundi 10 juin 2019</t>
  </si>
  <si>
    <t>Fête nationale</t>
  </si>
  <si>
    <t>dimanche 14 juillet 2019</t>
  </si>
  <si>
    <t>Assomption</t>
  </si>
  <si>
    <t>jeudi 15 août 2019</t>
  </si>
  <si>
    <t>vendredi 1 novembre 2019</t>
  </si>
  <si>
    <t>Armistice 1918</t>
  </si>
  <si>
    <t>lundi 11 novembre 2019</t>
  </si>
  <si>
    <t>mercredi 25 décembre 2019</t>
  </si>
  <si>
    <t>Jour de l'an:</t>
  </si>
  <si>
    <t>Lundi de Pâques:</t>
  </si>
  <si>
    <t>Fête du travail:</t>
  </si>
  <si>
    <t>Victoire 39/45:</t>
  </si>
  <si>
    <t>Ascension:</t>
  </si>
  <si>
    <t>Lundi de Pentecôte:</t>
  </si>
  <si>
    <t>Fête Nationale:</t>
  </si>
  <si>
    <t>Assomption:</t>
  </si>
  <si>
    <t>Toussaint:</t>
  </si>
  <si>
    <t>Armistice 14/18:</t>
  </si>
  <si>
    <t>Noël:</t>
  </si>
  <si>
    <t>Vendredi saint:  *</t>
  </si>
  <si>
    <t>Saint Etienne:  *</t>
  </si>
  <si>
    <t>AUVRE</t>
  </si>
  <si>
    <t>zzz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</si>
</sst>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dd\ dd\ mmm"/>
    <numFmt numFmtId="165" formatCode="mmmm\ yy"/>
    <numFmt numFmtId="166" formatCode="#&quot; &quot;?/4"/>
    <numFmt numFmtId="167" formatCode="mmmm\ yyyy"/>
    <numFmt numFmtId="168" formatCode="[$-F800]dddd\,\ mmmm\ dd\,\ yyyy"/>
  </numFmts>
  <fonts count="40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indexed="8"/>
      <name val="Arial Narrow"/>
      <family val="2"/>
    </font>
    <font>
      <b/>
      <sz val="14"/>
      <color indexed="8"/>
      <name val="Arial Narrow"/>
      <family val="2"/>
    </font>
    <font>
      <b/>
      <sz val="12"/>
      <name val="Arial Narrow"/>
      <family val="2"/>
    </font>
    <font>
      <b/>
      <sz val="10"/>
      <name val="Arial Narrow"/>
      <family val="2"/>
    </font>
    <font>
      <sz val="10"/>
      <color indexed="8"/>
      <name val="Arial Narrow"/>
      <family val="2"/>
    </font>
    <font>
      <b/>
      <sz val="12"/>
      <color indexed="8"/>
      <name val="Arial Narrow"/>
      <family val="2"/>
    </font>
    <font>
      <sz val="12"/>
      <name val="Arial Narrow"/>
      <family val="2"/>
    </font>
    <font>
      <b/>
      <sz val="9"/>
      <name val="Arial Narrow"/>
      <family val="2"/>
    </font>
    <font>
      <sz val="9"/>
      <name val="Arial Narrow"/>
      <family val="2"/>
    </font>
    <font>
      <sz val="8"/>
      <name val="Arial Narrow"/>
      <family val="2"/>
    </font>
    <font>
      <sz val="9"/>
      <color rgb="FFFF0000"/>
      <name val="Arial Narrow"/>
      <family val="2"/>
    </font>
    <font>
      <sz val="10"/>
      <name val="Arial Narrow"/>
      <family val="2"/>
    </font>
    <font>
      <b/>
      <sz val="10"/>
      <color rgb="FFFF0000"/>
      <name val="Arial Narrow"/>
      <family val="2"/>
    </font>
    <font>
      <sz val="10"/>
      <color theme="0" tint="-0.34998626667073579"/>
      <name val="Arial Narrow"/>
      <family val="2"/>
    </font>
    <font>
      <sz val="10"/>
      <color rgb="FFFF0000"/>
      <name val="Verdana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6"/>
      <color rgb="FFFF0000"/>
      <name val="Arial Narrow"/>
      <family val="2"/>
    </font>
    <font>
      <sz val="10"/>
      <color theme="0"/>
      <name val="Arial Narrow"/>
      <family val="2"/>
    </font>
    <font>
      <sz val="11"/>
      <color theme="0"/>
      <name val="Calibri"/>
      <family val="2"/>
      <scheme val="minor"/>
    </font>
    <font>
      <b/>
      <sz val="12"/>
      <color rgb="FFFF0000"/>
      <name val="Arial Narrow"/>
      <family val="2"/>
    </font>
    <font>
      <b/>
      <sz val="9"/>
      <color rgb="FFFF0000"/>
      <name val="Calibri"/>
      <family val="2"/>
    </font>
    <font>
      <sz val="9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indexed="8"/>
      <name val="Arial Narrow"/>
      <family val="2"/>
    </font>
    <font>
      <b/>
      <sz val="9"/>
      <color indexed="8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Arial Narrow"/>
      <family val="2"/>
    </font>
    <font>
      <b/>
      <sz val="14"/>
      <name val="Arial Narrow"/>
      <family val="2"/>
    </font>
    <font>
      <b/>
      <sz val="16"/>
      <name val="Arial Narrow"/>
      <family val="2"/>
    </font>
    <font>
      <sz val="10"/>
      <color theme="1"/>
      <name val="Arial Narrow"/>
      <family val="2"/>
    </font>
    <font>
      <sz val="10"/>
      <color theme="1"/>
      <name val="Verdana"/>
      <family val="2"/>
    </font>
    <font>
      <sz val="11"/>
      <color rgb="FFFF0000"/>
      <name val="Calibri"/>
      <family val="2"/>
      <scheme val="minor"/>
    </font>
    <font>
      <b/>
      <sz val="17"/>
      <color rgb="FF000000"/>
      <name val="Arial"/>
      <family val="2"/>
    </font>
    <font>
      <b/>
      <sz val="11"/>
      <color rgb="FFFFFFFF"/>
      <name val="Arial"/>
      <family val="2"/>
    </font>
    <font>
      <b/>
      <sz val="12"/>
      <color rgb="FF000000"/>
      <name val="Arial"/>
      <family val="2"/>
    </font>
    <font>
      <sz val="28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rgb="FFE5E5E5"/>
        <bgColor indexed="64"/>
      </patternFill>
    </fill>
    <fill>
      <patternFill patternType="solid">
        <fgColor theme="4" tint="0.39997558519241921"/>
        <bgColor indexed="64"/>
      </patternFill>
    </fill>
  </fills>
  <borders count="52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theme="0" tint="-0.249977111117893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thin">
        <color theme="0" tint="-0.249977111117893"/>
      </top>
      <bottom style="medium">
        <color auto="1"/>
      </bottom>
      <diagonal/>
    </border>
    <border>
      <left/>
      <right/>
      <top style="thin">
        <color theme="0" tint="-0.249977111117893"/>
      </top>
      <bottom style="medium">
        <color auto="1"/>
      </bottom>
      <diagonal/>
    </border>
    <border>
      <left/>
      <right style="medium">
        <color auto="1"/>
      </right>
      <top style="thin">
        <color theme="0" tint="-0.249977111117893"/>
      </top>
      <bottom style="medium">
        <color auto="1"/>
      </bottom>
      <diagonal/>
    </border>
    <border>
      <left/>
      <right/>
      <top style="medium">
        <color auto="1"/>
      </top>
      <bottom style="thin">
        <color theme="0" tint="-0.249977111117893"/>
      </bottom>
      <diagonal/>
    </border>
    <border>
      <left/>
      <right style="medium">
        <color auto="1"/>
      </right>
      <top style="medium">
        <color auto="1"/>
      </top>
      <bottom style="thin">
        <color theme="0" tint="-0.249977111117893"/>
      </bottom>
      <diagonal/>
    </border>
    <border>
      <left style="medium">
        <color auto="1"/>
      </left>
      <right/>
      <top style="medium">
        <color auto="1"/>
      </top>
      <bottom style="thin">
        <color theme="0" tint="-0.249977111117893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theme="0" tint="-0.34998626667073579"/>
      </right>
      <top style="thin">
        <color auto="1"/>
      </top>
      <bottom style="medium">
        <color auto="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auto="1"/>
      </top>
      <bottom style="medium">
        <color auto="1"/>
      </bottom>
      <diagonal/>
    </border>
    <border>
      <left style="thin">
        <color theme="0" tint="-0.34998626667073579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theme="0" tint="-0.34998626667073579"/>
      </right>
      <top style="thin">
        <color auto="1"/>
      </top>
      <bottom style="thin">
        <color auto="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auto="1"/>
      </top>
      <bottom style="thin">
        <color auto="1"/>
      </bottom>
      <diagonal/>
    </border>
    <border>
      <left style="thin">
        <color theme="0" tint="-0.34998626667073579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</borders>
  <cellStyleXfs count="76">
    <xf numFmtId="0" fontId="0" fillId="0" borderId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" fillId="0" borderId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</cellStyleXfs>
  <cellXfs count="251">
    <xf numFmtId="0" fontId="0" fillId="0" borderId="0" xfId="0"/>
    <xf numFmtId="0" fontId="9" fillId="0" borderId="0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5" fillId="0" borderId="0" xfId="0" applyFont="1" applyAlignment="1">
      <alignment horizontal="right" vertical="center" wrapText="1"/>
    </xf>
    <xf numFmtId="0" fontId="9" fillId="0" borderId="9" xfId="0" applyFont="1" applyBorder="1" applyAlignment="1">
      <alignment horizontal="center" vertical="center" textRotation="90" wrapText="1"/>
    </xf>
    <xf numFmtId="0" fontId="5" fillId="0" borderId="0" xfId="0" applyFont="1" applyAlignment="1">
      <alignment vertical="center"/>
    </xf>
    <xf numFmtId="0" fontId="13" fillId="0" borderId="0" xfId="0" applyFont="1"/>
    <xf numFmtId="166" fontId="5" fillId="0" borderId="0" xfId="0" applyNumberFormat="1" applyFont="1" applyAlignment="1">
      <alignment vertical="center"/>
    </xf>
    <xf numFmtId="0" fontId="21" fillId="0" borderId="0" xfId="0" applyFont="1"/>
    <xf numFmtId="0" fontId="5" fillId="0" borderId="0" xfId="0" applyFont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10" fillId="0" borderId="0" xfId="0" applyFont="1"/>
    <xf numFmtId="0" fontId="24" fillId="0" borderId="0" xfId="0" applyFont="1"/>
    <xf numFmtId="166" fontId="9" fillId="0" borderId="0" xfId="0" applyNumberFormat="1" applyFont="1" applyAlignment="1">
      <alignment vertical="center"/>
    </xf>
    <xf numFmtId="0" fontId="0" fillId="0" borderId="0" xfId="0" applyAlignment="1">
      <alignment vertical="center"/>
    </xf>
    <xf numFmtId="0" fontId="21" fillId="0" borderId="0" xfId="0" applyFont="1" applyAlignment="1">
      <alignment vertical="center"/>
    </xf>
    <xf numFmtId="164" fontId="6" fillId="0" borderId="0" xfId="0" applyNumberFormat="1" applyFont="1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165" fontId="7" fillId="0" borderId="0" xfId="0" applyNumberFormat="1" applyFont="1" applyFill="1" applyBorder="1" applyAlignment="1">
      <alignment horizontal="right" vertical="center"/>
    </xf>
    <xf numFmtId="164" fontId="8" fillId="0" borderId="0" xfId="0" applyNumberFormat="1" applyFont="1" applyAlignment="1">
      <alignment vertical="center"/>
    </xf>
    <xf numFmtId="0" fontId="8" fillId="0" borderId="0" xfId="0" applyFont="1" applyBorder="1" applyAlignment="1">
      <alignment vertical="center"/>
    </xf>
    <xf numFmtId="0" fontId="8" fillId="0" borderId="0" xfId="0" applyFont="1" applyAlignment="1">
      <alignment vertical="center"/>
    </xf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horizontal="right" vertical="center"/>
    </xf>
    <xf numFmtId="0" fontId="9" fillId="0" borderId="0" xfId="0" applyFont="1" applyBorder="1" applyAlignment="1">
      <alignment horizontal="center" vertical="center" textRotation="90" wrapText="1"/>
    </xf>
    <xf numFmtId="164" fontId="13" fillId="0" borderId="0" xfId="0" applyNumberFormat="1" applyFont="1" applyBorder="1" applyAlignment="1">
      <alignment vertical="center"/>
    </xf>
    <xf numFmtId="0" fontId="13" fillId="0" borderId="0" xfId="0" applyFont="1" applyBorder="1" applyAlignment="1">
      <alignment vertical="center"/>
    </xf>
    <xf numFmtId="0" fontId="5" fillId="0" borderId="2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164" fontId="13" fillId="0" borderId="0" xfId="0" applyNumberFormat="1" applyFont="1" applyAlignment="1">
      <alignment horizontal="left" vertical="center"/>
    </xf>
    <xf numFmtId="1" fontId="13" fillId="0" borderId="0" xfId="0" applyNumberFormat="1" applyFont="1" applyAlignment="1">
      <alignment horizontal="left" vertical="center"/>
    </xf>
    <xf numFmtId="0" fontId="13" fillId="2" borderId="0" xfId="0" applyFont="1" applyFill="1" applyBorder="1" applyAlignment="1">
      <alignment vertical="center"/>
    </xf>
    <xf numFmtId="0" fontId="13" fillId="2" borderId="0" xfId="0" applyFont="1" applyFill="1" applyAlignment="1">
      <alignment vertical="center"/>
    </xf>
    <xf numFmtId="0" fontId="15" fillId="2" borderId="0" xfId="0" applyFont="1" applyFill="1" applyAlignment="1">
      <alignment vertical="center"/>
    </xf>
    <xf numFmtId="2" fontId="15" fillId="2" borderId="0" xfId="0" applyNumberFormat="1" applyFont="1" applyFill="1" applyAlignment="1">
      <alignment vertical="center"/>
    </xf>
    <xf numFmtId="2" fontId="13" fillId="3" borderId="17" xfId="0" applyNumberFormat="1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vertical="center"/>
    </xf>
    <xf numFmtId="2" fontId="13" fillId="0" borderId="25" xfId="0" applyNumberFormat="1" applyFont="1" applyFill="1" applyBorder="1" applyAlignment="1">
      <alignment horizontal="center" vertical="center"/>
    </xf>
    <xf numFmtId="0" fontId="13" fillId="0" borderId="25" xfId="0" applyFont="1" applyFill="1" applyBorder="1" applyAlignment="1">
      <alignment horizontal="center" vertical="center"/>
    </xf>
    <xf numFmtId="0" fontId="13" fillId="0" borderId="0" xfId="0" applyFont="1" applyFill="1" applyAlignment="1">
      <alignment vertical="center"/>
    </xf>
    <xf numFmtId="0" fontId="13" fillId="0" borderId="27" xfId="0" applyFont="1" applyFill="1" applyBorder="1" applyAlignment="1">
      <alignment vertical="center"/>
    </xf>
    <xf numFmtId="0" fontId="16" fillId="0" borderId="0" xfId="0" applyFont="1" applyAlignment="1">
      <alignment vertical="center"/>
    </xf>
    <xf numFmtId="0" fontId="13" fillId="0" borderId="0" xfId="0" applyFont="1" applyAlignment="1">
      <alignment vertical="center"/>
    </xf>
    <xf numFmtId="0" fontId="13" fillId="0" borderId="0" xfId="0" applyNumberFormat="1" applyFont="1" applyAlignment="1">
      <alignment vertical="center"/>
    </xf>
    <xf numFmtId="12" fontId="20" fillId="0" borderId="0" xfId="0" applyNumberFormat="1" applyFont="1" applyAlignment="1">
      <alignment vertical="center"/>
    </xf>
    <xf numFmtId="0" fontId="23" fillId="0" borderId="0" xfId="0" applyFont="1" applyAlignment="1">
      <alignment vertical="center"/>
    </xf>
    <xf numFmtId="0" fontId="10" fillId="0" borderId="0" xfId="0" applyFont="1" applyAlignment="1">
      <alignment vertical="center"/>
    </xf>
    <xf numFmtId="0" fontId="10" fillId="0" borderId="0" xfId="0" applyFont="1" applyBorder="1" applyAlignment="1">
      <alignment vertical="center"/>
    </xf>
    <xf numFmtId="0" fontId="10" fillId="0" borderId="0" xfId="0" applyFont="1" applyFill="1" applyAlignment="1">
      <alignment vertical="center"/>
    </xf>
    <xf numFmtId="0" fontId="24" fillId="0" borderId="0" xfId="0" applyFont="1" applyAlignment="1">
      <alignment vertical="center"/>
    </xf>
    <xf numFmtId="0" fontId="25" fillId="0" borderId="0" xfId="0" applyFont="1" applyAlignment="1">
      <alignment vertical="center"/>
    </xf>
    <xf numFmtId="0" fontId="26" fillId="0" borderId="0" xfId="0" applyFont="1" applyFill="1" applyBorder="1" applyAlignment="1">
      <alignment vertical="center"/>
    </xf>
    <xf numFmtId="165" fontId="26" fillId="0" borderId="0" xfId="0" applyNumberFormat="1" applyFont="1" applyFill="1" applyBorder="1" applyAlignment="1">
      <alignment horizontal="right" vertical="center"/>
    </xf>
    <xf numFmtId="164" fontId="9" fillId="0" borderId="0" xfId="0" applyNumberFormat="1" applyFont="1" applyAlignment="1">
      <alignment vertical="center"/>
    </xf>
    <xf numFmtId="0" fontId="26" fillId="0" borderId="0" xfId="0" applyFont="1" applyFill="1" applyBorder="1" applyAlignment="1">
      <alignment horizontal="left" vertical="center"/>
    </xf>
    <xf numFmtId="165" fontId="26" fillId="0" borderId="0" xfId="0" applyNumberFormat="1" applyFont="1" applyFill="1" applyBorder="1" applyAlignment="1">
      <alignment horizontal="left" vertical="center"/>
    </xf>
    <xf numFmtId="164" fontId="27" fillId="0" borderId="0" xfId="0" applyNumberFormat="1" applyFont="1" applyFill="1" applyBorder="1" applyAlignment="1">
      <alignment horizontal="left" vertical="center"/>
    </xf>
    <xf numFmtId="164" fontId="26" fillId="0" borderId="0" xfId="0" applyNumberFormat="1" applyFont="1" applyFill="1" applyBorder="1" applyAlignment="1">
      <alignment horizontal="left" vertical="center"/>
    </xf>
    <xf numFmtId="0" fontId="0" fillId="0" borderId="40" xfId="0" applyBorder="1" applyAlignment="1">
      <alignment horizontal="center" vertical="center"/>
    </xf>
    <xf numFmtId="2" fontId="13" fillId="6" borderId="17" xfId="0" applyNumberFormat="1" applyFont="1" applyFill="1" applyBorder="1" applyAlignment="1">
      <alignment horizontal="center" vertical="center"/>
    </xf>
    <xf numFmtId="0" fontId="13" fillId="6" borderId="17" xfId="0" applyFont="1" applyFill="1" applyBorder="1" applyAlignment="1">
      <alignment vertical="center"/>
    </xf>
    <xf numFmtId="2" fontId="13" fillId="6" borderId="23" xfId="0" applyNumberFormat="1" applyFont="1" applyFill="1" applyBorder="1" applyAlignment="1">
      <alignment horizontal="center" vertical="center"/>
    </xf>
    <xf numFmtId="2" fontId="13" fillId="6" borderId="19" xfId="0" applyNumberFormat="1" applyFont="1" applyFill="1" applyBorder="1" applyAlignment="1">
      <alignment horizontal="center" vertical="center"/>
    </xf>
    <xf numFmtId="2" fontId="13" fillId="6" borderId="23" xfId="0" applyNumberFormat="1" applyFont="1" applyFill="1" applyBorder="1" applyAlignment="1">
      <alignment vertical="center"/>
    </xf>
    <xf numFmtId="2" fontId="13" fillId="6" borderId="22" xfId="0" applyNumberFormat="1" applyFont="1" applyFill="1" applyBorder="1" applyAlignment="1">
      <alignment vertical="center"/>
    </xf>
    <xf numFmtId="0" fontId="11" fillId="0" borderId="45" xfId="0" applyFont="1" applyBorder="1" applyAlignment="1">
      <alignment horizontal="center" textRotation="90"/>
    </xf>
    <xf numFmtId="0" fontId="11" fillId="0" borderId="46" xfId="0" applyFont="1" applyBorder="1" applyAlignment="1">
      <alignment horizontal="center" textRotation="90"/>
    </xf>
    <xf numFmtId="0" fontId="11" fillId="0" borderId="47" xfId="0" applyFont="1" applyBorder="1" applyAlignment="1">
      <alignment horizontal="center" textRotation="90"/>
    </xf>
    <xf numFmtId="2" fontId="13" fillId="6" borderId="48" xfId="0" applyNumberFormat="1" applyFont="1" applyFill="1" applyBorder="1" applyAlignment="1">
      <alignment vertical="center"/>
    </xf>
    <xf numFmtId="2" fontId="13" fillId="6" borderId="49" xfId="0" applyNumberFormat="1" applyFont="1" applyFill="1" applyBorder="1" applyAlignment="1">
      <alignment vertical="center"/>
    </xf>
    <xf numFmtId="2" fontId="13" fillId="6" borderId="50" xfId="0" applyNumberFormat="1" applyFont="1" applyFill="1" applyBorder="1" applyAlignment="1">
      <alignment vertical="center"/>
    </xf>
    <xf numFmtId="2" fontId="13" fillId="6" borderId="22" xfId="0" applyNumberFormat="1" applyFont="1" applyFill="1" applyBorder="1" applyAlignment="1">
      <alignment horizontal="center" vertical="center"/>
    </xf>
    <xf numFmtId="0" fontId="13" fillId="3" borderId="17" xfId="0" applyFont="1" applyFill="1" applyBorder="1" applyAlignment="1">
      <alignment vertical="center"/>
    </xf>
    <xf numFmtId="0" fontId="15" fillId="3" borderId="0" xfId="0" applyFont="1" applyFill="1" applyAlignment="1">
      <alignment vertical="center"/>
    </xf>
    <xf numFmtId="2" fontId="15" fillId="3" borderId="0" xfId="0" applyNumberFormat="1" applyFont="1" applyFill="1" applyAlignment="1">
      <alignment vertical="center"/>
    </xf>
    <xf numFmtId="0" fontId="13" fillId="3" borderId="0" xfId="0" applyFont="1" applyFill="1" applyBorder="1" applyAlignment="1">
      <alignment vertical="center"/>
    </xf>
    <xf numFmtId="166" fontId="15" fillId="3" borderId="0" xfId="0" applyNumberFormat="1" applyFont="1" applyFill="1" applyAlignment="1">
      <alignment vertical="center"/>
    </xf>
    <xf numFmtId="2" fontId="5" fillId="0" borderId="0" xfId="0" applyNumberFormat="1" applyFont="1" applyAlignment="1">
      <alignment horizontal="left" vertical="center"/>
    </xf>
    <xf numFmtId="2" fontId="5" fillId="0" borderId="0" xfId="0" applyNumberFormat="1" applyFont="1" applyAlignment="1">
      <alignment horizontal="right" vertical="center"/>
    </xf>
    <xf numFmtId="2" fontId="4" fillId="0" borderId="7" xfId="0" applyNumberFormat="1" applyFont="1" applyBorder="1" applyAlignment="1">
      <alignment horizontal="center" vertical="center" wrapText="1"/>
    </xf>
    <xf numFmtId="2" fontId="13" fillId="0" borderId="0" xfId="0" applyNumberFormat="1" applyFont="1" applyBorder="1" applyAlignment="1">
      <alignment vertical="center"/>
    </xf>
    <xf numFmtId="2" fontId="5" fillId="0" borderId="14" xfId="0" applyNumberFormat="1" applyFont="1" applyBorder="1" applyAlignment="1">
      <alignment horizontal="center" vertical="center" wrapText="1"/>
    </xf>
    <xf numFmtId="2" fontId="5" fillId="0" borderId="8" xfId="0" applyNumberFormat="1" applyFont="1" applyBorder="1" applyAlignment="1">
      <alignment horizontal="center" vertical="center" wrapText="1"/>
    </xf>
    <xf numFmtId="2" fontId="5" fillId="0" borderId="28" xfId="0" applyNumberFormat="1" applyFont="1" applyBorder="1" applyAlignment="1">
      <alignment horizontal="center" vertical="center" wrapText="1"/>
    </xf>
    <xf numFmtId="2" fontId="13" fillId="0" borderId="0" xfId="0" applyNumberFormat="1" applyFont="1" applyFill="1" applyAlignment="1">
      <alignment vertical="center"/>
    </xf>
    <xf numFmtId="2" fontId="5" fillId="0" borderId="7" xfId="0" applyNumberFormat="1" applyFont="1" applyBorder="1" applyAlignment="1">
      <alignment horizontal="center" vertical="center" wrapText="1"/>
    </xf>
    <xf numFmtId="2" fontId="5" fillId="0" borderId="27" xfId="0" applyNumberFormat="1" applyFont="1" applyBorder="1" applyAlignment="1">
      <alignment horizontal="center" vertical="center" wrapText="1"/>
    </xf>
    <xf numFmtId="2" fontId="5" fillId="0" borderId="0" xfId="0" applyNumberFormat="1" applyFont="1" applyBorder="1" applyAlignment="1">
      <alignment horizontal="center" vertical="center" wrapText="1"/>
    </xf>
    <xf numFmtId="2" fontId="5" fillId="0" borderId="0" xfId="0" applyNumberFormat="1" applyFont="1" applyAlignment="1">
      <alignment vertical="center"/>
    </xf>
    <xf numFmtId="2" fontId="9" fillId="0" borderId="0" xfId="0" applyNumberFormat="1" applyFont="1" applyBorder="1" applyAlignment="1">
      <alignment horizontal="center" vertical="center" wrapText="1"/>
    </xf>
    <xf numFmtId="2" fontId="0" fillId="0" borderId="0" xfId="0" applyNumberFormat="1" applyBorder="1"/>
    <xf numFmtId="2" fontId="0" fillId="0" borderId="0" xfId="0" applyNumberFormat="1"/>
    <xf numFmtId="0" fontId="13" fillId="0" borderId="5" xfId="0" applyFont="1" applyFill="1" applyBorder="1" applyAlignment="1">
      <alignment vertical="center"/>
    </xf>
    <xf numFmtId="2" fontId="13" fillId="4" borderId="17" xfId="0" applyNumberFormat="1" applyFont="1" applyFill="1" applyBorder="1" applyAlignment="1">
      <alignment horizontal="center" vertical="center"/>
    </xf>
    <xf numFmtId="0" fontId="13" fillId="4" borderId="17" xfId="0" applyFont="1" applyFill="1" applyBorder="1" applyAlignment="1">
      <alignment vertical="center"/>
    </xf>
    <xf numFmtId="2" fontId="13" fillId="3" borderId="18" xfId="0" applyNumberFormat="1" applyFont="1" applyFill="1" applyBorder="1" applyAlignment="1" applyProtection="1">
      <alignment horizontal="center" vertical="center"/>
      <protection locked="0"/>
    </xf>
    <xf numFmtId="2" fontId="13" fillId="3" borderId="19" xfId="0" applyNumberFormat="1" applyFont="1" applyFill="1" applyBorder="1" applyAlignment="1" applyProtection="1">
      <alignment horizontal="center" vertical="center"/>
      <protection locked="0"/>
    </xf>
    <xf numFmtId="2" fontId="13" fillId="3" borderId="20" xfId="0" applyNumberFormat="1" applyFont="1" applyFill="1" applyBorder="1" applyAlignment="1" applyProtection="1">
      <alignment horizontal="center" vertical="center"/>
      <protection locked="0"/>
    </xf>
    <xf numFmtId="0" fontId="13" fillId="3" borderId="0" xfId="0" applyFont="1" applyFill="1" applyAlignment="1" applyProtection="1">
      <alignment vertical="center"/>
      <protection locked="0"/>
    </xf>
    <xf numFmtId="2" fontId="13" fillId="3" borderId="18" xfId="0" applyNumberFormat="1" applyFont="1" applyFill="1" applyBorder="1" applyAlignment="1" applyProtection="1">
      <alignment vertical="center"/>
      <protection locked="0"/>
    </xf>
    <xf numFmtId="2" fontId="13" fillId="3" borderId="48" xfId="0" applyNumberFormat="1" applyFont="1" applyFill="1" applyBorder="1" applyAlignment="1" applyProtection="1">
      <alignment vertical="center"/>
      <protection locked="0"/>
    </xf>
    <xf numFmtId="2" fontId="13" fillId="3" borderId="50" xfId="0" applyNumberFormat="1" applyFont="1" applyFill="1" applyBorder="1" applyAlignment="1" applyProtection="1">
      <alignment vertical="center"/>
      <protection locked="0"/>
    </xf>
    <xf numFmtId="2" fontId="13" fillId="3" borderId="49" xfId="0" applyNumberFormat="1" applyFont="1" applyFill="1" applyBorder="1" applyAlignment="1" applyProtection="1">
      <alignment vertical="center"/>
      <protection locked="0"/>
    </xf>
    <xf numFmtId="2" fontId="13" fillId="3" borderId="22" xfId="0" applyNumberFormat="1" applyFont="1" applyFill="1" applyBorder="1" applyAlignment="1" applyProtection="1">
      <alignment vertical="center"/>
      <protection locked="0"/>
    </xf>
    <xf numFmtId="0" fontId="9" fillId="0" borderId="30" xfId="0" applyFont="1" applyBorder="1" applyAlignment="1" applyProtection="1">
      <alignment horizontal="center" vertical="center"/>
      <protection locked="0"/>
    </xf>
    <xf numFmtId="0" fontId="9" fillId="0" borderId="31" xfId="0" applyFont="1" applyBorder="1" applyAlignment="1" applyProtection="1">
      <alignment horizontal="center" vertical="center"/>
      <protection locked="0"/>
    </xf>
    <xf numFmtId="11" fontId="9" fillId="0" borderId="31" xfId="0" applyNumberFormat="1" applyFont="1" applyBorder="1" applyAlignment="1" applyProtection="1">
      <alignment horizontal="center" vertical="center"/>
      <protection locked="0"/>
    </xf>
    <xf numFmtId="11" fontId="9" fillId="0" borderId="32" xfId="0" applyNumberFormat="1" applyFont="1" applyBorder="1" applyAlignment="1" applyProtection="1">
      <alignment horizontal="center" vertical="center"/>
      <protection locked="0"/>
    </xf>
    <xf numFmtId="0" fontId="9" fillId="0" borderId="23" xfId="0" applyFont="1" applyBorder="1" applyAlignment="1" applyProtection="1">
      <alignment horizontal="center" vertical="center"/>
      <protection locked="0"/>
    </xf>
    <xf numFmtId="0" fontId="9" fillId="0" borderId="19" xfId="0" applyFont="1" applyBorder="1" applyAlignment="1" applyProtection="1">
      <alignment horizontal="center" vertical="center"/>
      <protection locked="0"/>
    </xf>
    <xf numFmtId="0" fontId="9" fillId="0" borderId="22" xfId="0" applyFont="1" applyBorder="1" applyAlignment="1" applyProtection="1">
      <alignment horizontal="center" vertical="center"/>
      <protection locked="0"/>
    </xf>
    <xf numFmtId="0" fontId="10" fillId="0" borderId="11" xfId="0" applyFont="1" applyBorder="1" applyAlignment="1" applyProtection="1">
      <alignment horizontal="center" vertical="center" textRotation="90"/>
      <protection locked="0"/>
    </xf>
    <xf numFmtId="0" fontId="10" fillId="0" borderId="11" xfId="0" applyFont="1" applyBorder="1" applyAlignment="1" applyProtection="1">
      <alignment horizontal="center" vertical="center" textRotation="90" wrapText="1"/>
      <protection locked="0"/>
    </xf>
    <xf numFmtId="0" fontId="10" fillId="0" borderId="12" xfId="0" applyFont="1" applyBorder="1" applyAlignment="1" applyProtection="1">
      <alignment horizontal="center" vertical="center" textRotation="90" wrapText="1"/>
      <protection locked="0"/>
    </xf>
    <xf numFmtId="0" fontId="10" fillId="0" borderId="13" xfId="0" applyFont="1" applyBorder="1" applyAlignment="1" applyProtection="1">
      <alignment horizontal="center" vertical="center" textRotation="90" wrapText="1"/>
      <protection locked="0"/>
    </xf>
    <xf numFmtId="2" fontId="32" fillId="6" borderId="23" xfId="0" applyNumberFormat="1" applyFont="1" applyFill="1" applyBorder="1" applyAlignment="1" applyProtection="1">
      <alignment horizontal="center" vertical="center"/>
      <protection locked="0"/>
    </xf>
    <xf numFmtId="2" fontId="32" fillId="6" borderId="22" xfId="0" applyNumberFormat="1" applyFont="1" applyFill="1" applyBorder="1" applyAlignment="1" applyProtection="1">
      <alignment horizontal="center" vertical="center"/>
      <protection locked="0"/>
    </xf>
    <xf numFmtId="2" fontId="32" fillId="3" borderId="23" xfId="0" applyNumberFormat="1" applyFont="1" applyFill="1" applyBorder="1" applyAlignment="1" applyProtection="1">
      <alignment horizontal="center" vertical="center"/>
      <protection locked="0"/>
    </xf>
    <xf numFmtId="2" fontId="32" fillId="3" borderId="22" xfId="0" applyNumberFormat="1" applyFont="1" applyFill="1" applyBorder="1" applyAlignment="1" applyProtection="1">
      <alignment horizontal="center" vertical="center"/>
      <protection locked="0"/>
    </xf>
    <xf numFmtId="2" fontId="32" fillId="4" borderId="23" xfId="0" applyNumberFormat="1" applyFont="1" applyFill="1" applyBorder="1" applyAlignment="1" applyProtection="1">
      <alignment horizontal="center" vertical="center"/>
      <protection locked="0"/>
    </xf>
    <xf numFmtId="2" fontId="32" fillId="4" borderId="22" xfId="0" applyNumberFormat="1" applyFont="1" applyFill="1" applyBorder="1" applyAlignment="1" applyProtection="1">
      <alignment horizontal="center" vertical="center"/>
      <protection locked="0"/>
    </xf>
    <xf numFmtId="0" fontId="33" fillId="0" borderId="0" xfId="0" applyFont="1" applyAlignment="1">
      <alignment vertical="center"/>
    </xf>
    <xf numFmtId="0" fontId="10" fillId="0" borderId="10" xfId="0" applyFont="1" applyBorder="1" applyAlignment="1" applyProtection="1">
      <alignment horizontal="center" vertical="center" textRotation="90" wrapText="1"/>
      <protection locked="0"/>
    </xf>
    <xf numFmtId="0" fontId="9" fillId="0" borderId="33" xfId="0" applyFont="1" applyBorder="1" applyAlignment="1" applyProtection="1">
      <alignment horizontal="center" vertical="center"/>
      <protection locked="0"/>
    </xf>
    <xf numFmtId="2" fontId="13" fillId="4" borderId="18" xfId="0" applyNumberFormat="1" applyFont="1" applyFill="1" applyBorder="1" applyAlignment="1" applyProtection="1">
      <alignment horizontal="center" vertical="center"/>
      <protection locked="0"/>
    </xf>
    <xf numFmtId="2" fontId="13" fillId="4" borderId="19" xfId="0" applyNumberFormat="1" applyFont="1" applyFill="1" applyBorder="1" applyAlignment="1" applyProtection="1">
      <alignment horizontal="center" vertical="center"/>
      <protection locked="0"/>
    </xf>
    <xf numFmtId="2" fontId="13" fillId="4" borderId="20" xfId="0" applyNumberFormat="1" applyFont="1" applyFill="1" applyBorder="1" applyAlignment="1" applyProtection="1">
      <alignment horizontal="center" vertical="center"/>
      <protection locked="0"/>
    </xf>
    <xf numFmtId="2" fontId="13" fillId="4" borderId="18" xfId="0" applyNumberFormat="1" applyFont="1" applyFill="1" applyBorder="1" applyAlignment="1" applyProtection="1">
      <alignment vertical="center"/>
      <protection locked="0"/>
    </xf>
    <xf numFmtId="2" fontId="13" fillId="4" borderId="48" xfId="0" applyNumberFormat="1" applyFont="1" applyFill="1" applyBorder="1" applyAlignment="1" applyProtection="1">
      <alignment vertical="center"/>
      <protection locked="0"/>
    </xf>
    <xf numFmtId="2" fontId="13" fillId="4" borderId="50" xfId="0" applyNumberFormat="1" applyFont="1" applyFill="1" applyBorder="1" applyAlignment="1" applyProtection="1">
      <alignment vertical="center"/>
      <protection locked="0"/>
    </xf>
    <xf numFmtId="2" fontId="13" fillId="4" borderId="49" xfId="0" applyNumberFormat="1" applyFont="1" applyFill="1" applyBorder="1" applyAlignment="1" applyProtection="1">
      <alignment vertical="center"/>
      <protection locked="0"/>
    </xf>
    <xf numFmtId="2" fontId="13" fillId="4" borderId="22" xfId="0" applyNumberFormat="1" applyFont="1" applyFill="1" applyBorder="1" applyAlignment="1" applyProtection="1">
      <alignment vertical="center"/>
      <protection locked="0"/>
    </xf>
    <xf numFmtId="0" fontId="13" fillId="7" borderId="17" xfId="0" applyFont="1" applyFill="1" applyBorder="1" applyAlignment="1">
      <alignment vertical="center"/>
    </xf>
    <xf numFmtId="2" fontId="13" fillId="7" borderId="18" xfId="0" applyNumberFormat="1" applyFont="1" applyFill="1" applyBorder="1" applyAlignment="1" applyProtection="1">
      <alignment horizontal="center" vertical="center"/>
      <protection locked="0"/>
    </xf>
    <xf numFmtId="2" fontId="13" fillId="7" borderId="19" xfId="0" applyNumberFormat="1" applyFont="1" applyFill="1" applyBorder="1" applyAlignment="1" applyProtection="1">
      <alignment horizontal="center" vertical="center"/>
      <protection locked="0"/>
    </xf>
    <xf numFmtId="2" fontId="13" fillId="7" borderId="20" xfId="0" applyNumberFormat="1" applyFont="1" applyFill="1" applyBorder="1" applyAlignment="1" applyProtection="1">
      <alignment horizontal="center" vertical="center"/>
      <protection locked="0"/>
    </xf>
    <xf numFmtId="2" fontId="13" fillId="7" borderId="18" xfId="0" applyNumberFormat="1" applyFont="1" applyFill="1" applyBorder="1" applyAlignment="1" applyProtection="1">
      <alignment vertical="center"/>
      <protection locked="0"/>
    </xf>
    <xf numFmtId="2" fontId="13" fillId="7" borderId="48" xfId="0" applyNumberFormat="1" applyFont="1" applyFill="1" applyBorder="1" applyAlignment="1" applyProtection="1">
      <alignment vertical="center"/>
      <protection locked="0"/>
    </xf>
    <xf numFmtId="2" fontId="13" fillId="7" borderId="50" xfId="0" applyNumberFormat="1" applyFont="1" applyFill="1" applyBorder="1" applyAlignment="1" applyProtection="1">
      <alignment vertical="center"/>
      <protection locked="0"/>
    </xf>
    <xf numFmtId="2" fontId="13" fillId="7" borderId="49" xfId="0" applyNumberFormat="1" applyFont="1" applyFill="1" applyBorder="1" applyAlignment="1" applyProtection="1">
      <alignment vertical="center"/>
      <protection locked="0"/>
    </xf>
    <xf numFmtId="2" fontId="13" fillId="7" borderId="22" xfId="0" applyNumberFormat="1" applyFont="1" applyFill="1" applyBorder="1" applyAlignment="1" applyProtection="1">
      <alignment vertical="center"/>
      <protection locked="0"/>
    </xf>
    <xf numFmtId="2" fontId="0" fillId="7" borderId="22" xfId="0" applyNumberFormat="1" applyFill="1" applyBorder="1" applyAlignment="1" applyProtection="1">
      <alignment vertical="center"/>
      <protection locked="0"/>
    </xf>
    <xf numFmtId="2" fontId="13" fillId="7" borderId="17" xfId="0" applyNumberFormat="1" applyFont="1" applyFill="1" applyBorder="1" applyAlignment="1">
      <alignment horizontal="center" vertical="center"/>
    </xf>
    <xf numFmtId="2" fontId="32" fillId="7" borderId="23" xfId="0" applyNumberFormat="1" applyFont="1" applyFill="1" applyBorder="1" applyAlignment="1" applyProtection="1">
      <alignment horizontal="center" vertical="center"/>
      <protection locked="0"/>
    </xf>
    <xf numFmtId="2" fontId="32" fillId="7" borderId="22" xfId="0" applyNumberFormat="1" applyFont="1" applyFill="1" applyBorder="1" applyAlignment="1" applyProtection="1">
      <alignment horizontal="center" vertical="center"/>
      <protection locked="0"/>
    </xf>
    <xf numFmtId="0" fontId="13" fillId="0" borderId="17" xfId="0" applyFont="1" applyFill="1" applyBorder="1" applyAlignment="1">
      <alignment vertical="center"/>
    </xf>
    <xf numFmtId="2" fontId="32" fillId="0" borderId="23" xfId="0" applyNumberFormat="1" applyFont="1" applyFill="1" applyBorder="1" applyAlignment="1" applyProtection="1">
      <alignment horizontal="center" vertical="center"/>
      <protection locked="0"/>
    </xf>
    <xf numFmtId="2" fontId="32" fillId="0" borderId="22" xfId="0" applyNumberFormat="1" applyFont="1" applyFill="1" applyBorder="1" applyAlignment="1" applyProtection="1">
      <alignment horizontal="center" vertical="center"/>
      <protection locked="0"/>
    </xf>
    <xf numFmtId="0" fontId="15" fillId="0" borderId="0" xfId="0" applyFont="1" applyFill="1" applyAlignment="1">
      <alignment vertical="center"/>
    </xf>
    <xf numFmtId="2" fontId="15" fillId="0" borderId="0" xfId="0" applyNumberFormat="1" applyFont="1" applyFill="1" applyAlignment="1">
      <alignment vertical="center"/>
    </xf>
    <xf numFmtId="0" fontId="34" fillId="0" borderId="0" xfId="0" applyFont="1"/>
    <xf numFmtId="2" fontId="13" fillId="3" borderId="51" xfId="0" applyNumberFormat="1" applyFont="1" applyFill="1" applyBorder="1" applyAlignment="1" applyProtection="1">
      <alignment vertical="center"/>
      <protection locked="0"/>
    </xf>
    <xf numFmtId="0" fontId="36" fillId="9" borderId="0" xfId="0" applyFont="1" applyFill="1" applyAlignment="1">
      <alignment horizontal="center" vertical="center" wrapText="1"/>
    </xf>
    <xf numFmtId="0" fontId="37" fillId="10" borderId="0" xfId="0" applyFont="1" applyFill="1" applyAlignment="1">
      <alignment horizontal="center" vertical="center" wrapText="1"/>
    </xf>
    <xf numFmtId="0" fontId="37" fillId="8" borderId="0" xfId="0" applyFont="1" applyFill="1" applyAlignment="1">
      <alignment horizontal="center" vertical="center" wrapText="1"/>
    </xf>
    <xf numFmtId="164" fontId="7" fillId="6" borderId="2" xfId="0" applyNumberFormat="1" applyFont="1" applyFill="1" applyBorder="1" applyAlignment="1">
      <alignment horizontal="center" vertical="center"/>
    </xf>
    <xf numFmtId="164" fontId="7" fillId="6" borderId="3" xfId="0" applyNumberFormat="1" applyFont="1" applyFill="1" applyBorder="1" applyAlignment="1">
      <alignment horizontal="center" vertical="center"/>
    </xf>
    <xf numFmtId="164" fontId="2" fillId="6" borderId="5" xfId="0" applyNumberFormat="1" applyFont="1" applyFill="1" applyBorder="1" applyAlignment="1">
      <alignment horizontal="center" vertical="center"/>
    </xf>
    <xf numFmtId="164" fontId="2" fillId="6" borderId="6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 wrapText="1"/>
    </xf>
    <xf numFmtId="2" fontId="13" fillId="0" borderId="17" xfId="0" applyNumberFormat="1" applyFont="1" applyFill="1" applyBorder="1" applyAlignment="1">
      <alignment horizontal="center" vertical="center"/>
    </xf>
    <xf numFmtId="2" fontId="13" fillId="0" borderId="18" xfId="0" applyNumberFormat="1" applyFont="1" applyFill="1" applyBorder="1" applyAlignment="1" applyProtection="1">
      <alignment horizontal="center" vertical="center"/>
      <protection locked="0"/>
    </xf>
    <xf numFmtId="2" fontId="13" fillId="0" borderId="19" xfId="0" applyNumberFormat="1" applyFont="1" applyFill="1" applyBorder="1" applyAlignment="1" applyProtection="1">
      <alignment horizontal="center" vertical="center"/>
      <protection locked="0"/>
    </xf>
    <xf numFmtId="2" fontId="13" fillId="0" borderId="20" xfId="0" applyNumberFormat="1" applyFont="1" applyFill="1" applyBorder="1" applyAlignment="1" applyProtection="1">
      <alignment horizontal="center" vertical="center"/>
      <protection locked="0"/>
    </xf>
    <xf numFmtId="0" fontId="13" fillId="0" borderId="0" xfId="0" applyFont="1" applyFill="1" applyAlignment="1" applyProtection="1">
      <alignment vertical="center"/>
      <protection locked="0"/>
    </xf>
    <xf numFmtId="2" fontId="13" fillId="0" borderId="18" xfId="0" applyNumberFormat="1" applyFont="1" applyFill="1" applyBorder="1" applyAlignment="1" applyProtection="1">
      <alignment vertical="center"/>
      <protection locked="0"/>
    </xf>
    <xf numFmtId="2" fontId="13" fillId="0" borderId="50" xfId="0" applyNumberFormat="1" applyFont="1" applyFill="1" applyBorder="1" applyAlignment="1" applyProtection="1">
      <alignment vertical="center"/>
      <protection locked="0"/>
    </xf>
    <xf numFmtId="2" fontId="13" fillId="0" borderId="49" xfId="0" applyNumberFormat="1" applyFont="1" applyFill="1" applyBorder="1" applyAlignment="1" applyProtection="1">
      <alignment vertical="center"/>
      <protection locked="0"/>
    </xf>
    <xf numFmtId="2" fontId="13" fillId="0" borderId="22" xfId="0" applyNumberFormat="1" applyFont="1" applyFill="1" applyBorder="1" applyAlignment="1" applyProtection="1">
      <alignment vertical="center"/>
      <protection locked="0"/>
    </xf>
    <xf numFmtId="166" fontId="15" fillId="0" borderId="0" xfId="0" applyNumberFormat="1" applyFont="1" applyFill="1" applyAlignment="1">
      <alignment vertical="center"/>
    </xf>
    <xf numFmtId="0" fontId="5" fillId="0" borderId="0" xfId="0" applyFont="1" applyAlignment="1">
      <alignment horizontal="left" vertical="center" wrapText="1"/>
    </xf>
    <xf numFmtId="0" fontId="12" fillId="0" borderId="3" xfId="0" applyFont="1" applyBorder="1" applyAlignment="1">
      <alignment horizontal="center" vertical="center" textRotation="90"/>
    </xf>
    <xf numFmtId="0" fontId="12" fillId="0" borderId="37" xfId="0" applyFont="1" applyBorder="1" applyAlignment="1">
      <alignment horizontal="center" vertical="center" textRotation="90"/>
    </xf>
    <xf numFmtId="0" fontId="12" fillId="0" borderId="6" xfId="0" applyFont="1" applyBorder="1" applyAlignment="1">
      <alignment horizontal="center" vertical="center" textRotation="90"/>
    </xf>
    <xf numFmtId="0" fontId="11" fillId="0" borderId="44" xfId="0" applyFont="1" applyBorder="1" applyAlignment="1">
      <alignment horizontal="center" textRotation="90" wrapText="1"/>
    </xf>
    <xf numFmtId="0" fontId="11" fillId="0" borderId="10" xfId="0" applyFont="1" applyBorder="1" applyAlignment="1">
      <alignment horizontal="center" textRotation="90" wrapText="1"/>
    </xf>
    <xf numFmtId="0" fontId="29" fillId="0" borderId="29" xfId="0" applyFont="1" applyBorder="1" applyAlignment="1">
      <alignment horizontal="center" vertical="center"/>
    </xf>
    <xf numFmtId="0" fontId="29" fillId="0" borderId="21" xfId="0" applyFont="1" applyBorder="1" applyAlignment="1">
      <alignment horizontal="center" vertical="center"/>
    </xf>
    <xf numFmtId="0" fontId="11" fillId="0" borderId="22" xfId="0" applyFont="1" applyFill="1" applyBorder="1" applyAlignment="1">
      <alignment horizontal="center" textRotation="90"/>
    </xf>
    <xf numFmtId="0" fontId="11" fillId="0" borderId="24" xfId="0" applyFont="1" applyFill="1" applyBorder="1" applyAlignment="1">
      <alignment horizontal="center" textRotation="90"/>
    </xf>
    <xf numFmtId="164" fontId="31" fillId="6" borderId="43" xfId="0" applyNumberFormat="1" applyFont="1" applyFill="1" applyBorder="1" applyAlignment="1" applyProtection="1">
      <alignment horizontal="center" vertical="center"/>
      <protection locked="0"/>
    </xf>
    <xf numFmtId="164" fontId="31" fillId="6" borderId="41" xfId="0" applyNumberFormat="1" applyFont="1" applyFill="1" applyBorder="1" applyAlignment="1" applyProtection="1">
      <alignment horizontal="center" vertical="center"/>
      <protection locked="0"/>
    </xf>
    <xf numFmtId="164" fontId="31" fillId="6" borderId="42" xfId="0" applyNumberFormat="1" applyFont="1" applyFill="1" applyBorder="1" applyAlignment="1" applyProtection="1">
      <alignment horizontal="center" vertical="center"/>
      <protection locked="0"/>
    </xf>
    <xf numFmtId="167" fontId="3" fillId="6" borderId="43" xfId="0" applyNumberFormat="1" applyFont="1" applyFill="1" applyBorder="1" applyAlignment="1">
      <alignment horizontal="center"/>
    </xf>
    <xf numFmtId="167" fontId="3" fillId="6" borderId="41" xfId="0" applyNumberFormat="1" applyFont="1" applyFill="1" applyBorder="1" applyAlignment="1">
      <alignment horizontal="center"/>
    </xf>
    <xf numFmtId="167" fontId="3" fillId="6" borderId="42" xfId="0" applyNumberFormat="1" applyFont="1" applyFill="1" applyBorder="1" applyAlignment="1">
      <alignment horizontal="center"/>
    </xf>
    <xf numFmtId="0" fontId="19" fillId="3" borderId="38" xfId="0" applyFont="1" applyFill="1" applyBorder="1" applyAlignment="1">
      <alignment horizontal="center" vertical="center"/>
    </xf>
    <xf numFmtId="0" fontId="19" fillId="3" borderId="39" xfId="0" applyFont="1" applyFill="1" applyBorder="1" applyAlignment="1">
      <alignment horizontal="center" vertical="center"/>
    </xf>
    <xf numFmtId="0" fontId="0" fillId="0" borderId="38" xfId="0" applyBorder="1" applyAlignment="1">
      <alignment horizontal="left" vertical="center"/>
    </xf>
    <xf numFmtId="0" fontId="0" fillId="0" borderId="39" xfId="0" applyBorder="1" applyAlignment="1">
      <alignment horizontal="left" vertical="center"/>
    </xf>
    <xf numFmtId="0" fontId="22" fillId="5" borderId="2" xfId="0" applyFont="1" applyFill="1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30" fillId="0" borderId="34" xfId="0" applyFont="1" applyBorder="1" applyAlignment="1">
      <alignment horizontal="center" vertical="center" textRotation="90"/>
    </xf>
    <xf numFmtId="0" fontId="30" fillId="0" borderId="35" xfId="0" applyFont="1" applyBorder="1" applyAlignment="1">
      <alignment horizontal="center" vertical="center" textRotation="90"/>
    </xf>
    <xf numFmtId="0" fontId="30" fillId="0" borderId="9" xfId="0" applyFont="1" applyBorder="1" applyAlignment="1">
      <alignment horizontal="center" vertical="center" textRotation="90"/>
    </xf>
    <xf numFmtId="0" fontId="12" fillId="0" borderId="1" xfId="0" applyFont="1" applyBorder="1" applyAlignment="1">
      <alignment horizontal="center" vertical="center" textRotation="90" wrapText="1"/>
    </xf>
    <xf numFmtId="0" fontId="12" fillId="0" borderId="36" xfId="0" applyFont="1" applyBorder="1" applyAlignment="1">
      <alignment horizontal="center" vertical="center" textRotation="90" wrapText="1"/>
    </xf>
    <xf numFmtId="0" fontId="12" fillId="0" borderId="4" xfId="0" applyFont="1" applyBorder="1" applyAlignment="1">
      <alignment horizontal="center" vertical="center" textRotation="90" wrapText="1"/>
    </xf>
    <xf numFmtId="164" fontId="7" fillId="6" borderId="1" xfId="0" applyNumberFormat="1" applyFont="1" applyFill="1" applyBorder="1" applyAlignment="1">
      <alignment horizontal="center" vertical="center"/>
    </xf>
    <xf numFmtId="164" fontId="7" fillId="6" borderId="2" xfId="0" applyNumberFormat="1" applyFont="1" applyFill="1" applyBorder="1" applyAlignment="1">
      <alignment horizontal="center" vertical="center"/>
    </xf>
    <xf numFmtId="164" fontId="7" fillId="6" borderId="3" xfId="0" applyNumberFormat="1" applyFont="1" applyFill="1" applyBorder="1" applyAlignment="1">
      <alignment horizontal="center" vertical="center"/>
    </xf>
    <xf numFmtId="164" fontId="2" fillId="6" borderId="4" xfId="0" applyNumberFormat="1" applyFont="1" applyFill="1" applyBorder="1" applyAlignment="1">
      <alignment horizontal="center" vertical="center"/>
    </xf>
    <xf numFmtId="164" fontId="2" fillId="6" borderId="5" xfId="0" applyNumberFormat="1" applyFont="1" applyFill="1" applyBorder="1" applyAlignment="1">
      <alignment horizontal="center" vertical="center"/>
    </xf>
    <xf numFmtId="164" fontId="2" fillId="6" borderId="6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left" vertical="center" wrapText="1"/>
    </xf>
    <xf numFmtId="0" fontId="0" fillId="0" borderId="0" xfId="0" applyAlignment="1">
      <alignment vertical="center" wrapText="1"/>
    </xf>
    <xf numFmtId="0" fontId="5" fillId="0" borderId="37" xfId="0" applyFont="1" applyBorder="1" applyAlignment="1">
      <alignment horizontal="left" vertical="center" wrapText="1"/>
    </xf>
    <xf numFmtId="0" fontId="35" fillId="8" borderId="0" xfId="0" applyFont="1" applyFill="1" applyAlignment="1">
      <alignment horizontal="center" vertical="center" wrapText="1"/>
    </xf>
    <xf numFmtId="0" fontId="0" fillId="3" borderId="19" xfId="0" applyFill="1" applyBorder="1"/>
    <xf numFmtId="168" fontId="0" fillId="0" borderId="19" xfId="0" applyNumberFormat="1" applyBorder="1"/>
    <xf numFmtId="0" fontId="0" fillId="3" borderId="0" xfId="0" applyFill="1"/>
    <xf numFmtId="0" fontId="38" fillId="3" borderId="1" xfId="0" applyFont="1" applyFill="1" applyBorder="1" applyAlignment="1">
      <alignment horizontal="center" vertical="center"/>
    </xf>
    <xf numFmtId="0" fontId="38" fillId="3" borderId="3" xfId="0" applyFont="1" applyFill="1" applyBorder="1" applyAlignment="1">
      <alignment horizontal="center" vertical="center"/>
    </xf>
    <xf numFmtId="0" fontId="38" fillId="3" borderId="36" xfId="0" applyFont="1" applyFill="1" applyBorder="1" applyAlignment="1">
      <alignment horizontal="center" vertical="center"/>
    </xf>
    <xf numFmtId="0" fontId="38" fillId="3" borderId="37" xfId="0" applyFont="1" applyFill="1" applyBorder="1" applyAlignment="1">
      <alignment horizontal="center" vertical="center"/>
    </xf>
    <xf numFmtId="0" fontId="38" fillId="3" borderId="4" xfId="0" applyFont="1" applyFill="1" applyBorder="1" applyAlignment="1">
      <alignment horizontal="center" vertical="center"/>
    </xf>
    <xf numFmtId="0" fontId="38" fillId="3" borderId="6" xfId="0" applyFont="1" applyFill="1" applyBorder="1" applyAlignment="1">
      <alignment horizontal="center" vertical="center"/>
    </xf>
    <xf numFmtId="168" fontId="0" fillId="3" borderId="0" xfId="0" applyNumberFormat="1" applyFill="1" applyAlignment="1">
      <alignment horizontal="left"/>
    </xf>
    <xf numFmtId="164" fontId="6" fillId="0" borderId="0" xfId="0" applyNumberFormat="1" applyFont="1" applyFill="1" applyBorder="1" applyAlignment="1">
      <alignment horizontal="left" vertical="center"/>
    </xf>
    <xf numFmtId="164" fontId="8" fillId="0" borderId="0" xfId="0" applyNumberFormat="1" applyFont="1" applyAlignment="1">
      <alignment horizontal="left" vertical="center"/>
    </xf>
    <xf numFmtId="164" fontId="13" fillId="0" borderId="0" xfId="0" applyNumberFormat="1" applyFont="1" applyBorder="1" applyAlignment="1">
      <alignment horizontal="left" vertical="center"/>
    </xf>
    <xf numFmtId="168" fontId="0" fillId="0" borderId="0" xfId="0" applyNumberFormat="1" applyAlignment="1">
      <alignment horizontal="left"/>
    </xf>
    <xf numFmtId="168" fontId="0" fillId="11" borderId="0" xfId="0" applyNumberFormat="1" applyFill="1" applyAlignment="1">
      <alignment horizontal="left"/>
    </xf>
    <xf numFmtId="0" fontId="13" fillId="0" borderId="0" xfId="0" applyFont="1" applyAlignment="1">
      <alignment horizontal="left" vertical="center"/>
    </xf>
    <xf numFmtId="0" fontId="23" fillId="0" borderId="0" xfId="0" applyFont="1" applyAlignment="1">
      <alignment horizontal="left" vertical="center"/>
    </xf>
    <xf numFmtId="0" fontId="25" fillId="0" borderId="0" xfId="0" applyFont="1" applyAlignment="1">
      <alignment horizontal="left" vertical="center"/>
    </xf>
    <xf numFmtId="0" fontId="10" fillId="0" borderId="0" xfId="0" applyFont="1" applyAlignment="1">
      <alignment horizontal="left" vertical="center"/>
    </xf>
    <xf numFmtId="0" fontId="24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39" fillId="0" borderId="40" xfId="0" applyFont="1" applyBorder="1" applyAlignment="1">
      <alignment horizontal="center" vertical="center"/>
    </xf>
    <xf numFmtId="164" fontId="7" fillId="6" borderId="1" xfId="0" applyNumberFormat="1" applyFont="1" applyFill="1" applyBorder="1" applyAlignment="1">
      <alignment horizontal="left" vertical="center"/>
    </xf>
    <xf numFmtId="164" fontId="2" fillId="6" borderId="4" xfId="0" applyNumberFormat="1" applyFont="1" applyFill="1" applyBorder="1" applyAlignment="1">
      <alignment horizontal="left" vertical="center"/>
    </xf>
    <xf numFmtId="1" fontId="13" fillId="0" borderId="0" xfId="0" applyNumberFormat="1" applyFont="1" applyAlignment="1">
      <alignment vertical="center"/>
    </xf>
    <xf numFmtId="164" fontId="13" fillId="0" borderId="0" xfId="0" applyNumberFormat="1" applyFont="1" applyAlignment="1">
      <alignment vertical="center"/>
    </xf>
    <xf numFmtId="0" fontId="38" fillId="3" borderId="2" xfId="0" applyFont="1" applyFill="1" applyBorder="1" applyAlignment="1">
      <alignment horizontal="center" vertical="center"/>
    </xf>
    <xf numFmtId="0" fontId="38" fillId="3" borderId="0" xfId="0" applyFont="1" applyFill="1" applyBorder="1" applyAlignment="1">
      <alignment horizontal="center" vertical="center"/>
    </xf>
    <xf numFmtId="0" fontId="38" fillId="3" borderId="5" xfId="0" applyFont="1" applyFill="1" applyBorder="1" applyAlignment="1">
      <alignment horizontal="center" vertical="center"/>
    </xf>
    <xf numFmtId="0" fontId="9" fillId="4" borderId="31" xfId="0" applyFont="1" applyFill="1" applyBorder="1" applyAlignment="1" applyProtection="1">
      <alignment horizontal="center" vertical="center"/>
      <protection locked="0"/>
    </xf>
    <xf numFmtId="11" fontId="9" fillId="4" borderId="31" xfId="0" applyNumberFormat="1" applyFont="1" applyFill="1" applyBorder="1" applyAlignment="1" applyProtection="1">
      <alignment horizontal="center" vertical="center"/>
      <protection locked="0"/>
    </xf>
    <xf numFmtId="11" fontId="9" fillId="4" borderId="32" xfId="0" applyNumberFormat="1" applyFont="1" applyFill="1" applyBorder="1" applyAlignment="1" applyProtection="1">
      <alignment horizontal="center" vertical="center"/>
      <protection locked="0"/>
    </xf>
    <xf numFmtId="0" fontId="9" fillId="4" borderId="33" xfId="0" applyFont="1" applyFill="1" applyBorder="1" applyAlignment="1" applyProtection="1">
      <alignment horizontal="center" vertical="center"/>
      <protection locked="0"/>
    </xf>
    <xf numFmtId="0" fontId="9" fillId="4" borderId="19" xfId="0" applyFont="1" applyFill="1" applyBorder="1" applyAlignment="1" applyProtection="1">
      <alignment horizontal="center" vertical="center"/>
      <protection locked="0"/>
    </xf>
    <xf numFmtId="0" fontId="9" fillId="4" borderId="22" xfId="0" applyFont="1" applyFill="1" applyBorder="1" applyAlignment="1" applyProtection="1">
      <alignment horizontal="center" vertical="center"/>
      <protection locked="0"/>
    </xf>
    <xf numFmtId="0" fontId="11" fillId="4" borderId="44" xfId="0" applyFont="1" applyFill="1" applyBorder="1" applyAlignment="1">
      <alignment horizontal="center" textRotation="90" wrapText="1"/>
    </xf>
    <xf numFmtId="0" fontId="11" fillId="4" borderId="10" xfId="0" applyFont="1" applyFill="1" applyBorder="1" applyAlignment="1">
      <alignment horizontal="center" textRotation="90" wrapText="1"/>
    </xf>
    <xf numFmtId="0" fontId="11" fillId="4" borderId="45" xfId="0" applyFont="1" applyFill="1" applyBorder="1" applyAlignment="1">
      <alignment horizontal="center" textRotation="90"/>
    </xf>
    <xf numFmtId="0" fontId="11" fillId="4" borderId="46" xfId="0" applyFont="1" applyFill="1" applyBorder="1" applyAlignment="1">
      <alignment horizontal="center" textRotation="90"/>
    </xf>
    <xf numFmtId="0" fontId="11" fillId="4" borderId="22" xfId="0" applyFont="1" applyFill="1" applyBorder="1" applyAlignment="1">
      <alignment horizontal="center" textRotation="90"/>
    </xf>
    <xf numFmtId="0" fontId="11" fillId="4" borderId="24" xfId="0" applyFont="1" applyFill="1" applyBorder="1" applyAlignment="1">
      <alignment horizontal="center" textRotation="90"/>
    </xf>
  </cellXfs>
  <cellStyles count="76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Normal" xfId="0" builtinId="0"/>
    <cellStyle name="Normal 2" xfId="33" xr:uid="{00000000-0005-0000-0000-00004B000000}"/>
  </cellStyles>
  <dxfs count="56">
    <dxf>
      <font>
        <color theme="0"/>
      </font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4" tint="0.399945066682943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2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10</xdr:row>
      <xdr:rowOff>0</xdr:rowOff>
    </xdr:from>
    <xdr:to>
      <xdr:col>11</xdr:col>
      <xdr:colOff>863659</xdr:colOff>
      <xdr:row>33</xdr:row>
      <xdr:rowOff>84338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3261C2EA-A252-4F4E-AD26-323C44382B3C}"/>
            </a:ext>
          </a:extLst>
        </xdr:cNvPr>
        <xdr:cNvGrpSpPr/>
      </xdr:nvGrpSpPr>
      <xdr:grpSpPr>
        <a:xfrm>
          <a:off x="885825" y="1943100"/>
          <a:ext cx="8461434" cy="4478538"/>
          <a:chOff x="771525" y="390525"/>
          <a:chExt cx="9001124" cy="4648200"/>
        </a:xfrm>
      </xdr:grpSpPr>
      <xdr:grpSp>
        <xdr:nvGrpSpPr>
          <xdr:cNvPr id="8" name="Groupe 7">
            <a:extLst>
              <a:ext uri="{FF2B5EF4-FFF2-40B4-BE49-F238E27FC236}">
                <a16:creationId xmlns:a16="http://schemas.microsoft.com/office/drawing/2014/main" id="{F6100087-EB3F-4C46-813D-56A7C2EF84A4}"/>
              </a:ext>
            </a:extLst>
          </xdr:cNvPr>
          <xdr:cNvGrpSpPr/>
        </xdr:nvGrpSpPr>
        <xdr:grpSpPr>
          <a:xfrm>
            <a:off x="771525" y="390525"/>
            <a:ext cx="4514850" cy="657225"/>
            <a:chOff x="771525" y="381000"/>
            <a:chExt cx="4514850" cy="657225"/>
          </a:xfrm>
        </xdr:grpSpPr>
        <xdr:sp macro="" textlink="">
          <xdr:nvSpPr>
            <xdr:cNvPr id="50" name="Rectangle à coins arrondis 1">
              <a:extLst>
                <a:ext uri="{FF2B5EF4-FFF2-40B4-BE49-F238E27FC236}">
                  <a16:creationId xmlns:a16="http://schemas.microsoft.com/office/drawing/2014/main" id="{2B667CD0-61B7-DE48-A3F2-1779CF529D07}"/>
                </a:ext>
              </a:extLst>
            </xdr:cNvPr>
            <xdr:cNvSpPr/>
          </xdr:nvSpPr>
          <xdr:spPr>
            <a:xfrm>
              <a:off x="771525" y="381000"/>
              <a:ext cx="4514850" cy="657225"/>
            </a:xfrm>
            <a:prstGeom prst="roundRect">
              <a:avLst/>
            </a:prstGeom>
            <a:ln>
              <a:noFill/>
            </a:ln>
            <a:effectLst>
              <a:outerShdw blurRad="50800" dist="190500" dir="2700000" algn="tl" rotWithShape="0">
                <a:prstClr val="black">
                  <a:alpha val="40000"/>
                </a:prstClr>
              </a:outerShdw>
            </a:effectLst>
            <a:scene3d>
              <a:camera prst="orthographicFront">
                <a:rot lat="0" lon="0" rev="0"/>
              </a:camera>
              <a:lightRig rig="balanced" dir="t">
                <a:rot lat="0" lon="0" rev="8700000"/>
              </a:lightRig>
            </a:scene3d>
            <a:sp3d>
              <a:bevelT w="190500" h="38100"/>
            </a:sp3d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2800" i="1">
                  <a:solidFill>
                    <a:schemeClr val="tx1"/>
                  </a:solidFill>
                </a:rPr>
                <a:t>Entrer</a:t>
              </a:r>
              <a:r>
                <a:rPr lang="fr-FR" sz="2800" i="1" baseline="0">
                  <a:solidFill>
                    <a:schemeClr val="tx1"/>
                  </a:solidFill>
                </a:rPr>
                <a:t> l'année : </a:t>
              </a:r>
              <a:endParaRPr lang="fr-FR" sz="2800" i="1">
                <a:solidFill>
                  <a:schemeClr val="tx1"/>
                </a:solidFill>
              </a:endParaRPr>
            </a:p>
          </xdr:txBody>
        </xdr:sp>
        <xdr:sp macro="" textlink="">
          <xdr:nvSpPr>
            <xdr:cNvPr id="51" name="Flèche droite 2">
              <a:extLst>
                <a:ext uri="{FF2B5EF4-FFF2-40B4-BE49-F238E27FC236}">
                  <a16:creationId xmlns:a16="http://schemas.microsoft.com/office/drawing/2014/main" id="{0E680CE9-0199-CC46-8560-8D9D44FD22C3}"/>
                </a:ext>
              </a:extLst>
            </xdr:cNvPr>
            <xdr:cNvSpPr/>
          </xdr:nvSpPr>
          <xdr:spPr>
            <a:xfrm>
              <a:off x="4286250" y="619125"/>
              <a:ext cx="742950" cy="209550"/>
            </a:xfrm>
            <a:prstGeom prst="rightArrow">
              <a:avLst/>
            </a:prstGeom>
            <a:solidFill>
              <a:srgbClr val="FF0000"/>
            </a:solidFill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cene3d>
              <a:camera prst="orthographicFront">
                <a:rot lat="0" lon="0" rev="0"/>
              </a:camera>
              <a:lightRig rig="balanced" dir="t">
                <a:rot lat="0" lon="0" rev="8700000"/>
              </a:lightRig>
            </a:scene3d>
            <a:sp3d>
              <a:bevelT w="190500" h="38100"/>
            </a:sp3d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sp macro="" textlink="">
        <xdr:nvSpPr>
          <xdr:cNvPr id="9" name="Rectangle à coins arrondis 6">
            <a:extLst>
              <a:ext uri="{FF2B5EF4-FFF2-40B4-BE49-F238E27FC236}">
                <a16:creationId xmlns:a16="http://schemas.microsoft.com/office/drawing/2014/main" id="{34F302AD-3DF2-CE48-A7F5-A7CE9ABEA0AE}"/>
              </a:ext>
            </a:extLst>
          </xdr:cNvPr>
          <xdr:cNvSpPr/>
        </xdr:nvSpPr>
        <xdr:spPr>
          <a:xfrm>
            <a:off x="828675" y="1571626"/>
            <a:ext cx="4514850" cy="495300"/>
          </a:xfrm>
          <a:prstGeom prst="roundRect">
            <a:avLst/>
          </a:prstGeom>
          <a:solidFill>
            <a:srgbClr val="FF0000"/>
          </a:solidFill>
          <a:ln>
            <a:noFill/>
          </a:ln>
          <a:effectLst>
            <a:outerShdw blurRad="50800" dist="190500" dir="2700000" algn="tl" rotWithShape="0">
              <a:prstClr val="black">
                <a:alpha val="40000"/>
              </a:prst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800" i="1" baseline="0">
                <a:solidFill>
                  <a:schemeClr val="bg1"/>
                </a:solidFill>
              </a:rPr>
              <a:t>Liste des Jours Fériés : </a:t>
            </a:r>
            <a:endParaRPr lang="fr-FR" sz="2800" i="1">
              <a:solidFill>
                <a:schemeClr val="bg1"/>
              </a:solidFill>
            </a:endParaRPr>
          </a:p>
        </xdr:txBody>
      </xdr:sp>
      <xdr:grpSp>
        <xdr:nvGrpSpPr>
          <xdr:cNvPr id="10" name="Groupe 9">
            <a:extLst>
              <a:ext uri="{FF2B5EF4-FFF2-40B4-BE49-F238E27FC236}">
                <a16:creationId xmlns:a16="http://schemas.microsoft.com/office/drawing/2014/main" id="{C00A2CD9-FC80-EA4D-94CA-8294EC715C7C}"/>
              </a:ext>
            </a:extLst>
          </xdr:cNvPr>
          <xdr:cNvGrpSpPr/>
        </xdr:nvGrpSpPr>
        <xdr:grpSpPr>
          <a:xfrm>
            <a:off x="962025" y="2276476"/>
            <a:ext cx="8810624" cy="2762249"/>
            <a:chOff x="962025" y="2276476"/>
            <a:chExt cx="8810624" cy="2762249"/>
          </a:xfrm>
        </xdr:grpSpPr>
        <xdr:grpSp>
          <xdr:nvGrpSpPr>
            <xdr:cNvPr id="11" name="Groupe 10">
              <a:extLst>
                <a:ext uri="{FF2B5EF4-FFF2-40B4-BE49-F238E27FC236}">
                  <a16:creationId xmlns:a16="http://schemas.microsoft.com/office/drawing/2014/main" id="{C56FEA65-8117-204F-A004-0DA0789BE8D3}"/>
                </a:ext>
              </a:extLst>
            </xdr:cNvPr>
            <xdr:cNvGrpSpPr/>
          </xdr:nvGrpSpPr>
          <xdr:grpSpPr>
            <a:xfrm>
              <a:off x="962025" y="2276476"/>
              <a:ext cx="4419599" cy="2762249"/>
              <a:chOff x="962025" y="2276476"/>
              <a:chExt cx="4419599" cy="2762249"/>
            </a:xfrm>
          </xdr:grpSpPr>
          <xdr:grpSp>
            <xdr:nvGrpSpPr>
              <xdr:cNvPr id="30" name="Groupe 29">
                <a:extLst>
                  <a:ext uri="{FF2B5EF4-FFF2-40B4-BE49-F238E27FC236}">
                    <a16:creationId xmlns:a16="http://schemas.microsoft.com/office/drawing/2014/main" id="{A989EB65-BFC8-FE41-910F-1F22280631AD}"/>
                  </a:ext>
                </a:extLst>
              </xdr:cNvPr>
              <xdr:cNvGrpSpPr/>
            </xdr:nvGrpSpPr>
            <xdr:grpSpPr>
              <a:xfrm>
                <a:off x="962025" y="2276476"/>
                <a:ext cx="4410074" cy="1381124"/>
                <a:chOff x="962025" y="2276476"/>
                <a:chExt cx="4410074" cy="1381124"/>
              </a:xfrm>
            </xdr:grpSpPr>
            <xdr:grpSp>
              <xdr:nvGrpSpPr>
                <xdr:cNvPr id="41" name="Groupe 40">
                  <a:extLst>
                    <a:ext uri="{FF2B5EF4-FFF2-40B4-BE49-F238E27FC236}">
                      <a16:creationId xmlns:a16="http://schemas.microsoft.com/office/drawing/2014/main" id="{046516FD-4E82-6149-8C9D-9A16BC1D468F}"/>
                    </a:ext>
                  </a:extLst>
                </xdr:cNvPr>
                <xdr:cNvGrpSpPr/>
              </xdr:nvGrpSpPr>
              <xdr:grpSpPr>
                <a:xfrm>
                  <a:off x="962025" y="2276476"/>
                  <a:ext cx="4391024" cy="457199"/>
                  <a:chOff x="981075" y="2476501"/>
                  <a:chExt cx="4391024" cy="247649"/>
                </a:xfrm>
              </xdr:grpSpPr>
              <xdr:sp macro="" textlink="'[3]Jours Férié'!A3">
                <xdr:nvSpPr>
                  <xdr:cNvPr id="48" name="Rectangle à coins arrondis 8">
                    <a:extLst>
                      <a:ext uri="{FF2B5EF4-FFF2-40B4-BE49-F238E27FC236}">
                        <a16:creationId xmlns:a16="http://schemas.microsoft.com/office/drawing/2014/main" id="{6444AD3B-82B6-A140-8CE7-4BACA06986D1}"/>
                      </a:ext>
                    </a:extLst>
                  </xdr:cNvPr>
                  <xdr:cNvSpPr/>
                </xdr:nvSpPr>
                <xdr:spPr>
                  <a:xfrm>
                    <a:off x="981075" y="2476501"/>
                    <a:ext cx="2019300" cy="247649"/>
                  </a:xfrm>
                  <a:prstGeom prst="roundRect">
                    <a:avLst/>
                  </a:prstGeom>
                  <a:solidFill>
                    <a:schemeClr val="accent6">
                      <a:lumMod val="60000"/>
                      <a:lumOff val="40000"/>
                    </a:schemeClr>
                  </a:solidFill>
                  <a:ln>
                    <a:noFill/>
                  </a:ln>
                  <a:effectLst>
                    <a:outerShdw blurRad="50800" dist="190500" dir="2700000" algn="tl" rotWithShape="0">
                      <a:prstClr val="black">
                        <a:alpha val="40000"/>
                      </a:prstClr>
                    </a:outerShdw>
                  </a:effectLst>
                  <a:scene3d>
                    <a:camera prst="orthographicFront">
                      <a:rot lat="0" lon="0" rev="0"/>
                    </a:camera>
                    <a:lightRig rig="balanced" dir="t">
                      <a:rot lat="0" lon="0" rev="8700000"/>
                    </a:lightRig>
                  </a:scene3d>
                  <a:sp3d>
                    <a:bevelT w="190500" h="38100"/>
                  </a:sp3d>
                </xdr:spPr>
                <xdr:style>
                  <a:lnRef idx="2">
                    <a:schemeClr val="accent1">
                      <a:shade val="50000"/>
                    </a:schemeClr>
                  </a:lnRef>
                  <a:fillRef idx="1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lt1"/>
                  </a:fontRef>
                </xdr:style>
                <xdr:txBody>
                  <a:bodyPr vertOverflow="clip" horzOverflow="clip" rtlCol="0" anchor="ctr"/>
                  <a:lstStyle/>
                  <a:p>
                    <a:pPr algn="ctr"/>
                    <a:fld id="{BDBFB80F-3C32-458E-A02E-0221A5C1D7A2}" type="TxLink">
                      <a:rPr lang="en-US" sz="1100" b="0" i="0" u="none" strike="noStrike" baseline="0">
                        <a:solidFill>
                          <a:srgbClr val="000000"/>
                        </a:solidFill>
                        <a:latin typeface="Calibri"/>
                      </a:rPr>
                      <a:pPr algn="ctr"/>
                      <a:t>Jour de l'an:</a:t>
                    </a:fld>
                    <a:endParaRPr lang="fr-FR" sz="1100" i="1">
                      <a:solidFill>
                        <a:schemeClr val="tx1"/>
                      </a:solidFill>
                    </a:endParaRPr>
                  </a:p>
                </xdr:txBody>
              </xdr:sp>
              <xdr:sp macro="" textlink="'Jour Férié'!F3">
                <xdr:nvSpPr>
                  <xdr:cNvPr id="49" name="Rectangle à coins arrondis 14">
                    <a:extLst>
                      <a:ext uri="{FF2B5EF4-FFF2-40B4-BE49-F238E27FC236}">
                        <a16:creationId xmlns:a16="http://schemas.microsoft.com/office/drawing/2014/main" id="{483E9F39-E259-A246-916C-541B8531C5EA}"/>
                      </a:ext>
                    </a:extLst>
                  </xdr:cNvPr>
                  <xdr:cNvSpPr/>
                </xdr:nvSpPr>
                <xdr:spPr>
                  <a:xfrm>
                    <a:off x="3000374" y="2476501"/>
                    <a:ext cx="2371725" cy="247649"/>
                  </a:xfrm>
                  <a:prstGeom prst="roundRect">
                    <a:avLst/>
                  </a:prstGeom>
                  <a:solidFill>
                    <a:schemeClr val="accent6">
                      <a:lumMod val="60000"/>
                      <a:lumOff val="40000"/>
                    </a:schemeClr>
                  </a:solidFill>
                  <a:ln>
                    <a:noFill/>
                  </a:ln>
                  <a:effectLst>
                    <a:outerShdw blurRad="50800" dist="190500" dir="2700000" algn="tl" rotWithShape="0">
                      <a:prstClr val="black">
                        <a:alpha val="40000"/>
                      </a:prstClr>
                    </a:outerShdw>
                  </a:effectLst>
                  <a:scene3d>
                    <a:camera prst="orthographicFront">
                      <a:rot lat="0" lon="0" rev="0"/>
                    </a:camera>
                    <a:lightRig rig="balanced" dir="t">
                      <a:rot lat="0" lon="0" rev="8700000"/>
                    </a:lightRig>
                  </a:scene3d>
                  <a:sp3d>
                    <a:bevelT w="190500" h="38100"/>
                  </a:sp3d>
                </xdr:spPr>
                <xdr:style>
                  <a:lnRef idx="2">
                    <a:schemeClr val="accent1">
                      <a:shade val="50000"/>
                    </a:schemeClr>
                  </a:lnRef>
                  <a:fillRef idx="1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lt1"/>
                  </a:fontRef>
                </xdr:style>
                <xdr:txBody>
                  <a:bodyPr vertOverflow="clip" horzOverflow="clip" rtlCol="0" anchor="ctr"/>
                  <a:lstStyle/>
                  <a:p>
                    <a:pPr algn="ctr"/>
                    <a:fld id="{617FB1A3-15E7-3F4C-9F6D-277A40E7C751}" type="TxLink">
                      <a:rPr lang="en-US" sz="1100" b="0" i="0" u="none" strike="noStrike" baseline="0">
                        <a:solidFill>
                          <a:srgbClr val="000000"/>
                        </a:solidFill>
                        <a:latin typeface="Calibri"/>
                        <a:cs typeface="Calibri"/>
                      </a:rPr>
                      <a:t>mardi 1 janvier 2019</a:t>
                    </a:fld>
                    <a:endParaRPr lang="fr-FR" sz="1100" i="1">
                      <a:solidFill>
                        <a:schemeClr val="tx1"/>
                      </a:solidFill>
                    </a:endParaRPr>
                  </a:p>
                </xdr:txBody>
              </xdr:sp>
            </xdr:grpSp>
            <xdr:grpSp>
              <xdr:nvGrpSpPr>
                <xdr:cNvPr id="42" name="Groupe 41">
                  <a:extLst>
                    <a:ext uri="{FF2B5EF4-FFF2-40B4-BE49-F238E27FC236}">
                      <a16:creationId xmlns:a16="http://schemas.microsoft.com/office/drawing/2014/main" id="{24E94E04-D084-1B47-A647-730D1162FEDC}"/>
                    </a:ext>
                  </a:extLst>
                </xdr:cNvPr>
                <xdr:cNvGrpSpPr/>
              </xdr:nvGrpSpPr>
              <xdr:grpSpPr>
                <a:xfrm>
                  <a:off x="971550" y="2733676"/>
                  <a:ext cx="4391024" cy="457199"/>
                  <a:chOff x="981075" y="2476501"/>
                  <a:chExt cx="4391024" cy="247649"/>
                </a:xfrm>
              </xdr:grpSpPr>
              <xdr:sp macro="" textlink="'[3]Jours Férié'!A4">
                <xdr:nvSpPr>
                  <xdr:cNvPr id="46" name="Rectangle à coins arrondis 17">
                    <a:extLst>
                      <a:ext uri="{FF2B5EF4-FFF2-40B4-BE49-F238E27FC236}">
                        <a16:creationId xmlns:a16="http://schemas.microsoft.com/office/drawing/2014/main" id="{B89EA612-A820-A94E-B346-EFD0961D41C6}"/>
                      </a:ext>
                    </a:extLst>
                  </xdr:cNvPr>
                  <xdr:cNvSpPr/>
                </xdr:nvSpPr>
                <xdr:spPr>
                  <a:xfrm>
                    <a:off x="981075" y="2476501"/>
                    <a:ext cx="2019300" cy="247649"/>
                  </a:xfrm>
                  <a:prstGeom prst="roundRect">
                    <a:avLst/>
                  </a:prstGeom>
                  <a:solidFill>
                    <a:schemeClr val="accent6">
                      <a:lumMod val="60000"/>
                      <a:lumOff val="40000"/>
                    </a:schemeClr>
                  </a:solidFill>
                  <a:ln>
                    <a:noFill/>
                  </a:ln>
                  <a:effectLst>
                    <a:outerShdw blurRad="50800" dist="190500" dir="2700000" algn="tl" rotWithShape="0">
                      <a:prstClr val="black">
                        <a:alpha val="40000"/>
                      </a:prstClr>
                    </a:outerShdw>
                  </a:effectLst>
                  <a:scene3d>
                    <a:camera prst="orthographicFront">
                      <a:rot lat="0" lon="0" rev="0"/>
                    </a:camera>
                    <a:lightRig rig="balanced" dir="t">
                      <a:rot lat="0" lon="0" rev="8700000"/>
                    </a:lightRig>
                  </a:scene3d>
                  <a:sp3d>
                    <a:bevelT w="190500" h="38100"/>
                  </a:sp3d>
                </xdr:spPr>
                <xdr:style>
                  <a:lnRef idx="2">
                    <a:schemeClr val="accent1">
                      <a:shade val="50000"/>
                    </a:schemeClr>
                  </a:lnRef>
                  <a:fillRef idx="1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lt1"/>
                  </a:fontRef>
                </xdr:style>
                <xdr:txBody>
                  <a:bodyPr vertOverflow="clip" horzOverflow="clip" rtlCol="0" anchor="ctr"/>
                  <a:lstStyle/>
                  <a:p>
                    <a:pPr algn="ctr"/>
                    <a:fld id="{D76D42D3-6507-4231-A074-0DD9E5A662EF}" type="TxLink">
                      <a:rPr lang="en-US" sz="1100" b="0" i="0" u="none" strike="noStrike" baseline="0">
                        <a:solidFill>
                          <a:srgbClr val="000000"/>
                        </a:solidFill>
                        <a:latin typeface="Calibri"/>
                      </a:rPr>
                      <a:pPr algn="ctr"/>
                      <a:t>Lundi de Pâques:</a:t>
                    </a:fld>
                    <a:endParaRPr lang="fr-FR" sz="1100" i="1">
                      <a:solidFill>
                        <a:schemeClr val="tx1"/>
                      </a:solidFill>
                    </a:endParaRPr>
                  </a:p>
                </xdr:txBody>
              </xdr:sp>
              <xdr:sp macro="" textlink="'[3]Jours Férié'!J5">
                <xdr:nvSpPr>
                  <xdr:cNvPr id="47" name="Rectangle à coins arrondis 18">
                    <a:extLst>
                      <a:ext uri="{FF2B5EF4-FFF2-40B4-BE49-F238E27FC236}">
                        <a16:creationId xmlns:a16="http://schemas.microsoft.com/office/drawing/2014/main" id="{A6C08A70-1255-2A4B-BABA-B1F24BFF0AAE}"/>
                      </a:ext>
                    </a:extLst>
                  </xdr:cNvPr>
                  <xdr:cNvSpPr/>
                </xdr:nvSpPr>
                <xdr:spPr>
                  <a:xfrm>
                    <a:off x="3000374" y="2476501"/>
                    <a:ext cx="2371725" cy="247649"/>
                  </a:xfrm>
                  <a:prstGeom prst="roundRect">
                    <a:avLst/>
                  </a:prstGeom>
                  <a:solidFill>
                    <a:schemeClr val="accent6">
                      <a:lumMod val="60000"/>
                      <a:lumOff val="40000"/>
                    </a:schemeClr>
                  </a:solidFill>
                  <a:ln>
                    <a:noFill/>
                  </a:ln>
                  <a:effectLst>
                    <a:outerShdw blurRad="50800" dist="190500" dir="2700000" algn="tl" rotWithShape="0">
                      <a:prstClr val="black">
                        <a:alpha val="40000"/>
                      </a:prstClr>
                    </a:outerShdw>
                  </a:effectLst>
                  <a:scene3d>
                    <a:camera prst="orthographicFront">
                      <a:rot lat="0" lon="0" rev="0"/>
                    </a:camera>
                    <a:lightRig rig="balanced" dir="t">
                      <a:rot lat="0" lon="0" rev="8700000"/>
                    </a:lightRig>
                  </a:scene3d>
                  <a:sp3d>
                    <a:bevelT w="190500" h="38100"/>
                  </a:sp3d>
                </xdr:spPr>
                <xdr:style>
                  <a:lnRef idx="2">
                    <a:schemeClr val="accent1">
                      <a:shade val="50000"/>
                    </a:schemeClr>
                  </a:lnRef>
                  <a:fillRef idx="1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lt1"/>
                  </a:fontRef>
                </xdr:style>
                <xdr:txBody>
                  <a:bodyPr vertOverflow="clip" horzOverflow="clip" rtlCol="0" anchor="ctr"/>
                  <a:lstStyle/>
                  <a:p>
                    <a:pPr algn="ctr"/>
                    <a:fld id="{A6241B28-52FE-46A8-8773-8C727762D848}" type="TxLink">
                      <a:rPr lang="en-US" sz="1100" b="0" i="0" u="none" strike="noStrike" baseline="0">
                        <a:solidFill>
                          <a:srgbClr val="000000"/>
                        </a:solidFill>
                        <a:latin typeface="Calibri"/>
                      </a:rPr>
                      <a:pPr algn="ctr"/>
                      <a:t>lundi 22 avril 2019</a:t>
                    </a:fld>
                    <a:endParaRPr lang="fr-FR" sz="1100" i="1">
                      <a:solidFill>
                        <a:schemeClr val="tx1"/>
                      </a:solidFill>
                    </a:endParaRPr>
                  </a:p>
                </xdr:txBody>
              </xdr:sp>
            </xdr:grpSp>
            <xdr:grpSp>
              <xdr:nvGrpSpPr>
                <xdr:cNvPr id="43" name="Groupe 42">
                  <a:extLst>
                    <a:ext uri="{FF2B5EF4-FFF2-40B4-BE49-F238E27FC236}">
                      <a16:creationId xmlns:a16="http://schemas.microsoft.com/office/drawing/2014/main" id="{532F64FD-7810-3440-8987-B309A1C3B6F0}"/>
                    </a:ext>
                  </a:extLst>
                </xdr:cNvPr>
                <xdr:cNvGrpSpPr/>
              </xdr:nvGrpSpPr>
              <xdr:grpSpPr>
                <a:xfrm>
                  <a:off x="981075" y="3200401"/>
                  <a:ext cx="4391024" cy="457199"/>
                  <a:chOff x="981075" y="2476501"/>
                  <a:chExt cx="4391024" cy="247649"/>
                </a:xfrm>
              </xdr:grpSpPr>
              <xdr:sp macro="" textlink="'[3]Jours Férié'!A5">
                <xdr:nvSpPr>
                  <xdr:cNvPr id="44" name="Rectangle à coins arrondis 20">
                    <a:extLst>
                      <a:ext uri="{FF2B5EF4-FFF2-40B4-BE49-F238E27FC236}">
                        <a16:creationId xmlns:a16="http://schemas.microsoft.com/office/drawing/2014/main" id="{6D81D0DE-5611-7C4F-ABB6-0A4E02B69E8F}"/>
                      </a:ext>
                    </a:extLst>
                  </xdr:cNvPr>
                  <xdr:cNvSpPr/>
                </xdr:nvSpPr>
                <xdr:spPr>
                  <a:xfrm>
                    <a:off x="981075" y="2476501"/>
                    <a:ext cx="2019300" cy="247649"/>
                  </a:xfrm>
                  <a:prstGeom prst="roundRect">
                    <a:avLst/>
                  </a:prstGeom>
                  <a:solidFill>
                    <a:schemeClr val="accent6">
                      <a:lumMod val="60000"/>
                      <a:lumOff val="40000"/>
                    </a:schemeClr>
                  </a:solidFill>
                  <a:ln>
                    <a:noFill/>
                  </a:ln>
                  <a:effectLst>
                    <a:outerShdw blurRad="50800" dist="190500" dir="2700000" algn="tl" rotWithShape="0">
                      <a:prstClr val="black">
                        <a:alpha val="40000"/>
                      </a:prstClr>
                    </a:outerShdw>
                  </a:effectLst>
                  <a:scene3d>
                    <a:camera prst="orthographicFront">
                      <a:rot lat="0" lon="0" rev="0"/>
                    </a:camera>
                    <a:lightRig rig="balanced" dir="t">
                      <a:rot lat="0" lon="0" rev="8700000"/>
                    </a:lightRig>
                  </a:scene3d>
                  <a:sp3d>
                    <a:bevelT w="190500" h="38100"/>
                  </a:sp3d>
                </xdr:spPr>
                <xdr:style>
                  <a:lnRef idx="2">
                    <a:schemeClr val="accent1">
                      <a:shade val="50000"/>
                    </a:schemeClr>
                  </a:lnRef>
                  <a:fillRef idx="1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lt1"/>
                  </a:fontRef>
                </xdr:style>
                <xdr:txBody>
                  <a:bodyPr vertOverflow="clip" horzOverflow="clip" rtlCol="0" anchor="ctr"/>
                  <a:lstStyle/>
                  <a:p>
                    <a:pPr algn="ctr"/>
                    <a:fld id="{F794C779-E179-4F5A-B6A9-781900CFCDE2}" type="TxLink">
                      <a:rPr lang="en-US" sz="1100" b="0" i="0" u="none" strike="noStrike">
                        <a:solidFill>
                          <a:srgbClr val="000000"/>
                        </a:solidFill>
                        <a:latin typeface="Calibri"/>
                      </a:rPr>
                      <a:pPr algn="ctr"/>
                      <a:t>Fête du travail:</a:t>
                    </a:fld>
                    <a:endParaRPr lang="fr-FR" sz="1100" i="1">
                      <a:solidFill>
                        <a:schemeClr val="tx1"/>
                      </a:solidFill>
                    </a:endParaRPr>
                  </a:p>
                </xdr:txBody>
              </xdr:sp>
              <xdr:sp macro="" textlink="'[3]Jours Férié'!B5">
                <xdr:nvSpPr>
                  <xdr:cNvPr id="45" name="Rectangle à coins arrondis 21">
                    <a:extLst>
                      <a:ext uri="{FF2B5EF4-FFF2-40B4-BE49-F238E27FC236}">
                        <a16:creationId xmlns:a16="http://schemas.microsoft.com/office/drawing/2014/main" id="{6414A6BC-01BF-AB42-AD58-66B584547366}"/>
                      </a:ext>
                    </a:extLst>
                  </xdr:cNvPr>
                  <xdr:cNvSpPr/>
                </xdr:nvSpPr>
                <xdr:spPr>
                  <a:xfrm>
                    <a:off x="3000374" y="2476501"/>
                    <a:ext cx="2371725" cy="247649"/>
                  </a:xfrm>
                  <a:prstGeom prst="roundRect">
                    <a:avLst/>
                  </a:prstGeom>
                  <a:solidFill>
                    <a:schemeClr val="accent6">
                      <a:lumMod val="60000"/>
                      <a:lumOff val="40000"/>
                    </a:schemeClr>
                  </a:solidFill>
                  <a:ln>
                    <a:noFill/>
                  </a:ln>
                  <a:effectLst>
                    <a:outerShdw blurRad="50800" dist="190500" dir="2700000" algn="tl" rotWithShape="0">
                      <a:prstClr val="black">
                        <a:alpha val="40000"/>
                      </a:prstClr>
                    </a:outerShdw>
                  </a:effectLst>
                  <a:scene3d>
                    <a:camera prst="orthographicFront">
                      <a:rot lat="0" lon="0" rev="0"/>
                    </a:camera>
                    <a:lightRig rig="balanced" dir="t">
                      <a:rot lat="0" lon="0" rev="8700000"/>
                    </a:lightRig>
                  </a:scene3d>
                  <a:sp3d>
                    <a:bevelT w="190500" h="38100"/>
                  </a:sp3d>
                </xdr:spPr>
                <xdr:style>
                  <a:lnRef idx="2">
                    <a:schemeClr val="accent1">
                      <a:shade val="50000"/>
                    </a:schemeClr>
                  </a:lnRef>
                  <a:fillRef idx="1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lt1"/>
                  </a:fontRef>
                </xdr:style>
                <xdr:txBody>
                  <a:bodyPr vertOverflow="clip" horzOverflow="clip" rtlCol="0" anchor="ctr"/>
                  <a:lstStyle/>
                  <a:p>
                    <a:pPr algn="ctr"/>
                    <a:fld id="{B5E7B5C1-00E7-48CF-AC29-8FC9739441CD}" type="TxLink">
                      <a:rPr lang="en-US" sz="1100" b="0" i="0" u="none" strike="noStrike" baseline="0">
                        <a:solidFill>
                          <a:srgbClr val="000000"/>
                        </a:solidFill>
                        <a:latin typeface="Calibri"/>
                      </a:rPr>
                      <a:pPr algn="ctr"/>
                      <a:t>mercredi 1 mai 2019</a:t>
                    </a:fld>
                    <a:endParaRPr lang="fr-FR" sz="1100" i="1">
                      <a:solidFill>
                        <a:schemeClr val="tx1"/>
                      </a:solidFill>
                    </a:endParaRPr>
                  </a:p>
                </xdr:txBody>
              </xdr:sp>
            </xdr:grpSp>
          </xdr:grpSp>
          <xdr:grpSp>
            <xdr:nvGrpSpPr>
              <xdr:cNvPr id="31" name="Groupe 30">
                <a:extLst>
                  <a:ext uri="{FF2B5EF4-FFF2-40B4-BE49-F238E27FC236}">
                    <a16:creationId xmlns:a16="http://schemas.microsoft.com/office/drawing/2014/main" id="{8233F97F-94D5-2743-AEB4-91300E41A961}"/>
                  </a:ext>
                </a:extLst>
              </xdr:cNvPr>
              <xdr:cNvGrpSpPr/>
            </xdr:nvGrpSpPr>
            <xdr:grpSpPr>
              <a:xfrm>
                <a:off x="971550" y="3657601"/>
                <a:ext cx="4410074" cy="1381124"/>
                <a:chOff x="962025" y="2276476"/>
                <a:chExt cx="4410074" cy="1381124"/>
              </a:xfrm>
            </xdr:grpSpPr>
            <xdr:grpSp>
              <xdr:nvGrpSpPr>
                <xdr:cNvPr id="32" name="Groupe 31">
                  <a:extLst>
                    <a:ext uri="{FF2B5EF4-FFF2-40B4-BE49-F238E27FC236}">
                      <a16:creationId xmlns:a16="http://schemas.microsoft.com/office/drawing/2014/main" id="{AA3433E9-5AF5-2742-910A-4A92A1F1B14E}"/>
                    </a:ext>
                  </a:extLst>
                </xdr:cNvPr>
                <xdr:cNvGrpSpPr/>
              </xdr:nvGrpSpPr>
              <xdr:grpSpPr>
                <a:xfrm>
                  <a:off x="962025" y="2276476"/>
                  <a:ext cx="4391024" cy="457199"/>
                  <a:chOff x="981075" y="2476501"/>
                  <a:chExt cx="4391024" cy="247649"/>
                </a:xfrm>
              </xdr:grpSpPr>
              <xdr:sp macro="" textlink="'[3]Jours Férié'!A6">
                <xdr:nvSpPr>
                  <xdr:cNvPr id="39" name="Rectangle à coins arrondis 31">
                    <a:extLst>
                      <a:ext uri="{FF2B5EF4-FFF2-40B4-BE49-F238E27FC236}">
                        <a16:creationId xmlns:a16="http://schemas.microsoft.com/office/drawing/2014/main" id="{0B19C8AB-C880-444C-BF33-D778784F07A3}"/>
                      </a:ext>
                    </a:extLst>
                  </xdr:cNvPr>
                  <xdr:cNvSpPr/>
                </xdr:nvSpPr>
                <xdr:spPr>
                  <a:xfrm>
                    <a:off x="981075" y="2476501"/>
                    <a:ext cx="2019300" cy="247649"/>
                  </a:xfrm>
                  <a:prstGeom prst="roundRect">
                    <a:avLst/>
                  </a:prstGeom>
                  <a:solidFill>
                    <a:schemeClr val="accent6">
                      <a:lumMod val="60000"/>
                      <a:lumOff val="40000"/>
                    </a:schemeClr>
                  </a:solidFill>
                  <a:ln>
                    <a:noFill/>
                  </a:ln>
                  <a:effectLst>
                    <a:outerShdw blurRad="50800" dist="190500" dir="2700000" algn="tl" rotWithShape="0">
                      <a:prstClr val="black">
                        <a:alpha val="40000"/>
                      </a:prstClr>
                    </a:outerShdw>
                  </a:effectLst>
                  <a:scene3d>
                    <a:camera prst="orthographicFront">
                      <a:rot lat="0" lon="0" rev="0"/>
                    </a:camera>
                    <a:lightRig rig="balanced" dir="t">
                      <a:rot lat="0" lon="0" rev="8700000"/>
                    </a:lightRig>
                  </a:scene3d>
                  <a:sp3d>
                    <a:bevelT w="190500" h="38100"/>
                  </a:sp3d>
                </xdr:spPr>
                <xdr:style>
                  <a:lnRef idx="2">
                    <a:schemeClr val="accent1">
                      <a:shade val="50000"/>
                    </a:schemeClr>
                  </a:lnRef>
                  <a:fillRef idx="1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lt1"/>
                  </a:fontRef>
                </xdr:style>
                <xdr:txBody>
                  <a:bodyPr vertOverflow="clip" horzOverflow="clip" rtlCol="0" anchor="ctr"/>
                  <a:lstStyle/>
                  <a:p>
                    <a:pPr algn="ctr"/>
                    <a:fld id="{D0E31A86-7225-4136-A155-2501681CD123}" type="TxLink">
                      <a:rPr lang="en-US" sz="1100" b="0" i="0" u="none" strike="noStrike">
                        <a:solidFill>
                          <a:srgbClr val="000000"/>
                        </a:solidFill>
                        <a:latin typeface="Calibri"/>
                      </a:rPr>
                      <a:pPr algn="ctr"/>
                      <a:t>Victoire 39/45:</a:t>
                    </a:fld>
                    <a:endParaRPr lang="fr-FR" sz="1100" i="1">
                      <a:solidFill>
                        <a:schemeClr val="tx1"/>
                      </a:solidFill>
                    </a:endParaRPr>
                  </a:p>
                </xdr:txBody>
              </xdr:sp>
              <xdr:sp macro="" textlink="'[3]Jours Férié'!B6">
                <xdr:nvSpPr>
                  <xdr:cNvPr id="40" name="Rectangle à coins arrondis 32">
                    <a:extLst>
                      <a:ext uri="{FF2B5EF4-FFF2-40B4-BE49-F238E27FC236}">
                        <a16:creationId xmlns:a16="http://schemas.microsoft.com/office/drawing/2014/main" id="{281F8C9A-219B-384C-A5ED-CA5F158314C8}"/>
                      </a:ext>
                    </a:extLst>
                  </xdr:cNvPr>
                  <xdr:cNvSpPr/>
                </xdr:nvSpPr>
                <xdr:spPr>
                  <a:xfrm>
                    <a:off x="3000374" y="2476501"/>
                    <a:ext cx="2371725" cy="247649"/>
                  </a:xfrm>
                  <a:prstGeom prst="roundRect">
                    <a:avLst/>
                  </a:prstGeom>
                  <a:solidFill>
                    <a:schemeClr val="accent6">
                      <a:lumMod val="60000"/>
                      <a:lumOff val="40000"/>
                    </a:schemeClr>
                  </a:solidFill>
                  <a:ln>
                    <a:noFill/>
                  </a:ln>
                  <a:effectLst>
                    <a:outerShdw blurRad="50800" dist="190500" dir="2700000" algn="tl" rotWithShape="0">
                      <a:prstClr val="black">
                        <a:alpha val="40000"/>
                      </a:prstClr>
                    </a:outerShdw>
                  </a:effectLst>
                  <a:scene3d>
                    <a:camera prst="orthographicFront">
                      <a:rot lat="0" lon="0" rev="0"/>
                    </a:camera>
                    <a:lightRig rig="balanced" dir="t">
                      <a:rot lat="0" lon="0" rev="8700000"/>
                    </a:lightRig>
                  </a:scene3d>
                  <a:sp3d>
                    <a:bevelT w="190500" h="38100"/>
                  </a:sp3d>
                </xdr:spPr>
                <xdr:style>
                  <a:lnRef idx="2">
                    <a:schemeClr val="accent1">
                      <a:shade val="50000"/>
                    </a:schemeClr>
                  </a:lnRef>
                  <a:fillRef idx="1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lt1"/>
                  </a:fontRef>
                </xdr:style>
                <xdr:txBody>
                  <a:bodyPr vertOverflow="clip" horzOverflow="clip" rtlCol="0" anchor="ctr"/>
                  <a:lstStyle/>
                  <a:p>
                    <a:pPr algn="ctr"/>
                    <a:fld id="{0F5146E9-4BFB-4F80-AD38-277E9FE538CF}" type="TxLink">
                      <a:rPr lang="en-US" sz="1100" b="0" i="0" u="none" strike="noStrike" baseline="0">
                        <a:solidFill>
                          <a:srgbClr val="000000"/>
                        </a:solidFill>
                        <a:latin typeface="Calibri"/>
                      </a:rPr>
                      <a:pPr algn="ctr"/>
                      <a:t>mercredi 8 mai 2019</a:t>
                    </a:fld>
                    <a:endParaRPr lang="fr-FR" sz="1100" i="1">
                      <a:solidFill>
                        <a:schemeClr val="tx1"/>
                      </a:solidFill>
                    </a:endParaRPr>
                  </a:p>
                </xdr:txBody>
              </xdr:sp>
            </xdr:grpSp>
            <xdr:grpSp>
              <xdr:nvGrpSpPr>
                <xdr:cNvPr id="33" name="Groupe 32">
                  <a:extLst>
                    <a:ext uri="{FF2B5EF4-FFF2-40B4-BE49-F238E27FC236}">
                      <a16:creationId xmlns:a16="http://schemas.microsoft.com/office/drawing/2014/main" id="{4DDF230C-D546-E54A-B84E-253BDA2376EB}"/>
                    </a:ext>
                  </a:extLst>
                </xdr:cNvPr>
                <xdr:cNvGrpSpPr/>
              </xdr:nvGrpSpPr>
              <xdr:grpSpPr>
                <a:xfrm>
                  <a:off x="971550" y="2733676"/>
                  <a:ext cx="4391024" cy="457199"/>
                  <a:chOff x="981075" y="2476501"/>
                  <a:chExt cx="4391024" cy="247649"/>
                </a:xfrm>
              </xdr:grpSpPr>
              <xdr:sp macro="" textlink="'[3]Jours Férié'!A7">
                <xdr:nvSpPr>
                  <xdr:cNvPr id="37" name="Rectangle à coins arrondis 29">
                    <a:extLst>
                      <a:ext uri="{FF2B5EF4-FFF2-40B4-BE49-F238E27FC236}">
                        <a16:creationId xmlns:a16="http://schemas.microsoft.com/office/drawing/2014/main" id="{9F0AA982-F0E0-1C4A-AD89-B70A903F7206}"/>
                      </a:ext>
                    </a:extLst>
                  </xdr:cNvPr>
                  <xdr:cNvSpPr/>
                </xdr:nvSpPr>
                <xdr:spPr>
                  <a:xfrm>
                    <a:off x="981075" y="2476501"/>
                    <a:ext cx="2019300" cy="247649"/>
                  </a:xfrm>
                  <a:prstGeom prst="roundRect">
                    <a:avLst/>
                  </a:prstGeom>
                  <a:solidFill>
                    <a:schemeClr val="accent6">
                      <a:lumMod val="60000"/>
                      <a:lumOff val="40000"/>
                    </a:schemeClr>
                  </a:solidFill>
                  <a:ln>
                    <a:noFill/>
                  </a:ln>
                  <a:effectLst>
                    <a:outerShdw blurRad="50800" dist="190500" dir="2700000" algn="tl" rotWithShape="0">
                      <a:prstClr val="black">
                        <a:alpha val="40000"/>
                      </a:prstClr>
                    </a:outerShdw>
                  </a:effectLst>
                  <a:scene3d>
                    <a:camera prst="orthographicFront">
                      <a:rot lat="0" lon="0" rev="0"/>
                    </a:camera>
                    <a:lightRig rig="balanced" dir="t">
                      <a:rot lat="0" lon="0" rev="8700000"/>
                    </a:lightRig>
                  </a:scene3d>
                  <a:sp3d>
                    <a:bevelT w="190500" h="38100"/>
                  </a:sp3d>
                </xdr:spPr>
                <xdr:style>
                  <a:lnRef idx="2">
                    <a:schemeClr val="accent1">
                      <a:shade val="50000"/>
                    </a:schemeClr>
                  </a:lnRef>
                  <a:fillRef idx="1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lt1"/>
                  </a:fontRef>
                </xdr:style>
                <xdr:txBody>
                  <a:bodyPr vertOverflow="clip" horzOverflow="clip" rtlCol="0" anchor="ctr"/>
                  <a:lstStyle/>
                  <a:p>
                    <a:pPr algn="ctr"/>
                    <a:fld id="{4CC39DA0-1B61-4510-BB42-4672E11A2102}" type="TxLink">
                      <a:rPr lang="en-US" sz="1100" b="0" i="0" u="none" strike="noStrike" baseline="0">
                        <a:solidFill>
                          <a:srgbClr val="000000"/>
                        </a:solidFill>
                        <a:latin typeface="Calibri"/>
                      </a:rPr>
                      <a:pPr algn="ctr"/>
                      <a:t>Ascension:</a:t>
                    </a:fld>
                    <a:endParaRPr lang="fr-FR" sz="1100" i="1">
                      <a:solidFill>
                        <a:schemeClr val="tx1"/>
                      </a:solidFill>
                    </a:endParaRPr>
                  </a:p>
                </xdr:txBody>
              </xdr:sp>
              <xdr:sp macro="" textlink="'[3]Jours Férié'!B7">
                <xdr:nvSpPr>
                  <xdr:cNvPr id="38" name="Rectangle à coins arrondis 30">
                    <a:extLst>
                      <a:ext uri="{FF2B5EF4-FFF2-40B4-BE49-F238E27FC236}">
                        <a16:creationId xmlns:a16="http://schemas.microsoft.com/office/drawing/2014/main" id="{D1EF6EAC-D7F9-494A-BC93-251881146CAC}"/>
                      </a:ext>
                    </a:extLst>
                  </xdr:cNvPr>
                  <xdr:cNvSpPr/>
                </xdr:nvSpPr>
                <xdr:spPr>
                  <a:xfrm>
                    <a:off x="3000374" y="2476501"/>
                    <a:ext cx="2371725" cy="247649"/>
                  </a:xfrm>
                  <a:prstGeom prst="roundRect">
                    <a:avLst/>
                  </a:prstGeom>
                  <a:solidFill>
                    <a:schemeClr val="accent6">
                      <a:lumMod val="60000"/>
                      <a:lumOff val="40000"/>
                    </a:schemeClr>
                  </a:solidFill>
                  <a:ln>
                    <a:noFill/>
                  </a:ln>
                  <a:effectLst>
                    <a:outerShdw blurRad="50800" dist="190500" dir="2700000" algn="tl" rotWithShape="0">
                      <a:prstClr val="black">
                        <a:alpha val="40000"/>
                      </a:prstClr>
                    </a:outerShdw>
                  </a:effectLst>
                  <a:scene3d>
                    <a:camera prst="orthographicFront">
                      <a:rot lat="0" lon="0" rev="0"/>
                    </a:camera>
                    <a:lightRig rig="balanced" dir="t">
                      <a:rot lat="0" lon="0" rev="8700000"/>
                    </a:lightRig>
                  </a:scene3d>
                  <a:sp3d>
                    <a:bevelT w="190500" h="38100"/>
                  </a:sp3d>
                </xdr:spPr>
                <xdr:style>
                  <a:lnRef idx="2">
                    <a:schemeClr val="accent1">
                      <a:shade val="50000"/>
                    </a:schemeClr>
                  </a:lnRef>
                  <a:fillRef idx="1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lt1"/>
                  </a:fontRef>
                </xdr:style>
                <xdr:txBody>
                  <a:bodyPr vertOverflow="clip" horzOverflow="clip" rtlCol="0" anchor="ctr"/>
                  <a:lstStyle/>
                  <a:p>
                    <a:pPr algn="ctr"/>
                    <a:fld id="{A7125DF0-25AB-492F-9ADD-63CA6E3C7B11}" type="TxLink">
                      <a:rPr lang="en-US" sz="1100" b="0" i="0" u="none" strike="noStrike" baseline="0">
                        <a:solidFill>
                          <a:srgbClr val="000000"/>
                        </a:solidFill>
                        <a:latin typeface="Calibri"/>
                      </a:rPr>
                      <a:pPr algn="ctr"/>
                      <a:t>jeudi 30 mai 2019</a:t>
                    </a:fld>
                    <a:endParaRPr lang="fr-FR" sz="1100" i="1">
                      <a:solidFill>
                        <a:schemeClr val="tx1"/>
                      </a:solidFill>
                    </a:endParaRPr>
                  </a:p>
                </xdr:txBody>
              </xdr:sp>
            </xdr:grpSp>
            <xdr:grpSp>
              <xdr:nvGrpSpPr>
                <xdr:cNvPr id="34" name="Groupe 33">
                  <a:extLst>
                    <a:ext uri="{FF2B5EF4-FFF2-40B4-BE49-F238E27FC236}">
                      <a16:creationId xmlns:a16="http://schemas.microsoft.com/office/drawing/2014/main" id="{EC8C3DEE-7FE2-CB4E-A555-6AD5BC075D80}"/>
                    </a:ext>
                  </a:extLst>
                </xdr:cNvPr>
                <xdr:cNvGrpSpPr/>
              </xdr:nvGrpSpPr>
              <xdr:grpSpPr>
                <a:xfrm>
                  <a:off x="981075" y="3200401"/>
                  <a:ext cx="4391024" cy="457199"/>
                  <a:chOff x="981075" y="2476501"/>
                  <a:chExt cx="4391024" cy="247649"/>
                </a:xfrm>
              </xdr:grpSpPr>
              <xdr:sp macro="" textlink="'[3]Jours Férié'!A8">
                <xdr:nvSpPr>
                  <xdr:cNvPr id="35" name="Rectangle à coins arrondis 27">
                    <a:extLst>
                      <a:ext uri="{FF2B5EF4-FFF2-40B4-BE49-F238E27FC236}">
                        <a16:creationId xmlns:a16="http://schemas.microsoft.com/office/drawing/2014/main" id="{487ED91F-9261-224C-9636-DC565EB4D50B}"/>
                      </a:ext>
                    </a:extLst>
                  </xdr:cNvPr>
                  <xdr:cNvSpPr/>
                </xdr:nvSpPr>
                <xdr:spPr>
                  <a:xfrm>
                    <a:off x="981075" y="2476501"/>
                    <a:ext cx="2019300" cy="247649"/>
                  </a:xfrm>
                  <a:prstGeom prst="roundRect">
                    <a:avLst/>
                  </a:prstGeom>
                  <a:solidFill>
                    <a:schemeClr val="accent6">
                      <a:lumMod val="60000"/>
                      <a:lumOff val="40000"/>
                    </a:schemeClr>
                  </a:solidFill>
                  <a:ln>
                    <a:noFill/>
                  </a:ln>
                  <a:effectLst>
                    <a:outerShdw blurRad="50800" dist="190500" dir="2700000" algn="tl" rotWithShape="0">
                      <a:prstClr val="black">
                        <a:alpha val="40000"/>
                      </a:prstClr>
                    </a:outerShdw>
                  </a:effectLst>
                  <a:scene3d>
                    <a:camera prst="orthographicFront">
                      <a:rot lat="0" lon="0" rev="0"/>
                    </a:camera>
                    <a:lightRig rig="balanced" dir="t">
                      <a:rot lat="0" lon="0" rev="8700000"/>
                    </a:lightRig>
                  </a:scene3d>
                  <a:sp3d>
                    <a:bevelT w="190500" h="38100"/>
                  </a:sp3d>
                </xdr:spPr>
                <xdr:style>
                  <a:lnRef idx="2">
                    <a:schemeClr val="accent1">
                      <a:shade val="50000"/>
                    </a:schemeClr>
                  </a:lnRef>
                  <a:fillRef idx="1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lt1"/>
                  </a:fontRef>
                </xdr:style>
                <xdr:txBody>
                  <a:bodyPr vertOverflow="clip" horzOverflow="clip" rtlCol="0" anchor="ctr"/>
                  <a:lstStyle/>
                  <a:p>
                    <a:pPr algn="ctr"/>
                    <a:fld id="{58C0643B-5D76-4DDF-B72D-A747DC74204F}" type="TxLink">
                      <a:rPr lang="en-US" sz="1100" b="0" i="0" u="none" strike="noStrike" baseline="0">
                        <a:solidFill>
                          <a:srgbClr val="000000"/>
                        </a:solidFill>
                        <a:latin typeface="Calibri"/>
                      </a:rPr>
                      <a:pPr algn="ctr"/>
                      <a:t>Lundi de Pentecôte:</a:t>
                    </a:fld>
                    <a:endParaRPr lang="fr-FR" sz="1100" i="1">
                      <a:solidFill>
                        <a:schemeClr val="tx1"/>
                      </a:solidFill>
                    </a:endParaRPr>
                  </a:p>
                </xdr:txBody>
              </xdr:sp>
              <xdr:sp macro="" textlink="'[3]Jours Férié'!B8">
                <xdr:nvSpPr>
                  <xdr:cNvPr id="36" name="Rectangle à coins arrondis 28">
                    <a:extLst>
                      <a:ext uri="{FF2B5EF4-FFF2-40B4-BE49-F238E27FC236}">
                        <a16:creationId xmlns:a16="http://schemas.microsoft.com/office/drawing/2014/main" id="{C9DCED56-4272-6F41-A665-625920FFB681}"/>
                      </a:ext>
                    </a:extLst>
                  </xdr:cNvPr>
                  <xdr:cNvSpPr/>
                </xdr:nvSpPr>
                <xdr:spPr>
                  <a:xfrm>
                    <a:off x="3000374" y="2476501"/>
                    <a:ext cx="2371725" cy="247649"/>
                  </a:xfrm>
                  <a:prstGeom prst="roundRect">
                    <a:avLst/>
                  </a:prstGeom>
                  <a:solidFill>
                    <a:schemeClr val="accent6">
                      <a:lumMod val="60000"/>
                      <a:lumOff val="40000"/>
                    </a:schemeClr>
                  </a:solidFill>
                  <a:ln>
                    <a:noFill/>
                  </a:ln>
                  <a:effectLst>
                    <a:outerShdw blurRad="50800" dist="190500" dir="2700000" algn="tl" rotWithShape="0">
                      <a:prstClr val="black">
                        <a:alpha val="40000"/>
                      </a:prstClr>
                    </a:outerShdw>
                  </a:effectLst>
                  <a:scene3d>
                    <a:camera prst="orthographicFront">
                      <a:rot lat="0" lon="0" rev="0"/>
                    </a:camera>
                    <a:lightRig rig="balanced" dir="t">
                      <a:rot lat="0" lon="0" rev="8700000"/>
                    </a:lightRig>
                  </a:scene3d>
                  <a:sp3d>
                    <a:bevelT w="190500" h="38100"/>
                  </a:sp3d>
                </xdr:spPr>
                <xdr:style>
                  <a:lnRef idx="2">
                    <a:schemeClr val="accent1">
                      <a:shade val="50000"/>
                    </a:schemeClr>
                  </a:lnRef>
                  <a:fillRef idx="1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lt1"/>
                  </a:fontRef>
                </xdr:style>
                <xdr:txBody>
                  <a:bodyPr vertOverflow="clip" horzOverflow="clip" rtlCol="0" anchor="ctr"/>
                  <a:lstStyle/>
                  <a:p>
                    <a:pPr algn="ctr"/>
                    <a:fld id="{F5C4FD2D-8391-4CA2-88EF-4F8E710F136D}" type="TxLink">
                      <a:rPr lang="en-US" sz="1100" b="0" i="0" u="none" strike="noStrike">
                        <a:solidFill>
                          <a:srgbClr val="000000"/>
                        </a:solidFill>
                        <a:latin typeface="Calibri"/>
                      </a:rPr>
                      <a:pPr algn="ctr"/>
                      <a:t>lundi 10 juin 2019</a:t>
                    </a:fld>
                    <a:endParaRPr lang="en-US" sz="1100"/>
                  </a:p>
                </xdr:txBody>
              </xdr:sp>
            </xdr:grpSp>
          </xdr:grpSp>
        </xdr:grpSp>
        <xdr:grpSp>
          <xdr:nvGrpSpPr>
            <xdr:cNvPr id="12" name="Groupe 11">
              <a:extLst>
                <a:ext uri="{FF2B5EF4-FFF2-40B4-BE49-F238E27FC236}">
                  <a16:creationId xmlns:a16="http://schemas.microsoft.com/office/drawing/2014/main" id="{69B37344-1FAD-294C-8328-A407026851C7}"/>
                </a:ext>
              </a:extLst>
            </xdr:cNvPr>
            <xdr:cNvGrpSpPr/>
          </xdr:nvGrpSpPr>
          <xdr:grpSpPr>
            <a:xfrm>
              <a:off x="5362575" y="2295526"/>
              <a:ext cx="4410074" cy="2295524"/>
              <a:chOff x="962025" y="2276476"/>
              <a:chExt cx="4410074" cy="2295524"/>
            </a:xfrm>
          </xdr:grpSpPr>
          <xdr:grpSp>
            <xdr:nvGrpSpPr>
              <xdr:cNvPr id="13" name="Groupe 12">
                <a:extLst>
                  <a:ext uri="{FF2B5EF4-FFF2-40B4-BE49-F238E27FC236}">
                    <a16:creationId xmlns:a16="http://schemas.microsoft.com/office/drawing/2014/main" id="{2E070F06-B5CA-224B-917C-AAAC8266762E}"/>
                  </a:ext>
                </a:extLst>
              </xdr:cNvPr>
              <xdr:cNvGrpSpPr/>
            </xdr:nvGrpSpPr>
            <xdr:grpSpPr>
              <a:xfrm>
                <a:off x="962025" y="2276476"/>
                <a:ext cx="4410074" cy="1381124"/>
                <a:chOff x="962025" y="2276476"/>
                <a:chExt cx="4410074" cy="1381124"/>
              </a:xfrm>
            </xdr:grpSpPr>
            <xdr:grpSp>
              <xdr:nvGrpSpPr>
                <xdr:cNvPr id="21" name="Groupe 20">
                  <a:extLst>
                    <a:ext uri="{FF2B5EF4-FFF2-40B4-BE49-F238E27FC236}">
                      <a16:creationId xmlns:a16="http://schemas.microsoft.com/office/drawing/2014/main" id="{8AF01FFF-9A23-E34D-8965-355792ECDF9C}"/>
                    </a:ext>
                  </a:extLst>
                </xdr:cNvPr>
                <xdr:cNvGrpSpPr/>
              </xdr:nvGrpSpPr>
              <xdr:grpSpPr>
                <a:xfrm>
                  <a:off x="962025" y="2276476"/>
                  <a:ext cx="4391024" cy="457199"/>
                  <a:chOff x="981075" y="2476501"/>
                  <a:chExt cx="4391024" cy="247649"/>
                </a:xfrm>
              </xdr:grpSpPr>
              <xdr:sp macro="" textlink="'[3]Jours Férié'!A9">
                <xdr:nvSpPr>
                  <xdr:cNvPr id="28" name="Rectangle à coins arrondis 53">
                    <a:extLst>
                      <a:ext uri="{FF2B5EF4-FFF2-40B4-BE49-F238E27FC236}">
                        <a16:creationId xmlns:a16="http://schemas.microsoft.com/office/drawing/2014/main" id="{5071B0B4-5C92-1743-8A72-A8D38EAA2969}"/>
                      </a:ext>
                    </a:extLst>
                  </xdr:cNvPr>
                  <xdr:cNvSpPr/>
                </xdr:nvSpPr>
                <xdr:spPr>
                  <a:xfrm>
                    <a:off x="981075" y="2476501"/>
                    <a:ext cx="2019300" cy="247649"/>
                  </a:xfrm>
                  <a:prstGeom prst="roundRect">
                    <a:avLst/>
                  </a:prstGeom>
                  <a:solidFill>
                    <a:schemeClr val="accent6">
                      <a:lumMod val="60000"/>
                      <a:lumOff val="40000"/>
                    </a:schemeClr>
                  </a:solidFill>
                  <a:ln>
                    <a:noFill/>
                  </a:ln>
                  <a:effectLst>
                    <a:outerShdw blurRad="50800" dist="190500" dir="2700000" algn="tl" rotWithShape="0">
                      <a:prstClr val="black">
                        <a:alpha val="40000"/>
                      </a:prstClr>
                    </a:outerShdw>
                  </a:effectLst>
                  <a:scene3d>
                    <a:camera prst="orthographicFront">
                      <a:rot lat="0" lon="0" rev="0"/>
                    </a:camera>
                    <a:lightRig rig="balanced" dir="t">
                      <a:rot lat="0" lon="0" rev="8700000"/>
                    </a:lightRig>
                  </a:scene3d>
                  <a:sp3d>
                    <a:bevelT w="190500" h="38100"/>
                  </a:sp3d>
                </xdr:spPr>
                <xdr:style>
                  <a:lnRef idx="2">
                    <a:schemeClr val="accent1">
                      <a:shade val="50000"/>
                    </a:schemeClr>
                  </a:lnRef>
                  <a:fillRef idx="1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lt1"/>
                  </a:fontRef>
                </xdr:style>
                <xdr:txBody>
                  <a:bodyPr vertOverflow="clip" horzOverflow="clip" rtlCol="0" anchor="ctr"/>
                  <a:lstStyle/>
                  <a:p>
                    <a:pPr algn="ctr"/>
                    <a:fld id="{3CB37A9C-DCFE-4C44-A92E-4AA0C0E3439A}" type="TxLink">
                      <a:rPr lang="en-US" sz="1100" b="0" i="0" u="none" strike="noStrike">
                        <a:solidFill>
                          <a:srgbClr val="000000"/>
                        </a:solidFill>
                        <a:latin typeface="Calibri"/>
                      </a:rPr>
                      <a:pPr algn="ctr"/>
                      <a:t>Fête Nationale:</a:t>
                    </a:fld>
                    <a:endParaRPr lang="fr-FR" sz="1100" i="1">
                      <a:solidFill>
                        <a:schemeClr val="tx1"/>
                      </a:solidFill>
                    </a:endParaRPr>
                  </a:p>
                </xdr:txBody>
              </xdr:sp>
              <xdr:sp macro="" textlink="'[3]Jours Férié'!B9">
                <xdr:nvSpPr>
                  <xdr:cNvPr id="29" name="Rectangle à coins arrondis 54">
                    <a:extLst>
                      <a:ext uri="{FF2B5EF4-FFF2-40B4-BE49-F238E27FC236}">
                        <a16:creationId xmlns:a16="http://schemas.microsoft.com/office/drawing/2014/main" id="{BD81FCEF-C6F6-C242-8934-3576B617EC0D}"/>
                      </a:ext>
                    </a:extLst>
                  </xdr:cNvPr>
                  <xdr:cNvSpPr/>
                </xdr:nvSpPr>
                <xdr:spPr>
                  <a:xfrm>
                    <a:off x="3000374" y="2476501"/>
                    <a:ext cx="2371725" cy="247649"/>
                  </a:xfrm>
                  <a:prstGeom prst="roundRect">
                    <a:avLst/>
                  </a:prstGeom>
                  <a:solidFill>
                    <a:schemeClr val="accent6">
                      <a:lumMod val="60000"/>
                      <a:lumOff val="40000"/>
                    </a:schemeClr>
                  </a:solidFill>
                  <a:ln>
                    <a:noFill/>
                  </a:ln>
                  <a:effectLst>
                    <a:outerShdw blurRad="50800" dist="190500" dir="2700000" algn="tl" rotWithShape="0">
                      <a:prstClr val="black">
                        <a:alpha val="40000"/>
                      </a:prstClr>
                    </a:outerShdw>
                  </a:effectLst>
                  <a:scene3d>
                    <a:camera prst="orthographicFront">
                      <a:rot lat="0" lon="0" rev="0"/>
                    </a:camera>
                    <a:lightRig rig="balanced" dir="t">
                      <a:rot lat="0" lon="0" rev="8700000"/>
                    </a:lightRig>
                  </a:scene3d>
                  <a:sp3d>
                    <a:bevelT w="190500" h="38100"/>
                  </a:sp3d>
                </xdr:spPr>
                <xdr:style>
                  <a:lnRef idx="2">
                    <a:schemeClr val="accent1">
                      <a:shade val="50000"/>
                    </a:schemeClr>
                  </a:lnRef>
                  <a:fillRef idx="1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lt1"/>
                  </a:fontRef>
                </xdr:style>
                <xdr:txBody>
                  <a:bodyPr vertOverflow="clip" horzOverflow="clip" rtlCol="0" anchor="ctr"/>
                  <a:lstStyle/>
                  <a:p>
                    <a:pPr algn="ctr"/>
                    <a:fld id="{1B3C9D8C-AFF6-4D96-94EF-254669B171B5}" type="TxLink">
                      <a:rPr lang="en-US" sz="1100" b="0" i="0" u="none" strike="noStrike" baseline="0">
                        <a:solidFill>
                          <a:srgbClr val="000000"/>
                        </a:solidFill>
                        <a:latin typeface="Calibri"/>
                      </a:rPr>
                      <a:pPr algn="ctr"/>
                      <a:t>dimanche 14 juillet 2019</a:t>
                    </a:fld>
                    <a:endParaRPr lang="fr-FR" sz="1100" i="1">
                      <a:solidFill>
                        <a:schemeClr val="tx1"/>
                      </a:solidFill>
                    </a:endParaRPr>
                  </a:p>
                </xdr:txBody>
              </xdr:sp>
            </xdr:grpSp>
            <xdr:grpSp>
              <xdr:nvGrpSpPr>
                <xdr:cNvPr id="22" name="Groupe 21">
                  <a:extLst>
                    <a:ext uri="{FF2B5EF4-FFF2-40B4-BE49-F238E27FC236}">
                      <a16:creationId xmlns:a16="http://schemas.microsoft.com/office/drawing/2014/main" id="{4A3A6495-0E18-9D4D-A744-4D2ED2D7A658}"/>
                    </a:ext>
                  </a:extLst>
                </xdr:cNvPr>
                <xdr:cNvGrpSpPr/>
              </xdr:nvGrpSpPr>
              <xdr:grpSpPr>
                <a:xfrm>
                  <a:off x="971550" y="2733676"/>
                  <a:ext cx="4391024" cy="457199"/>
                  <a:chOff x="981075" y="2476501"/>
                  <a:chExt cx="4391024" cy="247649"/>
                </a:xfrm>
              </xdr:grpSpPr>
              <xdr:sp macro="" textlink="'[3]Jours Férié'!A10">
                <xdr:nvSpPr>
                  <xdr:cNvPr id="26" name="Rectangle à coins arrondis 51">
                    <a:extLst>
                      <a:ext uri="{FF2B5EF4-FFF2-40B4-BE49-F238E27FC236}">
                        <a16:creationId xmlns:a16="http://schemas.microsoft.com/office/drawing/2014/main" id="{F22A5B04-A026-CD46-B9C0-49023E51D177}"/>
                      </a:ext>
                    </a:extLst>
                  </xdr:cNvPr>
                  <xdr:cNvSpPr/>
                </xdr:nvSpPr>
                <xdr:spPr>
                  <a:xfrm>
                    <a:off x="981075" y="2476501"/>
                    <a:ext cx="2019300" cy="247649"/>
                  </a:xfrm>
                  <a:prstGeom prst="roundRect">
                    <a:avLst/>
                  </a:prstGeom>
                  <a:solidFill>
                    <a:schemeClr val="accent6">
                      <a:lumMod val="60000"/>
                      <a:lumOff val="40000"/>
                    </a:schemeClr>
                  </a:solidFill>
                  <a:ln>
                    <a:noFill/>
                  </a:ln>
                  <a:effectLst>
                    <a:outerShdw blurRad="50800" dist="190500" dir="2700000" algn="tl" rotWithShape="0">
                      <a:prstClr val="black">
                        <a:alpha val="40000"/>
                      </a:prstClr>
                    </a:outerShdw>
                  </a:effectLst>
                  <a:scene3d>
                    <a:camera prst="orthographicFront">
                      <a:rot lat="0" lon="0" rev="0"/>
                    </a:camera>
                    <a:lightRig rig="balanced" dir="t">
                      <a:rot lat="0" lon="0" rev="8700000"/>
                    </a:lightRig>
                  </a:scene3d>
                  <a:sp3d>
                    <a:bevelT w="190500" h="38100"/>
                  </a:sp3d>
                </xdr:spPr>
                <xdr:style>
                  <a:lnRef idx="2">
                    <a:schemeClr val="accent1">
                      <a:shade val="50000"/>
                    </a:schemeClr>
                  </a:lnRef>
                  <a:fillRef idx="1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lt1"/>
                  </a:fontRef>
                </xdr:style>
                <xdr:txBody>
                  <a:bodyPr vertOverflow="clip" horzOverflow="clip" rtlCol="0" anchor="ctr"/>
                  <a:lstStyle/>
                  <a:p>
                    <a:pPr algn="ctr"/>
                    <a:fld id="{6EEBC525-E557-4C38-8049-9080BC2ED76F}" type="TxLink">
                      <a:rPr lang="en-US" sz="1100" b="0" i="0" u="none" strike="noStrike">
                        <a:solidFill>
                          <a:srgbClr val="000000"/>
                        </a:solidFill>
                        <a:latin typeface="Calibri"/>
                      </a:rPr>
                      <a:pPr algn="ctr"/>
                      <a:t>Assomption:</a:t>
                    </a:fld>
                    <a:endParaRPr lang="fr-FR" sz="1100" i="1">
                      <a:solidFill>
                        <a:schemeClr val="tx1"/>
                      </a:solidFill>
                    </a:endParaRPr>
                  </a:p>
                </xdr:txBody>
              </xdr:sp>
              <xdr:sp macro="" textlink="'[3]Jours Férié'!B10">
                <xdr:nvSpPr>
                  <xdr:cNvPr id="27" name="Rectangle à coins arrondis 52">
                    <a:extLst>
                      <a:ext uri="{FF2B5EF4-FFF2-40B4-BE49-F238E27FC236}">
                        <a16:creationId xmlns:a16="http://schemas.microsoft.com/office/drawing/2014/main" id="{61560422-0733-C04D-ACF2-B65FCF63DEA4}"/>
                      </a:ext>
                    </a:extLst>
                  </xdr:cNvPr>
                  <xdr:cNvSpPr/>
                </xdr:nvSpPr>
                <xdr:spPr>
                  <a:xfrm>
                    <a:off x="3000374" y="2476501"/>
                    <a:ext cx="2371725" cy="247649"/>
                  </a:xfrm>
                  <a:prstGeom prst="roundRect">
                    <a:avLst/>
                  </a:prstGeom>
                  <a:solidFill>
                    <a:schemeClr val="accent6">
                      <a:lumMod val="60000"/>
                      <a:lumOff val="40000"/>
                    </a:schemeClr>
                  </a:solidFill>
                  <a:ln>
                    <a:noFill/>
                  </a:ln>
                  <a:effectLst>
                    <a:outerShdw blurRad="50800" dist="190500" dir="2700000" algn="tl" rotWithShape="0">
                      <a:prstClr val="black">
                        <a:alpha val="40000"/>
                      </a:prstClr>
                    </a:outerShdw>
                  </a:effectLst>
                  <a:scene3d>
                    <a:camera prst="orthographicFront">
                      <a:rot lat="0" lon="0" rev="0"/>
                    </a:camera>
                    <a:lightRig rig="balanced" dir="t">
                      <a:rot lat="0" lon="0" rev="8700000"/>
                    </a:lightRig>
                  </a:scene3d>
                  <a:sp3d>
                    <a:bevelT w="190500" h="38100"/>
                  </a:sp3d>
                </xdr:spPr>
                <xdr:style>
                  <a:lnRef idx="2">
                    <a:schemeClr val="accent1">
                      <a:shade val="50000"/>
                    </a:schemeClr>
                  </a:lnRef>
                  <a:fillRef idx="1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lt1"/>
                  </a:fontRef>
                </xdr:style>
                <xdr:txBody>
                  <a:bodyPr vertOverflow="clip" horzOverflow="clip" rtlCol="0" anchor="ctr"/>
                  <a:lstStyle/>
                  <a:p>
                    <a:pPr algn="ctr"/>
                    <a:fld id="{E856675F-6A49-4CF7-988E-57FA7E3BAD5A}" type="TxLink">
                      <a:rPr lang="en-US" sz="1100" b="0" i="0" u="none" strike="noStrike" baseline="0">
                        <a:solidFill>
                          <a:srgbClr val="000000"/>
                        </a:solidFill>
                        <a:latin typeface="Calibri"/>
                      </a:rPr>
                      <a:pPr algn="ctr"/>
                      <a:t>jeudi 15 août 2019</a:t>
                    </a:fld>
                    <a:endParaRPr lang="fr-FR" sz="1100" i="1">
                      <a:solidFill>
                        <a:schemeClr val="tx1"/>
                      </a:solidFill>
                    </a:endParaRPr>
                  </a:p>
                </xdr:txBody>
              </xdr:sp>
            </xdr:grpSp>
            <xdr:grpSp>
              <xdr:nvGrpSpPr>
                <xdr:cNvPr id="23" name="Groupe 22">
                  <a:extLst>
                    <a:ext uri="{FF2B5EF4-FFF2-40B4-BE49-F238E27FC236}">
                      <a16:creationId xmlns:a16="http://schemas.microsoft.com/office/drawing/2014/main" id="{F1B3F329-9D50-494F-AAF5-40EC50E4ABF3}"/>
                    </a:ext>
                  </a:extLst>
                </xdr:cNvPr>
                <xdr:cNvGrpSpPr/>
              </xdr:nvGrpSpPr>
              <xdr:grpSpPr>
                <a:xfrm>
                  <a:off x="981075" y="3200401"/>
                  <a:ext cx="4391024" cy="457199"/>
                  <a:chOff x="981075" y="2476501"/>
                  <a:chExt cx="4391024" cy="247649"/>
                </a:xfrm>
              </xdr:grpSpPr>
              <xdr:sp macro="" textlink="'[3]Jours Férié'!A11">
                <xdr:nvSpPr>
                  <xdr:cNvPr id="24" name="Rectangle à coins arrondis 49">
                    <a:extLst>
                      <a:ext uri="{FF2B5EF4-FFF2-40B4-BE49-F238E27FC236}">
                        <a16:creationId xmlns:a16="http://schemas.microsoft.com/office/drawing/2014/main" id="{45D8098A-F1DD-594D-A165-765E7E4767FC}"/>
                      </a:ext>
                    </a:extLst>
                  </xdr:cNvPr>
                  <xdr:cNvSpPr/>
                </xdr:nvSpPr>
                <xdr:spPr>
                  <a:xfrm>
                    <a:off x="981075" y="2476501"/>
                    <a:ext cx="2019300" cy="247649"/>
                  </a:xfrm>
                  <a:prstGeom prst="roundRect">
                    <a:avLst/>
                  </a:prstGeom>
                  <a:solidFill>
                    <a:schemeClr val="accent6">
                      <a:lumMod val="60000"/>
                      <a:lumOff val="40000"/>
                    </a:schemeClr>
                  </a:solidFill>
                  <a:ln>
                    <a:noFill/>
                  </a:ln>
                  <a:effectLst>
                    <a:outerShdw blurRad="50800" dist="190500" dir="2700000" algn="tl" rotWithShape="0">
                      <a:prstClr val="black">
                        <a:alpha val="40000"/>
                      </a:prstClr>
                    </a:outerShdw>
                  </a:effectLst>
                  <a:scene3d>
                    <a:camera prst="orthographicFront">
                      <a:rot lat="0" lon="0" rev="0"/>
                    </a:camera>
                    <a:lightRig rig="balanced" dir="t">
                      <a:rot lat="0" lon="0" rev="8700000"/>
                    </a:lightRig>
                  </a:scene3d>
                  <a:sp3d>
                    <a:bevelT w="190500" h="38100"/>
                  </a:sp3d>
                </xdr:spPr>
                <xdr:style>
                  <a:lnRef idx="2">
                    <a:schemeClr val="accent1">
                      <a:shade val="50000"/>
                    </a:schemeClr>
                  </a:lnRef>
                  <a:fillRef idx="1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lt1"/>
                  </a:fontRef>
                </xdr:style>
                <xdr:txBody>
                  <a:bodyPr vertOverflow="clip" horzOverflow="clip" rtlCol="0" anchor="ctr"/>
                  <a:lstStyle/>
                  <a:p>
                    <a:pPr algn="ctr"/>
                    <a:fld id="{6369BD20-5406-4D0B-923D-98FE2E337484}" type="TxLink">
                      <a:rPr lang="en-US" sz="1100" b="0" i="0" u="none" strike="noStrike">
                        <a:solidFill>
                          <a:srgbClr val="000000"/>
                        </a:solidFill>
                        <a:latin typeface="Calibri"/>
                      </a:rPr>
                      <a:pPr algn="ctr"/>
                      <a:t>Toussaint:</a:t>
                    </a:fld>
                    <a:endParaRPr lang="fr-FR" sz="1100" i="1">
                      <a:solidFill>
                        <a:schemeClr val="tx1"/>
                      </a:solidFill>
                    </a:endParaRPr>
                  </a:p>
                </xdr:txBody>
              </xdr:sp>
              <xdr:sp macro="" textlink="'[3]Jours Férié'!B11">
                <xdr:nvSpPr>
                  <xdr:cNvPr id="25" name="Rectangle à coins arrondis 50">
                    <a:extLst>
                      <a:ext uri="{FF2B5EF4-FFF2-40B4-BE49-F238E27FC236}">
                        <a16:creationId xmlns:a16="http://schemas.microsoft.com/office/drawing/2014/main" id="{A2C985C2-3E62-9043-9879-B58950D45225}"/>
                      </a:ext>
                    </a:extLst>
                  </xdr:cNvPr>
                  <xdr:cNvSpPr/>
                </xdr:nvSpPr>
                <xdr:spPr>
                  <a:xfrm>
                    <a:off x="3000374" y="2476501"/>
                    <a:ext cx="2371725" cy="247649"/>
                  </a:xfrm>
                  <a:prstGeom prst="roundRect">
                    <a:avLst/>
                  </a:prstGeom>
                  <a:solidFill>
                    <a:schemeClr val="accent6">
                      <a:lumMod val="60000"/>
                      <a:lumOff val="40000"/>
                    </a:schemeClr>
                  </a:solidFill>
                  <a:ln>
                    <a:noFill/>
                  </a:ln>
                  <a:effectLst>
                    <a:outerShdw blurRad="50800" dist="190500" dir="2700000" algn="tl" rotWithShape="0">
                      <a:prstClr val="black">
                        <a:alpha val="40000"/>
                      </a:prstClr>
                    </a:outerShdw>
                  </a:effectLst>
                  <a:scene3d>
                    <a:camera prst="orthographicFront">
                      <a:rot lat="0" lon="0" rev="0"/>
                    </a:camera>
                    <a:lightRig rig="balanced" dir="t">
                      <a:rot lat="0" lon="0" rev="8700000"/>
                    </a:lightRig>
                  </a:scene3d>
                  <a:sp3d>
                    <a:bevelT w="190500" h="38100"/>
                  </a:sp3d>
                </xdr:spPr>
                <xdr:style>
                  <a:lnRef idx="2">
                    <a:schemeClr val="accent1">
                      <a:shade val="50000"/>
                    </a:schemeClr>
                  </a:lnRef>
                  <a:fillRef idx="1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lt1"/>
                  </a:fontRef>
                </xdr:style>
                <xdr:txBody>
                  <a:bodyPr vertOverflow="clip" horzOverflow="clip" rtlCol="0" anchor="ctr"/>
                  <a:lstStyle/>
                  <a:p>
                    <a:pPr algn="ctr"/>
                    <a:fld id="{09EDA56E-C7C4-4C6B-A841-3BD453A821CF}" type="TxLink">
                      <a:rPr lang="en-US" sz="1100" b="0" i="0" u="none" strike="noStrike" baseline="0">
                        <a:solidFill>
                          <a:srgbClr val="000000"/>
                        </a:solidFill>
                        <a:latin typeface="Calibri"/>
                      </a:rPr>
                      <a:pPr algn="ctr"/>
                      <a:t>vendredi 1 novembre 2019</a:t>
                    </a:fld>
                    <a:endParaRPr lang="fr-FR" sz="1100" i="1">
                      <a:solidFill>
                        <a:schemeClr val="tx1"/>
                      </a:solidFill>
                    </a:endParaRPr>
                  </a:p>
                </xdr:txBody>
              </xdr:sp>
            </xdr:grpSp>
          </xdr:grpSp>
          <xdr:grpSp>
            <xdr:nvGrpSpPr>
              <xdr:cNvPr id="14" name="Groupe 13">
                <a:extLst>
                  <a:ext uri="{FF2B5EF4-FFF2-40B4-BE49-F238E27FC236}">
                    <a16:creationId xmlns:a16="http://schemas.microsoft.com/office/drawing/2014/main" id="{9E76BE21-6FA3-A842-BD53-484259E55FE3}"/>
                  </a:ext>
                </a:extLst>
              </xdr:cNvPr>
              <xdr:cNvGrpSpPr/>
            </xdr:nvGrpSpPr>
            <xdr:grpSpPr>
              <a:xfrm>
                <a:off x="971550" y="3657601"/>
                <a:ext cx="4400549" cy="914399"/>
                <a:chOff x="962025" y="2276476"/>
                <a:chExt cx="4400549" cy="914399"/>
              </a:xfrm>
            </xdr:grpSpPr>
            <xdr:grpSp>
              <xdr:nvGrpSpPr>
                <xdr:cNvPr id="15" name="Groupe 14">
                  <a:extLst>
                    <a:ext uri="{FF2B5EF4-FFF2-40B4-BE49-F238E27FC236}">
                      <a16:creationId xmlns:a16="http://schemas.microsoft.com/office/drawing/2014/main" id="{5A159BAC-5D7F-A140-8182-5B0B2559427C}"/>
                    </a:ext>
                  </a:extLst>
                </xdr:cNvPr>
                <xdr:cNvGrpSpPr/>
              </xdr:nvGrpSpPr>
              <xdr:grpSpPr>
                <a:xfrm>
                  <a:off x="962025" y="2276476"/>
                  <a:ext cx="4391024" cy="457199"/>
                  <a:chOff x="981075" y="2476501"/>
                  <a:chExt cx="4391024" cy="247649"/>
                </a:xfrm>
              </xdr:grpSpPr>
              <xdr:sp macro="" textlink="'[3]Jours Férié'!A12">
                <xdr:nvSpPr>
                  <xdr:cNvPr id="19" name="Rectangle à coins arrondis 44">
                    <a:extLst>
                      <a:ext uri="{FF2B5EF4-FFF2-40B4-BE49-F238E27FC236}">
                        <a16:creationId xmlns:a16="http://schemas.microsoft.com/office/drawing/2014/main" id="{46B10AF1-8EC9-974F-A146-9AE22B0139AA}"/>
                      </a:ext>
                    </a:extLst>
                  </xdr:cNvPr>
                  <xdr:cNvSpPr/>
                </xdr:nvSpPr>
                <xdr:spPr>
                  <a:xfrm>
                    <a:off x="981075" y="2476501"/>
                    <a:ext cx="2019300" cy="247649"/>
                  </a:xfrm>
                  <a:prstGeom prst="roundRect">
                    <a:avLst/>
                  </a:prstGeom>
                  <a:solidFill>
                    <a:schemeClr val="accent6">
                      <a:lumMod val="60000"/>
                      <a:lumOff val="40000"/>
                    </a:schemeClr>
                  </a:solidFill>
                  <a:ln>
                    <a:noFill/>
                  </a:ln>
                  <a:effectLst>
                    <a:outerShdw blurRad="50800" dist="190500" dir="2700000" algn="tl" rotWithShape="0">
                      <a:prstClr val="black">
                        <a:alpha val="40000"/>
                      </a:prstClr>
                    </a:outerShdw>
                  </a:effectLst>
                  <a:scene3d>
                    <a:camera prst="orthographicFront">
                      <a:rot lat="0" lon="0" rev="0"/>
                    </a:camera>
                    <a:lightRig rig="balanced" dir="t">
                      <a:rot lat="0" lon="0" rev="8700000"/>
                    </a:lightRig>
                  </a:scene3d>
                  <a:sp3d>
                    <a:bevelT w="190500" h="38100"/>
                  </a:sp3d>
                </xdr:spPr>
                <xdr:style>
                  <a:lnRef idx="2">
                    <a:schemeClr val="accent1">
                      <a:shade val="50000"/>
                    </a:schemeClr>
                  </a:lnRef>
                  <a:fillRef idx="1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lt1"/>
                  </a:fontRef>
                </xdr:style>
                <xdr:txBody>
                  <a:bodyPr vertOverflow="clip" horzOverflow="clip" rtlCol="0" anchor="ctr"/>
                  <a:lstStyle/>
                  <a:p>
                    <a:pPr algn="ctr"/>
                    <a:fld id="{15627371-260F-4ED3-9868-25229143603A}" type="TxLink">
                      <a:rPr lang="en-US" sz="1100" b="0" i="0" u="none" strike="noStrike">
                        <a:solidFill>
                          <a:srgbClr val="000000"/>
                        </a:solidFill>
                        <a:latin typeface="Calibri"/>
                      </a:rPr>
                      <a:pPr algn="ctr"/>
                      <a:t>Armistice 14/18:</a:t>
                    </a:fld>
                    <a:endParaRPr lang="fr-FR" sz="1100" i="1">
                      <a:solidFill>
                        <a:schemeClr val="tx1"/>
                      </a:solidFill>
                    </a:endParaRPr>
                  </a:p>
                </xdr:txBody>
              </xdr:sp>
              <xdr:sp macro="" textlink="'[3]Jours Férié'!B12">
                <xdr:nvSpPr>
                  <xdr:cNvPr id="20" name="Rectangle à coins arrondis 45">
                    <a:extLst>
                      <a:ext uri="{FF2B5EF4-FFF2-40B4-BE49-F238E27FC236}">
                        <a16:creationId xmlns:a16="http://schemas.microsoft.com/office/drawing/2014/main" id="{20D7CB93-899D-A949-B575-17710FAACE00}"/>
                      </a:ext>
                    </a:extLst>
                  </xdr:cNvPr>
                  <xdr:cNvSpPr/>
                </xdr:nvSpPr>
                <xdr:spPr>
                  <a:xfrm>
                    <a:off x="3000374" y="2476501"/>
                    <a:ext cx="2371725" cy="247649"/>
                  </a:xfrm>
                  <a:prstGeom prst="roundRect">
                    <a:avLst/>
                  </a:prstGeom>
                  <a:solidFill>
                    <a:schemeClr val="accent6">
                      <a:lumMod val="60000"/>
                      <a:lumOff val="40000"/>
                    </a:schemeClr>
                  </a:solidFill>
                  <a:ln>
                    <a:noFill/>
                  </a:ln>
                  <a:effectLst>
                    <a:outerShdw blurRad="50800" dist="190500" dir="2700000" algn="tl" rotWithShape="0">
                      <a:prstClr val="black">
                        <a:alpha val="40000"/>
                      </a:prstClr>
                    </a:outerShdw>
                  </a:effectLst>
                  <a:scene3d>
                    <a:camera prst="orthographicFront">
                      <a:rot lat="0" lon="0" rev="0"/>
                    </a:camera>
                    <a:lightRig rig="balanced" dir="t">
                      <a:rot lat="0" lon="0" rev="8700000"/>
                    </a:lightRig>
                  </a:scene3d>
                  <a:sp3d>
                    <a:bevelT w="190500" h="38100"/>
                  </a:sp3d>
                </xdr:spPr>
                <xdr:style>
                  <a:lnRef idx="2">
                    <a:schemeClr val="accent1">
                      <a:shade val="50000"/>
                    </a:schemeClr>
                  </a:lnRef>
                  <a:fillRef idx="1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lt1"/>
                  </a:fontRef>
                </xdr:style>
                <xdr:txBody>
                  <a:bodyPr vertOverflow="clip" horzOverflow="clip" rtlCol="0" anchor="ctr"/>
                  <a:lstStyle/>
                  <a:p>
                    <a:pPr algn="ctr"/>
                    <a:fld id="{B81D2DA2-6FEF-42A6-AF77-281C60DE7267}" type="TxLink">
                      <a:rPr lang="en-US" sz="1100" b="0" i="0" u="none" strike="noStrike" baseline="0">
                        <a:solidFill>
                          <a:srgbClr val="000000"/>
                        </a:solidFill>
                        <a:latin typeface="Calibri"/>
                      </a:rPr>
                      <a:pPr algn="ctr"/>
                      <a:t>lundi 11 novembre 2019</a:t>
                    </a:fld>
                    <a:endParaRPr lang="fr-FR" sz="1100" i="1">
                      <a:solidFill>
                        <a:schemeClr val="tx1"/>
                      </a:solidFill>
                    </a:endParaRPr>
                  </a:p>
                </xdr:txBody>
              </xdr:sp>
            </xdr:grpSp>
            <xdr:grpSp>
              <xdr:nvGrpSpPr>
                <xdr:cNvPr id="16" name="Groupe 15">
                  <a:extLst>
                    <a:ext uri="{FF2B5EF4-FFF2-40B4-BE49-F238E27FC236}">
                      <a16:creationId xmlns:a16="http://schemas.microsoft.com/office/drawing/2014/main" id="{8B69C8C2-6A93-3D4D-A1B1-EA87F4C43A09}"/>
                    </a:ext>
                  </a:extLst>
                </xdr:cNvPr>
                <xdr:cNvGrpSpPr/>
              </xdr:nvGrpSpPr>
              <xdr:grpSpPr>
                <a:xfrm>
                  <a:off x="971550" y="2733676"/>
                  <a:ext cx="4391024" cy="457199"/>
                  <a:chOff x="981075" y="2476501"/>
                  <a:chExt cx="4391024" cy="247649"/>
                </a:xfrm>
              </xdr:grpSpPr>
              <xdr:sp macro="" textlink="'[3]Jours Férié'!A13">
                <xdr:nvSpPr>
                  <xdr:cNvPr id="17" name="Rectangle à coins arrondis 42">
                    <a:extLst>
                      <a:ext uri="{FF2B5EF4-FFF2-40B4-BE49-F238E27FC236}">
                        <a16:creationId xmlns:a16="http://schemas.microsoft.com/office/drawing/2014/main" id="{07EE5C1C-DC30-8148-A337-F719C466EFF6}"/>
                      </a:ext>
                    </a:extLst>
                  </xdr:cNvPr>
                  <xdr:cNvSpPr/>
                </xdr:nvSpPr>
                <xdr:spPr>
                  <a:xfrm>
                    <a:off x="981075" y="2476501"/>
                    <a:ext cx="2019300" cy="247649"/>
                  </a:xfrm>
                  <a:prstGeom prst="roundRect">
                    <a:avLst/>
                  </a:prstGeom>
                  <a:solidFill>
                    <a:schemeClr val="accent6">
                      <a:lumMod val="60000"/>
                      <a:lumOff val="40000"/>
                    </a:schemeClr>
                  </a:solidFill>
                  <a:ln>
                    <a:noFill/>
                  </a:ln>
                  <a:effectLst>
                    <a:outerShdw blurRad="50800" dist="190500" dir="2700000" algn="tl" rotWithShape="0">
                      <a:prstClr val="black">
                        <a:alpha val="40000"/>
                      </a:prstClr>
                    </a:outerShdw>
                  </a:effectLst>
                  <a:scene3d>
                    <a:camera prst="orthographicFront">
                      <a:rot lat="0" lon="0" rev="0"/>
                    </a:camera>
                    <a:lightRig rig="balanced" dir="t">
                      <a:rot lat="0" lon="0" rev="8700000"/>
                    </a:lightRig>
                  </a:scene3d>
                  <a:sp3d>
                    <a:bevelT w="190500" h="38100"/>
                  </a:sp3d>
                </xdr:spPr>
                <xdr:style>
                  <a:lnRef idx="2">
                    <a:schemeClr val="accent1">
                      <a:shade val="50000"/>
                    </a:schemeClr>
                  </a:lnRef>
                  <a:fillRef idx="1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lt1"/>
                  </a:fontRef>
                </xdr:style>
                <xdr:txBody>
                  <a:bodyPr vertOverflow="clip" horzOverflow="clip" rtlCol="0" anchor="ctr"/>
                  <a:lstStyle/>
                  <a:p>
                    <a:pPr algn="ctr"/>
                    <a:fld id="{05C5CF1C-ABDE-4053-90FC-4ED67D602576}" type="TxLink">
                      <a:rPr lang="en-US" sz="1100" b="0" i="0" u="none" strike="noStrike">
                        <a:solidFill>
                          <a:srgbClr val="000000"/>
                        </a:solidFill>
                        <a:latin typeface="Calibri"/>
                      </a:rPr>
                      <a:pPr algn="ctr"/>
                      <a:t>Noël:</a:t>
                    </a:fld>
                    <a:endParaRPr lang="fr-FR" sz="1100" i="1">
                      <a:solidFill>
                        <a:schemeClr val="tx1"/>
                      </a:solidFill>
                    </a:endParaRPr>
                  </a:p>
                </xdr:txBody>
              </xdr:sp>
              <xdr:sp macro="" textlink="'[3]Jours Férié'!B13">
                <xdr:nvSpPr>
                  <xdr:cNvPr id="18" name="Rectangle à coins arrondis 43">
                    <a:extLst>
                      <a:ext uri="{FF2B5EF4-FFF2-40B4-BE49-F238E27FC236}">
                        <a16:creationId xmlns:a16="http://schemas.microsoft.com/office/drawing/2014/main" id="{36D1455F-E5FB-2643-9F8C-22D7C72D4734}"/>
                      </a:ext>
                    </a:extLst>
                  </xdr:cNvPr>
                  <xdr:cNvSpPr/>
                </xdr:nvSpPr>
                <xdr:spPr>
                  <a:xfrm>
                    <a:off x="3000374" y="2476501"/>
                    <a:ext cx="2371725" cy="247649"/>
                  </a:xfrm>
                  <a:prstGeom prst="roundRect">
                    <a:avLst/>
                  </a:prstGeom>
                  <a:solidFill>
                    <a:schemeClr val="accent6">
                      <a:lumMod val="60000"/>
                      <a:lumOff val="40000"/>
                    </a:schemeClr>
                  </a:solidFill>
                  <a:ln>
                    <a:noFill/>
                  </a:ln>
                  <a:effectLst>
                    <a:outerShdw blurRad="50800" dist="190500" dir="2700000" algn="tl" rotWithShape="0">
                      <a:prstClr val="black">
                        <a:alpha val="40000"/>
                      </a:prstClr>
                    </a:outerShdw>
                  </a:effectLst>
                  <a:scene3d>
                    <a:camera prst="orthographicFront">
                      <a:rot lat="0" lon="0" rev="0"/>
                    </a:camera>
                    <a:lightRig rig="balanced" dir="t">
                      <a:rot lat="0" lon="0" rev="8700000"/>
                    </a:lightRig>
                  </a:scene3d>
                  <a:sp3d>
                    <a:bevelT w="190500" h="38100"/>
                  </a:sp3d>
                </xdr:spPr>
                <xdr:style>
                  <a:lnRef idx="2">
                    <a:schemeClr val="accent1">
                      <a:shade val="50000"/>
                    </a:schemeClr>
                  </a:lnRef>
                  <a:fillRef idx="1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lt1"/>
                  </a:fontRef>
                </xdr:style>
                <xdr:txBody>
                  <a:bodyPr vertOverflow="clip" horzOverflow="clip" rtlCol="0" anchor="ctr"/>
                  <a:lstStyle/>
                  <a:p>
                    <a:pPr algn="ctr"/>
                    <a:fld id="{CF32263E-8DC6-40C4-885C-5FCF56A46FF9}" type="TxLink">
                      <a:rPr lang="en-US" sz="1100" b="0" i="0" u="none" strike="noStrike" baseline="0">
                        <a:solidFill>
                          <a:srgbClr val="000000"/>
                        </a:solidFill>
                        <a:latin typeface="Calibri"/>
                      </a:rPr>
                      <a:pPr algn="ctr"/>
                      <a:t>mercredi 25 décembre 2019</a:t>
                    </a:fld>
                    <a:endParaRPr lang="fr-FR" sz="1100" i="1">
                      <a:solidFill>
                        <a:schemeClr val="tx1"/>
                      </a:solidFill>
                    </a:endParaRPr>
                  </a:p>
                </xdr:txBody>
              </xdr:sp>
            </xdr:grpSp>
          </xdr:grpSp>
        </xdr:grpSp>
      </xdr:grpSp>
    </xdr:grpSp>
    <xdr:clientData/>
  </xdr:twoCellAnchor>
  <xdr:twoCellAnchor>
    <xdr:from>
      <xdr:col>1</xdr:col>
      <xdr:colOff>0</xdr:colOff>
      <xdr:row>37</xdr:row>
      <xdr:rowOff>0</xdr:rowOff>
    </xdr:from>
    <xdr:to>
      <xdr:col>6</xdr:col>
      <xdr:colOff>799062</xdr:colOff>
      <xdr:row>39</xdr:row>
      <xdr:rowOff>96221</xdr:rowOff>
    </xdr:to>
    <xdr:sp macro="" textlink="">
      <xdr:nvSpPr>
        <xdr:cNvPr id="52" name="Rectangle à coins arrondis 6">
          <a:extLst>
            <a:ext uri="{FF2B5EF4-FFF2-40B4-BE49-F238E27FC236}">
              <a16:creationId xmlns:a16="http://schemas.microsoft.com/office/drawing/2014/main" id="{4961B366-BA5E-0C46-B443-FC2596ED9D53}"/>
            </a:ext>
          </a:extLst>
        </xdr:cNvPr>
        <xdr:cNvSpPr/>
      </xdr:nvSpPr>
      <xdr:spPr>
        <a:xfrm>
          <a:off x="876300" y="5359400"/>
          <a:ext cx="5180562" cy="477221"/>
        </a:xfrm>
        <a:prstGeom prst="roundRect">
          <a:avLst/>
        </a:prstGeom>
        <a:solidFill>
          <a:srgbClr val="FF0000"/>
        </a:solidFill>
        <a:ln>
          <a:noFill/>
        </a:ln>
        <a:effectLst>
          <a:outerShdw blurRad="50800" dist="190500" dir="2700000" algn="tl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i="1" baseline="0">
              <a:solidFill>
                <a:schemeClr val="bg1"/>
              </a:solidFill>
            </a:rPr>
            <a:t>Liste des Jours Imposés: </a:t>
          </a:r>
          <a:endParaRPr lang="fr-FR" sz="2800" i="1">
            <a:solidFill>
              <a:schemeClr val="bg1"/>
            </a:solidFill>
          </a:endParaRPr>
        </a:p>
      </xdr:txBody>
    </xdr:sp>
    <xdr:clientData/>
  </xdr:twoCellAnchor>
  <xdr:twoCellAnchor>
    <xdr:from>
      <xdr:col>1</xdr:col>
      <xdr:colOff>279400</xdr:colOff>
      <xdr:row>40</xdr:row>
      <xdr:rowOff>177800</xdr:rowOff>
    </xdr:from>
    <xdr:to>
      <xdr:col>4</xdr:col>
      <xdr:colOff>371935</xdr:colOff>
      <xdr:row>43</xdr:row>
      <xdr:rowOff>46811</xdr:rowOff>
    </xdr:to>
    <xdr:sp macro="" textlink="'Jour Férié'!F3">
      <xdr:nvSpPr>
        <xdr:cNvPr id="53" name="Rectangle à coins arrondis 14">
          <a:extLst>
            <a:ext uri="{FF2B5EF4-FFF2-40B4-BE49-F238E27FC236}">
              <a16:creationId xmlns:a16="http://schemas.microsoft.com/office/drawing/2014/main" id="{5358181F-5F3F-6E4A-A493-0EED246A5CE4}"/>
            </a:ext>
          </a:extLst>
        </xdr:cNvPr>
        <xdr:cNvSpPr/>
      </xdr:nvSpPr>
      <xdr:spPr>
        <a:xfrm>
          <a:off x="1155700" y="6108700"/>
          <a:ext cx="2721435" cy="440511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>
          <a:noFill/>
        </a:ln>
        <a:effectLst>
          <a:outerShdw blurRad="50800" dist="190500" dir="2700000" algn="tl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617FB1A3-15E7-3F4C-9F6D-277A40E7C751}" type="TxLink">
            <a:rPr lang="en-US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mardi 1 janvier 2019</a:t>
          </a:fld>
          <a:endParaRPr lang="fr-FR" sz="1100" i="1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279400</xdr:colOff>
      <xdr:row>43</xdr:row>
      <xdr:rowOff>76200</xdr:rowOff>
    </xdr:from>
    <xdr:to>
      <xdr:col>4</xdr:col>
      <xdr:colOff>371935</xdr:colOff>
      <xdr:row>45</xdr:row>
      <xdr:rowOff>135711</xdr:rowOff>
    </xdr:to>
    <xdr:sp macro="" textlink="'Jour Férié'!F3">
      <xdr:nvSpPr>
        <xdr:cNvPr id="54" name="Rectangle à coins arrondis 14">
          <a:extLst>
            <a:ext uri="{FF2B5EF4-FFF2-40B4-BE49-F238E27FC236}">
              <a16:creationId xmlns:a16="http://schemas.microsoft.com/office/drawing/2014/main" id="{AE51D8FD-F82F-124A-8422-2F90B0B5EF39}"/>
            </a:ext>
          </a:extLst>
        </xdr:cNvPr>
        <xdr:cNvSpPr/>
      </xdr:nvSpPr>
      <xdr:spPr>
        <a:xfrm>
          <a:off x="1155700" y="6578600"/>
          <a:ext cx="2721435" cy="440511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>
          <a:noFill/>
        </a:ln>
        <a:effectLst>
          <a:outerShdw blurRad="50800" dist="190500" dir="2700000" algn="tl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617FB1A3-15E7-3F4C-9F6D-277A40E7C751}" type="TxLink">
            <a:rPr lang="en-US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mardi 1 janvier 2019</a:t>
          </a:fld>
          <a:endParaRPr lang="fr-FR" sz="1100" i="1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292100</xdr:colOff>
      <xdr:row>45</xdr:row>
      <xdr:rowOff>165100</xdr:rowOff>
    </xdr:from>
    <xdr:to>
      <xdr:col>4</xdr:col>
      <xdr:colOff>384635</xdr:colOff>
      <xdr:row>48</xdr:row>
      <xdr:rowOff>34111</xdr:rowOff>
    </xdr:to>
    <xdr:sp macro="" textlink="'Jour Férié'!F3">
      <xdr:nvSpPr>
        <xdr:cNvPr id="55" name="Rectangle à coins arrondis 14">
          <a:extLst>
            <a:ext uri="{FF2B5EF4-FFF2-40B4-BE49-F238E27FC236}">
              <a16:creationId xmlns:a16="http://schemas.microsoft.com/office/drawing/2014/main" id="{668890CC-1414-0247-BC85-37246F7A78F2}"/>
            </a:ext>
          </a:extLst>
        </xdr:cNvPr>
        <xdr:cNvSpPr/>
      </xdr:nvSpPr>
      <xdr:spPr>
        <a:xfrm>
          <a:off x="1168400" y="7048500"/>
          <a:ext cx="2721435" cy="440511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>
          <a:noFill/>
        </a:ln>
        <a:effectLst>
          <a:outerShdw blurRad="50800" dist="190500" dir="2700000" algn="tl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617FB1A3-15E7-3F4C-9F6D-277A40E7C751}" type="TxLink">
            <a:rPr lang="en-US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mardi 1 janvier 2019</a:t>
          </a:fld>
          <a:endParaRPr lang="fr-FR" sz="1100" i="1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863600</xdr:colOff>
      <xdr:row>1</xdr:row>
      <xdr:rowOff>190500</xdr:rowOff>
    </xdr:from>
    <xdr:to>
      <xdr:col>6</xdr:col>
      <xdr:colOff>723900</xdr:colOff>
      <xdr:row>5</xdr:row>
      <xdr:rowOff>61736</xdr:rowOff>
    </xdr:to>
    <xdr:sp macro="" textlink="">
      <xdr:nvSpPr>
        <xdr:cNvPr id="56" name="Rectangle à coins arrondis 1">
          <a:extLst>
            <a:ext uri="{FF2B5EF4-FFF2-40B4-BE49-F238E27FC236}">
              <a16:creationId xmlns:a16="http://schemas.microsoft.com/office/drawing/2014/main" id="{1B653220-B0F3-2C4A-87ED-B4CDE3E29CD1}"/>
            </a:ext>
          </a:extLst>
        </xdr:cNvPr>
        <xdr:cNvSpPr/>
      </xdr:nvSpPr>
      <xdr:spPr>
        <a:xfrm>
          <a:off x="863600" y="381000"/>
          <a:ext cx="5118100" cy="645936"/>
        </a:xfrm>
        <a:prstGeom prst="roundRect">
          <a:avLst/>
        </a:prstGeom>
        <a:ln>
          <a:noFill/>
        </a:ln>
        <a:effectLst>
          <a:outerShdw blurRad="50800" dist="190500" dir="2700000" algn="tl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i="1">
              <a:solidFill>
                <a:schemeClr val="tx1"/>
              </a:solidFill>
            </a:rPr>
            <a:t>Entrer</a:t>
          </a:r>
          <a:r>
            <a:rPr lang="fr-FR" sz="2800" i="1" baseline="0">
              <a:solidFill>
                <a:schemeClr val="tx1"/>
              </a:solidFill>
            </a:rPr>
            <a:t> Nom Prénom : </a:t>
          </a:r>
          <a:endParaRPr lang="fr-FR" sz="2800" i="1">
            <a:solidFill>
              <a:schemeClr val="tx1"/>
            </a:solidFill>
          </a:endParaRPr>
        </a:p>
      </xdr:txBody>
    </xdr:sp>
    <xdr:clientData/>
  </xdr:twoCellAnchor>
  <xdr:twoCellAnchor>
    <xdr:from>
      <xdr:col>5</xdr:col>
      <xdr:colOff>736600</xdr:colOff>
      <xdr:row>3</xdr:row>
      <xdr:rowOff>76200</xdr:rowOff>
    </xdr:from>
    <xdr:to>
      <xdr:col>6</xdr:col>
      <xdr:colOff>558704</xdr:colOff>
      <xdr:row>4</xdr:row>
      <xdr:rowOff>87601</xdr:rowOff>
    </xdr:to>
    <xdr:sp macro="" textlink="">
      <xdr:nvSpPr>
        <xdr:cNvPr id="59" name="Flèche droite 2">
          <a:extLst>
            <a:ext uri="{FF2B5EF4-FFF2-40B4-BE49-F238E27FC236}">
              <a16:creationId xmlns:a16="http://schemas.microsoft.com/office/drawing/2014/main" id="{BA4E9185-0236-E240-95A7-CD50A32B49E9}"/>
            </a:ext>
          </a:extLst>
        </xdr:cNvPr>
        <xdr:cNvSpPr/>
      </xdr:nvSpPr>
      <xdr:spPr>
        <a:xfrm>
          <a:off x="5118100" y="660400"/>
          <a:ext cx="698404" cy="201901"/>
        </a:xfrm>
        <a:prstGeom prst="rightArrow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/R/@GMT-2015.01.21-14.00.55/ADMINISTRATIF/feuilles%20de%20jours/LISTECODEAFFAIRES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anma07-my.sharepoint.com/personal/pa_anma07_onmicrosoft_com/Documents/PAYE%20Calcul%20(2018)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bpro/Downloads/Calcul%20d'heures%20mensuel_V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ISTECODEAFFAIRES.xls"/>
      <sheetName val="LISTECODEAFFAIRES"/>
    </sheetNames>
    <definedNames>
      <definedName name="CODEAFFAIRE8" sheetId="0"/>
    </definedNames>
    <sheetDataSet>
      <sheetData sheetId="0"/>
      <sheetData sheetId="1" refreshError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IMUL PAYE"/>
      <sheetName val="CALENDRIER"/>
      <sheetName val="LISTE_DEROULANTE"/>
      <sheetName val="Feuil1"/>
      <sheetName val="Feuil2"/>
      <sheetName val="Feuil3"/>
    </sheetNames>
    <sheetDataSet>
      <sheetData sheetId="0">
        <row r="6">
          <cell r="E6">
            <v>43496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es"/>
      <sheetName val="Accueil"/>
      <sheetName val="Annuel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Jours Férié"/>
      <sheetName val="Menu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8ACC32-3CAA-1A4A-9E7E-0CA4BFD8D02E}">
  <dimension ref="E2:M33"/>
  <sheetViews>
    <sheetView workbookViewId="0">
      <selection activeCell="N9" sqref="N9"/>
    </sheetView>
  </sheetViews>
  <sheetFormatPr baseColWidth="10" defaultColWidth="11.5" defaultRowHeight="15"/>
  <cols>
    <col min="1" max="7" width="11.5" style="212"/>
    <col min="8" max="8" width="3.1640625" style="212" customWidth="1"/>
    <col min="9" max="10" width="11.5" style="212"/>
    <col min="11" max="11" width="4.6640625" style="212" customWidth="1"/>
    <col min="12" max="16384" width="11.5" style="212"/>
  </cols>
  <sheetData>
    <row r="2" spans="9:13" ht="16" thickBot="1"/>
    <row r="3" spans="9:13" ht="15" customHeight="1">
      <c r="I3" s="213" t="s">
        <v>76</v>
      </c>
      <c r="J3" s="236"/>
      <c r="K3" s="236"/>
      <c r="L3" s="236"/>
      <c r="M3" s="214"/>
    </row>
    <row r="4" spans="9:13" ht="15" customHeight="1">
      <c r="I4" s="215"/>
      <c r="J4" s="237"/>
      <c r="K4" s="237"/>
      <c r="L4" s="237"/>
      <c r="M4" s="216"/>
    </row>
    <row r="5" spans="9:13" ht="15" customHeight="1">
      <c r="I5" s="215"/>
      <c r="J5" s="237"/>
      <c r="K5" s="237"/>
      <c r="L5" s="237"/>
      <c r="M5" s="216"/>
    </row>
    <row r="6" spans="9:13" ht="16" customHeight="1" thickBot="1">
      <c r="I6" s="217"/>
      <c r="J6" s="238"/>
      <c r="K6" s="238"/>
      <c r="L6" s="238"/>
      <c r="M6" s="218"/>
    </row>
    <row r="10" spans="9:13" ht="16" thickBot="1"/>
    <row r="11" spans="9:13">
      <c r="I11" s="213">
        <v>2019</v>
      </c>
      <c r="J11" s="214"/>
    </row>
    <row r="12" spans="9:13">
      <c r="I12" s="215"/>
      <c r="J12" s="216"/>
    </row>
    <row r="13" spans="9:13">
      <c r="I13" s="215"/>
      <c r="J13" s="216"/>
    </row>
    <row r="14" spans="9:13" ht="16" thickBot="1">
      <c r="I14" s="217"/>
      <c r="J14" s="218"/>
    </row>
    <row r="21" spans="5:7">
      <c r="E21" s="219"/>
      <c r="F21" s="219"/>
      <c r="G21" s="219"/>
    </row>
    <row r="22" spans="5:7">
      <c r="E22" s="219"/>
      <c r="F22" s="219"/>
      <c r="G22" s="219"/>
    </row>
    <row r="23" spans="5:7">
      <c r="E23" s="219"/>
      <c r="F23" s="219"/>
      <c r="G23" s="219"/>
    </row>
    <row r="24" spans="5:7">
      <c r="E24" s="219"/>
      <c r="F24" s="219"/>
      <c r="G24" s="219"/>
    </row>
    <row r="25" spans="5:7">
      <c r="E25" s="219"/>
      <c r="F25" s="219"/>
      <c r="G25" s="219"/>
    </row>
    <row r="26" spans="5:7">
      <c r="E26" s="219"/>
      <c r="F26" s="219"/>
      <c r="G26" s="219"/>
    </row>
    <row r="27" spans="5:7">
      <c r="E27" s="219"/>
      <c r="F27" s="219"/>
      <c r="G27" s="219"/>
    </row>
    <row r="28" spans="5:7">
      <c r="E28" s="219"/>
      <c r="F28" s="219"/>
      <c r="G28" s="219"/>
    </row>
    <row r="29" spans="5:7">
      <c r="E29" s="219"/>
      <c r="F29" s="219"/>
      <c r="G29" s="219"/>
    </row>
    <row r="30" spans="5:7">
      <c r="E30" s="219"/>
      <c r="F30" s="219"/>
      <c r="G30" s="219"/>
    </row>
    <row r="31" spans="5:7">
      <c r="E31" s="219"/>
      <c r="F31" s="219"/>
      <c r="G31" s="219"/>
    </row>
    <row r="32" spans="5:7">
      <c r="E32" s="219"/>
      <c r="F32" s="219"/>
      <c r="G32" s="219"/>
    </row>
    <row r="33" spans="5:7">
      <c r="E33" s="219"/>
      <c r="F33" s="219"/>
      <c r="G33" s="219"/>
    </row>
  </sheetData>
  <mergeCells count="15">
    <mergeCell ref="E32:G32"/>
    <mergeCell ref="E33:G33"/>
    <mergeCell ref="I3:M6"/>
    <mergeCell ref="E26:G26"/>
    <mergeCell ref="E27:G27"/>
    <mergeCell ref="E28:G28"/>
    <mergeCell ref="E29:G29"/>
    <mergeCell ref="E30:G30"/>
    <mergeCell ref="E31:G31"/>
    <mergeCell ref="I11:J14"/>
    <mergeCell ref="E21:G21"/>
    <mergeCell ref="E22:G22"/>
    <mergeCell ref="E23:G23"/>
    <mergeCell ref="E24:G24"/>
    <mergeCell ref="E25:G25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J50"/>
  <sheetViews>
    <sheetView tabSelected="1" zoomScale="128" zoomScaleNormal="128" zoomScaleSheetLayoutView="85" zoomScalePageLayoutView="125" workbookViewId="0">
      <pane xSplit="5" ySplit="8" topLeftCell="F9" activePane="bottomRight" state="frozen"/>
      <selection activeCell="F9" sqref="F9"/>
      <selection pane="topRight" activeCell="F9" sqref="F9"/>
      <selection pane="bottomLeft" activeCell="F9" sqref="F9"/>
      <selection pane="bottomRight" activeCell="F5" sqref="F5"/>
    </sheetView>
  </sheetViews>
  <sheetFormatPr baseColWidth="10" defaultRowHeight="15"/>
  <cols>
    <col min="1" max="1" width="20.83203125" style="230" customWidth="1"/>
    <col min="2" max="2" width="3.1640625" customWidth="1"/>
    <col min="3" max="3" width="8.6640625" customWidth="1"/>
    <col min="4" max="4" width="5.33203125" customWidth="1"/>
    <col min="5" max="5" width="1.1640625" customWidth="1"/>
    <col min="6" max="18" width="5.33203125" customWidth="1"/>
    <col min="19" max="19" width="0.83203125" customWidth="1"/>
    <col min="20" max="21" width="5" customWidth="1"/>
    <col min="22" max="22" width="5.33203125" customWidth="1"/>
    <col min="23" max="24" width="5" customWidth="1"/>
    <col min="25" max="25" width="0.83203125" customWidth="1"/>
    <col min="26" max="26" width="4.6640625" customWidth="1"/>
    <col min="27" max="27" width="2.33203125" customWidth="1"/>
    <col min="28" max="28" width="0.5" customWidth="1"/>
    <col min="29" max="29" width="5" customWidth="1"/>
    <col min="30" max="30" width="5.5" customWidth="1"/>
  </cols>
  <sheetData>
    <row r="1" spans="1:32" ht="20">
      <c r="A1" s="232" t="s">
        <v>38</v>
      </c>
      <c r="B1" s="155"/>
      <c r="C1" s="155"/>
      <c r="D1" s="155"/>
      <c r="E1" s="156"/>
      <c r="F1" s="180" t="str">
        <f>+NOM</f>
        <v>AUVRE</v>
      </c>
      <c r="G1" s="181"/>
      <c r="H1" s="181"/>
      <c r="I1" s="181"/>
      <c r="J1" s="181"/>
      <c r="K1" s="181"/>
      <c r="L1" s="181"/>
      <c r="M1" s="181"/>
      <c r="N1" s="181"/>
      <c r="O1" s="181"/>
      <c r="P1" s="181"/>
      <c r="Q1" s="181"/>
      <c r="R1" s="181"/>
      <c r="S1" s="181"/>
      <c r="T1" s="181"/>
      <c r="U1" s="181"/>
      <c r="V1" s="181"/>
      <c r="W1" s="182"/>
      <c r="X1" s="183">
        <f>A9</f>
        <v>43466</v>
      </c>
      <c r="Y1" s="184"/>
      <c r="Z1" s="184"/>
      <c r="AA1" s="184"/>
      <c r="AB1" s="184"/>
      <c r="AC1" s="184"/>
      <c r="AD1" s="185"/>
    </row>
    <row r="2" spans="1:32" s="14" customFormat="1" ht="21" thickBot="1">
      <c r="A2" s="233"/>
      <c r="B2" s="157"/>
      <c r="C2" s="157"/>
      <c r="D2" s="157"/>
      <c r="E2" s="158"/>
      <c r="F2" s="186" t="str">
        <f>IF(Z41&lt;AD2,"*** SAISIE INCOMPLETE *** ",IF(Z41&gt;AD2,"***VERIFIER LES TEMPS SAISIS***",""))</f>
        <v xml:space="preserve">*** SAISIE INCOMPLETE *** </v>
      </c>
      <c r="G2" s="187"/>
      <c r="H2" s="187"/>
      <c r="I2" s="187"/>
      <c r="J2" s="187"/>
      <c r="K2" s="187"/>
      <c r="L2" s="187"/>
      <c r="M2" s="187"/>
      <c r="N2" s="187"/>
      <c r="O2" s="187"/>
      <c r="P2" s="187"/>
      <c r="Q2" s="187"/>
      <c r="R2" s="187"/>
      <c r="S2" s="187"/>
      <c r="T2" s="187"/>
      <c r="U2" s="187"/>
      <c r="V2" s="187"/>
      <c r="W2" s="187"/>
      <c r="X2" s="188" t="s">
        <v>40</v>
      </c>
      <c r="Y2" s="189"/>
      <c r="Z2" s="189"/>
      <c r="AA2" s="189"/>
      <c r="AB2" s="189"/>
      <c r="AC2" s="189"/>
      <c r="AD2" s="231">
        <f>NETWORKDAYS(DATE(ANNEE,1,1),DATE(ANNEE,1,31),JoursFériés)</f>
        <v>22</v>
      </c>
      <c r="AF2" s="15" t="s">
        <v>28</v>
      </c>
    </row>
    <row r="3" spans="1:32" ht="16">
      <c r="A3" s="220"/>
      <c r="B3" s="16"/>
      <c r="C3" s="16"/>
      <c r="D3" s="17"/>
      <c r="E3" s="17"/>
      <c r="F3" s="190" t="s">
        <v>34</v>
      </c>
      <c r="G3" s="190"/>
      <c r="H3" s="190"/>
      <c r="I3" s="190"/>
      <c r="J3" s="190"/>
      <c r="K3" s="190"/>
      <c r="L3" s="190"/>
      <c r="M3" s="190"/>
      <c r="N3" s="190"/>
      <c r="O3" s="190"/>
      <c r="P3" s="190"/>
      <c r="Q3" s="190"/>
      <c r="R3" s="190"/>
      <c r="S3" s="190"/>
      <c r="T3" s="190"/>
      <c r="U3" s="190"/>
      <c r="V3" s="190"/>
      <c r="W3" s="190"/>
      <c r="X3" s="18"/>
      <c r="Y3" s="14"/>
      <c r="Z3" s="14"/>
      <c r="AA3" s="14"/>
      <c r="AB3" s="14"/>
      <c r="AC3" s="14"/>
      <c r="AD3" s="14"/>
      <c r="AF3" s="8" t="s">
        <v>29</v>
      </c>
    </row>
    <row r="4" spans="1:32" ht="17" thickBot="1">
      <c r="A4" s="221"/>
      <c r="B4" s="19"/>
      <c r="C4" s="19"/>
      <c r="D4" s="1" t="s">
        <v>0</v>
      </c>
      <c r="E4" s="20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14"/>
      <c r="Z4" s="14"/>
      <c r="AA4" s="14"/>
      <c r="AB4" s="14"/>
      <c r="AC4" s="14"/>
      <c r="AD4" s="14"/>
      <c r="AF4" s="8" t="s">
        <v>27</v>
      </c>
    </row>
    <row r="5" spans="1:32" ht="15" customHeight="1" thickBot="1">
      <c r="A5" s="22" t="s">
        <v>1</v>
      </c>
      <c r="B5" s="23"/>
      <c r="C5" s="23"/>
      <c r="D5" s="2" t="s">
        <v>77</v>
      </c>
      <c r="E5" s="1"/>
      <c r="F5" s="104"/>
      <c r="G5" s="239"/>
      <c r="H5" s="239"/>
      <c r="I5" s="239"/>
      <c r="J5" s="239"/>
      <c r="K5" s="240"/>
      <c r="L5" s="240"/>
      <c r="M5" s="240"/>
      <c r="N5" s="240"/>
      <c r="O5" s="240"/>
      <c r="P5" s="240"/>
      <c r="Q5" s="241"/>
      <c r="R5" s="242"/>
      <c r="S5" s="5"/>
      <c r="T5" s="191" t="s">
        <v>5</v>
      </c>
      <c r="U5" s="192"/>
      <c r="V5" s="192"/>
      <c r="W5" s="192"/>
      <c r="X5" s="193"/>
      <c r="Y5" s="14"/>
      <c r="Z5" s="194" t="s">
        <v>3</v>
      </c>
      <c r="AA5" s="14"/>
      <c r="AB5" s="14"/>
      <c r="AC5" s="197" t="s">
        <v>9</v>
      </c>
      <c r="AD5" s="171" t="s">
        <v>10</v>
      </c>
    </row>
    <row r="6" spans="1:32" ht="15" customHeight="1" thickBot="1">
      <c r="A6" s="22" t="s">
        <v>4</v>
      </c>
      <c r="B6" s="23"/>
      <c r="C6" s="23"/>
      <c r="D6" s="2" t="s">
        <v>23</v>
      </c>
      <c r="E6" s="1"/>
      <c r="F6" s="108"/>
      <c r="G6" s="243"/>
      <c r="H6" s="243"/>
      <c r="I6" s="243"/>
      <c r="J6" s="243"/>
      <c r="K6" s="243"/>
      <c r="L6" s="243"/>
      <c r="M6" s="243"/>
      <c r="N6" s="243"/>
      <c r="O6" s="243"/>
      <c r="P6" s="243"/>
      <c r="Q6" s="243"/>
      <c r="R6" s="244"/>
      <c r="S6" s="5"/>
      <c r="T6" s="245" t="s">
        <v>39</v>
      </c>
      <c r="U6" s="176" t="s">
        <v>36</v>
      </c>
      <c r="V6" s="177"/>
      <c r="W6" s="177"/>
      <c r="X6" s="249" t="s">
        <v>8</v>
      </c>
      <c r="Y6" s="14"/>
      <c r="Z6" s="195"/>
      <c r="AA6" s="14"/>
      <c r="AB6" s="14"/>
      <c r="AC6" s="198"/>
      <c r="AD6" s="172"/>
    </row>
    <row r="7" spans="1:32" ht="88" customHeight="1" thickBot="1">
      <c r="A7" s="170" t="s">
        <v>6</v>
      </c>
      <c r="B7" s="159"/>
      <c r="C7" s="3"/>
      <c r="D7" s="4"/>
      <c r="E7" s="24"/>
      <c r="F7" s="122"/>
      <c r="G7" s="112"/>
      <c r="H7" s="111"/>
      <c r="I7" s="111"/>
      <c r="J7" s="112"/>
      <c r="K7" s="112"/>
      <c r="L7" s="112"/>
      <c r="M7" s="112"/>
      <c r="N7" s="112"/>
      <c r="O7" s="112"/>
      <c r="P7" s="112"/>
      <c r="Q7" s="113"/>
      <c r="R7" s="114"/>
      <c r="S7" s="5"/>
      <c r="T7" s="246"/>
      <c r="U7" s="247" t="s">
        <v>36</v>
      </c>
      <c r="V7" s="67" t="s">
        <v>1</v>
      </c>
      <c r="W7" s="248" t="s">
        <v>37</v>
      </c>
      <c r="X7" s="250"/>
      <c r="Y7" s="14"/>
      <c r="Z7" s="196"/>
      <c r="AA7" s="14"/>
      <c r="AB7" s="14"/>
      <c r="AC7" s="199"/>
      <c r="AD7" s="173"/>
    </row>
    <row r="8" spans="1:32">
      <c r="A8" s="222"/>
      <c r="B8" s="25"/>
      <c r="C8" s="25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26"/>
      <c r="T8" s="26"/>
      <c r="U8" s="26"/>
      <c r="V8" s="26"/>
      <c r="W8" s="26"/>
      <c r="X8" s="14"/>
      <c r="Y8" s="14"/>
      <c r="Z8" s="27"/>
      <c r="AA8" s="14"/>
      <c r="AB8" s="14"/>
      <c r="AC8" s="28"/>
      <c r="AD8" s="28"/>
    </row>
    <row r="9" spans="1:32" ht="19" customHeight="1">
      <c r="A9" s="223">
        <f>DATE(ANNEE,1,1)</f>
        <v>43466</v>
      </c>
      <c r="B9" s="30"/>
      <c r="C9" s="29"/>
      <c r="D9" s="145"/>
      <c r="E9" s="36"/>
      <c r="F9" s="161"/>
      <c r="G9" s="161"/>
      <c r="H9" s="161"/>
      <c r="I9" s="161"/>
      <c r="J9" s="161"/>
      <c r="K9" s="161"/>
      <c r="L9" s="161"/>
      <c r="M9" s="161"/>
      <c r="N9" s="161"/>
      <c r="O9" s="161"/>
      <c r="P9" s="161"/>
      <c r="Q9" s="161"/>
      <c r="R9" s="161"/>
      <c r="S9" s="164"/>
      <c r="T9" s="165"/>
      <c r="U9" s="166"/>
      <c r="V9" s="166"/>
      <c r="W9" s="167"/>
      <c r="X9" s="168"/>
      <c r="Y9" s="169"/>
      <c r="Z9" s="160"/>
      <c r="AA9" s="169"/>
      <c r="AB9" s="149"/>
      <c r="AC9" s="167"/>
      <c r="AD9" s="147"/>
    </row>
    <row r="10" spans="1:32" ht="19" customHeight="1">
      <c r="A10" s="223">
        <f>IF(A9="","",IF(MONTH(A9+1)&gt;MONTH(A9),"",A9+1))</f>
        <v>43467</v>
      </c>
      <c r="B10" s="30"/>
      <c r="C10" s="29"/>
      <c r="D10" s="145"/>
      <c r="E10" s="36"/>
      <c r="F10" s="161"/>
      <c r="G10" s="161"/>
      <c r="H10" s="161"/>
      <c r="I10" s="161"/>
      <c r="J10" s="161"/>
      <c r="K10" s="161"/>
      <c r="L10" s="161"/>
      <c r="M10" s="161"/>
      <c r="N10" s="161"/>
      <c r="O10" s="161"/>
      <c r="P10" s="161"/>
      <c r="Q10" s="161"/>
      <c r="R10" s="161"/>
      <c r="S10" s="164"/>
      <c r="T10" s="165"/>
      <c r="U10" s="166"/>
      <c r="V10" s="166"/>
      <c r="W10" s="167"/>
      <c r="X10" s="168"/>
      <c r="Y10" s="169"/>
      <c r="Z10" s="160">
        <f>SUM(F10:X10)</f>
        <v>0</v>
      </c>
      <c r="AA10" s="169"/>
      <c r="AB10" s="149"/>
      <c r="AC10" s="167"/>
      <c r="AD10" s="147"/>
    </row>
    <row r="11" spans="1:32" ht="19" customHeight="1">
      <c r="A11" s="223">
        <f t="shared" ref="A11:A40" si="0">IF(A10="","",IF(MONTH(A10+1)&gt;MONTH(A10),"",A10+1))</f>
        <v>43468</v>
      </c>
      <c r="B11" s="30"/>
      <c r="C11" s="29"/>
      <c r="D11" s="145"/>
      <c r="E11" s="36"/>
      <c r="F11" s="161"/>
      <c r="G11" s="161"/>
      <c r="H11" s="161"/>
      <c r="I11" s="161"/>
      <c r="J11" s="161"/>
      <c r="K11" s="161"/>
      <c r="L11" s="161"/>
      <c r="M11" s="161"/>
      <c r="N11" s="161"/>
      <c r="O11" s="161"/>
      <c r="P11" s="161"/>
      <c r="Q11" s="161"/>
      <c r="R11" s="161"/>
      <c r="S11" s="164"/>
      <c r="T11" s="165"/>
      <c r="U11" s="166"/>
      <c r="V11" s="166"/>
      <c r="W11" s="167"/>
      <c r="X11" s="168"/>
      <c r="Y11" s="169"/>
      <c r="Z11" s="160">
        <f t="shared" ref="Z11:Z39" si="1">SUM(F11:X11)</f>
        <v>0</v>
      </c>
      <c r="AA11" s="169"/>
      <c r="AB11" s="149"/>
      <c r="AC11" s="167"/>
      <c r="AD11" s="147"/>
    </row>
    <row r="12" spans="1:32" ht="19" customHeight="1">
      <c r="A12" s="223">
        <f t="shared" si="0"/>
        <v>43469</v>
      </c>
      <c r="B12" s="30"/>
      <c r="C12" s="29"/>
      <c r="D12" s="145"/>
      <c r="E12" s="36"/>
      <c r="F12" s="161"/>
      <c r="G12" s="161"/>
      <c r="H12" s="161"/>
      <c r="I12" s="161"/>
      <c r="J12" s="161"/>
      <c r="K12" s="161"/>
      <c r="L12" s="161"/>
      <c r="M12" s="161"/>
      <c r="N12" s="161"/>
      <c r="O12" s="161"/>
      <c r="P12" s="161"/>
      <c r="Q12" s="161"/>
      <c r="R12" s="161"/>
      <c r="S12" s="164"/>
      <c r="T12" s="165"/>
      <c r="U12" s="166"/>
      <c r="V12" s="166"/>
      <c r="W12" s="167"/>
      <c r="X12" s="168"/>
      <c r="Y12" s="169"/>
      <c r="Z12" s="160">
        <f t="shared" si="1"/>
        <v>0</v>
      </c>
      <c r="AA12" s="169"/>
      <c r="AB12" s="149"/>
      <c r="AC12" s="167"/>
      <c r="AD12" s="147"/>
    </row>
    <row r="13" spans="1:32" ht="19" customHeight="1">
      <c r="A13" s="223">
        <f t="shared" si="0"/>
        <v>43470</v>
      </c>
      <c r="B13" s="30"/>
      <c r="C13" s="29"/>
      <c r="D13" s="145"/>
      <c r="E13" s="36"/>
      <c r="F13" s="161"/>
      <c r="G13" s="161"/>
      <c r="H13" s="161"/>
      <c r="I13" s="161"/>
      <c r="J13" s="161"/>
      <c r="K13" s="161"/>
      <c r="L13" s="161"/>
      <c r="M13" s="161"/>
      <c r="N13" s="161"/>
      <c r="O13" s="161"/>
      <c r="P13" s="161"/>
      <c r="Q13" s="161"/>
      <c r="R13" s="161"/>
      <c r="S13" s="164"/>
      <c r="T13" s="165"/>
      <c r="U13" s="166"/>
      <c r="V13" s="166"/>
      <c r="W13" s="167"/>
      <c r="X13" s="168"/>
      <c r="Y13" s="169"/>
      <c r="Z13" s="160">
        <f t="shared" si="1"/>
        <v>0</v>
      </c>
      <c r="AA13" s="169"/>
      <c r="AB13" s="149"/>
      <c r="AC13" s="167"/>
      <c r="AD13" s="147"/>
    </row>
    <row r="14" spans="1:32" ht="19" customHeight="1">
      <c r="A14" s="223">
        <f t="shared" si="0"/>
        <v>43471</v>
      </c>
      <c r="B14" s="30"/>
      <c r="C14" s="29"/>
      <c r="D14" s="145"/>
      <c r="E14" s="36"/>
      <c r="F14" s="161"/>
      <c r="G14" s="161"/>
      <c r="H14" s="161"/>
      <c r="I14" s="161"/>
      <c r="J14" s="161"/>
      <c r="K14" s="161"/>
      <c r="L14" s="161"/>
      <c r="M14" s="161"/>
      <c r="N14" s="161"/>
      <c r="O14" s="161"/>
      <c r="P14" s="161"/>
      <c r="Q14" s="161"/>
      <c r="R14" s="161"/>
      <c r="S14" s="164"/>
      <c r="T14" s="165"/>
      <c r="U14" s="166"/>
      <c r="V14" s="166"/>
      <c r="W14" s="167"/>
      <c r="X14" s="168"/>
      <c r="Y14" s="169"/>
      <c r="Z14" s="160"/>
      <c r="AA14" s="169"/>
      <c r="AB14" s="149"/>
      <c r="AC14" s="167"/>
      <c r="AD14" s="147"/>
    </row>
    <row r="15" spans="1:32" ht="19" customHeight="1">
      <c r="A15" s="223">
        <f t="shared" si="0"/>
        <v>43472</v>
      </c>
      <c r="B15" s="30"/>
      <c r="C15" s="29"/>
      <c r="D15" s="145"/>
      <c r="E15" s="36"/>
      <c r="F15" s="161"/>
      <c r="G15" s="161"/>
      <c r="H15" s="161"/>
      <c r="I15" s="161"/>
      <c r="J15" s="161"/>
      <c r="K15" s="161"/>
      <c r="L15" s="161"/>
      <c r="M15" s="161"/>
      <c r="N15" s="161"/>
      <c r="O15" s="161"/>
      <c r="P15" s="161"/>
      <c r="Q15" s="161"/>
      <c r="R15" s="161"/>
      <c r="S15" s="164"/>
      <c r="T15" s="165"/>
      <c r="U15" s="166"/>
      <c r="V15" s="166"/>
      <c r="W15" s="167"/>
      <c r="X15" s="168"/>
      <c r="Y15" s="169"/>
      <c r="Z15" s="160"/>
      <c r="AA15" s="169"/>
      <c r="AB15" s="149"/>
      <c r="AC15" s="167"/>
      <c r="AD15" s="147"/>
    </row>
    <row r="16" spans="1:32" ht="19" customHeight="1">
      <c r="A16" s="223">
        <f t="shared" si="0"/>
        <v>43473</v>
      </c>
      <c r="B16" s="30"/>
      <c r="C16" s="29"/>
      <c r="D16" s="145"/>
      <c r="E16" s="36"/>
      <c r="F16" s="161"/>
      <c r="G16" s="161"/>
      <c r="H16" s="161"/>
      <c r="I16" s="161"/>
      <c r="J16" s="161"/>
      <c r="K16" s="161"/>
      <c r="L16" s="161"/>
      <c r="M16" s="161"/>
      <c r="N16" s="161"/>
      <c r="O16" s="161"/>
      <c r="P16" s="161"/>
      <c r="Q16" s="161"/>
      <c r="R16" s="161"/>
      <c r="S16" s="164"/>
      <c r="T16" s="165"/>
      <c r="U16" s="166"/>
      <c r="V16" s="166"/>
      <c r="W16" s="167"/>
      <c r="X16" s="168"/>
      <c r="Y16" s="169"/>
      <c r="Z16" s="160">
        <f t="shared" si="1"/>
        <v>0</v>
      </c>
      <c r="AA16" s="169"/>
      <c r="AB16" s="149"/>
      <c r="AC16" s="167"/>
      <c r="AD16" s="147"/>
    </row>
    <row r="17" spans="1:30" ht="19" customHeight="1">
      <c r="A17" s="223">
        <f t="shared" si="0"/>
        <v>43474</v>
      </c>
      <c r="B17" s="30"/>
      <c r="C17" s="29"/>
      <c r="D17" s="145"/>
      <c r="E17" s="36"/>
      <c r="F17" s="161"/>
      <c r="G17" s="161"/>
      <c r="H17" s="161"/>
      <c r="I17" s="161"/>
      <c r="J17" s="161"/>
      <c r="K17" s="161"/>
      <c r="L17" s="161"/>
      <c r="M17" s="161"/>
      <c r="N17" s="161"/>
      <c r="O17" s="161"/>
      <c r="P17" s="161"/>
      <c r="Q17" s="161"/>
      <c r="R17" s="161"/>
      <c r="S17" s="164"/>
      <c r="T17" s="165"/>
      <c r="U17" s="166"/>
      <c r="V17" s="166"/>
      <c r="W17" s="167"/>
      <c r="X17" s="168"/>
      <c r="Y17" s="169"/>
      <c r="Z17" s="160">
        <f t="shared" si="1"/>
        <v>0</v>
      </c>
      <c r="AA17" s="169"/>
      <c r="AB17" s="149"/>
      <c r="AC17" s="167"/>
      <c r="AD17" s="147"/>
    </row>
    <row r="18" spans="1:30" ht="19" customHeight="1">
      <c r="A18" s="223">
        <f t="shared" si="0"/>
        <v>43475</v>
      </c>
      <c r="B18" s="30"/>
      <c r="C18" s="29"/>
      <c r="D18" s="145"/>
      <c r="E18" s="36"/>
      <c r="F18" s="161"/>
      <c r="G18" s="161"/>
      <c r="H18" s="161"/>
      <c r="I18" s="161"/>
      <c r="J18" s="161"/>
      <c r="K18" s="161"/>
      <c r="L18" s="161"/>
      <c r="M18" s="161"/>
      <c r="N18" s="161"/>
      <c r="O18" s="161"/>
      <c r="P18" s="161"/>
      <c r="Q18" s="161"/>
      <c r="R18" s="161"/>
      <c r="S18" s="164"/>
      <c r="T18" s="165"/>
      <c r="U18" s="166"/>
      <c r="V18" s="166"/>
      <c r="W18" s="167"/>
      <c r="X18" s="168"/>
      <c r="Y18" s="169"/>
      <c r="Z18" s="160">
        <f t="shared" si="1"/>
        <v>0</v>
      </c>
      <c r="AA18" s="169"/>
      <c r="AB18" s="149"/>
      <c r="AC18" s="167"/>
      <c r="AD18" s="147"/>
    </row>
    <row r="19" spans="1:30" ht="19" customHeight="1">
      <c r="A19" s="223">
        <f t="shared" si="0"/>
        <v>43476</v>
      </c>
      <c r="B19" s="30"/>
      <c r="C19" s="29"/>
      <c r="D19" s="145"/>
      <c r="E19" s="36"/>
      <c r="F19" s="161"/>
      <c r="G19" s="161"/>
      <c r="H19" s="161"/>
      <c r="I19" s="161"/>
      <c r="J19" s="161"/>
      <c r="K19" s="161"/>
      <c r="L19" s="161"/>
      <c r="M19" s="161"/>
      <c r="N19" s="161"/>
      <c r="O19" s="161"/>
      <c r="P19" s="161"/>
      <c r="Q19" s="161"/>
      <c r="R19" s="161"/>
      <c r="S19" s="164"/>
      <c r="T19" s="165"/>
      <c r="U19" s="166"/>
      <c r="V19" s="166"/>
      <c r="W19" s="167"/>
      <c r="X19" s="168"/>
      <c r="Y19" s="169"/>
      <c r="Z19" s="160">
        <f t="shared" si="1"/>
        <v>0</v>
      </c>
      <c r="AA19" s="169"/>
      <c r="AB19" s="149"/>
      <c r="AC19" s="167"/>
      <c r="AD19" s="147"/>
    </row>
    <row r="20" spans="1:30" ht="19" customHeight="1">
      <c r="A20" s="223">
        <f t="shared" si="0"/>
        <v>43477</v>
      </c>
      <c r="B20" s="30"/>
      <c r="C20" s="29"/>
      <c r="D20" s="145"/>
      <c r="E20" s="36"/>
      <c r="F20" s="161"/>
      <c r="G20" s="161"/>
      <c r="H20" s="161"/>
      <c r="I20" s="161"/>
      <c r="J20" s="161"/>
      <c r="K20" s="161"/>
      <c r="L20" s="161"/>
      <c r="M20" s="161"/>
      <c r="N20" s="161"/>
      <c r="O20" s="161"/>
      <c r="P20" s="161"/>
      <c r="Q20" s="161"/>
      <c r="R20" s="161"/>
      <c r="S20" s="164"/>
      <c r="T20" s="165"/>
      <c r="U20" s="166"/>
      <c r="V20" s="166"/>
      <c r="W20" s="167"/>
      <c r="X20" s="168"/>
      <c r="Y20" s="169"/>
      <c r="Z20" s="160">
        <f t="shared" si="1"/>
        <v>0</v>
      </c>
      <c r="AA20" s="169"/>
      <c r="AB20" s="149"/>
      <c r="AC20" s="167"/>
      <c r="AD20" s="147"/>
    </row>
    <row r="21" spans="1:30" ht="19" customHeight="1">
      <c r="A21" s="223">
        <f t="shared" si="0"/>
        <v>43478</v>
      </c>
      <c r="B21" s="30"/>
      <c r="C21" s="29"/>
      <c r="D21" s="145"/>
      <c r="E21" s="36"/>
      <c r="F21" s="161"/>
      <c r="G21" s="161"/>
      <c r="H21" s="161"/>
      <c r="I21" s="161"/>
      <c r="J21" s="161"/>
      <c r="K21" s="161"/>
      <c r="L21" s="161"/>
      <c r="M21" s="161"/>
      <c r="N21" s="161"/>
      <c r="O21" s="161"/>
      <c r="P21" s="161"/>
      <c r="Q21" s="161"/>
      <c r="R21" s="161"/>
      <c r="S21" s="164"/>
      <c r="T21" s="165"/>
      <c r="U21" s="166"/>
      <c r="V21" s="166"/>
      <c r="W21" s="167"/>
      <c r="X21" s="168"/>
      <c r="Y21" s="169"/>
      <c r="Z21" s="160"/>
      <c r="AA21" s="169"/>
      <c r="AB21" s="149"/>
      <c r="AC21" s="167"/>
      <c r="AD21" s="147"/>
    </row>
    <row r="22" spans="1:30" ht="19" customHeight="1">
      <c r="A22" s="224">
        <f t="shared" si="0"/>
        <v>43479</v>
      </c>
      <c r="B22" s="30"/>
      <c r="C22" s="29"/>
      <c r="D22" s="145"/>
      <c r="E22" s="36"/>
      <c r="F22" s="161"/>
      <c r="G22" s="161"/>
      <c r="H22" s="161"/>
      <c r="I22" s="161"/>
      <c r="J22" s="161"/>
      <c r="K22" s="161"/>
      <c r="L22" s="161"/>
      <c r="M22" s="161"/>
      <c r="N22" s="161"/>
      <c r="O22" s="161"/>
      <c r="P22" s="161"/>
      <c r="Q22" s="161"/>
      <c r="R22" s="161"/>
      <c r="S22" s="164"/>
      <c r="T22" s="165"/>
      <c r="U22" s="166"/>
      <c r="V22" s="166"/>
      <c r="W22" s="167"/>
      <c r="X22" s="168"/>
      <c r="Y22" s="169"/>
      <c r="Z22" s="160"/>
      <c r="AA22" s="169"/>
      <c r="AB22" s="149"/>
      <c r="AC22" s="167"/>
      <c r="AD22" s="147"/>
    </row>
    <row r="23" spans="1:30" ht="19" customHeight="1">
      <c r="A23" s="223">
        <f t="shared" si="0"/>
        <v>43480</v>
      </c>
      <c r="B23" s="30"/>
      <c r="C23" s="29"/>
      <c r="D23" s="145"/>
      <c r="E23" s="36"/>
      <c r="F23" s="161"/>
      <c r="G23" s="161"/>
      <c r="H23" s="161"/>
      <c r="I23" s="161"/>
      <c r="J23" s="161"/>
      <c r="K23" s="161"/>
      <c r="L23" s="161"/>
      <c r="M23" s="161"/>
      <c r="N23" s="161"/>
      <c r="O23" s="161"/>
      <c r="P23" s="161"/>
      <c r="Q23" s="161"/>
      <c r="R23" s="161"/>
      <c r="S23" s="164"/>
      <c r="T23" s="165"/>
      <c r="U23" s="166"/>
      <c r="V23" s="166"/>
      <c r="W23" s="167"/>
      <c r="X23" s="168"/>
      <c r="Y23" s="169"/>
      <c r="Z23" s="160">
        <f t="shared" si="1"/>
        <v>0</v>
      </c>
      <c r="AA23" s="169"/>
      <c r="AB23" s="149"/>
      <c r="AC23" s="167"/>
      <c r="AD23" s="147"/>
    </row>
    <row r="24" spans="1:30" ht="19" customHeight="1">
      <c r="A24" s="223">
        <f t="shared" si="0"/>
        <v>43481</v>
      </c>
      <c r="B24" s="30"/>
      <c r="C24" s="29"/>
      <c r="D24" s="145"/>
      <c r="E24" s="36"/>
      <c r="F24" s="161"/>
      <c r="G24" s="161"/>
      <c r="H24" s="161"/>
      <c r="I24" s="161"/>
      <c r="J24" s="161"/>
      <c r="K24" s="161"/>
      <c r="L24" s="161"/>
      <c r="M24" s="161"/>
      <c r="N24" s="161"/>
      <c r="O24" s="161"/>
      <c r="P24" s="161"/>
      <c r="Q24" s="161"/>
      <c r="R24" s="161"/>
      <c r="S24" s="164"/>
      <c r="T24" s="165"/>
      <c r="U24" s="166"/>
      <c r="V24" s="166"/>
      <c r="W24" s="167"/>
      <c r="X24" s="168"/>
      <c r="Y24" s="169"/>
      <c r="Z24" s="160">
        <f t="shared" si="1"/>
        <v>0</v>
      </c>
      <c r="AA24" s="169"/>
      <c r="AB24" s="149"/>
      <c r="AC24" s="167"/>
      <c r="AD24" s="147"/>
    </row>
    <row r="25" spans="1:30" ht="19" customHeight="1">
      <c r="A25" s="223">
        <f t="shared" si="0"/>
        <v>43482</v>
      </c>
      <c r="B25" s="30"/>
      <c r="C25" s="29"/>
      <c r="D25" s="145"/>
      <c r="E25" s="36"/>
      <c r="F25" s="161"/>
      <c r="G25" s="161"/>
      <c r="H25" s="161"/>
      <c r="I25" s="161"/>
      <c r="J25" s="161"/>
      <c r="K25" s="161"/>
      <c r="L25" s="161"/>
      <c r="M25" s="161"/>
      <c r="N25" s="161"/>
      <c r="O25" s="161"/>
      <c r="P25" s="161"/>
      <c r="Q25" s="161"/>
      <c r="R25" s="161"/>
      <c r="S25" s="164"/>
      <c r="T25" s="165"/>
      <c r="U25" s="166"/>
      <c r="V25" s="166"/>
      <c r="W25" s="167"/>
      <c r="X25" s="168"/>
      <c r="Y25" s="169"/>
      <c r="Z25" s="160">
        <f t="shared" si="1"/>
        <v>0</v>
      </c>
      <c r="AA25" s="169"/>
      <c r="AB25" s="149"/>
      <c r="AC25" s="167"/>
      <c r="AD25" s="147"/>
    </row>
    <row r="26" spans="1:30" ht="19" customHeight="1">
      <c r="A26" s="223">
        <f t="shared" si="0"/>
        <v>43483</v>
      </c>
      <c r="B26" s="30"/>
      <c r="C26" s="29"/>
      <c r="D26" s="145"/>
      <c r="E26" s="36"/>
      <c r="F26" s="161"/>
      <c r="G26" s="161"/>
      <c r="H26" s="161"/>
      <c r="I26" s="161"/>
      <c r="J26" s="161"/>
      <c r="K26" s="161"/>
      <c r="L26" s="161"/>
      <c r="M26" s="161"/>
      <c r="N26" s="161"/>
      <c r="O26" s="161"/>
      <c r="P26" s="161"/>
      <c r="Q26" s="161"/>
      <c r="R26" s="161"/>
      <c r="S26" s="164"/>
      <c r="T26" s="165"/>
      <c r="U26" s="166"/>
      <c r="V26" s="166"/>
      <c r="W26" s="167"/>
      <c r="X26" s="168"/>
      <c r="Y26" s="169"/>
      <c r="Z26" s="160">
        <f t="shared" si="1"/>
        <v>0</v>
      </c>
      <c r="AA26" s="169"/>
      <c r="AB26" s="149"/>
      <c r="AC26" s="167"/>
      <c r="AD26" s="147"/>
    </row>
    <row r="27" spans="1:30" ht="19" customHeight="1">
      <c r="A27" s="223">
        <f t="shared" si="0"/>
        <v>43484</v>
      </c>
      <c r="B27" s="30"/>
      <c r="C27" s="29"/>
      <c r="D27" s="145"/>
      <c r="E27" s="36"/>
      <c r="F27" s="161"/>
      <c r="G27" s="161"/>
      <c r="H27" s="161"/>
      <c r="I27" s="161"/>
      <c r="J27" s="161"/>
      <c r="K27" s="161"/>
      <c r="L27" s="161"/>
      <c r="M27" s="161"/>
      <c r="N27" s="161"/>
      <c r="O27" s="161"/>
      <c r="P27" s="161"/>
      <c r="Q27" s="161"/>
      <c r="R27" s="161"/>
      <c r="S27" s="164"/>
      <c r="T27" s="165"/>
      <c r="U27" s="166"/>
      <c r="V27" s="166"/>
      <c r="W27" s="167"/>
      <c r="X27" s="168"/>
      <c r="Y27" s="169"/>
      <c r="Z27" s="160">
        <f t="shared" si="1"/>
        <v>0</v>
      </c>
      <c r="AA27" s="169"/>
      <c r="AB27" s="149"/>
      <c r="AC27" s="167"/>
      <c r="AD27" s="147"/>
    </row>
    <row r="28" spans="1:30" ht="19" customHeight="1">
      <c r="A28" s="223">
        <f t="shared" si="0"/>
        <v>43485</v>
      </c>
      <c r="B28" s="30"/>
      <c r="C28" s="29"/>
      <c r="D28" s="145"/>
      <c r="E28" s="36"/>
      <c r="F28" s="161"/>
      <c r="G28" s="161"/>
      <c r="H28" s="161"/>
      <c r="I28" s="161"/>
      <c r="J28" s="161"/>
      <c r="K28" s="161"/>
      <c r="L28" s="161"/>
      <c r="M28" s="161"/>
      <c r="N28" s="161"/>
      <c r="O28" s="161"/>
      <c r="P28" s="161"/>
      <c r="Q28" s="161"/>
      <c r="R28" s="161"/>
      <c r="S28" s="164"/>
      <c r="T28" s="165"/>
      <c r="U28" s="166"/>
      <c r="V28" s="166"/>
      <c r="W28" s="167"/>
      <c r="X28" s="168"/>
      <c r="Y28" s="169"/>
      <c r="Z28" s="160"/>
      <c r="AA28" s="169"/>
      <c r="AB28" s="149"/>
      <c r="AC28" s="167"/>
      <c r="AD28" s="147"/>
    </row>
    <row r="29" spans="1:30" ht="19" customHeight="1">
      <c r="A29" s="223">
        <f t="shared" si="0"/>
        <v>43486</v>
      </c>
      <c r="B29" s="30"/>
      <c r="C29" s="29"/>
      <c r="D29" s="145"/>
      <c r="E29" s="36"/>
      <c r="F29" s="161"/>
      <c r="G29" s="162"/>
      <c r="H29" s="162"/>
      <c r="I29" s="162"/>
      <c r="J29" s="162"/>
      <c r="K29" s="162"/>
      <c r="L29" s="162"/>
      <c r="M29" s="162"/>
      <c r="N29" s="162"/>
      <c r="O29" s="162"/>
      <c r="P29" s="162"/>
      <c r="Q29" s="162"/>
      <c r="R29" s="163"/>
      <c r="S29" s="164"/>
      <c r="T29" s="165"/>
      <c r="U29" s="166"/>
      <c r="V29" s="166"/>
      <c r="W29" s="167"/>
      <c r="X29" s="168"/>
      <c r="Y29" s="169"/>
      <c r="Z29" s="160"/>
      <c r="AA29" s="169"/>
      <c r="AB29" s="149"/>
      <c r="AC29" s="167"/>
      <c r="AD29" s="147"/>
    </row>
    <row r="30" spans="1:30" ht="19" customHeight="1">
      <c r="A30" s="223">
        <f t="shared" si="0"/>
        <v>43487</v>
      </c>
      <c r="B30" s="30"/>
      <c r="C30" s="29"/>
      <c r="D30" s="145"/>
      <c r="E30" s="36"/>
      <c r="F30" s="161"/>
      <c r="G30" s="162"/>
      <c r="H30" s="162"/>
      <c r="I30" s="162"/>
      <c r="J30" s="162"/>
      <c r="K30" s="162"/>
      <c r="L30" s="162"/>
      <c r="M30" s="162"/>
      <c r="N30" s="162"/>
      <c r="O30" s="162"/>
      <c r="P30" s="162"/>
      <c r="Q30" s="162"/>
      <c r="R30" s="163"/>
      <c r="S30" s="164"/>
      <c r="T30" s="165"/>
      <c r="U30" s="166"/>
      <c r="V30" s="166"/>
      <c r="W30" s="167"/>
      <c r="X30" s="168"/>
      <c r="Y30" s="169"/>
      <c r="Z30" s="160">
        <f t="shared" si="1"/>
        <v>0</v>
      </c>
      <c r="AA30" s="169"/>
      <c r="AB30" s="149"/>
      <c r="AC30" s="167"/>
      <c r="AD30" s="147"/>
    </row>
    <row r="31" spans="1:30" ht="19" customHeight="1">
      <c r="A31" s="223">
        <f>IF(A30="","",IF(MONTH(A30+1)&gt;MONTH(A30),"",A30+1))</f>
        <v>43488</v>
      </c>
      <c r="B31" s="30"/>
      <c r="C31" s="29"/>
      <c r="D31" s="145"/>
      <c r="E31" s="36"/>
      <c r="F31" s="161"/>
      <c r="G31" s="162"/>
      <c r="H31" s="162"/>
      <c r="I31" s="162"/>
      <c r="J31" s="162"/>
      <c r="K31" s="162"/>
      <c r="L31" s="162"/>
      <c r="M31" s="162"/>
      <c r="N31" s="162"/>
      <c r="O31" s="162"/>
      <c r="P31" s="162"/>
      <c r="Q31" s="162"/>
      <c r="R31" s="163"/>
      <c r="S31" s="164"/>
      <c r="T31" s="165"/>
      <c r="U31" s="166"/>
      <c r="V31" s="166"/>
      <c r="W31" s="167"/>
      <c r="X31" s="168"/>
      <c r="Y31" s="169"/>
      <c r="Z31" s="160">
        <f t="shared" si="1"/>
        <v>0</v>
      </c>
      <c r="AA31" s="169"/>
      <c r="AB31" s="149"/>
      <c r="AC31" s="167"/>
      <c r="AD31" s="147"/>
    </row>
    <row r="32" spans="1:30" ht="19" customHeight="1">
      <c r="A32" s="223">
        <f t="shared" si="0"/>
        <v>43489</v>
      </c>
      <c r="B32" s="30"/>
      <c r="C32" s="29"/>
      <c r="D32" s="145"/>
      <c r="E32" s="36"/>
      <c r="F32" s="161"/>
      <c r="G32" s="162"/>
      <c r="H32" s="162"/>
      <c r="I32" s="162"/>
      <c r="J32" s="162"/>
      <c r="K32" s="162"/>
      <c r="L32" s="162"/>
      <c r="M32" s="162"/>
      <c r="N32" s="162"/>
      <c r="O32" s="162"/>
      <c r="P32" s="162"/>
      <c r="Q32" s="162"/>
      <c r="R32" s="163"/>
      <c r="S32" s="164"/>
      <c r="T32" s="165"/>
      <c r="U32" s="166"/>
      <c r="V32" s="166"/>
      <c r="W32" s="167"/>
      <c r="X32" s="168"/>
      <c r="Y32" s="169"/>
      <c r="Z32" s="160">
        <f t="shared" si="1"/>
        <v>0</v>
      </c>
      <c r="AA32" s="169"/>
      <c r="AB32" s="149"/>
      <c r="AC32" s="167"/>
      <c r="AD32" s="147"/>
    </row>
    <row r="33" spans="1:36" ht="19" customHeight="1">
      <c r="A33" s="223">
        <f t="shared" si="0"/>
        <v>43490</v>
      </c>
      <c r="B33" s="30"/>
      <c r="C33" s="29"/>
      <c r="D33" s="145"/>
      <c r="E33" s="36"/>
      <c r="F33" s="161"/>
      <c r="G33" s="162"/>
      <c r="H33" s="162"/>
      <c r="I33" s="162"/>
      <c r="J33" s="162"/>
      <c r="K33" s="162"/>
      <c r="L33" s="162"/>
      <c r="M33" s="162"/>
      <c r="N33" s="162"/>
      <c r="O33" s="162"/>
      <c r="P33" s="162"/>
      <c r="Q33" s="162"/>
      <c r="R33" s="163"/>
      <c r="S33" s="164"/>
      <c r="T33" s="165"/>
      <c r="U33" s="166"/>
      <c r="V33" s="166"/>
      <c r="W33" s="167"/>
      <c r="X33" s="168"/>
      <c r="Y33" s="169"/>
      <c r="Z33" s="160">
        <f t="shared" si="1"/>
        <v>0</v>
      </c>
      <c r="AA33" s="169"/>
      <c r="AB33" s="149"/>
      <c r="AC33" s="167"/>
      <c r="AD33" s="147"/>
    </row>
    <row r="34" spans="1:36" ht="19" customHeight="1">
      <c r="A34" s="223">
        <f t="shared" si="0"/>
        <v>43491</v>
      </c>
      <c r="B34" s="30"/>
      <c r="C34" s="29"/>
      <c r="D34" s="145"/>
      <c r="E34" s="36"/>
      <c r="F34" s="161"/>
      <c r="G34" s="162"/>
      <c r="H34" s="162"/>
      <c r="I34" s="162"/>
      <c r="J34" s="162"/>
      <c r="K34" s="162"/>
      <c r="L34" s="162"/>
      <c r="M34" s="162"/>
      <c r="N34" s="162"/>
      <c r="O34" s="162"/>
      <c r="P34" s="162"/>
      <c r="Q34" s="162"/>
      <c r="R34" s="163"/>
      <c r="S34" s="164"/>
      <c r="T34" s="165"/>
      <c r="U34" s="166"/>
      <c r="V34" s="166"/>
      <c r="W34" s="167"/>
      <c r="X34" s="168"/>
      <c r="Y34" s="169"/>
      <c r="Z34" s="160">
        <f t="shared" si="1"/>
        <v>0</v>
      </c>
      <c r="AA34" s="169"/>
      <c r="AB34" s="149"/>
      <c r="AC34" s="167"/>
      <c r="AD34" s="147"/>
    </row>
    <row r="35" spans="1:36" ht="19" customHeight="1">
      <c r="A35" s="223">
        <f t="shared" si="0"/>
        <v>43492</v>
      </c>
      <c r="B35" s="30"/>
      <c r="C35" s="29"/>
      <c r="D35" s="145"/>
      <c r="E35" s="36"/>
      <c r="F35" s="161"/>
      <c r="G35" s="162"/>
      <c r="H35" s="162"/>
      <c r="I35" s="162"/>
      <c r="J35" s="162"/>
      <c r="K35" s="162"/>
      <c r="L35" s="162"/>
      <c r="M35" s="162"/>
      <c r="N35" s="162"/>
      <c r="O35" s="162"/>
      <c r="P35" s="162"/>
      <c r="Q35" s="162"/>
      <c r="R35" s="163"/>
      <c r="S35" s="164"/>
      <c r="T35" s="165"/>
      <c r="U35" s="166"/>
      <c r="V35" s="166"/>
      <c r="W35" s="167"/>
      <c r="X35" s="168"/>
      <c r="Y35" s="169"/>
      <c r="Z35" s="160"/>
      <c r="AA35" s="169"/>
      <c r="AB35" s="149"/>
      <c r="AC35" s="167"/>
      <c r="AD35" s="147"/>
    </row>
    <row r="36" spans="1:36" ht="19" customHeight="1">
      <c r="A36" s="224">
        <f t="shared" si="0"/>
        <v>43493</v>
      </c>
      <c r="B36" s="30"/>
      <c r="C36" s="29"/>
      <c r="D36" s="145"/>
      <c r="E36" s="36"/>
      <c r="F36" s="161"/>
      <c r="G36" s="162"/>
      <c r="H36" s="162"/>
      <c r="I36" s="162"/>
      <c r="J36" s="162"/>
      <c r="K36" s="162"/>
      <c r="L36" s="162"/>
      <c r="M36" s="162"/>
      <c r="N36" s="162"/>
      <c r="O36" s="162"/>
      <c r="P36" s="162"/>
      <c r="Q36" s="162"/>
      <c r="R36" s="163"/>
      <c r="S36" s="164"/>
      <c r="T36" s="165"/>
      <c r="U36" s="166"/>
      <c r="V36" s="166"/>
      <c r="W36" s="167"/>
      <c r="X36" s="168"/>
      <c r="Y36" s="169"/>
      <c r="Z36" s="160"/>
      <c r="AA36" s="169"/>
      <c r="AB36" s="149"/>
      <c r="AC36" s="167"/>
      <c r="AD36" s="147"/>
    </row>
    <row r="37" spans="1:36" ht="19" customHeight="1">
      <c r="A37" s="223">
        <f t="shared" si="0"/>
        <v>43494</v>
      </c>
      <c r="B37" s="30"/>
      <c r="C37" s="29"/>
      <c r="D37" s="145"/>
      <c r="E37" s="36"/>
      <c r="F37" s="161"/>
      <c r="G37" s="162"/>
      <c r="H37" s="162"/>
      <c r="I37" s="162"/>
      <c r="J37" s="162"/>
      <c r="K37" s="162"/>
      <c r="L37" s="162"/>
      <c r="M37" s="162"/>
      <c r="N37" s="162"/>
      <c r="O37" s="162"/>
      <c r="P37" s="162"/>
      <c r="Q37" s="162"/>
      <c r="R37" s="163"/>
      <c r="S37" s="164"/>
      <c r="T37" s="165"/>
      <c r="U37" s="166"/>
      <c r="V37" s="166"/>
      <c r="W37" s="167"/>
      <c r="X37" s="168"/>
      <c r="Y37" s="169"/>
      <c r="Z37" s="160">
        <f t="shared" si="1"/>
        <v>0</v>
      </c>
      <c r="AA37" s="169"/>
      <c r="AB37" s="149"/>
      <c r="AC37" s="167"/>
      <c r="AD37" s="147"/>
    </row>
    <row r="38" spans="1:36" ht="19" customHeight="1">
      <c r="A38" s="223">
        <f t="shared" si="0"/>
        <v>43495</v>
      </c>
      <c r="B38" s="30"/>
      <c r="C38" s="29"/>
      <c r="D38" s="145"/>
      <c r="E38" s="36"/>
      <c r="F38" s="161"/>
      <c r="G38" s="162"/>
      <c r="H38" s="162"/>
      <c r="I38" s="162"/>
      <c r="J38" s="162"/>
      <c r="K38" s="162"/>
      <c r="L38" s="162"/>
      <c r="M38" s="162"/>
      <c r="N38" s="162"/>
      <c r="O38" s="162"/>
      <c r="P38" s="162"/>
      <c r="Q38" s="162"/>
      <c r="R38" s="163"/>
      <c r="S38" s="164"/>
      <c r="T38" s="165"/>
      <c r="U38" s="166"/>
      <c r="V38" s="166"/>
      <c r="W38" s="167"/>
      <c r="X38" s="168"/>
      <c r="Y38" s="169"/>
      <c r="Z38" s="160">
        <f t="shared" si="1"/>
        <v>0</v>
      </c>
      <c r="AA38" s="169"/>
      <c r="AB38" s="149"/>
      <c r="AC38" s="167"/>
      <c r="AD38" s="147"/>
    </row>
    <row r="39" spans="1:36" ht="19" customHeight="1">
      <c r="A39" s="223">
        <f t="shared" si="0"/>
        <v>43496</v>
      </c>
      <c r="B39" s="30"/>
      <c r="C39" s="29"/>
      <c r="D39" s="145"/>
      <c r="E39" s="36"/>
      <c r="F39" s="161"/>
      <c r="G39" s="162"/>
      <c r="H39" s="162"/>
      <c r="I39" s="162"/>
      <c r="J39" s="162"/>
      <c r="K39" s="162"/>
      <c r="L39" s="162"/>
      <c r="M39" s="162"/>
      <c r="N39" s="162"/>
      <c r="O39" s="162"/>
      <c r="P39" s="162"/>
      <c r="Q39" s="162"/>
      <c r="R39" s="163"/>
      <c r="S39" s="164"/>
      <c r="T39" s="165"/>
      <c r="U39" s="166"/>
      <c r="V39" s="166"/>
      <c r="W39" s="167"/>
      <c r="X39" s="168"/>
      <c r="Y39" s="169"/>
      <c r="Z39" s="160">
        <f t="shared" si="1"/>
        <v>0</v>
      </c>
      <c r="AA39" s="169"/>
      <c r="AB39" s="149"/>
      <c r="AC39" s="167"/>
      <c r="AD39" s="147"/>
    </row>
    <row r="40" spans="1:36" ht="19" customHeight="1" thickBot="1">
      <c r="A40" s="223" t="str">
        <f t="shared" si="0"/>
        <v/>
      </c>
      <c r="B40" s="30"/>
      <c r="C40" s="29"/>
      <c r="D40" s="36"/>
      <c r="E40" s="36"/>
      <c r="F40" s="37"/>
      <c r="G40" s="38"/>
      <c r="H40" s="38"/>
      <c r="I40" s="38"/>
      <c r="J40" s="38"/>
      <c r="K40" s="38"/>
      <c r="L40" s="38"/>
      <c r="M40" s="38"/>
      <c r="N40" s="38"/>
      <c r="O40" s="38"/>
      <c r="P40" s="10"/>
      <c r="Q40" s="10"/>
      <c r="R40" s="10"/>
      <c r="S40" s="39"/>
      <c r="T40" s="92"/>
      <c r="U40" s="100"/>
      <c r="V40" s="36"/>
      <c r="W40" s="36"/>
      <c r="X40" s="5"/>
      <c r="Y40" s="5"/>
      <c r="Z40" s="10"/>
      <c r="AA40" s="5"/>
      <c r="AB40" s="5"/>
      <c r="AC40" s="41"/>
      <c r="AD40" s="41"/>
    </row>
    <row r="41" spans="1:36" s="91" customFormat="1" ht="19" customHeight="1" thickBot="1">
      <c r="A41" s="223"/>
      <c r="B41" s="78"/>
      <c r="C41" s="78"/>
      <c r="D41" s="79"/>
      <c r="E41" s="80"/>
      <c r="F41" s="81">
        <f t="shared" ref="F41:X41" si="2">SUM(F9:F39)</f>
        <v>0</v>
      </c>
      <c r="G41" s="81">
        <f t="shared" si="2"/>
        <v>0</v>
      </c>
      <c r="H41" s="81">
        <f t="shared" si="2"/>
        <v>0</v>
      </c>
      <c r="I41" s="81">
        <f t="shared" si="2"/>
        <v>0</v>
      </c>
      <c r="J41" s="81">
        <f t="shared" si="2"/>
        <v>0</v>
      </c>
      <c r="K41" s="81">
        <f t="shared" si="2"/>
        <v>0</v>
      </c>
      <c r="L41" s="81">
        <f t="shared" si="2"/>
        <v>0</v>
      </c>
      <c r="M41" s="81">
        <f t="shared" si="2"/>
        <v>0</v>
      </c>
      <c r="N41" s="81">
        <f t="shared" si="2"/>
        <v>0</v>
      </c>
      <c r="O41" s="81">
        <f t="shared" si="2"/>
        <v>0</v>
      </c>
      <c r="P41" s="81">
        <f t="shared" si="2"/>
        <v>0</v>
      </c>
      <c r="Q41" s="81">
        <f t="shared" si="2"/>
        <v>0</v>
      </c>
      <c r="R41" s="81">
        <f t="shared" si="2"/>
        <v>0</v>
      </c>
      <c r="S41" s="84"/>
      <c r="T41" s="81">
        <f t="shared" si="2"/>
        <v>0</v>
      </c>
      <c r="U41" s="81">
        <f t="shared" si="2"/>
        <v>0</v>
      </c>
      <c r="V41" s="81">
        <f t="shared" si="2"/>
        <v>0</v>
      </c>
      <c r="W41" s="81">
        <f t="shared" si="2"/>
        <v>0</v>
      </c>
      <c r="X41" s="81">
        <f t="shared" si="2"/>
        <v>0</v>
      </c>
      <c r="Y41" s="87"/>
      <c r="Z41" s="85">
        <f>SUM(Z9:Z39)</f>
        <v>0</v>
      </c>
      <c r="AA41" s="87"/>
      <c r="AB41" s="88"/>
      <c r="AC41" s="85">
        <f>SUM(AC9:AC39)</f>
        <v>0</v>
      </c>
      <c r="AD41" s="89"/>
      <c r="AE41" s="90"/>
    </row>
    <row r="42" spans="1:36" s="6" customFormat="1">
      <c r="A42" s="223"/>
      <c r="B42" s="42"/>
      <c r="C42" s="42"/>
      <c r="D42" s="42"/>
      <c r="E42" s="26"/>
      <c r="F42" s="42"/>
      <c r="G42" s="42"/>
      <c r="H42" s="42"/>
      <c r="I42" s="42"/>
      <c r="J42" s="42"/>
      <c r="K42" s="42"/>
      <c r="L42" s="42"/>
      <c r="M42" s="42"/>
      <c r="N42" s="42"/>
      <c r="O42" s="42"/>
      <c r="P42" s="42"/>
      <c r="Q42" s="42"/>
      <c r="R42" s="42"/>
      <c r="S42" s="42"/>
      <c r="T42" s="39"/>
      <c r="U42" s="42"/>
      <c r="V42" s="42"/>
      <c r="W42" s="42"/>
      <c r="X42" s="42"/>
      <c r="Y42" s="14"/>
      <c r="Z42" s="14"/>
      <c r="AA42" s="14"/>
      <c r="AB42" s="41"/>
      <c r="AC42" s="5"/>
      <c r="AD42" s="41"/>
    </row>
    <row r="43" spans="1:36" s="7" customFormat="1">
      <c r="A43" s="22"/>
      <c r="B43" s="42"/>
      <c r="C43" s="42"/>
      <c r="D43" s="42"/>
      <c r="E43" s="26"/>
      <c r="F43" s="42"/>
      <c r="G43" s="42"/>
      <c r="H43" s="42"/>
      <c r="I43" s="42"/>
      <c r="J43" s="42"/>
      <c r="K43" s="43"/>
      <c r="L43" s="42"/>
      <c r="M43" s="43"/>
      <c r="N43" s="42"/>
      <c r="O43" s="42"/>
      <c r="P43" s="43"/>
      <c r="Q43" s="43"/>
      <c r="R43" s="43"/>
      <c r="S43" s="44"/>
      <c r="T43" s="42"/>
      <c r="U43" s="42"/>
      <c r="V43" s="42"/>
      <c r="W43" s="42"/>
      <c r="X43" s="42"/>
      <c r="Y43" s="14"/>
      <c r="Z43" s="14"/>
      <c r="AA43" s="14"/>
      <c r="AC43" s="14"/>
    </row>
    <row r="44" spans="1:36" s="6" customFormat="1" ht="13">
      <c r="A44" s="226" t="s">
        <v>19</v>
      </c>
      <c r="B44" s="46"/>
      <c r="C44" s="46"/>
      <c r="D44" s="46"/>
      <c r="E44" s="47"/>
      <c r="F44" s="46"/>
      <c r="G44" s="46"/>
      <c r="H44" s="46"/>
      <c r="I44" s="46"/>
      <c r="J44" s="46"/>
      <c r="K44" s="46"/>
      <c r="L44" s="46"/>
      <c r="M44" s="46"/>
      <c r="N44" s="46"/>
      <c r="O44" s="46"/>
      <c r="P44" s="46"/>
      <c r="Q44" s="46"/>
      <c r="R44" s="46"/>
      <c r="S44" s="46"/>
      <c r="T44" s="48"/>
      <c r="U44" s="46"/>
      <c r="V44" s="46"/>
      <c r="W44" s="46"/>
      <c r="X44" s="46"/>
      <c r="Y44" s="49"/>
      <c r="Z44" s="49"/>
      <c r="AA44" s="49"/>
      <c r="AB44" s="13"/>
      <c r="AC44" s="49"/>
      <c r="AD44" s="13"/>
      <c r="AE44" s="13"/>
      <c r="AF44" s="11"/>
      <c r="AG44" s="11"/>
      <c r="AH44" s="11"/>
      <c r="AI44" s="11"/>
      <c r="AJ44" s="11"/>
    </row>
    <row r="45" spans="1:36">
      <c r="A45" s="227" t="s">
        <v>20</v>
      </c>
      <c r="B45" s="46"/>
      <c r="C45" s="46"/>
      <c r="D45" s="46"/>
      <c r="E45" s="46"/>
      <c r="F45" s="51"/>
      <c r="G45" s="51"/>
      <c r="H45" s="51"/>
      <c r="I45" s="51"/>
      <c r="J45" s="51"/>
      <c r="K45" s="51"/>
      <c r="L45" s="51"/>
      <c r="M45" s="51"/>
      <c r="N45" s="51"/>
      <c r="O45" s="51"/>
      <c r="P45" s="51"/>
      <c r="Q45" s="51"/>
      <c r="R45" s="51"/>
      <c r="S45" s="51"/>
      <c r="T45" s="51"/>
      <c r="U45" s="52"/>
      <c r="V45" s="52"/>
      <c r="W45" s="52"/>
      <c r="X45" s="52"/>
      <c r="Y45" s="49"/>
      <c r="Z45" s="49"/>
      <c r="AA45" s="49"/>
      <c r="AB45" s="49"/>
      <c r="AC45" s="49"/>
      <c r="AD45" s="49"/>
      <c r="AE45" s="12"/>
      <c r="AF45" s="12"/>
      <c r="AG45" s="12"/>
      <c r="AH45" s="12"/>
      <c r="AI45" s="12"/>
      <c r="AJ45" s="12"/>
    </row>
    <row r="46" spans="1:36">
      <c r="A46" s="228"/>
      <c r="B46" s="46"/>
      <c r="C46" s="46"/>
      <c r="D46" s="53"/>
      <c r="E46" s="46"/>
      <c r="F46" s="54"/>
      <c r="G46" s="54"/>
      <c r="H46" s="54"/>
      <c r="I46" s="54"/>
      <c r="J46" s="54"/>
      <c r="K46" s="54"/>
      <c r="L46" s="54"/>
      <c r="M46" s="54"/>
      <c r="N46" s="54"/>
      <c r="O46" s="54"/>
      <c r="P46" s="54"/>
      <c r="Q46" s="54"/>
      <c r="R46" s="54"/>
      <c r="S46" s="54"/>
      <c r="T46" s="54"/>
      <c r="U46" s="55"/>
      <c r="V46" s="55"/>
      <c r="W46" s="55"/>
      <c r="X46" s="55"/>
      <c r="Y46" s="49"/>
      <c r="Z46" s="49"/>
      <c r="AA46" s="49"/>
      <c r="AB46" s="49"/>
      <c r="AC46" s="49"/>
      <c r="AD46" s="49"/>
      <c r="AE46" s="12"/>
      <c r="AF46" s="12"/>
      <c r="AG46" s="12"/>
      <c r="AH46" s="12"/>
      <c r="AI46" s="12"/>
      <c r="AJ46" s="12"/>
    </row>
    <row r="47" spans="1:36">
      <c r="A47" s="56" t="s">
        <v>21</v>
      </c>
      <c r="B47" s="57"/>
      <c r="C47" s="57"/>
      <c r="D47" s="54"/>
      <c r="E47" s="54"/>
      <c r="F47" s="49"/>
      <c r="G47" s="49"/>
      <c r="H47" s="49"/>
      <c r="I47" s="49"/>
      <c r="J47" s="49"/>
      <c r="K47" s="49"/>
      <c r="L47" s="49"/>
      <c r="M47" s="49"/>
      <c r="N47" s="49"/>
      <c r="O47" s="49"/>
      <c r="P47" s="49"/>
      <c r="Q47" s="49"/>
      <c r="R47" s="49"/>
      <c r="S47" s="49"/>
      <c r="T47" s="49"/>
      <c r="U47" s="49"/>
      <c r="V47" s="49"/>
      <c r="W47" s="49"/>
      <c r="X47" s="49"/>
      <c r="Y47" s="49"/>
      <c r="Z47" s="49"/>
      <c r="AA47" s="49"/>
      <c r="AB47" s="49"/>
      <c r="AC47" s="49"/>
      <c r="AD47" s="49"/>
      <c r="AE47" s="12"/>
      <c r="AF47" s="12"/>
      <c r="AG47" s="12"/>
      <c r="AH47" s="12"/>
      <c r="AI47" s="12"/>
      <c r="AJ47" s="12"/>
    </row>
    <row r="48" spans="1:36">
      <c r="A48" s="56" t="s">
        <v>35</v>
      </c>
      <c r="B48" s="57"/>
      <c r="C48" s="57"/>
      <c r="D48" s="54"/>
      <c r="E48" s="54"/>
      <c r="F48" s="49"/>
      <c r="G48" s="49"/>
      <c r="H48" s="49"/>
      <c r="I48" s="49"/>
      <c r="J48" s="49"/>
      <c r="K48" s="49"/>
      <c r="L48" s="49"/>
      <c r="M48" s="49"/>
      <c r="N48" s="49"/>
      <c r="O48" s="49"/>
      <c r="P48" s="49"/>
      <c r="Q48" s="49"/>
      <c r="R48" s="49"/>
      <c r="S48" s="49"/>
      <c r="T48" s="49"/>
      <c r="U48" s="49"/>
      <c r="V48" s="49"/>
      <c r="W48" s="49"/>
      <c r="X48" s="49"/>
      <c r="Y48" s="49"/>
      <c r="Z48" s="49"/>
      <c r="AA48" s="49"/>
      <c r="AB48" s="49"/>
      <c r="AC48" s="49"/>
      <c r="AD48" s="49"/>
      <c r="AE48" s="12"/>
      <c r="AF48" s="12"/>
      <c r="AG48" s="12"/>
      <c r="AH48" s="12"/>
      <c r="AI48" s="12"/>
      <c r="AJ48" s="12"/>
    </row>
    <row r="49" spans="1:36">
      <c r="A49" s="56" t="s">
        <v>22</v>
      </c>
      <c r="B49" s="57"/>
      <c r="C49" s="57"/>
      <c r="D49" s="54"/>
      <c r="E49" s="54"/>
      <c r="F49" s="49"/>
      <c r="G49" s="49"/>
      <c r="H49" s="49"/>
      <c r="I49" s="49"/>
      <c r="J49" s="49"/>
      <c r="K49" s="49"/>
      <c r="L49" s="49"/>
      <c r="M49" s="49"/>
      <c r="N49" s="49"/>
      <c r="O49" s="49"/>
      <c r="P49" s="49"/>
      <c r="Q49" s="49"/>
      <c r="R49" s="49"/>
      <c r="S49" s="49"/>
      <c r="T49" s="49"/>
      <c r="U49" s="49"/>
      <c r="V49" s="49"/>
      <c r="W49" s="49"/>
      <c r="X49" s="49"/>
      <c r="Y49" s="49"/>
      <c r="Z49" s="49"/>
      <c r="AA49" s="49"/>
      <c r="AB49" s="49"/>
      <c r="AC49" s="49"/>
      <c r="AD49" s="49"/>
      <c r="AE49" s="12"/>
      <c r="AF49" s="12"/>
      <c r="AG49" s="12"/>
      <c r="AH49" s="12"/>
      <c r="AI49" s="12"/>
      <c r="AJ49" s="12"/>
    </row>
    <row r="50" spans="1:36">
      <c r="A50" s="229"/>
      <c r="B50" s="49"/>
      <c r="C50" s="49"/>
      <c r="D50" s="49"/>
      <c r="E50" s="49"/>
      <c r="F50" s="49"/>
      <c r="G50" s="49"/>
      <c r="H50" s="49"/>
      <c r="I50" s="49"/>
      <c r="J50" s="49"/>
      <c r="K50" s="49"/>
      <c r="L50" s="49"/>
      <c r="M50" s="49"/>
      <c r="N50" s="49"/>
      <c r="O50" s="49"/>
      <c r="P50" s="49"/>
      <c r="Q50" s="49"/>
      <c r="R50" s="49"/>
      <c r="S50" s="49"/>
      <c r="T50" s="49"/>
      <c r="U50" s="49"/>
      <c r="V50" s="49"/>
      <c r="W50" s="49"/>
      <c r="X50" s="49"/>
      <c r="Y50" s="49"/>
      <c r="Z50" s="49"/>
      <c r="AA50" s="49"/>
      <c r="AB50" s="49"/>
      <c r="AC50" s="49"/>
      <c r="AD50" s="49"/>
      <c r="AE50" s="12"/>
      <c r="AF50" s="12"/>
      <c r="AG50" s="12"/>
      <c r="AH50" s="12"/>
      <c r="AI50" s="12"/>
      <c r="AJ50" s="12"/>
    </row>
  </sheetData>
  <sheetProtection insertColumns="0"/>
  <mergeCells count="12">
    <mergeCell ref="AD5:AD7"/>
    <mergeCell ref="T6:T7"/>
    <mergeCell ref="U6:W6"/>
    <mergeCell ref="X6:X7"/>
    <mergeCell ref="F1:W1"/>
    <mergeCell ref="X1:AD1"/>
    <mergeCell ref="F2:W2"/>
    <mergeCell ref="X2:AC2"/>
    <mergeCell ref="F3:W3"/>
    <mergeCell ref="T5:X5"/>
    <mergeCell ref="Z5:Z7"/>
    <mergeCell ref="AC5:AC7"/>
  </mergeCells>
  <conditionalFormatting sqref="A9:A39 D9:D39 F9:R39 T9:X39 Z9:Z39 AC9:AD39">
    <cfRule type="expression" dxfId="25" priority="2">
      <formula>WEEKDAY($A9,2)&gt;5</formula>
    </cfRule>
  </conditionalFormatting>
  <conditionalFormatting sqref="A9:A39 F9:R39 D9:D39 T9:X39 Z9:Z39 AC9:AD39">
    <cfRule type="expression" dxfId="24" priority="1">
      <formula>COUNTIFS(JoursFériés,$A9)</formula>
    </cfRule>
  </conditionalFormatting>
  <dataValidations count="4">
    <dataValidation type="whole" operator="lessThan" allowBlank="1" showErrorMessage="1" error="Saisie impossible -&gt; utiliser 2 dernières colonnes (à droite de &quot;Total&quot;)" sqref="W9:Z9 F14:T15 F9:U9 F35:T36 F21:T22 F28:T29 W14:X15 W21:X22 W28:X29 Y14:Y16 Y21:Y23 Y28:Y30 Y35:Y37 W35:X36 AC14:AC15 AC21:AC22 AC28:AC29 AC35:AC36 Z14:Z15 Z21:Z22 Z28:Z29 Z35:Z36" xr:uid="{00000000-0002-0000-0000-000000000000}">
      <formula1>0</formula1>
    </dataValidation>
    <dataValidation type="decimal" allowBlank="1" showInputMessage="1" showErrorMessage="1" error="Attention : maximum 1" sqref="W23:X27 W16:X20 W10:X13 W30:X34 W37:X39 AC23:AC27 AC16:AC20 AC10:AC13 AC30:AC34 AC37:AC39 F30:T34 F37:T39 F16:T20 F10:T13 F23:T27 U40" xr:uid="{00000000-0002-0000-0000-000001000000}">
      <formula1>0</formula1>
      <formula2>1</formula2>
    </dataValidation>
    <dataValidation type="list" allowBlank="1" showInputMessage="1" showErrorMessage="1" sqref="F5:R5" xr:uid="{00000000-0002-0000-0000-000002000000}">
      <formula1>OFFSET(INDIRECT(appel),,,COUNTA(INDIRECT(appel)),1)</formula1>
    </dataValidation>
    <dataValidation type="list" allowBlank="1" showInputMessage="1" showErrorMessage="1" sqref="F6:R6" xr:uid="{00000000-0002-0000-0000-000003000000}">
      <formula1>OFFSET(INDIRECT(APPELPHASE),,,COUNTA(INDIRECT(APPELPHASE)),1)</formula1>
    </dataValidation>
  </dataValidations>
  <printOptions horizontalCentered="1"/>
  <pageMargins left="0.10166666666666667" right="0.10844444444444444" top="0.33" bottom="0.75000000000000011" header="0.21999999999999997" footer="0.31"/>
  <pageSetup paperSize="9" scale="66" orientation="portrait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AJ50"/>
  <sheetViews>
    <sheetView zoomScaleNormal="100" zoomScaleSheetLayoutView="85" zoomScalePageLayoutView="125" workbookViewId="0">
      <pane xSplit="5" ySplit="8" topLeftCell="F9" activePane="bottomRight" state="frozen"/>
      <selection activeCell="F9" sqref="F9"/>
      <selection pane="topRight" activeCell="F9" sqref="F9"/>
      <selection pane="bottomLeft" activeCell="F9" sqref="F9"/>
      <selection pane="bottomRight" activeCell="A2" sqref="A2:E2"/>
    </sheetView>
  </sheetViews>
  <sheetFormatPr baseColWidth="10" defaultRowHeight="15"/>
  <cols>
    <col min="1" max="1" width="22.5" style="230" customWidth="1"/>
    <col min="2" max="2" width="4.6640625" customWidth="1"/>
    <col min="3" max="3" width="8.6640625" customWidth="1"/>
    <col min="4" max="4" width="5.33203125" customWidth="1"/>
    <col min="5" max="5" width="1.1640625" customWidth="1"/>
    <col min="6" max="18" width="5.33203125" customWidth="1"/>
    <col min="19" max="19" width="0.83203125" customWidth="1"/>
    <col min="20" max="21" width="5" customWidth="1"/>
    <col min="22" max="22" width="5.33203125" customWidth="1"/>
    <col min="23" max="24" width="5" customWidth="1"/>
    <col min="25" max="25" width="0.83203125" customWidth="1"/>
    <col min="26" max="26" width="4.6640625" customWidth="1"/>
    <col min="27" max="27" width="2.33203125" customWidth="1"/>
    <col min="28" max="28" width="0.5" customWidth="1"/>
    <col min="29" max="29" width="5" customWidth="1"/>
    <col min="30" max="30" width="5.5" customWidth="1"/>
  </cols>
  <sheetData>
    <row r="1" spans="1:32" ht="20">
      <c r="A1" s="200" t="s">
        <v>38</v>
      </c>
      <c r="B1" s="201"/>
      <c r="C1" s="201"/>
      <c r="D1" s="201"/>
      <c r="E1" s="202"/>
      <c r="F1" s="180" t="str">
        <f>+NOM</f>
        <v>AUVRE</v>
      </c>
      <c r="G1" s="181"/>
      <c r="H1" s="181"/>
      <c r="I1" s="181"/>
      <c r="J1" s="181"/>
      <c r="K1" s="181"/>
      <c r="L1" s="181"/>
      <c r="M1" s="181"/>
      <c r="N1" s="181"/>
      <c r="O1" s="181"/>
      <c r="P1" s="181"/>
      <c r="Q1" s="181"/>
      <c r="R1" s="181"/>
      <c r="S1" s="181"/>
      <c r="T1" s="181"/>
      <c r="U1" s="181"/>
      <c r="V1" s="181"/>
      <c r="W1" s="182"/>
      <c r="X1" s="183">
        <f>A9</f>
        <v>43497</v>
      </c>
      <c r="Y1" s="184"/>
      <c r="Z1" s="184"/>
      <c r="AA1" s="184"/>
      <c r="AB1" s="184"/>
      <c r="AC1" s="184"/>
      <c r="AD1" s="185"/>
    </row>
    <row r="2" spans="1:32" s="14" customFormat="1" ht="21" thickBot="1">
      <c r="A2" s="203"/>
      <c r="B2" s="204"/>
      <c r="C2" s="204"/>
      <c r="D2" s="204"/>
      <c r="E2" s="205"/>
      <c r="F2" s="186" t="str">
        <f>IF(Z41&lt;AD2,"*** SAISIE INCOMPLETE *** ",IF(Z41&gt;AD2,"***VERIFIER LES TEMPS SAISIS***",""))</f>
        <v xml:space="preserve">*** SAISIE INCOMPLETE *** </v>
      </c>
      <c r="G2" s="187"/>
      <c r="H2" s="187"/>
      <c r="I2" s="187"/>
      <c r="J2" s="187"/>
      <c r="K2" s="187"/>
      <c r="L2" s="187"/>
      <c r="M2" s="187"/>
      <c r="N2" s="187"/>
      <c r="O2" s="187"/>
      <c r="P2" s="187"/>
      <c r="Q2" s="187"/>
      <c r="R2" s="187"/>
      <c r="S2" s="187"/>
      <c r="T2" s="187"/>
      <c r="U2" s="187"/>
      <c r="V2" s="187"/>
      <c r="W2" s="187"/>
      <c r="X2" s="188" t="s">
        <v>40</v>
      </c>
      <c r="Y2" s="189"/>
      <c r="Z2" s="189"/>
      <c r="AA2" s="189"/>
      <c r="AB2" s="189"/>
      <c r="AC2" s="189"/>
      <c r="AD2" s="58">
        <f>NETWORKDAYS(A9,MAX(A36,A37,A38,A39),JoursFériés)</f>
        <v>20</v>
      </c>
      <c r="AF2" s="15" t="s">
        <v>28</v>
      </c>
    </row>
    <row r="3" spans="1:32" ht="16">
      <c r="A3" s="220"/>
      <c r="B3" s="16"/>
      <c r="C3" s="16"/>
      <c r="D3" s="17"/>
      <c r="E3" s="17"/>
      <c r="F3" s="190" t="s">
        <v>34</v>
      </c>
      <c r="G3" s="190"/>
      <c r="H3" s="190"/>
      <c r="I3" s="190"/>
      <c r="J3" s="190"/>
      <c r="K3" s="190"/>
      <c r="L3" s="190"/>
      <c r="M3" s="190"/>
      <c r="N3" s="190"/>
      <c r="O3" s="190"/>
      <c r="P3" s="190"/>
      <c r="Q3" s="190"/>
      <c r="R3" s="190"/>
      <c r="S3" s="190"/>
      <c r="T3" s="190"/>
      <c r="U3" s="190"/>
      <c r="V3" s="190"/>
      <c r="W3" s="190"/>
      <c r="X3" s="18"/>
      <c r="Y3" s="14"/>
      <c r="Z3" s="14"/>
      <c r="AA3" s="14"/>
      <c r="AB3" s="14"/>
      <c r="AC3" s="14"/>
      <c r="AD3" s="14"/>
      <c r="AF3" s="8" t="s">
        <v>29</v>
      </c>
    </row>
    <row r="4" spans="1:32" ht="17" thickBot="1">
      <c r="A4" s="221"/>
      <c r="B4" s="19"/>
      <c r="C4" s="19"/>
      <c r="D4" s="1" t="s">
        <v>0</v>
      </c>
      <c r="E4" s="20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14"/>
      <c r="Z4" s="14"/>
      <c r="AA4" s="14"/>
      <c r="AB4" s="14"/>
      <c r="AC4" s="14"/>
      <c r="AD4" s="14"/>
      <c r="AF4" s="8" t="s">
        <v>27</v>
      </c>
    </row>
    <row r="5" spans="1:32" ht="15" customHeight="1" thickBot="1">
      <c r="A5" s="22" t="s">
        <v>1</v>
      </c>
      <c r="B5" s="23"/>
      <c r="C5" s="23"/>
      <c r="D5" s="2" t="s">
        <v>2</v>
      </c>
      <c r="E5" s="1"/>
      <c r="F5" s="104"/>
      <c r="G5" s="105"/>
      <c r="H5" s="105"/>
      <c r="I5" s="105"/>
      <c r="J5" s="105"/>
      <c r="K5" s="106"/>
      <c r="L5" s="106"/>
      <c r="M5" s="106"/>
      <c r="N5" s="106"/>
      <c r="O5" s="106"/>
      <c r="P5" s="106"/>
      <c r="Q5" s="107"/>
      <c r="R5" s="123"/>
      <c r="S5" s="5"/>
      <c r="T5" s="191" t="s">
        <v>5</v>
      </c>
      <c r="U5" s="192"/>
      <c r="V5" s="192"/>
      <c r="W5" s="192"/>
      <c r="X5" s="193"/>
      <c r="Y5" s="14"/>
      <c r="Z5" s="194" t="s">
        <v>3</v>
      </c>
      <c r="AA5" s="14"/>
      <c r="AB5" s="14"/>
      <c r="AC5" s="197" t="s">
        <v>9</v>
      </c>
      <c r="AD5" s="171" t="s">
        <v>10</v>
      </c>
    </row>
    <row r="6" spans="1:32" ht="15" customHeight="1" thickBot="1">
      <c r="A6" s="22" t="s">
        <v>4</v>
      </c>
      <c r="B6" s="23"/>
      <c r="C6" s="23"/>
      <c r="D6" s="2" t="s">
        <v>23</v>
      </c>
      <c r="E6" s="1"/>
      <c r="F6" s="108"/>
      <c r="G6" s="109"/>
      <c r="H6" s="109"/>
      <c r="I6" s="109"/>
      <c r="J6" s="109"/>
      <c r="K6" s="109"/>
      <c r="L6" s="109"/>
      <c r="M6" s="109"/>
      <c r="N6" s="109"/>
      <c r="O6" s="109"/>
      <c r="P6" s="109"/>
      <c r="Q6" s="109"/>
      <c r="R6" s="110"/>
      <c r="S6" s="5"/>
      <c r="T6" s="174" t="s">
        <v>39</v>
      </c>
      <c r="U6" s="176" t="s">
        <v>36</v>
      </c>
      <c r="V6" s="177"/>
      <c r="W6" s="177"/>
      <c r="X6" s="178" t="s">
        <v>8</v>
      </c>
      <c r="Y6" s="14"/>
      <c r="Z6" s="195"/>
      <c r="AA6" s="14"/>
      <c r="AB6" s="14"/>
      <c r="AC6" s="198"/>
      <c r="AD6" s="172"/>
    </row>
    <row r="7" spans="1:32" ht="88" customHeight="1" thickBot="1">
      <c r="A7" s="206" t="s">
        <v>6</v>
      </c>
      <c r="B7" s="207"/>
      <c r="C7" s="3"/>
      <c r="D7" s="4" t="s">
        <v>7</v>
      </c>
      <c r="E7" s="24"/>
      <c r="F7" s="122"/>
      <c r="G7" s="112"/>
      <c r="H7" s="111"/>
      <c r="I7" s="111"/>
      <c r="J7" s="112"/>
      <c r="K7" s="112"/>
      <c r="L7" s="112"/>
      <c r="M7" s="112"/>
      <c r="N7" s="112"/>
      <c r="O7" s="112"/>
      <c r="P7" s="112"/>
      <c r="Q7" s="113"/>
      <c r="R7" s="114"/>
      <c r="S7" s="5"/>
      <c r="T7" s="175"/>
      <c r="U7" s="65" t="s">
        <v>36</v>
      </c>
      <c r="V7" s="67" t="s">
        <v>1</v>
      </c>
      <c r="W7" s="66" t="s">
        <v>37</v>
      </c>
      <c r="X7" s="179"/>
      <c r="Y7" s="14"/>
      <c r="Z7" s="196"/>
      <c r="AA7" s="14"/>
      <c r="AB7" s="14"/>
      <c r="AC7" s="199"/>
      <c r="AD7" s="173"/>
    </row>
    <row r="8" spans="1:32">
      <c r="A8" s="222"/>
      <c r="B8" s="25"/>
      <c r="C8" s="25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26"/>
      <c r="T8" s="26"/>
      <c r="U8" s="26"/>
      <c r="V8" s="26"/>
      <c r="W8" s="26"/>
      <c r="X8" s="14"/>
      <c r="Y8" s="14"/>
      <c r="Z8" s="27"/>
      <c r="AA8" s="14"/>
      <c r="AB8" s="14"/>
      <c r="AC8" s="28"/>
      <c r="AD8" s="28"/>
    </row>
    <row r="9" spans="1:32" ht="19" customHeight="1">
      <c r="A9" s="223">
        <f>DATE(ANNEE,2,1)</f>
        <v>43497</v>
      </c>
      <c r="B9" s="30"/>
      <c r="C9" s="29"/>
      <c r="D9" s="145"/>
      <c r="E9" s="36"/>
      <c r="F9" s="95"/>
      <c r="G9" s="96"/>
      <c r="H9" s="96"/>
      <c r="I9" s="96"/>
      <c r="J9" s="96"/>
      <c r="K9" s="96"/>
      <c r="L9" s="96"/>
      <c r="M9" s="96"/>
      <c r="N9" s="96"/>
      <c r="O9" s="96"/>
      <c r="P9" s="96"/>
      <c r="Q9" s="96"/>
      <c r="R9" s="97"/>
      <c r="S9" s="98"/>
      <c r="T9" s="99"/>
      <c r="U9" s="100"/>
      <c r="V9" s="101"/>
      <c r="W9" s="102"/>
      <c r="X9" s="103"/>
      <c r="Y9" s="148"/>
      <c r="Z9" s="35">
        <f>SUM(F9:X9)</f>
        <v>0</v>
      </c>
      <c r="AA9" s="148"/>
      <c r="AB9" s="149"/>
      <c r="AC9" s="146"/>
      <c r="AD9" s="147"/>
    </row>
    <row r="10" spans="1:32" ht="19" customHeight="1">
      <c r="A10" s="223">
        <f>IF(A9="","",IF(MONTH(A9+1)&gt;MONTH(A9),"",A9+1))</f>
        <v>43498</v>
      </c>
      <c r="B10" s="30"/>
      <c r="C10" s="29"/>
      <c r="D10" s="145"/>
      <c r="E10" s="36"/>
      <c r="F10" s="95"/>
      <c r="G10" s="96"/>
      <c r="H10" s="96"/>
      <c r="I10" s="96"/>
      <c r="J10" s="96"/>
      <c r="K10" s="96"/>
      <c r="L10" s="96"/>
      <c r="M10" s="96"/>
      <c r="N10" s="96"/>
      <c r="O10" s="96"/>
      <c r="P10" s="96"/>
      <c r="Q10" s="96"/>
      <c r="R10" s="97"/>
      <c r="S10" s="98"/>
      <c r="T10" s="99"/>
      <c r="U10" s="100"/>
      <c r="V10" s="101"/>
      <c r="W10" s="102"/>
      <c r="X10" s="103"/>
      <c r="Y10" s="148"/>
      <c r="Z10" s="35">
        <f t="shared" ref="Z10:Z36" si="0">SUM(F10:X10)</f>
        <v>0</v>
      </c>
      <c r="AA10" s="148"/>
      <c r="AB10" s="149"/>
      <c r="AC10" s="146"/>
      <c r="AD10" s="147"/>
    </row>
    <row r="11" spans="1:32" ht="19" customHeight="1">
      <c r="A11" s="223">
        <f t="shared" ref="A11:A36" si="1">IF(A10="","",IF(MONTH(A10+1)&gt;MONTH(A10),"",A10+1))</f>
        <v>43499</v>
      </c>
      <c r="B11" s="30"/>
      <c r="C11" s="29"/>
      <c r="D11" s="145"/>
      <c r="E11" s="36"/>
      <c r="F11" s="95"/>
      <c r="G11" s="96"/>
      <c r="H11" s="96"/>
      <c r="I11" s="96"/>
      <c r="J11" s="96"/>
      <c r="K11" s="96"/>
      <c r="L11" s="96"/>
      <c r="M11" s="96"/>
      <c r="N11" s="96"/>
      <c r="O11" s="96"/>
      <c r="P11" s="96"/>
      <c r="Q11" s="96"/>
      <c r="R11" s="97"/>
      <c r="S11" s="98"/>
      <c r="T11" s="99"/>
      <c r="U11" s="100"/>
      <c r="V11" s="101"/>
      <c r="W11" s="102"/>
      <c r="X11" s="103"/>
      <c r="Y11" s="148"/>
      <c r="Z11" s="35"/>
      <c r="AA11" s="148"/>
      <c r="AB11" s="149"/>
      <c r="AC11" s="146"/>
      <c r="AD11" s="147"/>
    </row>
    <row r="12" spans="1:32" ht="19" customHeight="1">
      <c r="A12" s="223">
        <f t="shared" si="1"/>
        <v>43500</v>
      </c>
      <c r="B12" s="30"/>
      <c r="C12" s="29"/>
      <c r="D12" s="145"/>
      <c r="E12" s="36"/>
      <c r="F12" s="95"/>
      <c r="G12" s="96"/>
      <c r="H12" s="96"/>
      <c r="I12" s="96"/>
      <c r="J12" s="96"/>
      <c r="K12" s="96"/>
      <c r="L12" s="96"/>
      <c r="M12" s="96"/>
      <c r="N12" s="96"/>
      <c r="O12" s="96"/>
      <c r="P12" s="96"/>
      <c r="Q12" s="96"/>
      <c r="R12" s="97"/>
      <c r="S12" s="98"/>
      <c r="T12" s="99"/>
      <c r="U12" s="100"/>
      <c r="V12" s="101"/>
      <c r="W12" s="102"/>
      <c r="X12" s="103"/>
      <c r="Y12" s="148"/>
      <c r="Z12" s="35"/>
      <c r="AA12" s="148"/>
      <c r="AB12" s="149"/>
      <c r="AC12" s="146"/>
      <c r="AD12" s="147"/>
    </row>
    <row r="13" spans="1:32" ht="19" customHeight="1">
      <c r="A13" s="223">
        <f t="shared" si="1"/>
        <v>43501</v>
      </c>
      <c r="B13" s="30"/>
      <c r="C13" s="29"/>
      <c r="D13" s="145"/>
      <c r="E13" s="36"/>
      <c r="F13" s="95"/>
      <c r="G13" s="96"/>
      <c r="H13" s="96"/>
      <c r="I13" s="96"/>
      <c r="J13" s="96"/>
      <c r="K13" s="96"/>
      <c r="L13" s="96"/>
      <c r="M13" s="96"/>
      <c r="N13" s="96"/>
      <c r="O13" s="96"/>
      <c r="P13" s="96"/>
      <c r="Q13" s="96"/>
      <c r="R13" s="97"/>
      <c r="S13" s="98"/>
      <c r="T13" s="99"/>
      <c r="U13" s="100"/>
      <c r="V13" s="101"/>
      <c r="W13" s="102"/>
      <c r="X13" s="103"/>
      <c r="Y13" s="148"/>
      <c r="Z13" s="35">
        <f t="shared" si="0"/>
        <v>0</v>
      </c>
      <c r="AA13" s="148"/>
      <c r="AB13" s="149"/>
      <c r="AC13" s="146"/>
      <c r="AD13" s="147"/>
    </row>
    <row r="14" spans="1:32" ht="19" customHeight="1">
      <c r="A14" s="223">
        <f t="shared" si="1"/>
        <v>43502</v>
      </c>
      <c r="B14" s="30"/>
      <c r="C14" s="29"/>
      <c r="D14" s="145"/>
      <c r="E14" s="36"/>
      <c r="F14" s="95"/>
      <c r="G14" s="96"/>
      <c r="H14" s="96"/>
      <c r="I14" s="96"/>
      <c r="J14" s="96"/>
      <c r="K14" s="96"/>
      <c r="L14" s="96"/>
      <c r="M14" s="96"/>
      <c r="N14" s="96"/>
      <c r="O14" s="96"/>
      <c r="P14" s="96"/>
      <c r="Q14" s="96"/>
      <c r="R14" s="97"/>
      <c r="S14" s="98"/>
      <c r="T14" s="99"/>
      <c r="U14" s="100"/>
      <c r="V14" s="101"/>
      <c r="W14" s="102"/>
      <c r="X14" s="103"/>
      <c r="Y14" s="148"/>
      <c r="Z14" s="35">
        <f t="shared" si="0"/>
        <v>0</v>
      </c>
      <c r="AA14" s="148"/>
      <c r="AB14" s="149"/>
      <c r="AC14" s="146"/>
      <c r="AD14" s="147"/>
    </row>
    <row r="15" spans="1:32" ht="19" customHeight="1">
      <c r="A15" s="223">
        <f t="shared" si="1"/>
        <v>43503</v>
      </c>
      <c r="B15" s="30"/>
      <c r="C15" s="29"/>
      <c r="D15" s="145"/>
      <c r="E15" s="36"/>
      <c r="F15" s="95"/>
      <c r="G15" s="96"/>
      <c r="H15" s="96"/>
      <c r="I15" s="96"/>
      <c r="J15" s="96"/>
      <c r="K15" s="96"/>
      <c r="L15" s="96"/>
      <c r="M15" s="96"/>
      <c r="N15" s="96"/>
      <c r="O15" s="96"/>
      <c r="P15" s="96"/>
      <c r="Q15" s="96"/>
      <c r="R15" s="97"/>
      <c r="S15" s="98"/>
      <c r="T15" s="99"/>
      <c r="U15" s="100"/>
      <c r="V15" s="101"/>
      <c r="W15" s="102"/>
      <c r="X15" s="103"/>
      <c r="Y15" s="148"/>
      <c r="Z15" s="35">
        <f t="shared" si="0"/>
        <v>0</v>
      </c>
      <c r="AA15" s="148"/>
      <c r="AB15" s="149"/>
      <c r="AC15" s="146"/>
      <c r="AD15" s="147"/>
    </row>
    <row r="16" spans="1:32" ht="19" customHeight="1">
      <c r="A16" s="223">
        <f t="shared" si="1"/>
        <v>43504</v>
      </c>
      <c r="B16" s="30"/>
      <c r="C16" s="29"/>
      <c r="D16" s="145"/>
      <c r="E16" s="36"/>
      <c r="F16" s="95"/>
      <c r="G16" s="96"/>
      <c r="H16" s="96"/>
      <c r="I16" s="96"/>
      <c r="J16" s="96"/>
      <c r="K16" s="96"/>
      <c r="L16" s="96"/>
      <c r="M16" s="96"/>
      <c r="N16" s="96"/>
      <c r="O16" s="96"/>
      <c r="P16" s="96"/>
      <c r="Q16" s="96"/>
      <c r="R16" s="97"/>
      <c r="S16" s="98"/>
      <c r="T16" s="99"/>
      <c r="U16" s="100"/>
      <c r="V16" s="101"/>
      <c r="W16" s="102"/>
      <c r="X16" s="103"/>
      <c r="Y16" s="148"/>
      <c r="Z16" s="35">
        <f t="shared" si="0"/>
        <v>0</v>
      </c>
      <c r="AA16" s="148"/>
      <c r="AB16" s="149"/>
      <c r="AC16" s="146"/>
      <c r="AD16" s="147"/>
    </row>
    <row r="17" spans="1:30" ht="19" customHeight="1">
      <c r="A17" s="223">
        <f t="shared" si="1"/>
        <v>43505</v>
      </c>
      <c r="B17" s="30"/>
      <c r="C17" s="29"/>
      <c r="D17" s="145"/>
      <c r="E17" s="36"/>
      <c r="F17" s="95"/>
      <c r="G17" s="96"/>
      <c r="H17" s="96"/>
      <c r="I17" s="96"/>
      <c r="J17" s="96"/>
      <c r="K17" s="96"/>
      <c r="L17" s="96"/>
      <c r="M17" s="96"/>
      <c r="N17" s="96"/>
      <c r="O17" s="96"/>
      <c r="P17" s="96"/>
      <c r="Q17" s="96"/>
      <c r="R17" s="97"/>
      <c r="S17" s="98"/>
      <c r="T17" s="99"/>
      <c r="U17" s="100"/>
      <c r="V17" s="101"/>
      <c r="W17" s="102"/>
      <c r="X17" s="103"/>
      <c r="Y17" s="148"/>
      <c r="Z17" s="35">
        <f t="shared" si="0"/>
        <v>0</v>
      </c>
      <c r="AA17" s="148"/>
      <c r="AB17" s="149"/>
      <c r="AC17" s="146"/>
      <c r="AD17" s="147"/>
    </row>
    <row r="18" spans="1:30" ht="19" customHeight="1">
      <c r="A18" s="223">
        <f t="shared" si="1"/>
        <v>43506</v>
      </c>
      <c r="B18" s="30"/>
      <c r="C18" s="29"/>
      <c r="D18" s="145"/>
      <c r="E18" s="36"/>
      <c r="F18" s="95"/>
      <c r="G18" s="96"/>
      <c r="H18" s="96"/>
      <c r="I18" s="96"/>
      <c r="J18" s="96"/>
      <c r="K18" s="96"/>
      <c r="L18" s="96"/>
      <c r="M18" s="96"/>
      <c r="N18" s="96"/>
      <c r="O18" s="96"/>
      <c r="P18" s="96"/>
      <c r="Q18" s="96"/>
      <c r="R18" s="97"/>
      <c r="S18" s="98"/>
      <c r="T18" s="99"/>
      <c r="U18" s="100"/>
      <c r="V18" s="101"/>
      <c r="W18" s="102"/>
      <c r="X18" s="103"/>
      <c r="Y18" s="148"/>
      <c r="Z18" s="35"/>
      <c r="AA18" s="148"/>
      <c r="AB18" s="149"/>
      <c r="AC18" s="146"/>
      <c r="AD18" s="147"/>
    </row>
    <row r="19" spans="1:30" ht="19" customHeight="1">
      <c r="A19" s="223">
        <f t="shared" si="1"/>
        <v>43507</v>
      </c>
      <c r="B19" s="30"/>
      <c r="C19" s="29"/>
      <c r="D19" s="145"/>
      <c r="E19" s="36"/>
      <c r="F19" s="95"/>
      <c r="G19" s="96"/>
      <c r="H19" s="96"/>
      <c r="I19" s="96"/>
      <c r="J19" s="96"/>
      <c r="K19" s="96"/>
      <c r="L19" s="96"/>
      <c r="M19" s="96"/>
      <c r="N19" s="96"/>
      <c r="O19" s="96"/>
      <c r="P19" s="96"/>
      <c r="Q19" s="96"/>
      <c r="R19" s="97"/>
      <c r="S19" s="98"/>
      <c r="T19" s="99"/>
      <c r="U19" s="100"/>
      <c r="V19" s="101"/>
      <c r="W19" s="102"/>
      <c r="X19" s="103"/>
      <c r="Y19" s="148"/>
      <c r="Z19" s="35"/>
      <c r="AA19" s="148"/>
      <c r="AB19" s="149"/>
      <c r="AC19" s="146"/>
      <c r="AD19" s="147"/>
    </row>
    <row r="20" spans="1:30" ht="19" customHeight="1">
      <c r="A20" s="223">
        <f t="shared" si="1"/>
        <v>43508</v>
      </c>
      <c r="B20" s="30"/>
      <c r="C20" s="29"/>
      <c r="D20" s="145"/>
      <c r="E20" s="36"/>
      <c r="F20" s="95"/>
      <c r="G20" s="96"/>
      <c r="H20" s="96"/>
      <c r="I20" s="96"/>
      <c r="J20" s="96"/>
      <c r="K20" s="96"/>
      <c r="L20" s="96"/>
      <c r="M20" s="96"/>
      <c r="N20" s="96"/>
      <c r="O20" s="96"/>
      <c r="P20" s="96"/>
      <c r="Q20" s="96"/>
      <c r="R20" s="97"/>
      <c r="S20" s="98"/>
      <c r="T20" s="99"/>
      <c r="U20" s="100"/>
      <c r="V20" s="101"/>
      <c r="W20" s="102"/>
      <c r="X20" s="103"/>
      <c r="Y20" s="148"/>
      <c r="Z20" s="35">
        <f t="shared" si="0"/>
        <v>0</v>
      </c>
      <c r="AA20" s="148"/>
      <c r="AB20" s="149"/>
      <c r="AC20" s="146"/>
      <c r="AD20" s="147"/>
    </row>
    <row r="21" spans="1:30" ht="19" customHeight="1">
      <c r="A21" s="223">
        <f t="shared" si="1"/>
        <v>43509</v>
      </c>
      <c r="B21" s="30"/>
      <c r="C21" s="29"/>
      <c r="D21" s="145"/>
      <c r="E21" s="36"/>
      <c r="F21" s="95"/>
      <c r="G21" s="96"/>
      <c r="H21" s="96"/>
      <c r="I21" s="96"/>
      <c r="J21" s="96"/>
      <c r="K21" s="96"/>
      <c r="L21" s="96"/>
      <c r="M21" s="96"/>
      <c r="N21" s="96"/>
      <c r="O21" s="96"/>
      <c r="P21" s="96"/>
      <c r="Q21" s="96"/>
      <c r="R21" s="97"/>
      <c r="S21" s="98"/>
      <c r="T21" s="99"/>
      <c r="U21" s="100"/>
      <c r="V21" s="101"/>
      <c r="W21" s="102"/>
      <c r="X21" s="103"/>
      <c r="Y21" s="148"/>
      <c r="Z21" s="35">
        <f t="shared" si="0"/>
        <v>0</v>
      </c>
      <c r="AA21" s="148"/>
      <c r="AB21" s="149"/>
      <c r="AC21" s="146"/>
      <c r="AD21" s="147"/>
    </row>
    <row r="22" spans="1:30" ht="19" customHeight="1">
      <c r="A22" s="223">
        <f t="shared" si="1"/>
        <v>43510</v>
      </c>
      <c r="B22" s="30"/>
      <c r="C22" s="29"/>
      <c r="D22" s="145"/>
      <c r="E22" s="36"/>
      <c r="F22" s="95"/>
      <c r="G22" s="96"/>
      <c r="H22" s="96"/>
      <c r="I22" s="96"/>
      <c r="J22" s="96"/>
      <c r="K22" s="96"/>
      <c r="L22" s="96"/>
      <c r="M22" s="96"/>
      <c r="N22" s="96"/>
      <c r="O22" s="96"/>
      <c r="P22" s="96"/>
      <c r="Q22" s="96"/>
      <c r="R22" s="97"/>
      <c r="S22" s="98"/>
      <c r="T22" s="99"/>
      <c r="U22" s="100"/>
      <c r="V22" s="101"/>
      <c r="W22" s="102"/>
      <c r="X22" s="103"/>
      <c r="Y22" s="148"/>
      <c r="Z22" s="35">
        <f t="shared" si="0"/>
        <v>0</v>
      </c>
      <c r="AA22" s="148"/>
      <c r="AB22" s="149"/>
      <c r="AC22" s="146"/>
      <c r="AD22" s="147"/>
    </row>
    <row r="23" spans="1:30" ht="19" customHeight="1">
      <c r="A23" s="223">
        <f t="shared" si="1"/>
        <v>43511</v>
      </c>
      <c r="B23" s="30"/>
      <c r="C23" s="29"/>
      <c r="D23" s="145"/>
      <c r="E23" s="36"/>
      <c r="F23" s="95"/>
      <c r="G23" s="96"/>
      <c r="H23" s="96"/>
      <c r="I23" s="96"/>
      <c r="J23" s="96"/>
      <c r="K23" s="96"/>
      <c r="L23" s="96"/>
      <c r="M23" s="96"/>
      <c r="N23" s="96"/>
      <c r="O23" s="96"/>
      <c r="P23" s="96"/>
      <c r="Q23" s="96"/>
      <c r="R23" s="97"/>
      <c r="S23" s="98"/>
      <c r="T23" s="99"/>
      <c r="U23" s="100"/>
      <c r="V23" s="101"/>
      <c r="W23" s="102"/>
      <c r="X23" s="103"/>
      <c r="Y23" s="148"/>
      <c r="Z23" s="35">
        <f t="shared" si="0"/>
        <v>0</v>
      </c>
      <c r="AA23" s="148"/>
      <c r="AB23" s="149"/>
      <c r="AC23" s="146"/>
      <c r="AD23" s="147"/>
    </row>
    <row r="24" spans="1:30" ht="19" customHeight="1">
      <c r="A24" s="223">
        <f t="shared" si="1"/>
        <v>43512</v>
      </c>
      <c r="B24" s="30"/>
      <c r="C24" s="29"/>
      <c r="D24" s="145"/>
      <c r="E24" s="36"/>
      <c r="F24" s="95"/>
      <c r="G24" s="96"/>
      <c r="H24" s="96"/>
      <c r="I24" s="96"/>
      <c r="J24" s="96"/>
      <c r="K24" s="96"/>
      <c r="L24" s="96"/>
      <c r="M24" s="96"/>
      <c r="N24" s="96"/>
      <c r="O24" s="96"/>
      <c r="P24" s="96"/>
      <c r="Q24" s="96"/>
      <c r="R24" s="97"/>
      <c r="S24" s="98"/>
      <c r="T24" s="99"/>
      <c r="U24" s="100"/>
      <c r="V24" s="101"/>
      <c r="W24" s="102"/>
      <c r="X24" s="103"/>
      <c r="Y24" s="148"/>
      <c r="Z24" s="35">
        <f t="shared" si="0"/>
        <v>0</v>
      </c>
      <c r="AA24" s="148"/>
      <c r="AB24" s="149"/>
      <c r="AC24" s="146"/>
      <c r="AD24" s="147"/>
    </row>
    <row r="25" spans="1:30" ht="19" customHeight="1">
      <c r="A25" s="223">
        <f t="shared" si="1"/>
        <v>43513</v>
      </c>
      <c r="B25" s="30"/>
      <c r="C25" s="29"/>
      <c r="D25" s="145"/>
      <c r="E25" s="36"/>
      <c r="F25" s="95"/>
      <c r="G25" s="96"/>
      <c r="H25" s="96"/>
      <c r="I25" s="96"/>
      <c r="J25" s="96"/>
      <c r="K25" s="96"/>
      <c r="L25" s="96"/>
      <c r="M25" s="96"/>
      <c r="N25" s="96"/>
      <c r="O25" s="96"/>
      <c r="P25" s="96"/>
      <c r="Q25" s="96"/>
      <c r="R25" s="97"/>
      <c r="S25" s="98"/>
      <c r="T25" s="99"/>
      <c r="U25" s="100"/>
      <c r="V25" s="101"/>
      <c r="W25" s="102"/>
      <c r="X25" s="103"/>
      <c r="Y25" s="148"/>
      <c r="Z25" s="35"/>
      <c r="AA25" s="148"/>
      <c r="AB25" s="149"/>
      <c r="AC25" s="146"/>
      <c r="AD25" s="147"/>
    </row>
    <row r="26" spans="1:30" ht="19" customHeight="1">
      <c r="A26" s="223">
        <f t="shared" si="1"/>
        <v>43514</v>
      </c>
      <c r="B26" s="30"/>
      <c r="C26" s="29"/>
      <c r="D26" s="145"/>
      <c r="E26" s="36"/>
      <c r="F26" s="95"/>
      <c r="G26" s="96"/>
      <c r="H26" s="96"/>
      <c r="I26" s="96"/>
      <c r="J26" s="96"/>
      <c r="K26" s="96"/>
      <c r="L26" s="96"/>
      <c r="M26" s="96"/>
      <c r="N26" s="96"/>
      <c r="O26" s="96"/>
      <c r="P26" s="96"/>
      <c r="Q26" s="96"/>
      <c r="R26" s="97"/>
      <c r="S26" s="98"/>
      <c r="T26" s="99"/>
      <c r="U26" s="100"/>
      <c r="V26" s="101"/>
      <c r="W26" s="102"/>
      <c r="X26" s="103"/>
      <c r="Y26" s="148"/>
      <c r="Z26" s="35"/>
      <c r="AA26" s="148"/>
      <c r="AB26" s="149"/>
      <c r="AC26" s="146"/>
      <c r="AD26" s="147"/>
    </row>
    <row r="27" spans="1:30" ht="19" customHeight="1">
      <c r="A27" s="223">
        <f t="shared" si="1"/>
        <v>43515</v>
      </c>
      <c r="B27" s="30"/>
      <c r="C27" s="29"/>
      <c r="D27" s="145"/>
      <c r="E27" s="36"/>
      <c r="F27" s="95"/>
      <c r="G27" s="96"/>
      <c r="H27" s="96"/>
      <c r="I27" s="96"/>
      <c r="J27" s="96"/>
      <c r="K27" s="96"/>
      <c r="L27" s="96"/>
      <c r="M27" s="96"/>
      <c r="N27" s="96"/>
      <c r="O27" s="96"/>
      <c r="P27" s="96"/>
      <c r="Q27" s="96"/>
      <c r="R27" s="97"/>
      <c r="S27" s="98"/>
      <c r="T27" s="99"/>
      <c r="U27" s="100"/>
      <c r="V27" s="101"/>
      <c r="W27" s="102"/>
      <c r="X27" s="103"/>
      <c r="Y27" s="148"/>
      <c r="Z27" s="35">
        <f t="shared" si="0"/>
        <v>0</v>
      </c>
      <c r="AA27" s="148"/>
      <c r="AB27" s="149"/>
      <c r="AC27" s="146"/>
      <c r="AD27" s="147"/>
    </row>
    <row r="28" spans="1:30" ht="19" customHeight="1">
      <c r="A28" s="223">
        <f t="shared" si="1"/>
        <v>43516</v>
      </c>
      <c r="B28" s="30"/>
      <c r="C28" s="29"/>
      <c r="D28" s="145"/>
      <c r="E28" s="36"/>
      <c r="F28" s="95"/>
      <c r="G28" s="96"/>
      <c r="H28" s="96"/>
      <c r="I28" s="96"/>
      <c r="J28" s="96"/>
      <c r="K28" s="96"/>
      <c r="L28" s="96"/>
      <c r="M28" s="96"/>
      <c r="N28" s="96"/>
      <c r="O28" s="96"/>
      <c r="P28" s="96"/>
      <c r="Q28" s="96"/>
      <c r="R28" s="97"/>
      <c r="S28" s="98"/>
      <c r="T28" s="99"/>
      <c r="U28" s="100"/>
      <c r="V28" s="101"/>
      <c r="W28" s="102"/>
      <c r="X28" s="103"/>
      <c r="Y28" s="148"/>
      <c r="Z28" s="35">
        <f t="shared" si="0"/>
        <v>0</v>
      </c>
      <c r="AA28" s="148"/>
      <c r="AB28" s="149"/>
      <c r="AC28" s="146"/>
      <c r="AD28" s="147"/>
    </row>
    <row r="29" spans="1:30" ht="19" customHeight="1">
      <c r="A29" s="223">
        <f t="shared" si="1"/>
        <v>43517</v>
      </c>
      <c r="B29" s="30"/>
      <c r="C29" s="29"/>
      <c r="D29" s="145"/>
      <c r="E29" s="36"/>
      <c r="F29" s="95"/>
      <c r="G29" s="96"/>
      <c r="H29" s="96"/>
      <c r="I29" s="96"/>
      <c r="J29" s="96"/>
      <c r="K29" s="96"/>
      <c r="L29" s="96"/>
      <c r="M29" s="96"/>
      <c r="N29" s="96"/>
      <c r="O29" s="96"/>
      <c r="P29" s="96"/>
      <c r="Q29" s="96"/>
      <c r="R29" s="97"/>
      <c r="S29" s="98"/>
      <c r="T29" s="99"/>
      <c r="U29" s="100"/>
      <c r="V29" s="101"/>
      <c r="W29" s="102"/>
      <c r="X29" s="103"/>
      <c r="Y29" s="148"/>
      <c r="Z29" s="35">
        <f t="shared" si="0"/>
        <v>0</v>
      </c>
      <c r="AA29" s="148"/>
      <c r="AB29" s="149"/>
      <c r="AC29" s="146"/>
      <c r="AD29" s="147"/>
    </row>
    <row r="30" spans="1:30" ht="19" customHeight="1">
      <c r="A30" s="223">
        <f t="shared" si="1"/>
        <v>43518</v>
      </c>
      <c r="B30" s="30"/>
      <c r="C30" s="29"/>
      <c r="D30" s="145"/>
      <c r="E30" s="36"/>
      <c r="F30" s="95"/>
      <c r="G30" s="96"/>
      <c r="H30" s="96"/>
      <c r="I30" s="96"/>
      <c r="J30" s="96"/>
      <c r="K30" s="96"/>
      <c r="L30" s="96"/>
      <c r="M30" s="96"/>
      <c r="N30" s="96"/>
      <c r="O30" s="96"/>
      <c r="P30" s="96"/>
      <c r="Q30" s="96"/>
      <c r="R30" s="97"/>
      <c r="S30" s="98"/>
      <c r="T30" s="99"/>
      <c r="U30" s="100"/>
      <c r="V30" s="101"/>
      <c r="W30" s="102"/>
      <c r="X30" s="103"/>
      <c r="Y30" s="148"/>
      <c r="Z30" s="35">
        <f t="shared" si="0"/>
        <v>0</v>
      </c>
      <c r="AA30" s="148"/>
      <c r="AB30" s="149"/>
      <c r="AC30" s="146"/>
      <c r="AD30" s="147"/>
    </row>
    <row r="31" spans="1:30" ht="19" customHeight="1">
      <c r="A31" s="223">
        <f t="shared" si="1"/>
        <v>43519</v>
      </c>
      <c r="B31" s="30"/>
      <c r="C31" s="29"/>
      <c r="D31" s="145"/>
      <c r="E31" s="36"/>
      <c r="F31" s="95"/>
      <c r="G31" s="96"/>
      <c r="H31" s="96"/>
      <c r="I31" s="96"/>
      <c r="J31" s="96"/>
      <c r="K31" s="96"/>
      <c r="L31" s="96"/>
      <c r="M31" s="96"/>
      <c r="N31" s="96"/>
      <c r="O31" s="96"/>
      <c r="P31" s="96"/>
      <c r="Q31" s="96"/>
      <c r="R31" s="97"/>
      <c r="S31" s="98"/>
      <c r="T31" s="99"/>
      <c r="U31" s="100"/>
      <c r="V31" s="101"/>
      <c r="W31" s="102"/>
      <c r="X31" s="103"/>
      <c r="Y31" s="148"/>
      <c r="Z31" s="35">
        <f t="shared" si="0"/>
        <v>0</v>
      </c>
      <c r="AA31" s="148"/>
      <c r="AB31" s="149"/>
      <c r="AC31" s="146"/>
      <c r="AD31" s="147"/>
    </row>
    <row r="32" spans="1:30" ht="19" customHeight="1">
      <c r="A32" s="223">
        <f t="shared" si="1"/>
        <v>43520</v>
      </c>
      <c r="B32" s="30"/>
      <c r="C32" s="29"/>
      <c r="D32" s="145"/>
      <c r="E32" s="36"/>
      <c r="F32" s="95"/>
      <c r="G32" s="96"/>
      <c r="H32" s="96"/>
      <c r="I32" s="96"/>
      <c r="J32" s="96"/>
      <c r="K32" s="96"/>
      <c r="L32" s="96"/>
      <c r="M32" s="96"/>
      <c r="N32" s="96"/>
      <c r="O32" s="96"/>
      <c r="P32" s="96"/>
      <c r="Q32" s="96"/>
      <c r="R32" s="97"/>
      <c r="S32" s="98"/>
      <c r="T32" s="99"/>
      <c r="U32" s="100"/>
      <c r="V32" s="101"/>
      <c r="W32" s="102"/>
      <c r="X32" s="103"/>
      <c r="Y32" s="148"/>
      <c r="Z32" s="35"/>
      <c r="AA32" s="148"/>
      <c r="AB32" s="149"/>
      <c r="AC32" s="146"/>
      <c r="AD32" s="147"/>
    </row>
    <row r="33" spans="1:36" ht="19" customHeight="1">
      <c r="A33" s="223">
        <f t="shared" si="1"/>
        <v>43521</v>
      </c>
      <c r="B33" s="30"/>
      <c r="C33" s="29"/>
      <c r="D33" s="145"/>
      <c r="E33" s="36"/>
      <c r="F33" s="95"/>
      <c r="G33" s="96"/>
      <c r="H33" s="96"/>
      <c r="I33" s="96"/>
      <c r="J33" s="96"/>
      <c r="K33" s="96"/>
      <c r="L33" s="96"/>
      <c r="M33" s="96"/>
      <c r="N33" s="96"/>
      <c r="O33" s="96"/>
      <c r="P33" s="96"/>
      <c r="Q33" s="96"/>
      <c r="R33" s="97"/>
      <c r="S33" s="98"/>
      <c r="T33" s="99"/>
      <c r="U33" s="100"/>
      <c r="V33" s="101"/>
      <c r="W33" s="102"/>
      <c r="X33" s="103"/>
      <c r="Y33" s="148"/>
      <c r="Z33" s="35"/>
      <c r="AA33" s="148"/>
      <c r="AB33" s="149"/>
      <c r="AC33" s="146"/>
      <c r="AD33" s="147"/>
    </row>
    <row r="34" spans="1:36" ht="19" customHeight="1">
      <c r="A34" s="223">
        <f t="shared" si="1"/>
        <v>43522</v>
      </c>
      <c r="B34" s="30"/>
      <c r="C34" s="29"/>
      <c r="D34" s="145"/>
      <c r="E34" s="36"/>
      <c r="F34" s="95"/>
      <c r="G34" s="96"/>
      <c r="H34" s="96"/>
      <c r="I34" s="96"/>
      <c r="J34" s="96"/>
      <c r="K34" s="96"/>
      <c r="L34" s="96"/>
      <c r="M34" s="96"/>
      <c r="N34" s="96"/>
      <c r="O34" s="96"/>
      <c r="P34" s="96"/>
      <c r="Q34" s="96"/>
      <c r="R34" s="97"/>
      <c r="S34" s="98"/>
      <c r="T34" s="99"/>
      <c r="U34" s="100"/>
      <c r="V34" s="101"/>
      <c r="W34" s="102"/>
      <c r="X34" s="103"/>
      <c r="Y34" s="148"/>
      <c r="Z34" s="35">
        <f t="shared" si="0"/>
        <v>0</v>
      </c>
      <c r="AA34" s="148"/>
      <c r="AB34" s="149"/>
      <c r="AC34" s="146"/>
      <c r="AD34" s="147"/>
    </row>
    <row r="35" spans="1:36" ht="19" customHeight="1">
      <c r="A35" s="223">
        <f t="shared" si="1"/>
        <v>43523</v>
      </c>
      <c r="B35" s="30"/>
      <c r="C35" s="29"/>
      <c r="D35" s="145"/>
      <c r="E35" s="36"/>
      <c r="F35" s="95"/>
      <c r="G35" s="96"/>
      <c r="H35" s="96"/>
      <c r="I35" s="96"/>
      <c r="J35" s="96"/>
      <c r="K35" s="96"/>
      <c r="L35" s="96"/>
      <c r="M35" s="96"/>
      <c r="N35" s="96"/>
      <c r="O35" s="96"/>
      <c r="P35" s="96"/>
      <c r="Q35" s="96"/>
      <c r="R35" s="97"/>
      <c r="S35" s="98"/>
      <c r="T35" s="99"/>
      <c r="U35" s="100"/>
      <c r="V35" s="101"/>
      <c r="W35" s="102"/>
      <c r="X35" s="103"/>
      <c r="Y35" s="148"/>
      <c r="Z35" s="35">
        <f t="shared" si="0"/>
        <v>0</v>
      </c>
      <c r="AA35" s="148"/>
      <c r="AB35" s="149"/>
      <c r="AC35" s="146"/>
      <c r="AD35" s="147"/>
    </row>
    <row r="36" spans="1:36" ht="19" customHeight="1">
      <c r="A36" s="223">
        <f t="shared" si="1"/>
        <v>43524</v>
      </c>
      <c r="B36" s="30"/>
      <c r="C36" s="29"/>
      <c r="D36" s="145"/>
      <c r="E36" s="36"/>
      <c r="F36" s="95"/>
      <c r="G36" s="96"/>
      <c r="H36" s="96"/>
      <c r="I36" s="96"/>
      <c r="J36" s="96"/>
      <c r="K36" s="96"/>
      <c r="L36" s="96"/>
      <c r="M36" s="96"/>
      <c r="N36" s="96"/>
      <c r="O36" s="96"/>
      <c r="P36" s="96"/>
      <c r="Q36" s="96"/>
      <c r="R36" s="97"/>
      <c r="S36" s="98"/>
      <c r="T36" s="99"/>
      <c r="U36" s="100"/>
      <c r="V36" s="101"/>
      <c r="W36" s="102"/>
      <c r="X36" s="103"/>
      <c r="Y36" s="148"/>
      <c r="Z36" s="35">
        <f t="shared" si="0"/>
        <v>0</v>
      </c>
      <c r="AA36" s="148"/>
      <c r="AB36" s="149"/>
      <c r="AC36" s="146"/>
      <c r="AD36" s="147"/>
    </row>
    <row r="37" spans="1:36" ht="19" customHeight="1">
      <c r="A37" s="223" t="str">
        <f>IF(A36="","",IF(MONTH(A36+1)&gt;MONTH(A36),"",A36+1))</f>
        <v/>
      </c>
      <c r="B37" s="30"/>
      <c r="C37" s="29"/>
      <c r="D37" s="145"/>
      <c r="E37" s="36"/>
      <c r="F37" s="95"/>
      <c r="G37" s="96"/>
      <c r="H37" s="96"/>
      <c r="I37" s="96"/>
      <c r="J37" s="96"/>
      <c r="K37" s="96"/>
      <c r="L37" s="96"/>
      <c r="M37" s="96"/>
      <c r="N37" s="96"/>
      <c r="O37" s="96"/>
      <c r="P37" s="96"/>
      <c r="Q37" s="96"/>
      <c r="R37" s="97"/>
      <c r="S37" s="98"/>
      <c r="T37" s="99"/>
      <c r="U37" s="100"/>
      <c r="V37" s="101"/>
      <c r="W37" s="102"/>
      <c r="X37" s="103"/>
      <c r="Y37" s="148"/>
      <c r="Z37" s="35"/>
      <c r="AA37" s="148"/>
      <c r="AB37" s="149"/>
      <c r="AC37" s="146"/>
      <c r="AD37" s="147"/>
    </row>
    <row r="38" spans="1:36" ht="19" customHeight="1">
      <c r="A38" s="29"/>
      <c r="B38" s="30"/>
      <c r="C38" s="29"/>
      <c r="D38" s="29"/>
      <c r="E38" s="29"/>
      <c r="F38" s="29"/>
      <c r="G38" s="29"/>
      <c r="H38" s="29"/>
      <c r="I38" s="29"/>
      <c r="J38" s="29"/>
      <c r="K38" s="29"/>
      <c r="L38" s="29"/>
      <c r="M38" s="29"/>
      <c r="N38" s="29"/>
      <c r="O38" s="29"/>
      <c r="P38" s="29"/>
      <c r="Q38" s="29"/>
      <c r="R38" s="29"/>
      <c r="S38" s="29"/>
      <c r="T38" s="29"/>
      <c r="U38" s="29"/>
      <c r="V38" s="29"/>
      <c r="W38" s="29"/>
      <c r="X38" s="29"/>
      <c r="Y38" s="29"/>
      <c r="Z38" s="29"/>
      <c r="AA38" s="29"/>
      <c r="AB38" s="29"/>
      <c r="AC38" s="29"/>
      <c r="AD38" s="29"/>
    </row>
    <row r="39" spans="1:36" ht="19" customHeight="1">
      <c r="A39" s="29"/>
      <c r="B39" s="30"/>
      <c r="C39" s="29"/>
      <c r="D39" s="29"/>
      <c r="E39" s="29"/>
      <c r="F39" s="29"/>
      <c r="G39" s="29"/>
      <c r="H39" s="29"/>
      <c r="I39" s="29"/>
      <c r="J39" s="29"/>
      <c r="K39" s="29"/>
      <c r="L39" s="29"/>
      <c r="M39" s="29"/>
      <c r="N39" s="29"/>
      <c r="O39" s="29"/>
      <c r="P39" s="29"/>
      <c r="Q39" s="29"/>
      <c r="R39" s="29"/>
      <c r="S39" s="29"/>
      <c r="T39" s="29"/>
      <c r="U39" s="29"/>
      <c r="V39" s="29"/>
      <c r="W39" s="29"/>
      <c r="X39" s="29"/>
      <c r="Y39" s="29"/>
      <c r="Z39" s="29"/>
      <c r="AA39" s="29"/>
      <c r="AB39" s="29"/>
      <c r="AC39" s="29"/>
      <c r="AD39" s="29"/>
    </row>
    <row r="40" spans="1:36" ht="19" customHeight="1" thickBot="1">
      <c r="A40" s="29"/>
      <c r="B40" s="30"/>
      <c r="C40" s="29"/>
      <c r="D40" s="36"/>
      <c r="E40" s="36"/>
      <c r="F40" s="37"/>
      <c r="G40" s="38"/>
      <c r="H40" s="38"/>
      <c r="I40" s="38"/>
      <c r="J40" s="38"/>
      <c r="K40" s="38"/>
      <c r="L40" s="38"/>
      <c r="M40" s="38"/>
      <c r="N40" s="38"/>
      <c r="O40" s="38"/>
      <c r="P40" s="10"/>
      <c r="Q40" s="10"/>
      <c r="R40" s="10"/>
      <c r="S40" s="39"/>
      <c r="T40" s="92"/>
      <c r="U40" s="36"/>
      <c r="V40" s="36"/>
      <c r="W40" s="36"/>
      <c r="X40" s="5"/>
      <c r="Y40" s="5"/>
      <c r="Z40" s="10"/>
      <c r="AA40" s="5"/>
      <c r="AB40" s="5"/>
      <c r="AC40" s="41"/>
      <c r="AD40" s="41"/>
    </row>
    <row r="41" spans="1:36" s="91" customFormat="1" ht="19" customHeight="1" thickBot="1">
      <c r="A41" s="77" t="s">
        <v>18</v>
      </c>
      <c r="B41" s="78"/>
      <c r="C41" s="78"/>
      <c r="D41" s="79"/>
      <c r="E41" s="80"/>
      <c r="F41" s="81">
        <f>SUM(F9:F39)</f>
        <v>0</v>
      </c>
      <c r="G41" s="81">
        <f t="shared" ref="G41:X41" si="2">SUM(G9:G39)</f>
        <v>0</v>
      </c>
      <c r="H41" s="81">
        <f t="shared" si="2"/>
        <v>0</v>
      </c>
      <c r="I41" s="81">
        <f t="shared" si="2"/>
        <v>0</v>
      </c>
      <c r="J41" s="81">
        <f t="shared" si="2"/>
        <v>0</v>
      </c>
      <c r="K41" s="81">
        <f t="shared" si="2"/>
        <v>0</v>
      </c>
      <c r="L41" s="81">
        <f t="shared" si="2"/>
        <v>0</v>
      </c>
      <c r="M41" s="81">
        <f t="shared" si="2"/>
        <v>0</v>
      </c>
      <c r="N41" s="81">
        <f t="shared" si="2"/>
        <v>0</v>
      </c>
      <c r="O41" s="81">
        <f t="shared" si="2"/>
        <v>0</v>
      </c>
      <c r="P41" s="81">
        <f t="shared" si="2"/>
        <v>0</v>
      </c>
      <c r="Q41" s="81">
        <f t="shared" si="2"/>
        <v>0</v>
      </c>
      <c r="R41" s="81">
        <f t="shared" si="2"/>
        <v>0</v>
      </c>
      <c r="S41" s="84"/>
      <c r="T41" s="81">
        <f t="shared" si="2"/>
        <v>0</v>
      </c>
      <c r="U41" s="81">
        <f t="shared" si="2"/>
        <v>0</v>
      </c>
      <c r="V41" s="81">
        <f t="shared" si="2"/>
        <v>0</v>
      </c>
      <c r="W41" s="81">
        <f t="shared" si="2"/>
        <v>0</v>
      </c>
      <c r="X41" s="81">
        <f t="shared" si="2"/>
        <v>0</v>
      </c>
      <c r="Y41" s="87"/>
      <c r="Z41" s="85">
        <f>SUM(Z9:Z39)</f>
        <v>0</v>
      </c>
      <c r="AA41" s="87"/>
      <c r="AB41" s="88"/>
      <c r="AC41" s="85">
        <f>SUM(AC9:AC39)</f>
        <v>0</v>
      </c>
      <c r="AD41" s="89"/>
      <c r="AE41" s="90"/>
    </row>
    <row r="42" spans="1:36" s="6" customFormat="1">
      <c r="A42" s="225"/>
      <c r="B42" s="42"/>
      <c r="C42" s="42"/>
      <c r="D42" s="42"/>
      <c r="E42" s="26"/>
      <c r="F42" s="42"/>
      <c r="G42" s="42"/>
      <c r="H42" s="42"/>
      <c r="I42" s="42"/>
      <c r="J42" s="42"/>
      <c r="K42" s="42"/>
      <c r="L42" s="42"/>
      <c r="M42" s="42"/>
      <c r="N42" s="42"/>
      <c r="O42" s="42"/>
      <c r="P42" s="42"/>
      <c r="Q42" s="42"/>
      <c r="R42" s="42"/>
      <c r="S42" s="42"/>
      <c r="T42" s="39"/>
      <c r="U42" s="42"/>
      <c r="V42" s="42"/>
      <c r="W42" s="42"/>
      <c r="X42" s="42"/>
      <c r="Y42" s="14"/>
      <c r="Z42" s="14"/>
      <c r="AA42" s="14"/>
      <c r="AB42" s="41"/>
      <c r="AC42" s="5"/>
      <c r="AD42" s="41"/>
    </row>
    <row r="43" spans="1:36" s="7" customFormat="1">
      <c r="A43" s="22"/>
      <c r="B43" s="42"/>
      <c r="C43" s="42"/>
      <c r="D43" s="42"/>
      <c r="E43" s="26"/>
      <c r="F43" s="42"/>
      <c r="G43" s="42"/>
      <c r="H43" s="42"/>
      <c r="I43" s="42"/>
      <c r="J43" s="42"/>
      <c r="K43" s="43"/>
      <c r="L43" s="42"/>
      <c r="M43" s="43"/>
      <c r="N43" s="42"/>
      <c r="O43" s="42"/>
      <c r="P43" s="43"/>
      <c r="Q43" s="43"/>
      <c r="R43" s="43"/>
      <c r="S43" s="44"/>
      <c r="T43" s="42"/>
      <c r="U43" s="42"/>
      <c r="V43" s="42"/>
      <c r="W43" s="42"/>
      <c r="X43" s="42"/>
      <c r="Y43" s="14"/>
      <c r="Z43" s="14"/>
      <c r="AA43" s="14"/>
      <c r="AC43" s="14"/>
    </row>
    <row r="44" spans="1:36" s="6" customFormat="1" ht="13">
      <c r="A44" s="226" t="s">
        <v>19</v>
      </c>
      <c r="B44" s="46"/>
      <c r="C44" s="46"/>
      <c r="D44" s="46"/>
      <c r="E44" s="47"/>
      <c r="F44" s="46"/>
      <c r="G44" s="46"/>
      <c r="H44" s="46"/>
      <c r="I44" s="46"/>
      <c r="J44" s="46"/>
      <c r="K44" s="46"/>
      <c r="L44" s="46"/>
      <c r="M44" s="46"/>
      <c r="N44" s="46"/>
      <c r="O44" s="46"/>
      <c r="P44" s="46"/>
      <c r="Q44" s="46"/>
      <c r="R44" s="46"/>
      <c r="S44" s="46"/>
      <c r="T44" s="48"/>
      <c r="U44" s="46"/>
      <c r="V44" s="46"/>
      <c r="W44" s="46"/>
      <c r="X44" s="46"/>
      <c r="Y44" s="49"/>
      <c r="Z44" s="49"/>
      <c r="AA44" s="49"/>
      <c r="AB44" s="13"/>
      <c r="AC44" s="49"/>
      <c r="AD44" s="13"/>
      <c r="AE44" s="13"/>
      <c r="AF44" s="11"/>
      <c r="AG44" s="11"/>
      <c r="AH44" s="11"/>
      <c r="AI44" s="11"/>
      <c r="AJ44" s="11"/>
    </row>
    <row r="45" spans="1:36">
      <c r="A45" s="227" t="s">
        <v>20</v>
      </c>
      <c r="B45" s="46"/>
      <c r="C45" s="46"/>
      <c r="D45" s="46"/>
      <c r="E45" s="46"/>
      <c r="F45" s="51"/>
      <c r="G45" s="51"/>
      <c r="H45" s="51"/>
      <c r="I45" s="51"/>
      <c r="J45" s="51"/>
      <c r="K45" s="51"/>
      <c r="L45" s="51"/>
      <c r="M45" s="51"/>
      <c r="N45" s="51"/>
      <c r="O45" s="51"/>
      <c r="P45" s="51"/>
      <c r="Q45" s="51"/>
      <c r="R45" s="51"/>
      <c r="S45" s="51"/>
      <c r="T45" s="51"/>
      <c r="U45" s="52"/>
      <c r="V45" s="52"/>
      <c r="W45" s="52"/>
      <c r="X45" s="52"/>
      <c r="Y45" s="49"/>
      <c r="Z45" s="49"/>
      <c r="AA45" s="49"/>
      <c r="AB45" s="49"/>
      <c r="AC45" s="49"/>
      <c r="AD45" s="49"/>
      <c r="AE45" s="12"/>
      <c r="AF45" s="12"/>
      <c r="AG45" s="12"/>
      <c r="AH45" s="12"/>
      <c r="AI45" s="12"/>
      <c r="AJ45" s="12"/>
    </row>
    <row r="46" spans="1:36">
      <c r="A46" s="228"/>
      <c r="B46" s="46"/>
      <c r="C46" s="46"/>
      <c r="D46" s="53"/>
      <c r="E46" s="46"/>
      <c r="F46" s="54"/>
      <c r="G46" s="54"/>
      <c r="H46" s="54"/>
      <c r="I46" s="54"/>
      <c r="J46" s="54"/>
      <c r="K46" s="54"/>
      <c r="L46" s="54"/>
      <c r="M46" s="54"/>
      <c r="N46" s="54"/>
      <c r="O46" s="54"/>
      <c r="P46" s="54"/>
      <c r="Q46" s="54"/>
      <c r="R46" s="54"/>
      <c r="S46" s="54"/>
      <c r="T46" s="54"/>
      <c r="U46" s="55"/>
      <c r="V46" s="55"/>
      <c r="W46" s="55"/>
      <c r="X46" s="55"/>
      <c r="Y46" s="49"/>
      <c r="Z46" s="49"/>
      <c r="AA46" s="49"/>
      <c r="AB46" s="49"/>
      <c r="AC46" s="49"/>
      <c r="AD46" s="49"/>
      <c r="AE46" s="12"/>
      <c r="AF46" s="12"/>
      <c r="AG46" s="12"/>
      <c r="AH46" s="12"/>
      <c r="AI46" s="12"/>
      <c r="AJ46" s="12"/>
    </row>
    <row r="47" spans="1:36">
      <c r="A47" s="56" t="s">
        <v>21</v>
      </c>
      <c r="B47" s="57"/>
      <c r="C47" s="57"/>
      <c r="D47" s="54"/>
      <c r="E47" s="54"/>
      <c r="F47" s="49"/>
      <c r="G47" s="49"/>
      <c r="H47" s="49"/>
      <c r="I47" s="49"/>
      <c r="J47" s="49"/>
      <c r="K47" s="49"/>
      <c r="L47" s="49"/>
      <c r="M47" s="49"/>
      <c r="N47" s="49"/>
      <c r="O47" s="49"/>
      <c r="P47" s="49"/>
      <c r="Q47" s="49"/>
      <c r="R47" s="49"/>
      <c r="S47" s="49"/>
      <c r="T47" s="49"/>
      <c r="U47" s="49"/>
      <c r="V47" s="49"/>
      <c r="W47" s="49"/>
      <c r="X47" s="49"/>
      <c r="Y47" s="49"/>
      <c r="Z47" s="49"/>
      <c r="AA47" s="49"/>
      <c r="AB47" s="49"/>
      <c r="AC47" s="49"/>
      <c r="AD47" s="49"/>
      <c r="AE47" s="12"/>
      <c r="AF47" s="12"/>
      <c r="AG47" s="12"/>
      <c r="AH47" s="12"/>
      <c r="AI47" s="12"/>
      <c r="AJ47" s="12"/>
    </row>
    <row r="48" spans="1:36">
      <c r="A48" s="56" t="s">
        <v>35</v>
      </c>
      <c r="B48" s="57"/>
      <c r="C48" s="57"/>
      <c r="D48" s="54"/>
      <c r="E48" s="54"/>
      <c r="F48" s="49"/>
      <c r="G48" s="49"/>
      <c r="H48" s="49"/>
      <c r="I48" s="49"/>
      <c r="J48" s="49"/>
      <c r="K48" s="49"/>
      <c r="L48" s="49"/>
      <c r="M48" s="49"/>
      <c r="N48" s="49"/>
      <c r="O48" s="49"/>
      <c r="P48" s="49"/>
      <c r="Q48" s="49"/>
      <c r="R48" s="49"/>
      <c r="S48" s="49"/>
      <c r="T48" s="49"/>
      <c r="U48" s="49"/>
      <c r="V48" s="49"/>
      <c r="W48" s="49"/>
      <c r="X48" s="49"/>
      <c r="Y48" s="49"/>
      <c r="Z48" s="49"/>
      <c r="AA48" s="49"/>
      <c r="AB48" s="49"/>
      <c r="AC48" s="49"/>
      <c r="AD48" s="49"/>
      <c r="AE48" s="12"/>
      <c r="AF48" s="12"/>
      <c r="AG48" s="12"/>
      <c r="AH48" s="12"/>
      <c r="AI48" s="12"/>
      <c r="AJ48" s="12"/>
    </row>
    <row r="49" spans="1:36">
      <c r="A49" s="56" t="s">
        <v>22</v>
      </c>
      <c r="B49" s="57"/>
      <c r="C49" s="57"/>
      <c r="D49" s="54"/>
      <c r="E49" s="54"/>
      <c r="F49" s="49"/>
      <c r="G49" s="49"/>
      <c r="H49" s="49"/>
      <c r="I49" s="49"/>
      <c r="J49" s="49"/>
      <c r="K49" s="49"/>
      <c r="L49" s="49"/>
      <c r="M49" s="49"/>
      <c r="N49" s="49"/>
      <c r="O49" s="49"/>
      <c r="P49" s="49"/>
      <c r="Q49" s="49"/>
      <c r="R49" s="49"/>
      <c r="S49" s="49"/>
      <c r="T49" s="49"/>
      <c r="U49" s="49"/>
      <c r="V49" s="49"/>
      <c r="W49" s="49"/>
      <c r="X49" s="49"/>
      <c r="Y49" s="49"/>
      <c r="Z49" s="49"/>
      <c r="AA49" s="49"/>
      <c r="AB49" s="49"/>
      <c r="AC49" s="49"/>
      <c r="AD49" s="49"/>
      <c r="AE49" s="12"/>
      <c r="AF49" s="12"/>
      <c r="AG49" s="12"/>
      <c r="AH49" s="12"/>
      <c r="AI49" s="12"/>
      <c r="AJ49" s="12"/>
    </row>
    <row r="50" spans="1:36">
      <c r="A50" s="229"/>
      <c r="B50" s="49"/>
      <c r="C50" s="49"/>
      <c r="D50" s="49"/>
      <c r="E50" s="49"/>
      <c r="F50" s="49"/>
      <c r="G50" s="49"/>
      <c r="H50" s="49"/>
      <c r="I50" s="49"/>
      <c r="J50" s="49"/>
      <c r="K50" s="49"/>
      <c r="L50" s="49"/>
      <c r="M50" s="49"/>
      <c r="N50" s="49"/>
      <c r="O50" s="49"/>
      <c r="P50" s="49"/>
      <c r="Q50" s="49"/>
      <c r="R50" s="49"/>
      <c r="S50" s="49"/>
      <c r="T50" s="49"/>
      <c r="U50" s="49"/>
      <c r="V50" s="49"/>
      <c r="W50" s="49"/>
      <c r="X50" s="49"/>
      <c r="Y50" s="49"/>
      <c r="Z50" s="49"/>
      <c r="AA50" s="49"/>
      <c r="AB50" s="49"/>
      <c r="AC50" s="49"/>
      <c r="AD50" s="49"/>
      <c r="AE50" s="12"/>
      <c r="AF50" s="12"/>
      <c r="AG50" s="12"/>
      <c r="AH50" s="12"/>
      <c r="AI50" s="12"/>
      <c r="AJ50" s="12"/>
    </row>
  </sheetData>
  <sheetProtection insertColumns="0"/>
  <mergeCells count="15">
    <mergeCell ref="AD5:AD7"/>
    <mergeCell ref="T6:T7"/>
    <mergeCell ref="U6:W6"/>
    <mergeCell ref="X6:X7"/>
    <mergeCell ref="A1:E1"/>
    <mergeCell ref="F1:W1"/>
    <mergeCell ref="X1:AD1"/>
    <mergeCell ref="A2:E2"/>
    <mergeCell ref="F2:W2"/>
    <mergeCell ref="X2:AC2"/>
    <mergeCell ref="A7:B7"/>
    <mergeCell ref="F3:W3"/>
    <mergeCell ref="T5:X5"/>
    <mergeCell ref="Z5:Z7"/>
    <mergeCell ref="AC5:AC7"/>
  </mergeCells>
  <conditionalFormatting sqref="A9:A37 D9:D37 F9:R37 T9:X37 Z9:Z37 AC9:AD37">
    <cfRule type="expression" dxfId="23" priority="4">
      <formula>WEEKDAY($A9,2)&gt;5</formula>
    </cfRule>
  </conditionalFormatting>
  <conditionalFormatting sqref="A9">
    <cfRule type="expression" dxfId="22" priority="5">
      <formula>COUNTIFS(JoursFériés,$A9)</formula>
    </cfRule>
  </conditionalFormatting>
  <dataValidations disablePrompts="1" count="4">
    <dataValidation type="list" allowBlank="1" showInputMessage="1" showErrorMessage="1" sqref="F6:R6" xr:uid="{00000000-0002-0000-0100-000000000000}">
      <formula1>OFFSET(INDIRECT(APPELPHASE),,,COUNTA(INDIRECT(APPELPHASE)),1)</formula1>
    </dataValidation>
    <dataValidation type="list" allowBlank="1" showInputMessage="1" showErrorMessage="1" sqref="F5:R5" xr:uid="{00000000-0002-0000-0100-000001000000}">
      <formula1>OFFSET(INDIRECT(appel),,,COUNTA(INDIRECT(appel)),1)</formula1>
    </dataValidation>
    <dataValidation type="decimal" allowBlank="1" showInputMessage="1" showErrorMessage="1" error="Attention : maximum 1" sqref="W9:X10 F38:U39 W20:X24 W13:X17 F27:U31 W38:X39 F13:U17 F20:U24 W27:X31 F9:U10 F34:U36 W34:X36" xr:uid="{00000000-0002-0000-0100-000002000000}">
      <formula1>0</formula1>
      <formula2>1</formula2>
    </dataValidation>
    <dataValidation type="whole" operator="lessThan" allowBlank="1" showErrorMessage="1" error="Saisie impossible -&gt; utiliser 2 dernières colonnes (à droite de &quot;Total&quot;)" sqref="W37:Z37 F37:U37 Y18:Y20 Y25:Y27 Y32:Y34 W32:X33 F11:U12 F25:U26 F18:U19 F32:U33 W11:X12 W18:X19 W25:X26 Y11:Y13" xr:uid="{00000000-0002-0000-0100-000003000000}">
      <formula1>0</formula1>
    </dataValidation>
  </dataValidations>
  <printOptions horizontalCentered="1"/>
  <pageMargins left="0.10166666666666667" right="0.10844444444444444" top="0.33" bottom="0.75000000000000011" header="0.21999999999999997" footer="0.31"/>
  <pageSetup paperSize="9" scale="66" orientation="portrait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AJ50"/>
  <sheetViews>
    <sheetView zoomScale="112" zoomScaleNormal="112" zoomScaleSheetLayoutView="85" zoomScalePageLayoutView="125" workbookViewId="0">
      <pane xSplit="5" ySplit="8" topLeftCell="F9" activePane="bottomRight" state="frozen"/>
      <selection activeCell="F9" sqref="F9"/>
      <selection pane="topRight" activeCell="F9" sqref="F9"/>
      <selection pane="bottomLeft" activeCell="F9" sqref="F9"/>
      <selection pane="bottomRight" activeCell="F2" sqref="F2:W2"/>
    </sheetView>
  </sheetViews>
  <sheetFormatPr baseColWidth="10" defaultRowHeight="15"/>
  <cols>
    <col min="1" max="1" width="17.5" style="230" customWidth="1"/>
    <col min="2" max="2" width="6.5" customWidth="1"/>
    <col min="3" max="3" width="8.6640625" customWidth="1"/>
    <col min="4" max="4" width="5.33203125" customWidth="1"/>
    <col min="5" max="5" width="1.1640625" customWidth="1"/>
    <col min="6" max="18" width="5.33203125" customWidth="1"/>
    <col min="19" max="19" width="0.83203125" customWidth="1"/>
    <col min="20" max="21" width="5" customWidth="1"/>
    <col min="22" max="22" width="5.33203125" customWidth="1"/>
    <col min="23" max="24" width="5" customWidth="1"/>
    <col min="25" max="25" width="0.83203125" customWidth="1"/>
    <col min="26" max="26" width="4.6640625" customWidth="1"/>
    <col min="27" max="27" width="2.33203125" customWidth="1"/>
    <col min="28" max="28" width="0.5" customWidth="1"/>
    <col min="29" max="29" width="5" customWidth="1"/>
    <col min="30" max="30" width="5.5" customWidth="1"/>
  </cols>
  <sheetData>
    <row r="1" spans="1:32" ht="20">
      <c r="A1" s="200" t="s">
        <v>38</v>
      </c>
      <c r="B1" s="201"/>
      <c r="C1" s="201"/>
      <c r="D1" s="201"/>
      <c r="E1" s="202"/>
      <c r="F1" s="180" t="str">
        <f>+NOM</f>
        <v>AUVRE</v>
      </c>
      <c r="G1" s="181"/>
      <c r="H1" s="181"/>
      <c r="I1" s="181"/>
      <c r="J1" s="181"/>
      <c r="K1" s="181"/>
      <c r="L1" s="181"/>
      <c r="M1" s="181"/>
      <c r="N1" s="181"/>
      <c r="O1" s="181"/>
      <c r="P1" s="181"/>
      <c r="Q1" s="181"/>
      <c r="R1" s="181"/>
      <c r="S1" s="181"/>
      <c r="T1" s="181"/>
      <c r="U1" s="181"/>
      <c r="V1" s="181"/>
      <c r="W1" s="182"/>
      <c r="X1" s="183">
        <f>A9</f>
        <v>43525</v>
      </c>
      <c r="Y1" s="184"/>
      <c r="Z1" s="184"/>
      <c r="AA1" s="184"/>
      <c r="AB1" s="184"/>
      <c r="AC1" s="184"/>
      <c r="AD1" s="185"/>
    </row>
    <row r="2" spans="1:32" s="14" customFormat="1" ht="21" thickBot="1">
      <c r="A2" s="203"/>
      <c r="B2" s="204"/>
      <c r="C2" s="204"/>
      <c r="D2" s="204"/>
      <c r="E2" s="205"/>
      <c r="F2" s="186" t="str">
        <f>IF(Z41&lt;AD2,"*** SAISIE INCOMPLETE *** ",IF(Z41&gt;AD2,"***VERIFIER LES TEMPS SAISIS***",""))</f>
        <v xml:space="preserve">*** SAISIE INCOMPLETE *** </v>
      </c>
      <c r="G2" s="187"/>
      <c r="H2" s="187"/>
      <c r="I2" s="187"/>
      <c r="J2" s="187"/>
      <c r="K2" s="187"/>
      <c r="L2" s="187"/>
      <c r="M2" s="187"/>
      <c r="N2" s="187"/>
      <c r="O2" s="187"/>
      <c r="P2" s="187"/>
      <c r="Q2" s="187"/>
      <c r="R2" s="187"/>
      <c r="S2" s="187"/>
      <c r="T2" s="187"/>
      <c r="U2" s="187"/>
      <c r="V2" s="187"/>
      <c r="W2" s="187"/>
      <c r="X2" s="188" t="s">
        <v>40</v>
      </c>
      <c r="Y2" s="189"/>
      <c r="Z2" s="189"/>
      <c r="AA2" s="189"/>
      <c r="AB2" s="189"/>
      <c r="AC2" s="189"/>
      <c r="AD2" s="58">
        <f>NETWORKDAYS(A9,MAX(A36,A37,A38,A39),JoursFériés)</f>
        <v>21</v>
      </c>
      <c r="AF2" s="15" t="s">
        <v>28</v>
      </c>
    </row>
    <row r="3" spans="1:32" ht="16">
      <c r="A3" s="220"/>
      <c r="B3" s="16"/>
      <c r="C3" s="16"/>
      <c r="D3" s="17"/>
      <c r="E3" s="17"/>
      <c r="F3" s="190" t="s">
        <v>34</v>
      </c>
      <c r="G3" s="190"/>
      <c r="H3" s="190"/>
      <c r="I3" s="190"/>
      <c r="J3" s="190"/>
      <c r="K3" s="190"/>
      <c r="L3" s="190"/>
      <c r="M3" s="190"/>
      <c r="N3" s="190"/>
      <c r="O3" s="190"/>
      <c r="P3" s="190"/>
      <c r="Q3" s="190"/>
      <c r="R3" s="190"/>
      <c r="S3" s="190"/>
      <c r="T3" s="190"/>
      <c r="U3" s="190"/>
      <c r="V3" s="190"/>
      <c r="W3" s="190"/>
      <c r="X3" s="18"/>
      <c r="Y3" s="14"/>
      <c r="Z3" s="14"/>
      <c r="AA3" s="14"/>
      <c r="AB3" s="14"/>
      <c r="AC3" s="14"/>
      <c r="AD3" s="14"/>
      <c r="AF3" s="8" t="s">
        <v>29</v>
      </c>
    </row>
    <row r="4" spans="1:32" ht="17" thickBot="1">
      <c r="A4" s="221"/>
      <c r="B4" s="19"/>
      <c r="C4" s="19"/>
      <c r="D4" s="1" t="s">
        <v>0</v>
      </c>
      <c r="E4" s="20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14"/>
      <c r="Z4" s="14"/>
      <c r="AA4" s="14"/>
      <c r="AB4" s="14"/>
      <c r="AC4" s="14"/>
      <c r="AD4" s="14"/>
      <c r="AF4" s="8" t="s">
        <v>27</v>
      </c>
    </row>
    <row r="5" spans="1:32" ht="15" customHeight="1" thickBot="1">
      <c r="A5" s="22" t="s">
        <v>1</v>
      </c>
      <c r="B5" s="23"/>
      <c r="C5" s="23"/>
      <c r="D5" s="2" t="s">
        <v>2</v>
      </c>
      <c r="E5" s="1"/>
      <c r="F5" s="104"/>
      <c r="G5" s="105"/>
      <c r="H5" s="105"/>
      <c r="I5" s="105"/>
      <c r="J5" s="105"/>
      <c r="K5" s="106"/>
      <c r="L5" s="106"/>
      <c r="M5" s="106"/>
      <c r="N5" s="106"/>
      <c r="O5" s="106"/>
      <c r="P5" s="106"/>
      <c r="Q5" s="107"/>
      <c r="R5" s="123"/>
      <c r="S5" s="5"/>
      <c r="T5" s="191" t="s">
        <v>5</v>
      </c>
      <c r="U5" s="192"/>
      <c r="V5" s="192"/>
      <c r="W5" s="192"/>
      <c r="X5" s="193"/>
      <c r="Y5" s="14"/>
      <c r="Z5" s="194" t="s">
        <v>3</v>
      </c>
      <c r="AA5" s="14"/>
      <c r="AB5" s="14"/>
      <c r="AC5" s="197" t="s">
        <v>9</v>
      </c>
      <c r="AD5" s="171" t="s">
        <v>10</v>
      </c>
    </row>
    <row r="6" spans="1:32" ht="15" customHeight="1" thickBot="1">
      <c r="A6" s="22" t="s">
        <v>4</v>
      </c>
      <c r="B6" s="23"/>
      <c r="C6" s="23"/>
      <c r="D6" s="2" t="s">
        <v>23</v>
      </c>
      <c r="E6" s="1"/>
      <c r="F6" s="108"/>
      <c r="G6" s="109"/>
      <c r="H6" s="109"/>
      <c r="I6" s="109"/>
      <c r="J6" s="109"/>
      <c r="K6" s="109"/>
      <c r="L6" s="109"/>
      <c r="M6" s="109"/>
      <c r="N6" s="109"/>
      <c r="O6" s="109"/>
      <c r="P6" s="109"/>
      <c r="Q6" s="109"/>
      <c r="R6" s="110"/>
      <c r="S6" s="5"/>
      <c r="T6" s="174" t="s">
        <v>39</v>
      </c>
      <c r="U6" s="176" t="s">
        <v>36</v>
      </c>
      <c r="V6" s="177"/>
      <c r="W6" s="177"/>
      <c r="X6" s="178" t="s">
        <v>8</v>
      </c>
      <c r="Y6" s="14"/>
      <c r="Z6" s="195"/>
      <c r="AA6" s="14"/>
      <c r="AB6" s="14"/>
      <c r="AC6" s="198"/>
      <c r="AD6" s="172"/>
    </row>
    <row r="7" spans="1:32" ht="88" customHeight="1" thickBot="1">
      <c r="A7" s="206" t="s">
        <v>6</v>
      </c>
      <c r="B7" s="207"/>
      <c r="C7" s="3"/>
      <c r="D7" s="4" t="s">
        <v>7</v>
      </c>
      <c r="E7" s="24"/>
      <c r="F7" s="122"/>
      <c r="G7" s="112"/>
      <c r="H7" s="111"/>
      <c r="I7" s="111"/>
      <c r="J7" s="112"/>
      <c r="K7" s="112"/>
      <c r="L7" s="112"/>
      <c r="M7" s="112"/>
      <c r="N7" s="112"/>
      <c r="O7" s="112"/>
      <c r="P7" s="112"/>
      <c r="Q7" s="113"/>
      <c r="R7" s="114"/>
      <c r="S7" s="5"/>
      <c r="T7" s="175"/>
      <c r="U7" s="65" t="s">
        <v>36</v>
      </c>
      <c r="V7" s="67" t="s">
        <v>1</v>
      </c>
      <c r="W7" s="66" t="s">
        <v>37</v>
      </c>
      <c r="X7" s="179"/>
      <c r="Y7" s="14"/>
      <c r="Z7" s="196"/>
      <c r="AA7" s="14"/>
      <c r="AB7" s="14"/>
      <c r="AC7" s="199"/>
      <c r="AD7" s="173"/>
    </row>
    <row r="8" spans="1:32">
      <c r="A8" s="222"/>
      <c r="B8" s="25"/>
      <c r="C8" s="25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28"/>
    </row>
    <row r="9" spans="1:32" ht="19" customHeight="1">
      <c r="A9" s="223">
        <f>DATE(ANNEE,3,1)</f>
        <v>43525</v>
      </c>
      <c r="B9" s="30"/>
      <c r="C9" s="29"/>
      <c r="D9" s="72"/>
      <c r="E9" s="75"/>
      <c r="F9" s="95"/>
      <c r="G9" s="96"/>
      <c r="H9" s="96"/>
      <c r="I9" s="96"/>
      <c r="J9" s="96"/>
      <c r="K9" s="96"/>
      <c r="L9" s="96"/>
      <c r="M9" s="96"/>
      <c r="N9" s="96"/>
      <c r="O9" s="96"/>
      <c r="P9" s="96"/>
      <c r="Q9" s="96"/>
      <c r="R9" s="97"/>
      <c r="S9" s="98"/>
      <c r="T9" s="99"/>
      <c r="U9" s="100"/>
      <c r="V9" s="101"/>
      <c r="W9" s="102"/>
      <c r="X9" s="103"/>
      <c r="Y9" s="76"/>
      <c r="Z9" s="35">
        <f>SUM(F9:X9)</f>
        <v>0</v>
      </c>
      <c r="AA9" s="76"/>
      <c r="AB9" s="74"/>
      <c r="AC9" s="101"/>
      <c r="AD9" s="118"/>
    </row>
    <row r="10" spans="1:32" ht="19" customHeight="1">
      <c r="A10" s="223">
        <f>IF(A9="","",IF(MONTH(A9+1)&gt;MONTH(A9),"",A9+1))</f>
        <v>43526</v>
      </c>
      <c r="B10" s="30"/>
      <c r="C10" s="29"/>
      <c r="D10" s="72"/>
      <c r="E10" s="75"/>
      <c r="F10" s="95"/>
      <c r="G10" s="96"/>
      <c r="H10" s="96"/>
      <c r="I10" s="96"/>
      <c r="J10" s="96"/>
      <c r="K10" s="96"/>
      <c r="L10" s="96"/>
      <c r="M10" s="96"/>
      <c r="N10" s="96"/>
      <c r="O10" s="96"/>
      <c r="P10" s="96"/>
      <c r="Q10" s="96"/>
      <c r="R10" s="97"/>
      <c r="S10" s="98"/>
      <c r="T10" s="99"/>
      <c r="U10" s="100"/>
      <c r="V10" s="101"/>
      <c r="W10" s="102"/>
      <c r="X10" s="103"/>
      <c r="Y10" s="76"/>
      <c r="Z10" s="35">
        <f>SUM(F10:X10)</f>
        <v>0</v>
      </c>
      <c r="AA10" s="76"/>
      <c r="AB10" s="74"/>
      <c r="AC10" s="101"/>
      <c r="AD10" s="118"/>
    </row>
    <row r="11" spans="1:32" ht="19" customHeight="1">
      <c r="A11" s="223">
        <f t="shared" ref="A11:A39" si="0">IF(A10="","",IF(MONTH(A10+1)&gt;MONTH(A10),"",A10+1))</f>
        <v>43527</v>
      </c>
      <c r="B11" s="30"/>
      <c r="C11" s="29"/>
      <c r="D11" s="72"/>
      <c r="E11" s="75"/>
      <c r="F11" s="95"/>
      <c r="G11" s="96"/>
      <c r="H11" s="96"/>
      <c r="I11" s="96"/>
      <c r="J11" s="96"/>
      <c r="K11" s="96"/>
      <c r="L11" s="96"/>
      <c r="M11" s="96"/>
      <c r="N11" s="96"/>
      <c r="O11" s="96"/>
      <c r="P11" s="96"/>
      <c r="Q11" s="96"/>
      <c r="R11" s="97"/>
      <c r="S11" s="98"/>
      <c r="T11" s="99"/>
      <c r="U11" s="100"/>
      <c r="V11" s="101"/>
      <c r="W11" s="102"/>
      <c r="X11" s="103"/>
      <c r="Y11" s="76"/>
      <c r="Z11" s="35"/>
      <c r="AA11" s="76"/>
      <c r="AB11" s="74"/>
      <c r="AC11" s="101"/>
      <c r="AD11" s="118"/>
    </row>
    <row r="12" spans="1:32" ht="19" customHeight="1">
      <c r="A12" s="223">
        <f t="shared" si="0"/>
        <v>43528</v>
      </c>
      <c r="B12" s="30"/>
      <c r="C12" s="29"/>
      <c r="D12" s="72"/>
      <c r="E12" s="75"/>
      <c r="F12" s="95"/>
      <c r="G12" s="96"/>
      <c r="H12" s="96"/>
      <c r="I12" s="96"/>
      <c r="J12" s="96"/>
      <c r="K12" s="96"/>
      <c r="L12" s="96"/>
      <c r="M12" s="96"/>
      <c r="N12" s="96"/>
      <c r="O12" s="96"/>
      <c r="P12" s="96"/>
      <c r="Q12" s="96"/>
      <c r="R12" s="97"/>
      <c r="S12" s="98"/>
      <c r="T12" s="99"/>
      <c r="U12" s="100"/>
      <c r="V12" s="101"/>
      <c r="W12" s="102"/>
      <c r="X12" s="103"/>
      <c r="Y12" s="76"/>
      <c r="Z12" s="35"/>
      <c r="AA12" s="76"/>
      <c r="AB12" s="74"/>
      <c r="AC12" s="101"/>
      <c r="AD12" s="118"/>
    </row>
    <row r="13" spans="1:32" ht="19" customHeight="1">
      <c r="A13" s="223">
        <f t="shared" si="0"/>
        <v>43529</v>
      </c>
      <c r="B13" s="30"/>
      <c r="C13" s="29"/>
      <c r="D13" s="72"/>
      <c r="E13" s="75"/>
      <c r="F13" s="95"/>
      <c r="G13" s="96"/>
      <c r="H13" s="96"/>
      <c r="I13" s="96"/>
      <c r="J13" s="96"/>
      <c r="K13" s="96"/>
      <c r="L13" s="96"/>
      <c r="M13" s="96"/>
      <c r="N13" s="96"/>
      <c r="O13" s="96"/>
      <c r="P13" s="96"/>
      <c r="Q13" s="96"/>
      <c r="R13" s="97"/>
      <c r="S13" s="98"/>
      <c r="T13" s="99"/>
      <c r="U13" s="100"/>
      <c r="V13" s="101"/>
      <c r="W13" s="102"/>
      <c r="X13" s="103"/>
      <c r="Y13" s="76"/>
      <c r="Z13" s="35">
        <f>SUM(F13:X13)</f>
        <v>0</v>
      </c>
      <c r="AA13" s="76"/>
      <c r="AB13" s="74"/>
      <c r="AC13" s="101"/>
      <c r="AD13" s="118"/>
    </row>
    <row r="14" spans="1:32" ht="19" customHeight="1">
      <c r="A14" s="223">
        <f t="shared" si="0"/>
        <v>43530</v>
      </c>
      <c r="B14" s="30"/>
      <c r="C14" s="29"/>
      <c r="D14" s="72"/>
      <c r="E14" s="75"/>
      <c r="F14" s="95"/>
      <c r="G14" s="96"/>
      <c r="H14" s="96"/>
      <c r="I14" s="96"/>
      <c r="J14" s="96"/>
      <c r="K14" s="96"/>
      <c r="L14" s="96"/>
      <c r="M14" s="96"/>
      <c r="N14" s="96"/>
      <c r="O14" s="96"/>
      <c r="P14" s="96"/>
      <c r="Q14" s="96"/>
      <c r="R14" s="97"/>
      <c r="S14" s="98"/>
      <c r="T14" s="99"/>
      <c r="U14" s="100"/>
      <c r="V14" s="101"/>
      <c r="W14" s="102"/>
      <c r="X14" s="103"/>
      <c r="Y14" s="76"/>
      <c r="Z14" s="35">
        <f>SUM(F14:X14)</f>
        <v>0</v>
      </c>
      <c r="AA14" s="76"/>
      <c r="AB14" s="74"/>
      <c r="AC14" s="101"/>
      <c r="AD14" s="118"/>
    </row>
    <row r="15" spans="1:32" ht="19" customHeight="1">
      <c r="A15" s="223">
        <f t="shared" si="0"/>
        <v>43531</v>
      </c>
      <c r="B15" s="30"/>
      <c r="C15" s="29"/>
      <c r="D15" s="72"/>
      <c r="E15" s="75"/>
      <c r="F15" s="95"/>
      <c r="G15" s="96"/>
      <c r="H15" s="96"/>
      <c r="I15" s="96"/>
      <c r="J15" s="96"/>
      <c r="K15" s="96"/>
      <c r="L15" s="96"/>
      <c r="M15" s="96"/>
      <c r="N15" s="96"/>
      <c r="O15" s="96"/>
      <c r="P15" s="96"/>
      <c r="Q15" s="96"/>
      <c r="R15" s="97"/>
      <c r="S15" s="98"/>
      <c r="T15" s="99"/>
      <c r="U15" s="100"/>
      <c r="V15" s="101"/>
      <c r="W15" s="102"/>
      <c r="X15" s="103"/>
      <c r="Y15" s="76"/>
      <c r="Z15" s="35">
        <f>SUM(F15:X15)</f>
        <v>0</v>
      </c>
      <c r="AA15" s="76"/>
      <c r="AB15" s="74"/>
      <c r="AC15" s="101"/>
      <c r="AD15" s="118"/>
    </row>
    <row r="16" spans="1:32" ht="19" customHeight="1">
      <c r="A16" s="223">
        <f t="shared" si="0"/>
        <v>43532</v>
      </c>
      <c r="B16" s="30"/>
      <c r="C16" s="29"/>
      <c r="D16" s="72"/>
      <c r="E16" s="75"/>
      <c r="F16" s="95"/>
      <c r="G16" s="96"/>
      <c r="H16" s="96"/>
      <c r="I16" s="96"/>
      <c r="J16" s="96"/>
      <c r="K16" s="96"/>
      <c r="L16" s="96"/>
      <c r="M16" s="96"/>
      <c r="N16" s="96"/>
      <c r="O16" s="96"/>
      <c r="P16" s="96"/>
      <c r="Q16" s="96"/>
      <c r="R16" s="97"/>
      <c r="S16" s="98"/>
      <c r="T16" s="99"/>
      <c r="U16" s="100"/>
      <c r="V16" s="101"/>
      <c r="W16" s="102"/>
      <c r="X16" s="103"/>
      <c r="Y16" s="76"/>
      <c r="Z16" s="35">
        <f>SUM(F16:X16)</f>
        <v>0</v>
      </c>
      <c r="AA16" s="76"/>
      <c r="AB16" s="74"/>
      <c r="AC16" s="101"/>
      <c r="AD16" s="118"/>
    </row>
    <row r="17" spans="1:30" ht="19" customHeight="1">
      <c r="A17" s="223">
        <f t="shared" si="0"/>
        <v>43533</v>
      </c>
      <c r="B17" s="30"/>
      <c r="C17" s="29"/>
      <c r="D17" s="72"/>
      <c r="E17" s="75"/>
      <c r="F17" s="95"/>
      <c r="G17" s="96"/>
      <c r="H17" s="96"/>
      <c r="I17" s="96"/>
      <c r="J17" s="96"/>
      <c r="K17" s="96"/>
      <c r="L17" s="96"/>
      <c r="M17" s="96"/>
      <c r="N17" s="96"/>
      <c r="O17" s="96"/>
      <c r="P17" s="96"/>
      <c r="Q17" s="96"/>
      <c r="R17" s="97"/>
      <c r="S17" s="98"/>
      <c r="T17" s="99"/>
      <c r="U17" s="100"/>
      <c r="V17" s="101"/>
      <c r="W17" s="102"/>
      <c r="X17" s="103"/>
      <c r="Y17" s="76"/>
      <c r="Z17" s="35">
        <f>SUM(F17:X17)</f>
        <v>0</v>
      </c>
      <c r="AA17" s="76"/>
      <c r="AB17" s="74"/>
      <c r="AC17" s="101"/>
      <c r="AD17" s="118"/>
    </row>
    <row r="18" spans="1:30" ht="19" customHeight="1">
      <c r="A18" s="223">
        <f t="shared" si="0"/>
        <v>43534</v>
      </c>
      <c r="B18" s="30"/>
      <c r="C18" s="29"/>
      <c r="D18" s="72"/>
      <c r="E18" s="75"/>
      <c r="F18" s="95"/>
      <c r="G18" s="96"/>
      <c r="H18" s="96"/>
      <c r="I18" s="96"/>
      <c r="J18" s="96"/>
      <c r="K18" s="96"/>
      <c r="L18" s="96"/>
      <c r="M18" s="96"/>
      <c r="N18" s="96"/>
      <c r="O18" s="96"/>
      <c r="P18" s="96"/>
      <c r="Q18" s="96"/>
      <c r="R18" s="97"/>
      <c r="S18" s="98"/>
      <c r="T18" s="99"/>
      <c r="U18" s="100"/>
      <c r="V18" s="101"/>
      <c r="W18" s="102"/>
      <c r="X18" s="103"/>
      <c r="Y18" s="76"/>
      <c r="Z18" s="35"/>
      <c r="AA18" s="76"/>
      <c r="AB18" s="74"/>
      <c r="AC18" s="101"/>
      <c r="AD18" s="118"/>
    </row>
    <row r="19" spans="1:30" ht="19" customHeight="1">
      <c r="A19" s="223">
        <f t="shared" si="0"/>
        <v>43535</v>
      </c>
      <c r="B19" s="30"/>
      <c r="C19" s="29"/>
      <c r="D19" s="72"/>
      <c r="E19" s="75"/>
      <c r="F19" s="95"/>
      <c r="G19" s="96"/>
      <c r="H19" s="96"/>
      <c r="I19" s="96"/>
      <c r="J19" s="96"/>
      <c r="K19" s="96"/>
      <c r="L19" s="96"/>
      <c r="M19" s="96"/>
      <c r="N19" s="96"/>
      <c r="O19" s="96"/>
      <c r="P19" s="96"/>
      <c r="Q19" s="96"/>
      <c r="R19" s="97"/>
      <c r="S19" s="98"/>
      <c r="T19" s="99"/>
      <c r="U19" s="100"/>
      <c r="V19" s="101"/>
      <c r="W19" s="102"/>
      <c r="X19" s="103"/>
      <c r="Y19" s="76"/>
      <c r="Z19" s="35"/>
      <c r="AA19" s="76"/>
      <c r="AB19" s="74"/>
      <c r="AC19" s="101"/>
      <c r="AD19" s="118"/>
    </row>
    <row r="20" spans="1:30" ht="19" customHeight="1">
      <c r="A20" s="223">
        <f t="shared" si="0"/>
        <v>43536</v>
      </c>
      <c r="B20" s="30"/>
      <c r="C20" s="29"/>
      <c r="D20" s="72"/>
      <c r="E20" s="75"/>
      <c r="F20" s="95"/>
      <c r="G20" s="96"/>
      <c r="H20" s="96"/>
      <c r="I20" s="96"/>
      <c r="J20" s="96"/>
      <c r="K20" s="96"/>
      <c r="L20" s="96"/>
      <c r="M20" s="96"/>
      <c r="N20" s="96"/>
      <c r="O20" s="96"/>
      <c r="P20" s="96"/>
      <c r="Q20" s="96"/>
      <c r="R20" s="97"/>
      <c r="S20" s="98"/>
      <c r="T20" s="99"/>
      <c r="U20" s="100"/>
      <c r="V20" s="101"/>
      <c r="W20" s="102"/>
      <c r="X20" s="103"/>
      <c r="Y20" s="76">
        <f t="shared" ref="Y20:Z24" si="1">SUM(E20:W20)</f>
        <v>0</v>
      </c>
      <c r="Z20" s="35">
        <f t="shared" si="1"/>
        <v>0</v>
      </c>
      <c r="AA20" s="76"/>
      <c r="AB20" s="74"/>
      <c r="AC20" s="101"/>
      <c r="AD20" s="118"/>
    </row>
    <row r="21" spans="1:30" ht="19" customHeight="1">
      <c r="A21" s="223">
        <f t="shared" si="0"/>
        <v>43537</v>
      </c>
      <c r="B21" s="30"/>
      <c r="C21" s="29"/>
      <c r="D21" s="72"/>
      <c r="E21" s="75"/>
      <c r="F21" s="95"/>
      <c r="G21" s="96"/>
      <c r="H21" s="96"/>
      <c r="I21" s="96"/>
      <c r="J21" s="96"/>
      <c r="K21" s="96"/>
      <c r="L21" s="96"/>
      <c r="M21" s="96"/>
      <c r="N21" s="96"/>
      <c r="O21" s="96"/>
      <c r="P21" s="96"/>
      <c r="Q21" s="96"/>
      <c r="R21" s="97"/>
      <c r="S21" s="98"/>
      <c r="T21" s="99"/>
      <c r="U21" s="100"/>
      <c r="V21" s="101"/>
      <c r="W21" s="102"/>
      <c r="X21" s="103"/>
      <c r="Y21" s="76">
        <f t="shared" si="1"/>
        <v>0</v>
      </c>
      <c r="Z21" s="35">
        <f t="shared" si="1"/>
        <v>0</v>
      </c>
      <c r="AA21" s="76"/>
      <c r="AB21" s="74"/>
      <c r="AC21" s="101"/>
      <c r="AD21" s="118"/>
    </row>
    <row r="22" spans="1:30" ht="19" customHeight="1">
      <c r="A22" s="223">
        <f t="shared" si="0"/>
        <v>43538</v>
      </c>
      <c r="B22" s="30"/>
      <c r="C22" s="29"/>
      <c r="D22" s="72"/>
      <c r="E22" s="75"/>
      <c r="F22" s="95"/>
      <c r="G22" s="96"/>
      <c r="H22" s="96"/>
      <c r="I22" s="96"/>
      <c r="J22" s="96"/>
      <c r="K22" s="96"/>
      <c r="L22" s="96"/>
      <c r="M22" s="96"/>
      <c r="N22" s="96"/>
      <c r="O22" s="96"/>
      <c r="P22" s="96"/>
      <c r="Q22" s="96"/>
      <c r="R22" s="97"/>
      <c r="S22" s="98"/>
      <c r="T22" s="99"/>
      <c r="U22" s="100"/>
      <c r="V22" s="101"/>
      <c r="W22" s="102"/>
      <c r="X22" s="103"/>
      <c r="Y22" s="76">
        <f t="shared" si="1"/>
        <v>0</v>
      </c>
      <c r="Z22" s="35">
        <f t="shared" si="1"/>
        <v>0</v>
      </c>
      <c r="AA22" s="76"/>
      <c r="AB22" s="74"/>
      <c r="AC22" s="101"/>
      <c r="AD22" s="118"/>
    </row>
    <row r="23" spans="1:30" ht="19" customHeight="1">
      <c r="A23" s="223">
        <f t="shared" si="0"/>
        <v>43539</v>
      </c>
      <c r="B23" s="30"/>
      <c r="C23" s="29"/>
      <c r="D23" s="72"/>
      <c r="E23" s="75"/>
      <c r="F23" s="95"/>
      <c r="G23" s="96"/>
      <c r="H23" s="96"/>
      <c r="I23" s="96"/>
      <c r="J23" s="96"/>
      <c r="K23" s="96"/>
      <c r="L23" s="96"/>
      <c r="M23" s="96"/>
      <c r="N23" s="96"/>
      <c r="O23" s="96"/>
      <c r="P23" s="96"/>
      <c r="Q23" s="96"/>
      <c r="R23" s="97"/>
      <c r="S23" s="98"/>
      <c r="T23" s="99"/>
      <c r="U23" s="100"/>
      <c r="V23" s="101"/>
      <c r="W23" s="102"/>
      <c r="X23" s="103"/>
      <c r="Y23" s="76">
        <f t="shared" si="1"/>
        <v>0</v>
      </c>
      <c r="Z23" s="35">
        <f t="shared" si="1"/>
        <v>0</v>
      </c>
      <c r="AA23" s="76"/>
      <c r="AB23" s="74"/>
      <c r="AC23" s="101"/>
      <c r="AD23" s="118"/>
    </row>
    <row r="24" spans="1:30" ht="19" customHeight="1">
      <c r="A24" s="223">
        <f t="shared" si="0"/>
        <v>43540</v>
      </c>
      <c r="B24" s="30"/>
      <c r="C24" s="29"/>
      <c r="D24" s="72"/>
      <c r="E24" s="75"/>
      <c r="F24" s="95"/>
      <c r="G24" s="96"/>
      <c r="H24" s="96"/>
      <c r="I24" s="96"/>
      <c r="J24" s="96"/>
      <c r="K24" s="96"/>
      <c r="L24" s="96"/>
      <c r="M24" s="96"/>
      <c r="N24" s="96"/>
      <c r="O24" s="96"/>
      <c r="P24" s="96"/>
      <c r="Q24" s="96"/>
      <c r="R24" s="97"/>
      <c r="S24" s="98"/>
      <c r="T24" s="99"/>
      <c r="U24" s="100"/>
      <c r="V24" s="101"/>
      <c r="W24" s="102"/>
      <c r="X24" s="103"/>
      <c r="Y24" s="76">
        <f t="shared" si="1"/>
        <v>0</v>
      </c>
      <c r="Z24" s="35">
        <f t="shared" si="1"/>
        <v>0</v>
      </c>
      <c r="AA24" s="76"/>
      <c r="AB24" s="74"/>
      <c r="AC24" s="101"/>
      <c r="AD24" s="118"/>
    </row>
    <row r="25" spans="1:30" ht="19" customHeight="1">
      <c r="A25" s="223">
        <f t="shared" si="0"/>
        <v>43541</v>
      </c>
      <c r="B25" s="30"/>
      <c r="C25" s="29"/>
      <c r="D25" s="72"/>
      <c r="E25" s="75"/>
      <c r="F25" s="95"/>
      <c r="G25" s="96"/>
      <c r="H25" s="96"/>
      <c r="I25" s="96"/>
      <c r="J25" s="96"/>
      <c r="K25" s="96"/>
      <c r="L25" s="96"/>
      <c r="M25" s="96"/>
      <c r="N25" s="96"/>
      <c r="O25" s="96"/>
      <c r="P25" s="96"/>
      <c r="Q25" s="96"/>
      <c r="R25" s="97"/>
      <c r="S25" s="98"/>
      <c r="T25" s="99"/>
      <c r="U25" s="100"/>
      <c r="V25" s="101"/>
      <c r="W25" s="102"/>
      <c r="X25" s="103"/>
      <c r="Y25" s="76"/>
      <c r="Z25" s="35"/>
      <c r="AA25" s="76"/>
      <c r="AB25" s="74"/>
      <c r="AC25" s="101"/>
      <c r="AD25" s="118"/>
    </row>
    <row r="26" spans="1:30" ht="19" customHeight="1">
      <c r="A26" s="223">
        <f t="shared" si="0"/>
        <v>43542</v>
      </c>
      <c r="B26" s="30"/>
      <c r="C26" s="29"/>
      <c r="D26" s="72"/>
      <c r="E26" s="75"/>
      <c r="F26" s="95"/>
      <c r="G26" s="96"/>
      <c r="H26" s="96"/>
      <c r="I26" s="96"/>
      <c r="J26" s="96"/>
      <c r="K26" s="96"/>
      <c r="L26" s="96"/>
      <c r="M26" s="96"/>
      <c r="N26" s="96"/>
      <c r="O26" s="96"/>
      <c r="P26" s="96"/>
      <c r="Q26" s="96"/>
      <c r="R26" s="97"/>
      <c r="S26" s="98"/>
      <c r="T26" s="99"/>
      <c r="U26" s="100"/>
      <c r="V26" s="101"/>
      <c r="W26" s="102"/>
      <c r="X26" s="103"/>
      <c r="Y26" s="76"/>
      <c r="Z26" s="35"/>
      <c r="AA26" s="76"/>
      <c r="AB26" s="74"/>
      <c r="AC26" s="101"/>
      <c r="AD26" s="118"/>
    </row>
    <row r="27" spans="1:30" ht="19" customHeight="1">
      <c r="A27" s="223">
        <f t="shared" si="0"/>
        <v>43543</v>
      </c>
      <c r="B27" s="30"/>
      <c r="C27" s="29"/>
      <c r="D27" s="72"/>
      <c r="E27" s="75"/>
      <c r="F27" s="95"/>
      <c r="G27" s="96"/>
      <c r="H27" s="96"/>
      <c r="I27" s="96"/>
      <c r="J27" s="96"/>
      <c r="K27" s="96"/>
      <c r="L27" s="96"/>
      <c r="M27" s="96"/>
      <c r="N27" s="96"/>
      <c r="O27" s="96"/>
      <c r="P27" s="96"/>
      <c r="Q27" s="96"/>
      <c r="R27" s="97"/>
      <c r="S27" s="98"/>
      <c r="T27" s="99"/>
      <c r="U27" s="100"/>
      <c r="V27" s="101"/>
      <c r="W27" s="102"/>
      <c r="X27" s="103"/>
      <c r="Y27" s="76"/>
      <c r="Z27" s="35">
        <f>SUM(F27:X27)</f>
        <v>0</v>
      </c>
      <c r="AA27" s="76"/>
      <c r="AB27" s="74"/>
      <c r="AC27" s="101"/>
      <c r="AD27" s="118"/>
    </row>
    <row r="28" spans="1:30" ht="19" customHeight="1">
      <c r="A28" s="223">
        <f t="shared" si="0"/>
        <v>43544</v>
      </c>
      <c r="B28" s="30"/>
      <c r="C28" s="29"/>
      <c r="D28" s="72"/>
      <c r="E28" s="75"/>
      <c r="F28" s="95"/>
      <c r="G28" s="96"/>
      <c r="H28" s="96"/>
      <c r="I28" s="96"/>
      <c r="J28" s="96"/>
      <c r="K28" s="96"/>
      <c r="L28" s="96"/>
      <c r="M28" s="96"/>
      <c r="N28" s="96"/>
      <c r="O28" s="96"/>
      <c r="P28" s="96"/>
      <c r="Q28" s="96"/>
      <c r="R28" s="97"/>
      <c r="S28" s="98"/>
      <c r="T28" s="99"/>
      <c r="U28" s="100"/>
      <c r="V28" s="101"/>
      <c r="W28" s="102"/>
      <c r="X28" s="103"/>
      <c r="Y28" s="76"/>
      <c r="Z28" s="35">
        <f>SUM(F28:X28)</f>
        <v>0</v>
      </c>
      <c r="AA28" s="76"/>
      <c r="AB28" s="74"/>
      <c r="AC28" s="101"/>
      <c r="AD28" s="118"/>
    </row>
    <row r="29" spans="1:30" ht="19" customHeight="1">
      <c r="A29" s="223">
        <f t="shared" si="0"/>
        <v>43545</v>
      </c>
      <c r="B29" s="30"/>
      <c r="C29" s="29"/>
      <c r="D29" s="72"/>
      <c r="E29" s="75"/>
      <c r="F29" s="95"/>
      <c r="G29" s="96"/>
      <c r="H29" s="96"/>
      <c r="I29" s="96"/>
      <c r="J29" s="96"/>
      <c r="K29" s="96"/>
      <c r="L29" s="96"/>
      <c r="M29" s="96"/>
      <c r="N29" s="96"/>
      <c r="O29" s="96"/>
      <c r="P29" s="96"/>
      <c r="Q29" s="96"/>
      <c r="R29" s="97"/>
      <c r="S29" s="98"/>
      <c r="T29" s="99"/>
      <c r="U29" s="100"/>
      <c r="V29" s="101"/>
      <c r="W29" s="102"/>
      <c r="X29" s="103"/>
      <c r="Y29" s="76"/>
      <c r="Z29" s="35">
        <f>SUM(F29:X29)</f>
        <v>0</v>
      </c>
      <c r="AA29" s="76"/>
      <c r="AB29" s="74"/>
      <c r="AC29" s="101"/>
      <c r="AD29" s="118"/>
    </row>
    <row r="30" spans="1:30" ht="19" customHeight="1">
      <c r="A30" s="223">
        <f t="shared" si="0"/>
        <v>43546</v>
      </c>
      <c r="B30" s="30"/>
      <c r="C30" s="29"/>
      <c r="D30" s="72"/>
      <c r="E30" s="75"/>
      <c r="F30" s="95"/>
      <c r="G30" s="96"/>
      <c r="H30" s="96"/>
      <c r="I30" s="96"/>
      <c r="J30" s="96"/>
      <c r="K30" s="96"/>
      <c r="L30" s="96"/>
      <c r="M30" s="96"/>
      <c r="N30" s="96"/>
      <c r="O30" s="96"/>
      <c r="P30" s="96"/>
      <c r="Q30" s="96"/>
      <c r="R30" s="97"/>
      <c r="S30" s="98"/>
      <c r="T30" s="99"/>
      <c r="U30" s="100"/>
      <c r="V30" s="101"/>
      <c r="W30" s="102"/>
      <c r="X30" s="103"/>
      <c r="Y30" s="76"/>
      <c r="Z30" s="35">
        <f>SUM(F30:X30)</f>
        <v>0</v>
      </c>
      <c r="AA30" s="76"/>
      <c r="AB30" s="74"/>
      <c r="AC30" s="101"/>
      <c r="AD30" s="118"/>
    </row>
    <row r="31" spans="1:30" ht="19" customHeight="1">
      <c r="A31" s="223">
        <f t="shared" si="0"/>
        <v>43547</v>
      </c>
      <c r="B31" s="30"/>
      <c r="C31" s="29"/>
      <c r="D31" s="72"/>
      <c r="E31" s="75"/>
      <c r="F31" s="95"/>
      <c r="G31" s="96"/>
      <c r="H31" s="96"/>
      <c r="I31" s="96"/>
      <c r="J31" s="96"/>
      <c r="K31" s="96"/>
      <c r="L31" s="96"/>
      <c r="M31" s="96"/>
      <c r="N31" s="96"/>
      <c r="O31" s="96"/>
      <c r="P31" s="96"/>
      <c r="Q31" s="96"/>
      <c r="R31" s="97"/>
      <c r="S31" s="98"/>
      <c r="T31" s="99"/>
      <c r="U31" s="100"/>
      <c r="V31" s="101"/>
      <c r="W31" s="102"/>
      <c r="X31" s="103"/>
      <c r="Y31" s="76"/>
      <c r="Z31" s="35">
        <f>SUM(F31:X31)</f>
        <v>0</v>
      </c>
      <c r="AA31" s="76"/>
      <c r="AB31" s="74"/>
      <c r="AC31" s="101"/>
      <c r="AD31" s="118"/>
    </row>
    <row r="32" spans="1:30" ht="19" customHeight="1">
      <c r="A32" s="223">
        <f t="shared" si="0"/>
        <v>43548</v>
      </c>
      <c r="B32" s="30"/>
      <c r="C32" s="29"/>
      <c r="D32" s="72"/>
      <c r="E32" s="75"/>
      <c r="F32" s="95"/>
      <c r="G32" s="96"/>
      <c r="H32" s="96"/>
      <c r="I32" s="96"/>
      <c r="J32" s="96"/>
      <c r="K32" s="96"/>
      <c r="L32" s="96"/>
      <c r="M32" s="96"/>
      <c r="N32" s="96"/>
      <c r="O32" s="96"/>
      <c r="P32" s="96"/>
      <c r="Q32" s="96"/>
      <c r="R32" s="97"/>
      <c r="S32" s="98"/>
      <c r="T32" s="99"/>
      <c r="U32" s="100"/>
      <c r="V32" s="101"/>
      <c r="W32" s="102"/>
      <c r="X32" s="103"/>
      <c r="Y32" s="76"/>
      <c r="Z32" s="35"/>
      <c r="AA32" s="76"/>
      <c r="AB32" s="74"/>
      <c r="AC32" s="101"/>
      <c r="AD32" s="118"/>
    </row>
    <row r="33" spans="1:36" ht="19" customHeight="1">
      <c r="A33" s="223">
        <f t="shared" si="0"/>
        <v>43549</v>
      </c>
      <c r="B33" s="30"/>
      <c r="C33" s="29"/>
      <c r="D33" s="72"/>
      <c r="E33" s="75"/>
      <c r="F33" s="95"/>
      <c r="G33" s="96"/>
      <c r="H33" s="96"/>
      <c r="I33" s="96"/>
      <c r="J33" s="96"/>
      <c r="K33" s="96"/>
      <c r="L33" s="96"/>
      <c r="M33" s="96"/>
      <c r="N33" s="96"/>
      <c r="O33" s="96"/>
      <c r="P33" s="96"/>
      <c r="Q33" s="96"/>
      <c r="R33" s="97"/>
      <c r="S33" s="98"/>
      <c r="T33" s="99"/>
      <c r="U33" s="100"/>
      <c r="V33" s="101"/>
      <c r="W33" s="102"/>
      <c r="X33" s="103"/>
      <c r="Y33" s="76"/>
      <c r="Z33" s="35"/>
      <c r="AA33" s="76"/>
      <c r="AB33" s="74"/>
      <c r="AC33" s="101"/>
      <c r="AD33" s="118"/>
    </row>
    <row r="34" spans="1:36" ht="19" customHeight="1">
      <c r="A34" s="223">
        <f t="shared" si="0"/>
        <v>43550</v>
      </c>
      <c r="B34" s="30"/>
      <c r="C34" s="29"/>
      <c r="D34" s="72"/>
      <c r="E34" s="75"/>
      <c r="F34" s="95"/>
      <c r="G34" s="96"/>
      <c r="H34" s="96"/>
      <c r="I34" s="96"/>
      <c r="J34" s="96"/>
      <c r="K34" s="96"/>
      <c r="L34" s="96"/>
      <c r="M34" s="96"/>
      <c r="N34" s="96"/>
      <c r="O34" s="96"/>
      <c r="P34" s="96"/>
      <c r="Q34" s="96"/>
      <c r="R34" s="97"/>
      <c r="S34" s="98"/>
      <c r="T34" s="99"/>
      <c r="U34" s="100"/>
      <c r="V34" s="101"/>
      <c r="W34" s="102"/>
      <c r="X34" s="103"/>
      <c r="Y34" s="76"/>
      <c r="Z34" s="35">
        <f>SUM(F34:X34)</f>
        <v>0</v>
      </c>
      <c r="AA34" s="76"/>
      <c r="AB34" s="74"/>
      <c r="AC34" s="101"/>
      <c r="AD34" s="118"/>
    </row>
    <row r="35" spans="1:36" ht="19" customHeight="1">
      <c r="A35" s="223">
        <f t="shared" si="0"/>
        <v>43551</v>
      </c>
      <c r="B35" s="30"/>
      <c r="C35" s="29"/>
      <c r="D35" s="72"/>
      <c r="E35" s="75"/>
      <c r="F35" s="95"/>
      <c r="G35" s="96"/>
      <c r="H35" s="96"/>
      <c r="I35" s="96"/>
      <c r="J35" s="96"/>
      <c r="K35" s="96"/>
      <c r="L35" s="96"/>
      <c r="M35" s="96"/>
      <c r="N35" s="96"/>
      <c r="O35" s="96"/>
      <c r="P35" s="96"/>
      <c r="Q35" s="96"/>
      <c r="R35" s="97"/>
      <c r="S35" s="98"/>
      <c r="T35" s="99"/>
      <c r="U35" s="100"/>
      <c r="V35" s="101"/>
      <c r="W35" s="102"/>
      <c r="X35" s="103"/>
      <c r="Y35" s="76"/>
      <c r="Z35" s="35">
        <f>SUM(F35:X35)</f>
        <v>0</v>
      </c>
      <c r="AA35" s="76"/>
      <c r="AB35" s="74"/>
      <c r="AC35" s="101"/>
      <c r="AD35" s="118"/>
    </row>
    <row r="36" spans="1:36" ht="19" customHeight="1">
      <c r="A36" s="223">
        <f t="shared" si="0"/>
        <v>43552</v>
      </c>
      <c r="B36" s="30"/>
      <c r="C36" s="29"/>
      <c r="D36" s="72"/>
      <c r="E36" s="75"/>
      <c r="F36" s="95"/>
      <c r="G36" s="96"/>
      <c r="H36" s="96"/>
      <c r="I36" s="96"/>
      <c r="J36" s="96"/>
      <c r="K36" s="96"/>
      <c r="L36" s="96"/>
      <c r="M36" s="96"/>
      <c r="N36" s="96"/>
      <c r="O36" s="96"/>
      <c r="P36" s="96"/>
      <c r="Q36" s="96"/>
      <c r="R36" s="97"/>
      <c r="S36" s="98"/>
      <c r="T36" s="99"/>
      <c r="U36" s="100"/>
      <c r="V36" s="101"/>
      <c r="W36" s="102"/>
      <c r="X36" s="103"/>
      <c r="Y36" s="76"/>
      <c r="Z36" s="35">
        <f>SUM(F36:X36)</f>
        <v>0</v>
      </c>
      <c r="AA36" s="76"/>
      <c r="AB36" s="74"/>
      <c r="AC36" s="101"/>
      <c r="AD36" s="118"/>
    </row>
    <row r="37" spans="1:36" ht="19" customHeight="1">
      <c r="A37" s="223">
        <f t="shared" si="0"/>
        <v>43553</v>
      </c>
      <c r="B37" s="30"/>
      <c r="C37" s="29"/>
      <c r="D37" s="72"/>
      <c r="E37" s="75"/>
      <c r="F37" s="95"/>
      <c r="G37" s="96"/>
      <c r="H37" s="96"/>
      <c r="I37" s="96"/>
      <c r="J37" s="96"/>
      <c r="K37" s="96"/>
      <c r="L37" s="96"/>
      <c r="M37" s="96"/>
      <c r="N37" s="96"/>
      <c r="O37" s="96"/>
      <c r="P37" s="96"/>
      <c r="Q37" s="96"/>
      <c r="R37" s="97"/>
      <c r="S37" s="98"/>
      <c r="T37" s="99"/>
      <c r="U37" s="100"/>
      <c r="V37" s="101"/>
      <c r="W37" s="102"/>
      <c r="X37" s="103"/>
      <c r="Y37" s="76"/>
      <c r="Z37" s="35">
        <f>SUM(F37:X37)</f>
        <v>0</v>
      </c>
      <c r="AA37" s="76"/>
      <c r="AB37" s="74"/>
      <c r="AC37" s="101"/>
      <c r="AD37" s="118"/>
    </row>
    <row r="38" spans="1:36" ht="19" customHeight="1">
      <c r="A38" s="223">
        <f t="shared" si="0"/>
        <v>43554</v>
      </c>
      <c r="B38" s="30"/>
      <c r="C38" s="29"/>
      <c r="D38" s="72"/>
      <c r="E38" s="75"/>
      <c r="F38" s="95"/>
      <c r="G38" s="96"/>
      <c r="H38" s="96"/>
      <c r="I38" s="96"/>
      <c r="J38" s="96"/>
      <c r="K38" s="96"/>
      <c r="L38" s="96"/>
      <c r="M38" s="96"/>
      <c r="N38" s="96"/>
      <c r="O38" s="96"/>
      <c r="P38" s="96"/>
      <c r="Q38" s="96"/>
      <c r="R38" s="97"/>
      <c r="S38" s="98"/>
      <c r="T38" s="99"/>
      <c r="U38" s="100"/>
      <c r="V38" s="101"/>
      <c r="W38" s="102"/>
      <c r="X38" s="103"/>
      <c r="Y38" s="76"/>
      <c r="Z38" s="35">
        <f>SUM(F38:X38)</f>
        <v>0</v>
      </c>
      <c r="AA38" s="76"/>
      <c r="AB38" s="74"/>
      <c r="AC38" s="101"/>
      <c r="AD38" s="118"/>
    </row>
    <row r="39" spans="1:36" ht="19" customHeight="1">
      <c r="A39" s="223">
        <f t="shared" si="0"/>
        <v>43555</v>
      </c>
      <c r="B39" s="30"/>
      <c r="C39" s="29"/>
      <c r="D39" s="72"/>
      <c r="E39" s="75"/>
      <c r="F39" s="95"/>
      <c r="G39" s="96"/>
      <c r="H39" s="96"/>
      <c r="I39" s="96"/>
      <c r="J39" s="96"/>
      <c r="K39" s="96"/>
      <c r="L39" s="96"/>
      <c r="M39" s="96"/>
      <c r="N39" s="96"/>
      <c r="O39" s="96"/>
      <c r="P39" s="96"/>
      <c r="Q39" s="96"/>
      <c r="R39" s="97"/>
      <c r="S39" s="98"/>
      <c r="T39" s="99"/>
      <c r="U39" s="100"/>
      <c r="V39" s="101"/>
      <c r="W39" s="102"/>
      <c r="X39" s="103"/>
      <c r="Y39" s="76"/>
      <c r="Z39" s="35"/>
      <c r="AA39" s="76"/>
      <c r="AB39" s="74"/>
      <c r="AC39" s="101"/>
      <c r="AD39" s="118"/>
    </row>
    <row r="40" spans="1:36" ht="19" customHeight="1" thickBot="1">
      <c r="A40" s="29"/>
      <c r="B40" s="30"/>
      <c r="C40" s="29"/>
      <c r="D40" s="36"/>
      <c r="E40" s="36"/>
      <c r="F40" s="37"/>
      <c r="G40" s="38"/>
      <c r="H40" s="38"/>
      <c r="I40" s="38"/>
      <c r="J40" s="38"/>
      <c r="K40" s="38"/>
      <c r="L40" s="38"/>
      <c r="M40" s="38"/>
      <c r="N40" s="38"/>
      <c r="O40" s="38"/>
      <c r="P40" s="10"/>
      <c r="Q40" s="10"/>
      <c r="R40" s="10"/>
      <c r="S40" s="39"/>
      <c r="T40" s="92"/>
      <c r="U40" s="36"/>
      <c r="V40" s="36"/>
      <c r="W40" s="36"/>
      <c r="X40" s="5"/>
      <c r="Y40" s="5"/>
      <c r="Z40" s="10"/>
      <c r="AA40" s="5"/>
      <c r="AB40" s="5"/>
      <c r="AC40" s="41"/>
      <c r="AD40" s="41"/>
    </row>
    <row r="41" spans="1:36" s="91" customFormat="1" ht="19" customHeight="1" thickBot="1">
      <c r="A41" s="77" t="s">
        <v>18</v>
      </c>
      <c r="B41" s="78"/>
      <c r="C41" s="78"/>
      <c r="D41" s="79"/>
      <c r="E41" s="80"/>
      <c r="F41" s="81">
        <f t="shared" ref="F41:X41" si="2">SUM(F9:F39)</f>
        <v>0</v>
      </c>
      <c r="G41" s="81">
        <f t="shared" si="2"/>
        <v>0</v>
      </c>
      <c r="H41" s="81">
        <f t="shared" si="2"/>
        <v>0</v>
      </c>
      <c r="I41" s="81">
        <f t="shared" si="2"/>
        <v>0</v>
      </c>
      <c r="J41" s="81">
        <f t="shared" si="2"/>
        <v>0</v>
      </c>
      <c r="K41" s="81">
        <f t="shared" si="2"/>
        <v>0</v>
      </c>
      <c r="L41" s="81">
        <f t="shared" si="2"/>
        <v>0</v>
      </c>
      <c r="M41" s="81">
        <f t="shared" si="2"/>
        <v>0</v>
      </c>
      <c r="N41" s="81">
        <f t="shared" si="2"/>
        <v>0</v>
      </c>
      <c r="O41" s="81">
        <f t="shared" si="2"/>
        <v>0</v>
      </c>
      <c r="P41" s="81">
        <f t="shared" si="2"/>
        <v>0</v>
      </c>
      <c r="Q41" s="81">
        <f t="shared" si="2"/>
        <v>0</v>
      </c>
      <c r="R41" s="81">
        <f t="shared" si="2"/>
        <v>0</v>
      </c>
      <c r="S41" s="84"/>
      <c r="T41" s="81">
        <f t="shared" si="2"/>
        <v>0</v>
      </c>
      <c r="U41" s="81">
        <f t="shared" si="2"/>
        <v>0</v>
      </c>
      <c r="V41" s="81">
        <f t="shared" si="2"/>
        <v>0</v>
      </c>
      <c r="W41" s="81">
        <f t="shared" si="2"/>
        <v>0</v>
      </c>
      <c r="X41" s="81">
        <f t="shared" si="2"/>
        <v>0</v>
      </c>
      <c r="Y41" s="87"/>
      <c r="Z41" s="85">
        <f>SUM(Z9:Z39)</f>
        <v>0</v>
      </c>
      <c r="AA41" s="87"/>
      <c r="AB41" s="88"/>
      <c r="AC41" s="85">
        <f>SUM(AC9:AC39)</f>
        <v>0</v>
      </c>
      <c r="AD41" s="89"/>
      <c r="AE41" s="90"/>
    </row>
    <row r="42" spans="1:36" s="6" customFormat="1">
      <c r="A42" s="225"/>
      <c r="B42" s="42"/>
      <c r="C42" s="42"/>
      <c r="D42" s="42"/>
      <c r="E42" s="26"/>
      <c r="F42" s="42"/>
      <c r="G42" s="42"/>
      <c r="H42" s="42"/>
      <c r="I42" s="42"/>
      <c r="J42" s="42"/>
      <c r="K42" s="42"/>
      <c r="L42" s="42"/>
      <c r="M42" s="42"/>
      <c r="N42" s="42"/>
      <c r="O42" s="42"/>
      <c r="P42" s="42"/>
      <c r="Q42" s="42"/>
      <c r="R42" s="42"/>
      <c r="S42" s="42"/>
      <c r="T42" s="39"/>
      <c r="U42" s="42"/>
      <c r="V42" s="42"/>
      <c r="W42" s="42"/>
      <c r="X42" s="42"/>
      <c r="Y42" s="14"/>
      <c r="Z42" s="14"/>
      <c r="AA42" s="14"/>
      <c r="AB42" s="41"/>
      <c r="AC42" s="5"/>
      <c r="AD42" s="41"/>
    </row>
    <row r="43" spans="1:36" s="7" customFormat="1">
      <c r="A43" s="22"/>
      <c r="B43" s="42"/>
      <c r="C43" s="42"/>
      <c r="D43" s="42"/>
      <c r="E43" s="26"/>
      <c r="F43" s="42"/>
      <c r="G43" s="42"/>
      <c r="H43" s="42"/>
      <c r="I43" s="42"/>
      <c r="J43" s="42"/>
      <c r="K43" s="43"/>
      <c r="L43" s="42"/>
      <c r="M43" s="43"/>
      <c r="N43" s="42"/>
      <c r="O43" s="42"/>
      <c r="P43" s="43"/>
      <c r="Q43" s="43"/>
      <c r="R43" s="43"/>
      <c r="S43" s="44"/>
      <c r="T43" s="42"/>
      <c r="U43" s="42"/>
      <c r="V43" s="42"/>
      <c r="W43" s="42"/>
      <c r="X43" s="42"/>
      <c r="Y43" s="14"/>
      <c r="Z43" s="14"/>
      <c r="AA43" s="14"/>
      <c r="AC43" s="14"/>
    </row>
    <row r="44" spans="1:36" s="6" customFormat="1" ht="13">
      <c r="A44" s="226" t="s">
        <v>19</v>
      </c>
      <c r="B44" s="46"/>
      <c r="C44" s="46"/>
      <c r="D44" s="46"/>
      <c r="E44" s="47"/>
      <c r="F44" s="46"/>
      <c r="G44" s="46"/>
      <c r="H44" s="46"/>
      <c r="I44" s="46"/>
      <c r="J44" s="46"/>
      <c r="K44" s="46"/>
      <c r="L44" s="46"/>
      <c r="M44" s="46"/>
      <c r="N44" s="46"/>
      <c r="O44" s="46"/>
      <c r="P44" s="46"/>
      <c r="Q44" s="46"/>
      <c r="R44" s="46"/>
      <c r="S44" s="46"/>
      <c r="T44" s="48"/>
      <c r="U44" s="46"/>
      <c r="V44" s="46"/>
      <c r="W44" s="46"/>
      <c r="X44" s="46"/>
      <c r="Y44" s="49"/>
      <c r="Z44" s="49"/>
      <c r="AA44" s="49"/>
      <c r="AB44" s="13"/>
      <c r="AC44" s="49"/>
      <c r="AD44" s="13"/>
      <c r="AE44" s="13"/>
      <c r="AF44" s="11"/>
      <c r="AG44" s="11"/>
      <c r="AH44" s="11"/>
      <c r="AI44" s="11"/>
      <c r="AJ44" s="11"/>
    </row>
    <row r="45" spans="1:36">
      <c r="A45" s="227" t="s">
        <v>20</v>
      </c>
      <c r="B45" s="46"/>
      <c r="C45" s="46"/>
      <c r="D45" s="46"/>
      <c r="E45" s="46"/>
      <c r="F45" s="51"/>
      <c r="G45" s="51"/>
      <c r="H45" s="51"/>
      <c r="I45" s="51"/>
      <c r="J45" s="51"/>
      <c r="K45" s="51"/>
      <c r="L45" s="51"/>
      <c r="M45" s="51"/>
      <c r="N45" s="51"/>
      <c r="O45" s="51"/>
      <c r="P45" s="51"/>
      <c r="Q45" s="51"/>
      <c r="R45" s="51"/>
      <c r="S45" s="51"/>
      <c r="T45" s="51"/>
      <c r="U45" s="52"/>
      <c r="V45" s="52"/>
      <c r="W45" s="52"/>
      <c r="X45" s="52"/>
      <c r="Y45" s="49"/>
      <c r="Z45" s="49"/>
      <c r="AA45" s="49"/>
      <c r="AB45" s="49"/>
      <c r="AC45" s="49"/>
      <c r="AD45" s="49"/>
      <c r="AE45" s="12"/>
      <c r="AF45" s="12"/>
      <c r="AG45" s="12"/>
      <c r="AH45" s="12"/>
      <c r="AI45" s="12"/>
      <c r="AJ45" s="12"/>
    </row>
    <row r="46" spans="1:36">
      <c r="A46" s="228"/>
      <c r="B46" s="46"/>
      <c r="C46" s="46"/>
      <c r="D46" s="53"/>
      <c r="E46" s="46"/>
      <c r="F46" s="54"/>
      <c r="G46" s="54"/>
      <c r="H46" s="54"/>
      <c r="I46" s="54"/>
      <c r="J46" s="54"/>
      <c r="K46" s="54"/>
      <c r="L46" s="54"/>
      <c r="M46" s="54"/>
      <c r="N46" s="54"/>
      <c r="O46" s="54"/>
      <c r="P46" s="54"/>
      <c r="Q46" s="54"/>
      <c r="R46" s="54"/>
      <c r="S46" s="54"/>
      <c r="T46" s="54"/>
      <c r="U46" s="55"/>
      <c r="V46" s="55"/>
      <c r="W46" s="55"/>
      <c r="X46" s="55"/>
      <c r="Y46" s="49"/>
      <c r="Z46" s="49"/>
      <c r="AA46" s="49"/>
      <c r="AB46" s="49"/>
      <c r="AC46" s="49"/>
      <c r="AD46" s="49"/>
      <c r="AE46" s="12"/>
      <c r="AF46" s="12"/>
      <c r="AG46" s="12"/>
      <c r="AH46" s="12"/>
      <c r="AI46" s="12"/>
      <c r="AJ46" s="12"/>
    </row>
    <row r="47" spans="1:36">
      <c r="A47" s="56" t="s">
        <v>21</v>
      </c>
      <c r="B47" s="57"/>
      <c r="C47" s="57"/>
      <c r="D47" s="54"/>
      <c r="E47" s="54"/>
      <c r="F47" s="49"/>
      <c r="G47" s="49"/>
      <c r="H47" s="49"/>
      <c r="I47" s="49"/>
      <c r="J47" s="49"/>
      <c r="K47" s="49"/>
      <c r="L47" s="49"/>
      <c r="M47" s="49"/>
      <c r="N47" s="49"/>
      <c r="O47" s="49"/>
      <c r="P47" s="49"/>
      <c r="Q47" s="49"/>
      <c r="R47" s="49"/>
      <c r="S47" s="49"/>
      <c r="T47" s="49"/>
      <c r="U47" s="49"/>
      <c r="V47" s="49"/>
      <c r="W47" s="49"/>
      <c r="X47" s="49"/>
      <c r="Y47" s="49"/>
      <c r="Z47" s="49"/>
      <c r="AA47" s="49"/>
      <c r="AB47" s="49"/>
      <c r="AC47" s="49"/>
      <c r="AD47" s="49"/>
      <c r="AE47" s="12"/>
      <c r="AF47" s="12"/>
      <c r="AG47" s="12"/>
      <c r="AH47" s="12"/>
      <c r="AI47" s="12"/>
      <c r="AJ47" s="12"/>
    </row>
    <row r="48" spans="1:36">
      <c r="A48" s="56" t="s">
        <v>35</v>
      </c>
      <c r="B48" s="57"/>
      <c r="C48" s="57"/>
      <c r="D48" s="54"/>
      <c r="E48" s="54"/>
      <c r="F48" s="49"/>
      <c r="G48" s="49"/>
      <c r="H48" s="49"/>
      <c r="I48" s="49"/>
      <c r="J48" s="49"/>
      <c r="K48" s="49"/>
      <c r="L48" s="49"/>
      <c r="M48" s="49"/>
      <c r="N48" s="49"/>
      <c r="O48" s="49"/>
      <c r="P48" s="49"/>
      <c r="Q48" s="49"/>
      <c r="R48" s="49"/>
      <c r="S48" s="49"/>
      <c r="T48" s="49"/>
      <c r="U48" s="49"/>
      <c r="V48" s="49"/>
      <c r="W48" s="49"/>
      <c r="X48" s="49"/>
      <c r="Y48" s="49"/>
      <c r="Z48" s="49"/>
      <c r="AA48" s="49"/>
      <c r="AB48" s="49"/>
      <c r="AC48" s="49"/>
      <c r="AD48" s="49"/>
      <c r="AE48" s="12"/>
      <c r="AF48" s="12"/>
      <c r="AG48" s="12"/>
      <c r="AH48" s="12"/>
      <c r="AI48" s="12"/>
      <c r="AJ48" s="12"/>
    </row>
    <row r="49" spans="1:36">
      <c r="A49" s="56" t="s">
        <v>22</v>
      </c>
      <c r="B49" s="57"/>
      <c r="C49" s="57"/>
      <c r="D49" s="54"/>
      <c r="E49" s="54"/>
      <c r="F49" s="49"/>
      <c r="G49" s="49"/>
      <c r="H49" s="49"/>
      <c r="I49" s="49"/>
      <c r="J49" s="49"/>
      <c r="K49" s="49"/>
      <c r="L49" s="49"/>
      <c r="M49" s="49"/>
      <c r="N49" s="49"/>
      <c r="O49" s="49"/>
      <c r="P49" s="49"/>
      <c r="Q49" s="49"/>
      <c r="R49" s="49"/>
      <c r="S49" s="49"/>
      <c r="T49" s="49"/>
      <c r="U49" s="49"/>
      <c r="V49" s="49"/>
      <c r="W49" s="49"/>
      <c r="X49" s="49"/>
      <c r="Y49" s="49"/>
      <c r="Z49" s="49"/>
      <c r="AA49" s="49"/>
      <c r="AB49" s="49"/>
      <c r="AC49" s="49"/>
      <c r="AD49" s="49"/>
      <c r="AE49" s="12"/>
      <c r="AF49" s="12"/>
      <c r="AG49" s="12"/>
      <c r="AH49" s="12"/>
      <c r="AI49" s="12"/>
      <c r="AJ49" s="12"/>
    </row>
    <row r="50" spans="1:36">
      <c r="A50" s="229"/>
      <c r="B50" s="49"/>
      <c r="C50" s="49"/>
      <c r="D50" s="49"/>
      <c r="E50" s="49"/>
      <c r="F50" s="49"/>
      <c r="G50" s="49"/>
      <c r="H50" s="49"/>
      <c r="I50" s="49"/>
      <c r="J50" s="49"/>
      <c r="K50" s="49"/>
      <c r="L50" s="49"/>
      <c r="M50" s="49"/>
      <c r="N50" s="49"/>
      <c r="O50" s="49"/>
      <c r="P50" s="49"/>
      <c r="Q50" s="49"/>
      <c r="R50" s="49"/>
      <c r="S50" s="49"/>
      <c r="T50" s="49"/>
      <c r="U50" s="49"/>
      <c r="V50" s="49"/>
      <c r="W50" s="49"/>
      <c r="X50" s="49"/>
      <c r="Y50" s="49"/>
      <c r="Z50" s="49"/>
      <c r="AA50" s="49"/>
      <c r="AB50" s="49"/>
      <c r="AC50" s="49"/>
      <c r="AD50" s="49"/>
      <c r="AE50" s="12"/>
      <c r="AF50" s="12"/>
      <c r="AG50" s="12"/>
      <c r="AH50" s="12"/>
      <c r="AI50" s="12"/>
      <c r="AJ50" s="12"/>
    </row>
  </sheetData>
  <sheetProtection insertColumns="0"/>
  <mergeCells count="15">
    <mergeCell ref="A7:B7"/>
    <mergeCell ref="F1:W1"/>
    <mergeCell ref="F3:W3"/>
    <mergeCell ref="T5:X5"/>
    <mergeCell ref="Z5:Z7"/>
    <mergeCell ref="A1:E1"/>
    <mergeCell ref="X1:AD1"/>
    <mergeCell ref="A2:E2"/>
    <mergeCell ref="F2:W2"/>
    <mergeCell ref="X2:AC2"/>
    <mergeCell ref="AC5:AC7"/>
    <mergeCell ref="AD5:AD7"/>
    <mergeCell ref="T6:T7"/>
    <mergeCell ref="U6:W6"/>
    <mergeCell ref="X6:X7"/>
  </mergeCells>
  <phoneticPr fontId="28" type="noConversion"/>
  <conditionalFormatting sqref="A9:A39 D9:D39 F9:R39 T9:X39 Z9:Z39 AC9:AD39">
    <cfRule type="expression" dxfId="21" priority="4">
      <formula>WEEKDAY($A9,2)&gt;5</formula>
    </cfRule>
  </conditionalFormatting>
  <conditionalFormatting sqref="A9">
    <cfRule type="expression" dxfId="20" priority="3">
      <formula>COUNTIFS(JoursFériés,$A9)</formula>
    </cfRule>
  </conditionalFormatting>
  <dataValidations count="4">
    <dataValidation type="list" allowBlank="1" showInputMessage="1" showErrorMessage="1" sqref="F6:R6" xr:uid="{00000000-0002-0000-0200-000000000000}">
      <formula1>OFFSET(INDIRECT(APPELPHASE),,,COUNTA(INDIRECT(APPELPHASE)),1)</formula1>
    </dataValidation>
    <dataValidation type="list" allowBlank="1" showInputMessage="1" showErrorMessage="1" sqref="F5:R5" xr:uid="{00000000-0002-0000-0200-000001000000}">
      <formula1>OFFSET(INDIRECT(appel),,,COUNTA(INDIRECT(appel)),1)</formula1>
    </dataValidation>
    <dataValidation type="decimal" allowBlank="1" showInputMessage="1" showErrorMessage="1" error="Attention : maximum 1" sqref="F20:U24 F13:U17 W13:X17 F27:U31 F9:U10 W20:X24 W27:X31 W9:X10 F34:U38 W34:X38" xr:uid="{00000000-0002-0000-0200-000002000000}">
      <formula1>0</formula1>
      <formula2>1</formula2>
    </dataValidation>
    <dataValidation type="whole" operator="lessThan" allowBlank="1" showErrorMessage="1" error="Saisie impossible -&gt; utiliser 2 dernières colonnes (à droite de &quot;Total&quot;)" sqref="W39:Z39 F32:U33 Y28:Y29 Z11:Z12 W25:Z26 F11:U12 W11:X12 F25:U26 F18:U19 W32:Z33 Y11:Y13 F39:U39 Y36:Y37 W18:Z19" xr:uid="{00000000-0002-0000-0200-000003000000}">
      <formula1>0</formula1>
    </dataValidation>
  </dataValidations>
  <printOptions horizontalCentered="1"/>
  <pageMargins left="0.10166666666666667" right="0.10844444444444444" top="0.33" bottom="0.75000000000000011" header="0.21999999999999997" footer="0.31"/>
  <pageSetup paperSize="9" scale="66"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pageSetUpPr fitToPage="1"/>
  </sheetPr>
  <dimension ref="A1:AJ49"/>
  <sheetViews>
    <sheetView zoomScale="121" zoomScaleNormal="121" zoomScaleSheetLayoutView="85" zoomScalePageLayoutView="125" workbookViewId="0">
      <pane xSplit="5" ySplit="8" topLeftCell="F29" activePane="bottomRight" state="frozen"/>
      <selection activeCell="K41" sqref="K41"/>
      <selection pane="topRight" activeCell="K41" sqref="K41"/>
      <selection pane="bottomLeft" activeCell="K41" sqref="K41"/>
      <selection pane="bottomRight" activeCell="A2" sqref="A2:E2"/>
    </sheetView>
  </sheetViews>
  <sheetFormatPr baseColWidth="10" defaultRowHeight="15"/>
  <cols>
    <col min="1" max="1" width="19.1640625" customWidth="1"/>
    <col min="2" max="2" width="7.5" customWidth="1"/>
    <col min="3" max="3" width="8.6640625" customWidth="1"/>
    <col min="4" max="4" width="5.33203125" customWidth="1"/>
    <col min="5" max="5" width="1.1640625" customWidth="1"/>
    <col min="6" max="18" width="5.33203125" customWidth="1"/>
    <col min="19" max="19" width="0.83203125" customWidth="1"/>
    <col min="20" max="21" width="5" customWidth="1"/>
    <col min="22" max="22" width="5.33203125" customWidth="1"/>
    <col min="23" max="24" width="5" customWidth="1"/>
    <col min="25" max="25" width="0.83203125" customWidth="1"/>
    <col min="26" max="26" width="4.6640625" customWidth="1"/>
    <col min="27" max="27" width="2.33203125" customWidth="1"/>
    <col min="28" max="28" width="0.5" customWidth="1"/>
    <col min="29" max="29" width="5" customWidth="1"/>
    <col min="30" max="30" width="5.5" customWidth="1"/>
  </cols>
  <sheetData>
    <row r="1" spans="1:32" ht="20">
      <c r="A1" s="200" t="s">
        <v>38</v>
      </c>
      <c r="B1" s="201"/>
      <c r="C1" s="201"/>
      <c r="D1" s="201"/>
      <c r="E1" s="202"/>
      <c r="F1" s="180" t="str">
        <f>+NOM</f>
        <v>AUVRE</v>
      </c>
      <c r="G1" s="181"/>
      <c r="H1" s="181"/>
      <c r="I1" s="181"/>
      <c r="J1" s="181"/>
      <c r="K1" s="181"/>
      <c r="L1" s="181"/>
      <c r="M1" s="181"/>
      <c r="N1" s="181"/>
      <c r="O1" s="181"/>
      <c r="P1" s="181"/>
      <c r="Q1" s="181"/>
      <c r="R1" s="181"/>
      <c r="S1" s="181"/>
      <c r="T1" s="181"/>
      <c r="U1" s="181"/>
      <c r="V1" s="181"/>
      <c r="W1" s="182"/>
      <c r="X1" s="183">
        <f>A9</f>
        <v>43556</v>
      </c>
      <c r="Y1" s="184"/>
      <c r="Z1" s="184"/>
      <c r="AA1" s="184"/>
      <c r="AB1" s="184"/>
      <c r="AC1" s="184"/>
      <c r="AD1" s="185"/>
    </row>
    <row r="2" spans="1:32" s="14" customFormat="1" ht="21" thickBot="1">
      <c r="A2" s="203"/>
      <c r="B2" s="204"/>
      <c r="C2" s="204"/>
      <c r="D2" s="204"/>
      <c r="E2" s="205"/>
      <c r="F2" s="186" t="str">
        <f>IF(Z40&lt;AD2,"*** SAISIE INCOMPLETE *** ",IF(Z40&gt;AD2,"***VERIFIER LES TEMPS SAISIS***",""))</f>
        <v xml:space="preserve">*** SAISIE INCOMPLETE *** </v>
      </c>
      <c r="G2" s="187"/>
      <c r="H2" s="187"/>
      <c r="I2" s="187"/>
      <c r="J2" s="187"/>
      <c r="K2" s="187"/>
      <c r="L2" s="187"/>
      <c r="M2" s="187"/>
      <c r="N2" s="187"/>
      <c r="O2" s="187"/>
      <c r="P2" s="187"/>
      <c r="Q2" s="187"/>
      <c r="R2" s="187"/>
      <c r="S2" s="187"/>
      <c r="T2" s="187"/>
      <c r="U2" s="187"/>
      <c r="V2" s="187"/>
      <c r="W2" s="187"/>
      <c r="X2" s="188" t="s">
        <v>40</v>
      </c>
      <c r="Y2" s="189"/>
      <c r="Z2" s="189"/>
      <c r="AA2" s="189"/>
      <c r="AB2" s="189"/>
      <c r="AC2" s="189"/>
      <c r="AD2" s="58">
        <f>NETWORKDAYS(A9,MAX(A36,A37,A38,A39),JoursFériés)</f>
        <v>21</v>
      </c>
      <c r="AF2" s="15"/>
    </row>
    <row r="3" spans="1:32" ht="16">
      <c r="A3" s="16"/>
      <c r="B3" s="16"/>
      <c r="C3" s="16"/>
      <c r="D3" s="17"/>
      <c r="E3" s="17"/>
      <c r="F3" s="190" t="s">
        <v>34</v>
      </c>
      <c r="G3" s="190"/>
      <c r="H3" s="190"/>
      <c r="I3" s="190"/>
      <c r="J3" s="190"/>
      <c r="K3" s="190"/>
      <c r="L3" s="190"/>
      <c r="M3" s="190"/>
      <c r="N3" s="190"/>
      <c r="O3" s="190"/>
      <c r="P3" s="190"/>
      <c r="Q3" s="190"/>
      <c r="R3" s="190"/>
      <c r="S3" s="190"/>
      <c r="T3" s="190"/>
      <c r="U3" s="190"/>
      <c r="V3" s="190"/>
      <c r="W3" s="190"/>
      <c r="X3" s="18"/>
      <c r="Y3" s="14"/>
      <c r="Z3" s="14"/>
      <c r="AA3" s="14"/>
      <c r="AB3" s="14"/>
      <c r="AC3" s="14"/>
      <c r="AD3" s="14"/>
      <c r="AE3" s="150"/>
      <c r="AF3" s="8" t="s">
        <v>29</v>
      </c>
    </row>
    <row r="4" spans="1:32" ht="17" thickBot="1">
      <c r="A4" s="19"/>
      <c r="B4" s="19"/>
      <c r="C4" s="19"/>
      <c r="D4" s="1" t="s">
        <v>0</v>
      </c>
      <c r="E4" s="20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14"/>
      <c r="Z4" s="14"/>
      <c r="AA4" s="14"/>
      <c r="AB4" s="14"/>
      <c r="AC4" s="14"/>
      <c r="AD4" s="14"/>
      <c r="AF4" s="8" t="s">
        <v>27</v>
      </c>
    </row>
    <row r="5" spans="1:32" ht="15" customHeight="1" thickBot="1">
      <c r="A5" s="22" t="s">
        <v>1</v>
      </c>
      <c r="B5" s="23"/>
      <c r="C5" s="23"/>
      <c r="D5" s="2" t="s">
        <v>2</v>
      </c>
      <c r="E5" s="1"/>
      <c r="F5" s="104"/>
      <c r="G5" s="105"/>
      <c r="H5" s="105"/>
      <c r="I5" s="105"/>
      <c r="J5" s="105"/>
      <c r="K5" s="106"/>
      <c r="L5" s="106"/>
      <c r="M5" s="106"/>
      <c r="N5" s="106"/>
      <c r="O5" s="106"/>
      <c r="P5" s="106"/>
      <c r="Q5" s="107"/>
      <c r="R5" s="123"/>
      <c r="S5" s="5"/>
      <c r="T5" s="191" t="s">
        <v>5</v>
      </c>
      <c r="U5" s="192"/>
      <c r="V5" s="192"/>
      <c r="W5" s="192"/>
      <c r="X5" s="193"/>
      <c r="Y5" s="14"/>
      <c r="Z5" s="194" t="s">
        <v>3</v>
      </c>
      <c r="AA5" s="14"/>
      <c r="AB5" s="14"/>
      <c r="AC5" s="197" t="s">
        <v>9</v>
      </c>
      <c r="AD5" s="171" t="s">
        <v>10</v>
      </c>
    </row>
    <row r="6" spans="1:32" ht="15" customHeight="1" thickBot="1">
      <c r="A6" s="22" t="s">
        <v>4</v>
      </c>
      <c r="B6" s="23"/>
      <c r="C6" s="23"/>
      <c r="D6" s="2" t="s">
        <v>23</v>
      </c>
      <c r="E6" s="1"/>
      <c r="F6" s="108"/>
      <c r="G6" s="109"/>
      <c r="H6" s="109"/>
      <c r="I6" s="109"/>
      <c r="J6" s="109"/>
      <c r="K6" s="109"/>
      <c r="L6" s="109"/>
      <c r="M6" s="109"/>
      <c r="N6" s="109"/>
      <c r="O6" s="109"/>
      <c r="P6" s="109"/>
      <c r="Q6" s="109"/>
      <c r="R6" s="110"/>
      <c r="S6" s="5"/>
      <c r="T6" s="174" t="s">
        <v>39</v>
      </c>
      <c r="U6" s="176" t="s">
        <v>36</v>
      </c>
      <c r="V6" s="177"/>
      <c r="W6" s="177"/>
      <c r="X6" s="178" t="s">
        <v>8</v>
      </c>
      <c r="Y6" s="14"/>
      <c r="Z6" s="195"/>
      <c r="AA6" s="14"/>
      <c r="AB6" s="14"/>
      <c r="AC6" s="198"/>
      <c r="AD6" s="172"/>
    </row>
    <row r="7" spans="1:32" ht="88" customHeight="1" thickBot="1">
      <c r="A7" s="206" t="s">
        <v>6</v>
      </c>
      <c r="B7" s="207"/>
      <c r="C7" s="3"/>
      <c r="D7" s="4" t="s">
        <v>7</v>
      </c>
      <c r="E7" s="24"/>
      <c r="F7" s="122"/>
      <c r="G7" s="112"/>
      <c r="H7" s="111"/>
      <c r="I7" s="111"/>
      <c r="J7" s="112"/>
      <c r="K7" s="112"/>
      <c r="L7" s="112"/>
      <c r="M7" s="112"/>
      <c r="N7" s="112"/>
      <c r="O7" s="112"/>
      <c r="P7" s="112"/>
      <c r="Q7" s="113"/>
      <c r="R7" s="114"/>
      <c r="S7" s="5"/>
      <c r="T7" s="175"/>
      <c r="U7" s="65" t="s">
        <v>36</v>
      </c>
      <c r="V7" s="67" t="s">
        <v>1</v>
      </c>
      <c r="W7" s="66" t="s">
        <v>37</v>
      </c>
      <c r="X7" s="179"/>
      <c r="Y7" s="14"/>
      <c r="Z7" s="196"/>
      <c r="AA7" s="14"/>
      <c r="AB7" s="14"/>
      <c r="AC7" s="199"/>
      <c r="AD7" s="173"/>
    </row>
    <row r="8" spans="1:32">
      <c r="A8" s="25"/>
      <c r="B8" s="25"/>
      <c r="C8" s="25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26"/>
      <c r="T8" s="26"/>
      <c r="U8" s="26"/>
      <c r="V8" s="26"/>
      <c r="W8" s="26"/>
      <c r="X8" s="14"/>
      <c r="Y8" s="14"/>
      <c r="Z8" s="27"/>
      <c r="AA8" s="14"/>
      <c r="AB8" s="14"/>
      <c r="AC8" s="28"/>
      <c r="AD8" s="28"/>
    </row>
    <row r="9" spans="1:32" ht="19" customHeight="1">
      <c r="A9" s="223">
        <f>DATE(ANNEE,4,1)</f>
        <v>43556</v>
      </c>
      <c r="B9" s="30"/>
      <c r="C9" s="29"/>
      <c r="D9" s="72"/>
      <c r="E9" s="75"/>
      <c r="F9" s="95"/>
      <c r="G9" s="96"/>
      <c r="H9" s="96"/>
      <c r="I9" s="96"/>
      <c r="J9" s="96"/>
      <c r="K9" s="96"/>
      <c r="L9" s="96"/>
      <c r="M9" s="96"/>
      <c r="N9" s="96"/>
      <c r="O9" s="96"/>
      <c r="P9" s="96"/>
      <c r="Q9" s="96"/>
      <c r="R9" s="97"/>
      <c r="S9" s="98"/>
      <c r="T9" s="151"/>
      <c r="U9" s="100"/>
      <c r="V9" s="101"/>
      <c r="W9" s="102"/>
      <c r="X9" s="103"/>
      <c r="Y9" s="73"/>
      <c r="Z9" s="35"/>
      <c r="AA9" s="14"/>
      <c r="AB9" s="74"/>
      <c r="AC9" s="101"/>
      <c r="AD9" s="118"/>
    </row>
    <row r="10" spans="1:32" ht="19" customHeight="1">
      <c r="A10" s="223">
        <f>IF(A9="","",IF(MONTH(A9+1)&gt;MONTH(A9),"",A9+1))</f>
        <v>43557</v>
      </c>
      <c r="B10" s="30"/>
      <c r="C10" s="29"/>
      <c r="D10" s="72"/>
      <c r="E10" s="75"/>
      <c r="F10" s="95"/>
      <c r="G10" s="96"/>
      <c r="H10" s="96"/>
      <c r="I10" s="96"/>
      <c r="J10" s="96"/>
      <c r="K10" s="96"/>
      <c r="L10" s="96"/>
      <c r="M10" s="96"/>
      <c r="N10" s="96"/>
      <c r="O10" s="96"/>
      <c r="P10" s="96"/>
      <c r="Q10" s="96"/>
      <c r="R10" s="97"/>
      <c r="S10" s="98"/>
      <c r="T10" s="151"/>
      <c r="U10" s="100"/>
      <c r="V10" s="101"/>
      <c r="W10" s="102"/>
      <c r="X10" s="103"/>
      <c r="Y10" s="73"/>
      <c r="Z10" s="35"/>
      <c r="AA10" s="14"/>
      <c r="AB10" s="74"/>
      <c r="AC10" s="101"/>
      <c r="AD10" s="118"/>
    </row>
    <row r="11" spans="1:32" ht="19" customHeight="1">
      <c r="A11" s="223">
        <f t="shared" ref="A11:A38" si="0">IF(A10="","",IF(MONTH(A10+1)&gt;MONTH(A10),"",A10+1))</f>
        <v>43558</v>
      </c>
      <c r="B11" s="30"/>
      <c r="C11" s="29"/>
      <c r="D11" s="72"/>
      <c r="E11" s="75"/>
      <c r="F11" s="95"/>
      <c r="G11" s="96"/>
      <c r="H11" s="96"/>
      <c r="I11" s="96"/>
      <c r="J11" s="96"/>
      <c r="K11" s="96"/>
      <c r="L11" s="96"/>
      <c r="M11" s="96"/>
      <c r="N11" s="96"/>
      <c r="O11" s="96"/>
      <c r="P11" s="96"/>
      <c r="Q11" s="96"/>
      <c r="R11" s="97"/>
      <c r="S11" s="98"/>
      <c r="T11" s="151"/>
      <c r="U11" s="100"/>
      <c r="V11" s="101"/>
      <c r="W11" s="102"/>
      <c r="X11" s="103"/>
      <c r="Y11" s="73"/>
      <c r="Z11" s="35">
        <f>SUM(F11:X11)</f>
        <v>0</v>
      </c>
      <c r="AA11" s="14"/>
      <c r="AB11" s="74"/>
      <c r="AC11" s="101"/>
      <c r="AD11" s="118"/>
    </row>
    <row r="12" spans="1:32" ht="19" customHeight="1">
      <c r="A12" s="223">
        <f t="shared" si="0"/>
        <v>43559</v>
      </c>
      <c r="B12" s="30"/>
      <c r="C12" s="29"/>
      <c r="D12" s="72"/>
      <c r="E12" s="75"/>
      <c r="F12" s="95"/>
      <c r="G12" s="96"/>
      <c r="H12" s="96"/>
      <c r="I12" s="96"/>
      <c r="J12" s="96"/>
      <c r="K12" s="96"/>
      <c r="L12" s="96"/>
      <c r="M12" s="96"/>
      <c r="N12" s="96"/>
      <c r="O12" s="96"/>
      <c r="P12" s="96"/>
      <c r="Q12" s="96"/>
      <c r="R12" s="97"/>
      <c r="S12" s="98"/>
      <c r="T12" s="99"/>
      <c r="U12" s="100"/>
      <c r="V12" s="101"/>
      <c r="W12" s="102"/>
      <c r="X12" s="103"/>
      <c r="Y12" s="73"/>
      <c r="Z12" s="35">
        <f>SUM(F12:X12)</f>
        <v>0</v>
      </c>
      <c r="AA12" s="14"/>
      <c r="AB12" s="74"/>
      <c r="AC12" s="101"/>
      <c r="AD12" s="118"/>
    </row>
    <row r="13" spans="1:32" ht="19" customHeight="1">
      <c r="A13" s="223">
        <f t="shared" si="0"/>
        <v>43560</v>
      </c>
      <c r="B13" s="30"/>
      <c r="C13" s="29"/>
      <c r="D13" s="72"/>
      <c r="E13" s="75"/>
      <c r="F13" s="95"/>
      <c r="G13" s="96"/>
      <c r="H13" s="96"/>
      <c r="I13" s="96"/>
      <c r="J13" s="96"/>
      <c r="K13" s="96"/>
      <c r="L13" s="96"/>
      <c r="M13" s="96"/>
      <c r="N13" s="96"/>
      <c r="O13" s="96"/>
      <c r="P13" s="96"/>
      <c r="Q13" s="96"/>
      <c r="R13" s="97"/>
      <c r="S13" s="98"/>
      <c r="T13" s="151"/>
      <c r="U13" s="100"/>
      <c r="V13" s="101"/>
      <c r="W13" s="102"/>
      <c r="X13" s="103"/>
      <c r="Y13" s="73"/>
      <c r="Z13" s="35">
        <f>SUM(F13:X13)</f>
        <v>0</v>
      </c>
      <c r="AA13" s="14"/>
      <c r="AB13" s="74"/>
      <c r="AC13" s="101"/>
      <c r="AD13" s="118"/>
    </row>
    <row r="14" spans="1:32" ht="19" customHeight="1">
      <c r="A14" s="223">
        <f t="shared" si="0"/>
        <v>43561</v>
      </c>
      <c r="B14" s="30"/>
      <c r="C14" s="29"/>
      <c r="D14" s="72"/>
      <c r="E14" s="75"/>
      <c r="F14" s="95"/>
      <c r="G14" s="96"/>
      <c r="H14" s="96"/>
      <c r="I14" s="96"/>
      <c r="J14" s="96"/>
      <c r="K14" s="96"/>
      <c r="L14" s="96"/>
      <c r="M14" s="96"/>
      <c r="N14" s="96"/>
      <c r="O14" s="96"/>
      <c r="P14" s="96"/>
      <c r="Q14" s="96"/>
      <c r="R14" s="97"/>
      <c r="S14" s="98"/>
      <c r="T14" s="151"/>
      <c r="U14" s="100"/>
      <c r="V14" s="101"/>
      <c r="W14" s="102"/>
      <c r="X14" s="103"/>
      <c r="Y14" s="73"/>
      <c r="Z14" s="35">
        <f>SUM(F14:X14)</f>
        <v>0</v>
      </c>
      <c r="AA14" s="14"/>
      <c r="AB14" s="74"/>
      <c r="AC14" s="101"/>
      <c r="AD14" s="118"/>
    </row>
    <row r="15" spans="1:32" ht="19" customHeight="1">
      <c r="A15" s="223">
        <f t="shared" si="0"/>
        <v>43562</v>
      </c>
      <c r="B15" s="30"/>
      <c r="C15" s="29"/>
      <c r="D15" s="72"/>
      <c r="E15" s="75"/>
      <c r="F15" s="95"/>
      <c r="G15" s="96"/>
      <c r="H15" s="96"/>
      <c r="I15" s="96"/>
      <c r="J15" s="96"/>
      <c r="K15" s="96"/>
      <c r="L15" s="96"/>
      <c r="M15" s="96"/>
      <c r="N15" s="96"/>
      <c r="O15" s="96"/>
      <c r="P15" s="96"/>
      <c r="Q15" s="96"/>
      <c r="R15" s="97"/>
      <c r="S15" s="98"/>
      <c r="T15" s="151"/>
      <c r="U15" s="100"/>
      <c r="V15" s="101"/>
      <c r="W15" s="102"/>
      <c r="X15" s="103"/>
      <c r="Y15" s="73"/>
      <c r="Z15" s="35"/>
      <c r="AA15" s="14"/>
      <c r="AB15" s="74"/>
      <c r="AC15" s="101"/>
      <c r="AD15" s="118"/>
    </row>
    <row r="16" spans="1:32" ht="19" customHeight="1">
      <c r="A16" s="223">
        <f t="shared" si="0"/>
        <v>43563</v>
      </c>
      <c r="B16" s="30"/>
      <c r="C16" s="29"/>
      <c r="D16" s="72"/>
      <c r="E16" s="75"/>
      <c r="F16" s="95"/>
      <c r="G16" s="96"/>
      <c r="H16" s="96"/>
      <c r="I16" s="96"/>
      <c r="J16" s="96"/>
      <c r="K16" s="96"/>
      <c r="L16" s="96"/>
      <c r="M16" s="96"/>
      <c r="N16" s="96"/>
      <c r="O16" s="96"/>
      <c r="P16" s="96"/>
      <c r="Q16" s="96"/>
      <c r="R16" s="97"/>
      <c r="S16" s="98"/>
      <c r="T16" s="151"/>
      <c r="U16" s="100"/>
      <c r="V16" s="101"/>
      <c r="W16" s="102"/>
      <c r="X16" s="103"/>
      <c r="Y16" s="73"/>
      <c r="Z16" s="35"/>
      <c r="AA16" s="14"/>
      <c r="AB16" s="74"/>
      <c r="AC16" s="101"/>
      <c r="AD16" s="118"/>
    </row>
    <row r="17" spans="1:30" ht="19" customHeight="1">
      <c r="A17" s="223">
        <f t="shared" si="0"/>
        <v>43564</v>
      </c>
      <c r="B17" s="30"/>
      <c r="C17" s="29"/>
      <c r="D17" s="72"/>
      <c r="E17" s="75"/>
      <c r="F17" s="95"/>
      <c r="G17" s="96"/>
      <c r="H17" s="96"/>
      <c r="I17" s="96"/>
      <c r="J17" s="96"/>
      <c r="K17" s="96"/>
      <c r="L17" s="96"/>
      <c r="M17" s="96"/>
      <c r="N17" s="96"/>
      <c r="O17" s="96"/>
      <c r="P17" s="96"/>
      <c r="Q17" s="96"/>
      <c r="R17" s="97"/>
      <c r="S17" s="98"/>
      <c r="T17" s="151"/>
      <c r="U17" s="100"/>
      <c r="V17" s="101"/>
      <c r="W17" s="102"/>
      <c r="X17" s="103"/>
      <c r="Y17" s="73"/>
      <c r="Z17" s="35">
        <f>SUM(F17:X17)</f>
        <v>0</v>
      </c>
      <c r="AA17" s="14"/>
      <c r="AB17" s="74"/>
      <c r="AC17" s="101"/>
      <c r="AD17" s="118"/>
    </row>
    <row r="18" spans="1:30" ht="19" customHeight="1">
      <c r="A18" s="223">
        <f t="shared" si="0"/>
        <v>43565</v>
      </c>
      <c r="B18" s="30"/>
      <c r="C18" s="29"/>
      <c r="D18" s="72"/>
      <c r="E18" s="75"/>
      <c r="F18" s="95"/>
      <c r="G18" s="96"/>
      <c r="H18" s="96"/>
      <c r="I18" s="96"/>
      <c r="J18" s="96"/>
      <c r="K18" s="96"/>
      <c r="L18" s="96"/>
      <c r="M18" s="96"/>
      <c r="N18" s="96"/>
      <c r="O18" s="96"/>
      <c r="P18" s="96"/>
      <c r="Q18" s="96"/>
      <c r="R18" s="97"/>
      <c r="S18" s="98"/>
      <c r="T18" s="151"/>
      <c r="U18" s="100"/>
      <c r="V18" s="101"/>
      <c r="W18" s="102"/>
      <c r="X18" s="103"/>
      <c r="Y18" s="73"/>
      <c r="Z18" s="35">
        <f>SUM(F18:X18)</f>
        <v>0</v>
      </c>
      <c r="AA18" s="14"/>
      <c r="AB18" s="74"/>
      <c r="AC18" s="101"/>
      <c r="AD18" s="118"/>
    </row>
    <row r="19" spans="1:30" ht="19" customHeight="1">
      <c r="A19" s="223">
        <f t="shared" si="0"/>
        <v>43566</v>
      </c>
      <c r="B19" s="30"/>
      <c r="C19" s="29"/>
      <c r="D19" s="72"/>
      <c r="E19" s="75"/>
      <c r="F19" s="95"/>
      <c r="G19" s="96"/>
      <c r="H19" s="96"/>
      <c r="I19" s="96"/>
      <c r="J19" s="96"/>
      <c r="K19" s="96"/>
      <c r="L19" s="96"/>
      <c r="M19" s="96"/>
      <c r="N19" s="96"/>
      <c r="O19" s="96"/>
      <c r="P19" s="96"/>
      <c r="Q19" s="96"/>
      <c r="R19" s="97"/>
      <c r="S19" s="98"/>
      <c r="T19" s="151"/>
      <c r="U19" s="100"/>
      <c r="V19" s="101"/>
      <c r="W19" s="102"/>
      <c r="X19" s="103"/>
      <c r="Y19" s="73"/>
      <c r="Z19" s="35">
        <f>SUM(F19:X19)</f>
        <v>0</v>
      </c>
      <c r="AA19" s="14"/>
      <c r="AB19" s="74"/>
      <c r="AC19" s="101"/>
      <c r="AD19" s="118"/>
    </row>
    <row r="20" spans="1:30" ht="19" customHeight="1">
      <c r="A20" s="223">
        <f t="shared" si="0"/>
        <v>43567</v>
      </c>
      <c r="B20" s="30"/>
      <c r="C20" s="29"/>
      <c r="D20" s="72"/>
      <c r="E20" s="75"/>
      <c r="F20" s="95"/>
      <c r="G20" s="96"/>
      <c r="H20" s="96"/>
      <c r="I20" s="96"/>
      <c r="J20" s="96"/>
      <c r="K20" s="96"/>
      <c r="L20" s="96"/>
      <c r="M20" s="96"/>
      <c r="N20" s="96"/>
      <c r="O20" s="96"/>
      <c r="P20" s="96"/>
      <c r="Q20" s="96"/>
      <c r="R20" s="97"/>
      <c r="S20" s="98"/>
      <c r="T20" s="151"/>
      <c r="U20" s="100"/>
      <c r="V20" s="101"/>
      <c r="W20" s="102"/>
      <c r="X20" s="103"/>
      <c r="Y20" s="73"/>
      <c r="Z20" s="35">
        <f>SUM(F20:X20)</f>
        <v>0</v>
      </c>
      <c r="AA20" s="14"/>
      <c r="AB20" s="74"/>
      <c r="AC20" s="101"/>
      <c r="AD20" s="118"/>
    </row>
    <row r="21" spans="1:30" ht="19" customHeight="1">
      <c r="A21" s="223">
        <f t="shared" si="0"/>
        <v>43568</v>
      </c>
      <c r="B21" s="30"/>
      <c r="C21" s="29"/>
      <c r="D21" s="72"/>
      <c r="E21" s="75"/>
      <c r="F21" s="95"/>
      <c r="G21" s="96"/>
      <c r="H21" s="96"/>
      <c r="I21" s="96"/>
      <c r="J21" s="96"/>
      <c r="K21" s="96"/>
      <c r="L21" s="96"/>
      <c r="M21" s="96"/>
      <c r="N21" s="96"/>
      <c r="O21" s="96"/>
      <c r="P21" s="96"/>
      <c r="Q21" s="96"/>
      <c r="R21" s="97"/>
      <c r="S21" s="98"/>
      <c r="T21" s="151"/>
      <c r="U21" s="100"/>
      <c r="V21" s="101"/>
      <c r="W21" s="102"/>
      <c r="X21" s="103"/>
      <c r="Y21" s="73"/>
      <c r="Z21" s="35">
        <f>SUM(F21:X21)</f>
        <v>0</v>
      </c>
      <c r="AA21" s="14"/>
      <c r="AB21" s="74"/>
      <c r="AC21" s="101"/>
      <c r="AD21" s="118"/>
    </row>
    <row r="22" spans="1:30" ht="19" customHeight="1">
      <c r="A22" s="223">
        <f t="shared" si="0"/>
        <v>43569</v>
      </c>
      <c r="B22" s="30"/>
      <c r="C22" s="29"/>
      <c r="D22" s="72"/>
      <c r="E22" s="75"/>
      <c r="F22" s="95"/>
      <c r="G22" s="96"/>
      <c r="H22" s="96"/>
      <c r="I22" s="96"/>
      <c r="J22" s="96"/>
      <c r="K22" s="96"/>
      <c r="L22" s="96"/>
      <c r="M22" s="96"/>
      <c r="N22" s="96"/>
      <c r="O22" s="96"/>
      <c r="P22" s="96"/>
      <c r="Q22" s="96"/>
      <c r="R22" s="97"/>
      <c r="S22" s="98"/>
      <c r="T22" s="151"/>
      <c r="U22" s="100"/>
      <c r="V22" s="101"/>
      <c r="W22" s="102"/>
      <c r="X22" s="103"/>
      <c r="Y22" s="73"/>
      <c r="Z22" s="35"/>
      <c r="AA22" s="14"/>
      <c r="AB22" s="74"/>
      <c r="AC22" s="101"/>
      <c r="AD22" s="118"/>
    </row>
    <row r="23" spans="1:30" ht="19" customHeight="1">
      <c r="A23" s="223">
        <f t="shared" si="0"/>
        <v>43570</v>
      </c>
      <c r="B23" s="30"/>
      <c r="C23" s="29"/>
      <c r="D23" s="72"/>
      <c r="E23" s="75"/>
      <c r="F23" s="95"/>
      <c r="G23" s="96"/>
      <c r="H23" s="96"/>
      <c r="I23" s="96"/>
      <c r="J23" s="96"/>
      <c r="K23" s="96"/>
      <c r="L23" s="96"/>
      <c r="M23" s="96"/>
      <c r="N23" s="96"/>
      <c r="O23" s="96"/>
      <c r="P23" s="96"/>
      <c r="Q23" s="96"/>
      <c r="R23" s="97"/>
      <c r="S23" s="98"/>
      <c r="T23" s="151"/>
      <c r="U23" s="100"/>
      <c r="V23" s="101"/>
      <c r="W23" s="102"/>
      <c r="X23" s="103"/>
      <c r="Y23" s="73"/>
      <c r="Z23" s="35"/>
      <c r="AA23" s="14"/>
      <c r="AB23" s="74"/>
      <c r="AC23" s="101"/>
      <c r="AD23" s="118"/>
    </row>
    <row r="24" spans="1:30" ht="19" customHeight="1">
      <c r="A24" s="223">
        <f t="shared" si="0"/>
        <v>43571</v>
      </c>
      <c r="B24" s="30"/>
      <c r="C24" s="29"/>
      <c r="D24" s="72"/>
      <c r="E24" s="75"/>
      <c r="F24" s="95"/>
      <c r="G24" s="96"/>
      <c r="H24" s="96"/>
      <c r="I24" s="96"/>
      <c r="J24" s="96"/>
      <c r="K24" s="96"/>
      <c r="L24" s="96"/>
      <c r="M24" s="96"/>
      <c r="N24" s="96"/>
      <c r="O24" s="96"/>
      <c r="P24" s="96"/>
      <c r="Q24" s="96"/>
      <c r="R24" s="97"/>
      <c r="S24" s="98"/>
      <c r="T24" s="151"/>
      <c r="U24" s="100"/>
      <c r="V24" s="101"/>
      <c r="W24" s="102"/>
      <c r="X24" s="103"/>
      <c r="Y24" s="73"/>
      <c r="Z24" s="35">
        <f>SUM(F24:X24)</f>
        <v>0</v>
      </c>
      <c r="AA24" s="14"/>
      <c r="AB24" s="74"/>
      <c r="AC24" s="101"/>
      <c r="AD24" s="118"/>
    </row>
    <row r="25" spans="1:30" ht="19" customHeight="1">
      <c r="A25" s="223">
        <f t="shared" si="0"/>
        <v>43572</v>
      </c>
      <c r="B25" s="30"/>
      <c r="C25" s="29"/>
      <c r="D25" s="72"/>
      <c r="E25" s="75"/>
      <c r="F25" s="95"/>
      <c r="G25" s="96"/>
      <c r="H25" s="96"/>
      <c r="I25" s="96"/>
      <c r="J25" s="96"/>
      <c r="K25" s="96"/>
      <c r="L25" s="96"/>
      <c r="M25" s="96"/>
      <c r="N25" s="96"/>
      <c r="O25" s="96"/>
      <c r="P25" s="96"/>
      <c r="Q25" s="96"/>
      <c r="R25" s="97"/>
      <c r="S25" s="98"/>
      <c r="T25" s="151"/>
      <c r="U25" s="100"/>
      <c r="V25" s="101"/>
      <c r="W25" s="102"/>
      <c r="X25" s="103"/>
      <c r="Y25" s="73"/>
      <c r="Z25" s="35">
        <f>SUM(F25:X25)</f>
        <v>0</v>
      </c>
      <c r="AA25" s="14"/>
      <c r="AB25" s="74"/>
      <c r="AC25" s="101"/>
      <c r="AD25" s="118"/>
    </row>
    <row r="26" spans="1:30" ht="19" customHeight="1">
      <c r="A26" s="223">
        <f t="shared" si="0"/>
        <v>43573</v>
      </c>
      <c r="B26" s="30"/>
      <c r="C26" s="29"/>
      <c r="D26" s="72"/>
      <c r="E26" s="75"/>
      <c r="F26" s="95"/>
      <c r="G26" s="96"/>
      <c r="H26" s="96"/>
      <c r="I26" s="96"/>
      <c r="J26" s="96"/>
      <c r="K26" s="96"/>
      <c r="L26" s="96"/>
      <c r="M26" s="96"/>
      <c r="N26" s="96"/>
      <c r="O26" s="96"/>
      <c r="P26" s="96"/>
      <c r="Q26" s="96"/>
      <c r="R26" s="97"/>
      <c r="S26" s="98"/>
      <c r="T26" s="151"/>
      <c r="U26" s="100"/>
      <c r="V26" s="101"/>
      <c r="W26" s="102"/>
      <c r="X26" s="103"/>
      <c r="Y26" s="73"/>
      <c r="Z26" s="35">
        <f>SUM(F26:X26)</f>
        <v>0</v>
      </c>
      <c r="AA26" s="14"/>
      <c r="AB26" s="74"/>
      <c r="AC26" s="101"/>
      <c r="AD26" s="118"/>
    </row>
    <row r="27" spans="1:30" ht="19" customHeight="1">
      <c r="A27" s="223">
        <f t="shared" si="0"/>
        <v>43574</v>
      </c>
      <c r="B27" s="30"/>
      <c r="C27" s="29"/>
      <c r="D27" s="72"/>
      <c r="E27" s="75"/>
      <c r="F27" s="95"/>
      <c r="G27" s="96"/>
      <c r="H27" s="96"/>
      <c r="I27" s="96"/>
      <c r="J27" s="96"/>
      <c r="K27" s="96"/>
      <c r="L27" s="96"/>
      <c r="M27" s="96"/>
      <c r="N27" s="96"/>
      <c r="O27" s="96"/>
      <c r="P27" s="96"/>
      <c r="Q27" s="96"/>
      <c r="R27" s="97"/>
      <c r="S27" s="98"/>
      <c r="T27" s="151"/>
      <c r="U27" s="100"/>
      <c r="V27" s="101"/>
      <c r="W27" s="102"/>
      <c r="X27" s="103"/>
      <c r="Y27" s="73"/>
      <c r="Z27" s="35">
        <f>SUM(F27:X27)</f>
        <v>0</v>
      </c>
      <c r="AA27" s="14"/>
      <c r="AB27" s="74"/>
      <c r="AC27" s="101"/>
      <c r="AD27" s="118"/>
    </row>
    <row r="28" spans="1:30" ht="19" customHeight="1">
      <c r="A28" s="223">
        <f t="shared" si="0"/>
        <v>43575</v>
      </c>
      <c r="B28" s="30"/>
      <c r="C28" s="29"/>
      <c r="D28" s="72"/>
      <c r="E28" s="75"/>
      <c r="F28" s="95"/>
      <c r="G28" s="96"/>
      <c r="H28" s="96"/>
      <c r="I28" s="96"/>
      <c r="J28" s="96"/>
      <c r="K28" s="96"/>
      <c r="L28" s="96"/>
      <c r="M28" s="96"/>
      <c r="N28" s="96"/>
      <c r="O28" s="96"/>
      <c r="P28" s="96"/>
      <c r="Q28" s="96"/>
      <c r="R28" s="97"/>
      <c r="S28" s="98"/>
      <c r="T28" s="151"/>
      <c r="U28" s="100"/>
      <c r="V28" s="101"/>
      <c r="W28" s="102"/>
      <c r="X28" s="103"/>
      <c r="Y28" s="73"/>
      <c r="Z28" s="35">
        <f>SUM(F28:X28)</f>
        <v>0</v>
      </c>
      <c r="AA28" s="14"/>
      <c r="AB28" s="74"/>
      <c r="AC28" s="101"/>
      <c r="AD28" s="118"/>
    </row>
    <row r="29" spans="1:30" ht="19" customHeight="1">
      <c r="A29" s="223">
        <f t="shared" si="0"/>
        <v>43576</v>
      </c>
      <c r="B29" s="30"/>
      <c r="C29" s="29"/>
      <c r="D29" s="72"/>
      <c r="E29" s="75"/>
      <c r="F29" s="95"/>
      <c r="G29" s="96"/>
      <c r="H29" s="96"/>
      <c r="I29" s="96"/>
      <c r="J29" s="96"/>
      <c r="K29" s="96"/>
      <c r="L29" s="96"/>
      <c r="M29" s="96"/>
      <c r="N29" s="96"/>
      <c r="O29" s="96"/>
      <c r="P29" s="96"/>
      <c r="Q29" s="96"/>
      <c r="R29" s="97"/>
      <c r="S29" s="98"/>
      <c r="T29" s="151"/>
      <c r="U29" s="100"/>
      <c r="V29" s="101"/>
      <c r="W29" s="102"/>
      <c r="X29" s="103"/>
      <c r="Y29" s="73"/>
      <c r="Z29" s="35"/>
      <c r="AA29" s="14"/>
      <c r="AB29" s="74"/>
      <c r="AC29" s="101"/>
      <c r="AD29" s="118"/>
    </row>
    <row r="30" spans="1:30" ht="19" customHeight="1">
      <c r="A30" s="223">
        <f t="shared" si="0"/>
        <v>43577</v>
      </c>
      <c r="B30" s="30"/>
      <c r="C30" s="29"/>
      <c r="D30" s="72"/>
      <c r="E30" s="75"/>
      <c r="F30" s="95"/>
      <c r="G30" s="96"/>
      <c r="H30" s="96"/>
      <c r="I30" s="96"/>
      <c r="J30" s="96"/>
      <c r="K30" s="96"/>
      <c r="L30" s="96"/>
      <c r="M30" s="96"/>
      <c r="N30" s="96"/>
      <c r="O30" s="96"/>
      <c r="P30" s="96"/>
      <c r="Q30" s="96"/>
      <c r="R30" s="97"/>
      <c r="S30" s="98"/>
      <c r="T30" s="151"/>
      <c r="U30" s="100"/>
      <c r="V30" s="101"/>
      <c r="W30" s="102"/>
      <c r="X30" s="103"/>
      <c r="Y30" s="73"/>
      <c r="Z30" s="35"/>
      <c r="AA30" s="14"/>
      <c r="AB30" s="74"/>
      <c r="AC30" s="101"/>
      <c r="AD30" s="118"/>
    </row>
    <row r="31" spans="1:30" ht="19" customHeight="1">
      <c r="A31" s="223">
        <f t="shared" si="0"/>
        <v>43578</v>
      </c>
      <c r="B31" s="30"/>
      <c r="C31" s="29"/>
      <c r="D31" s="72"/>
      <c r="E31" s="75"/>
      <c r="F31" s="95"/>
      <c r="G31" s="96"/>
      <c r="H31" s="96"/>
      <c r="I31" s="96"/>
      <c r="J31" s="96"/>
      <c r="K31" s="96"/>
      <c r="L31" s="96"/>
      <c r="M31" s="96"/>
      <c r="N31" s="96"/>
      <c r="O31" s="96"/>
      <c r="P31" s="96"/>
      <c r="Q31" s="96"/>
      <c r="R31" s="97"/>
      <c r="S31" s="98"/>
      <c r="T31" s="151"/>
      <c r="U31" s="100"/>
      <c r="V31" s="101"/>
      <c r="W31" s="102"/>
      <c r="X31" s="103"/>
      <c r="Y31" s="73"/>
      <c r="Z31" s="35">
        <f>SUM(F31:X31)</f>
        <v>0</v>
      </c>
      <c r="AA31" s="14"/>
      <c r="AB31" s="74"/>
      <c r="AC31" s="101"/>
      <c r="AD31" s="118"/>
    </row>
    <row r="32" spans="1:30" ht="19" customHeight="1">
      <c r="A32" s="223">
        <f t="shared" si="0"/>
        <v>43579</v>
      </c>
      <c r="B32" s="30"/>
      <c r="C32" s="29"/>
      <c r="D32" s="72"/>
      <c r="E32" s="75"/>
      <c r="F32" s="95"/>
      <c r="G32" s="96"/>
      <c r="H32" s="96"/>
      <c r="I32" s="96"/>
      <c r="J32" s="96"/>
      <c r="K32" s="96"/>
      <c r="L32" s="96"/>
      <c r="M32" s="96"/>
      <c r="N32" s="96"/>
      <c r="O32" s="96"/>
      <c r="P32" s="96"/>
      <c r="Q32" s="96"/>
      <c r="R32" s="97"/>
      <c r="S32" s="98"/>
      <c r="T32" s="151"/>
      <c r="U32" s="100"/>
      <c r="V32" s="101"/>
      <c r="W32" s="102"/>
      <c r="X32" s="103"/>
      <c r="Y32" s="73"/>
      <c r="Z32" s="35">
        <f>SUM(F32:X32)</f>
        <v>0</v>
      </c>
      <c r="AA32" s="14"/>
      <c r="AB32" s="74"/>
      <c r="AC32" s="101"/>
      <c r="AD32" s="118"/>
    </row>
    <row r="33" spans="1:36" ht="19" customHeight="1">
      <c r="A33" s="223">
        <f t="shared" si="0"/>
        <v>43580</v>
      </c>
      <c r="B33" s="30"/>
      <c r="C33" s="29"/>
      <c r="D33" s="72"/>
      <c r="E33" s="75"/>
      <c r="F33" s="95"/>
      <c r="G33" s="96"/>
      <c r="H33" s="96"/>
      <c r="I33" s="96"/>
      <c r="J33" s="96"/>
      <c r="K33" s="96"/>
      <c r="L33" s="96"/>
      <c r="M33" s="96"/>
      <c r="N33" s="96"/>
      <c r="O33" s="96"/>
      <c r="P33" s="96"/>
      <c r="Q33" s="96"/>
      <c r="R33" s="97"/>
      <c r="S33" s="98"/>
      <c r="T33" s="151"/>
      <c r="U33" s="100"/>
      <c r="V33" s="101"/>
      <c r="W33" s="102"/>
      <c r="X33" s="103"/>
      <c r="Y33" s="73"/>
      <c r="Z33" s="35">
        <f>SUM(F33:X33)</f>
        <v>0</v>
      </c>
      <c r="AA33" s="14"/>
      <c r="AB33" s="74"/>
      <c r="AC33" s="101"/>
      <c r="AD33" s="118"/>
    </row>
    <row r="34" spans="1:36" ht="19" customHeight="1">
      <c r="A34" s="223">
        <f t="shared" si="0"/>
        <v>43581</v>
      </c>
      <c r="B34" s="30"/>
      <c r="C34" s="29"/>
      <c r="D34" s="72"/>
      <c r="E34" s="75"/>
      <c r="F34" s="95"/>
      <c r="G34" s="96"/>
      <c r="H34" s="96"/>
      <c r="I34" s="96"/>
      <c r="J34" s="96"/>
      <c r="K34" s="96"/>
      <c r="L34" s="96"/>
      <c r="M34" s="96"/>
      <c r="N34" s="96"/>
      <c r="O34" s="96"/>
      <c r="P34" s="96"/>
      <c r="Q34" s="96"/>
      <c r="R34" s="97"/>
      <c r="S34" s="98"/>
      <c r="T34" s="151"/>
      <c r="U34" s="100"/>
      <c r="V34" s="101"/>
      <c r="W34" s="102"/>
      <c r="X34" s="103"/>
      <c r="Y34" s="73"/>
      <c r="Z34" s="35">
        <f>SUM(F34:X34)</f>
        <v>0</v>
      </c>
      <c r="AA34" s="14"/>
      <c r="AB34" s="74"/>
      <c r="AC34" s="101"/>
      <c r="AD34" s="118"/>
    </row>
    <row r="35" spans="1:36" ht="19" customHeight="1">
      <c r="A35" s="223">
        <f t="shared" si="0"/>
        <v>43582</v>
      </c>
      <c r="B35" s="30"/>
      <c r="C35" s="29"/>
      <c r="D35" s="72"/>
      <c r="E35" s="75"/>
      <c r="F35" s="95"/>
      <c r="G35" s="96"/>
      <c r="H35" s="96"/>
      <c r="I35" s="96"/>
      <c r="J35" s="96"/>
      <c r="K35" s="96"/>
      <c r="L35" s="96"/>
      <c r="M35" s="96"/>
      <c r="N35" s="96"/>
      <c r="O35" s="96"/>
      <c r="P35" s="96"/>
      <c r="Q35" s="96"/>
      <c r="R35" s="97"/>
      <c r="S35" s="98"/>
      <c r="T35" s="151"/>
      <c r="U35" s="100"/>
      <c r="V35" s="101"/>
      <c r="W35" s="102"/>
      <c r="X35" s="103"/>
      <c r="Y35" s="73"/>
      <c r="Z35" s="35">
        <f>SUM(F35:X35)</f>
        <v>0</v>
      </c>
      <c r="AA35" s="14"/>
      <c r="AB35" s="74"/>
      <c r="AC35" s="101"/>
      <c r="AD35" s="118"/>
    </row>
    <row r="36" spans="1:36" ht="19" customHeight="1">
      <c r="A36" s="223">
        <f t="shared" si="0"/>
        <v>43583</v>
      </c>
      <c r="B36" s="30"/>
      <c r="C36" s="29"/>
      <c r="D36" s="72"/>
      <c r="E36" s="75"/>
      <c r="F36" s="95"/>
      <c r="G36" s="96"/>
      <c r="H36" s="96"/>
      <c r="I36" s="96"/>
      <c r="J36" s="96"/>
      <c r="K36" s="96"/>
      <c r="L36" s="96"/>
      <c r="M36" s="96"/>
      <c r="N36" s="96"/>
      <c r="O36" s="96"/>
      <c r="P36" s="96"/>
      <c r="Q36" s="96"/>
      <c r="R36" s="97"/>
      <c r="S36" s="98"/>
      <c r="T36" s="151"/>
      <c r="U36" s="100"/>
      <c r="V36" s="101"/>
      <c r="W36" s="102"/>
      <c r="X36" s="103"/>
      <c r="Y36" s="73"/>
      <c r="Z36" s="35"/>
      <c r="AA36" s="14"/>
      <c r="AB36" s="74"/>
      <c r="AC36" s="101"/>
      <c r="AD36" s="118"/>
    </row>
    <row r="37" spans="1:36" ht="19" customHeight="1">
      <c r="A37" s="223">
        <f t="shared" si="0"/>
        <v>43584</v>
      </c>
      <c r="B37" s="30"/>
      <c r="C37" s="29"/>
      <c r="D37" s="72"/>
      <c r="E37" s="75"/>
      <c r="F37" s="95"/>
      <c r="G37" s="96"/>
      <c r="H37" s="96"/>
      <c r="I37" s="96"/>
      <c r="J37" s="96"/>
      <c r="K37" s="96"/>
      <c r="L37" s="96"/>
      <c r="M37" s="96"/>
      <c r="N37" s="96"/>
      <c r="O37" s="96"/>
      <c r="P37" s="96"/>
      <c r="Q37" s="96"/>
      <c r="R37" s="97"/>
      <c r="S37" s="98"/>
      <c r="T37" s="151"/>
      <c r="U37" s="100"/>
      <c r="V37" s="101"/>
      <c r="W37" s="102"/>
      <c r="X37" s="103"/>
      <c r="Y37" s="73"/>
      <c r="Z37" s="35"/>
      <c r="AA37" s="14"/>
      <c r="AB37" s="74"/>
      <c r="AC37" s="101"/>
      <c r="AD37" s="118"/>
    </row>
    <row r="38" spans="1:36" ht="19" customHeight="1" thickBot="1">
      <c r="A38" s="223">
        <f t="shared" si="0"/>
        <v>43585</v>
      </c>
      <c r="B38" s="30"/>
      <c r="C38" s="29"/>
      <c r="D38" s="72"/>
      <c r="E38" s="75"/>
      <c r="F38" s="95"/>
      <c r="G38" s="96"/>
      <c r="H38" s="96"/>
      <c r="I38" s="96"/>
      <c r="J38" s="96"/>
      <c r="K38" s="96"/>
      <c r="L38" s="96"/>
      <c r="M38" s="96"/>
      <c r="N38" s="96"/>
      <c r="O38" s="96"/>
      <c r="P38" s="96"/>
      <c r="Q38" s="96"/>
      <c r="R38" s="97"/>
      <c r="S38" s="98"/>
      <c r="T38" s="151"/>
      <c r="U38" s="100"/>
      <c r="V38" s="101"/>
      <c r="W38" s="102"/>
      <c r="X38" s="103"/>
      <c r="Y38" s="73"/>
      <c r="Z38" s="35">
        <f>SUM(F38:X38)</f>
        <v>0</v>
      </c>
      <c r="AA38" s="14"/>
      <c r="AB38" s="74"/>
      <c r="AC38" s="101"/>
      <c r="AD38" s="118"/>
    </row>
    <row r="39" spans="1:36" ht="19" customHeight="1" thickBot="1">
      <c r="A39" s="29"/>
      <c r="B39" s="30"/>
      <c r="C39" s="29"/>
      <c r="D39" s="36"/>
      <c r="E39" s="36"/>
      <c r="F39" s="37"/>
      <c r="G39" s="38"/>
      <c r="H39" s="38"/>
      <c r="I39" s="38"/>
      <c r="J39" s="38"/>
      <c r="K39" s="38"/>
      <c r="L39" s="38"/>
      <c r="M39" s="38"/>
      <c r="N39" s="38"/>
      <c r="O39" s="38"/>
      <c r="P39" s="10"/>
      <c r="Q39" s="10"/>
      <c r="R39" s="10"/>
      <c r="S39" s="39"/>
      <c r="T39" s="40"/>
      <c r="U39" s="36"/>
      <c r="V39" s="36"/>
      <c r="W39" s="36"/>
      <c r="X39" s="5"/>
      <c r="Y39" s="5"/>
      <c r="Z39" s="10"/>
      <c r="AA39" s="14"/>
      <c r="AB39" s="5"/>
      <c r="AC39" s="121"/>
      <c r="AD39" s="121"/>
    </row>
    <row r="40" spans="1:36" s="91" customFormat="1" ht="19" customHeight="1" thickBot="1">
      <c r="A40" s="77" t="s">
        <v>18</v>
      </c>
      <c r="B40" s="78"/>
      <c r="C40" s="78"/>
      <c r="D40" s="79"/>
      <c r="E40" s="80"/>
      <c r="F40" s="81">
        <f t="shared" ref="F40:R40" si="1">SUM(F9:F38)</f>
        <v>0</v>
      </c>
      <c r="G40" s="81">
        <f t="shared" si="1"/>
        <v>0</v>
      </c>
      <c r="H40" s="81">
        <f t="shared" si="1"/>
        <v>0</v>
      </c>
      <c r="I40" s="81">
        <f t="shared" si="1"/>
        <v>0</v>
      </c>
      <c r="J40" s="81">
        <f t="shared" si="1"/>
        <v>0</v>
      </c>
      <c r="K40" s="81">
        <f t="shared" si="1"/>
        <v>0</v>
      </c>
      <c r="L40" s="81">
        <f t="shared" si="1"/>
        <v>0</v>
      </c>
      <c r="M40" s="81">
        <f t="shared" si="1"/>
        <v>0</v>
      </c>
      <c r="N40" s="81">
        <f t="shared" si="1"/>
        <v>0</v>
      </c>
      <c r="O40" s="81">
        <f t="shared" si="1"/>
        <v>0</v>
      </c>
      <c r="P40" s="81">
        <f t="shared" si="1"/>
        <v>0</v>
      </c>
      <c r="Q40" s="81">
        <f t="shared" si="1"/>
        <v>0</v>
      </c>
      <c r="R40" s="81">
        <f t="shared" si="1"/>
        <v>0</v>
      </c>
      <c r="S40" s="84"/>
      <c r="T40" s="85">
        <f>SUM(T9:T38)</f>
        <v>0</v>
      </c>
      <c r="U40" s="81">
        <f>SUM(U9:U38)</f>
        <v>0</v>
      </c>
      <c r="V40" s="81">
        <f>SUM(V9:V38)</f>
        <v>0</v>
      </c>
      <c r="W40" s="86">
        <f>SUM(W9:W38)</f>
        <v>0</v>
      </c>
      <c r="X40" s="85">
        <f>SUM(X9:X38)</f>
        <v>0</v>
      </c>
      <c r="Y40" s="87"/>
      <c r="Z40" s="85">
        <f>SUM(Z9:Z38)</f>
        <v>0</v>
      </c>
      <c r="AA40" s="87"/>
      <c r="AB40" s="88"/>
      <c r="AC40" s="85">
        <f>SUM(AC9:AC38)</f>
        <v>0</v>
      </c>
      <c r="AD40" s="89"/>
      <c r="AE40" s="90"/>
    </row>
    <row r="41" spans="1:36" s="6" customFormat="1">
      <c r="A41" s="42"/>
      <c r="B41" s="42"/>
      <c r="C41" s="42"/>
      <c r="D41" s="42"/>
      <c r="E41" s="26"/>
      <c r="F41" s="42"/>
      <c r="G41" s="42"/>
      <c r="H41" s="42"/>
      <c r="I41" s="42"/>
      <c r="J41" s="42"/>
      <c r="K41" s="42"/>
      <c r="L41" s="42"/>
      <c r="M41" s="42"/>
      <c r="N41" s="42"/>
      <c r="O41" s="42"/>
      <c r="P41" s="42"/>
      <c r="Q41" s="42"/>
      <c r="R41" s="42"/>
      <c r="S41" s="42"/>
      <c r="T41" s="39"/>
      <c r="U41" s="42"/>
      <c r="V41" s="42"/>
      <c r="W41" s="42"/>
      <c r="X41" s="42"/>
      <c r="Y41" s="14"/>
      <c r="Z41" s="14"/>
      <c r="AA41" s="14"/>
      <c r="AB41" s="41"/>
      <c r="AC41" s="5"/>
      <c r="AD41" s="41"/>
    </row>
    <row r="42" spans="1:36" s="7" customFormat="1">
      <c r="A42" s="5"/>
      <c r="B42" s="42"/>
      <c r="C42" s="42"/>
      <c r="D42" s="42"/>
      <c r="E42" s="26"/>
      <c r="F42" s="42"/>
      <c r="G42" s="42"/>
      <c r="H42" s="42"/>
      <c r="I42" s="42"/>
      <c r="J42" s="42"/>
      <c r="K42" s="43"/>
      <c r="L42" s="42"/>
      <c r="M42" s="43"/>
      <c r="N42" s="42"/>
      <c r="O42" s="42"/>
      <c r="P42" s="43"/>
      <c r="Q42" s="43"/>
      <c r="R42" s="43"/>
      <c r="S42" s="44"/>
      <c r="T42" s="42"/>
      <c r="U42" s="42"/>
      <c r="V42" s="42"/>
      <c r="W42" s="42"/>
      <c r="X42" s="42"/>
      <c r="Y42" s="14"/>
      <c r="Z42" s="14"/>
      <c r="AA42" s="14"/>
      <c r="AC42" s="14"/>
    </row>
    <row r="43" spans="1:36" s="6" customFormat="1" ht="13">
      <c r="A43" s="45" t="s">
        <v>19</v>
      </c>
      <c r="B43" s="46"/>
      <c r="C43" s="46"/>
      <c r="D43" s="46"/>
      <c r="E43" s="47"/>
      <c r="F43" s="46"/>
      <c r="G43" s="46"/>
      <c r="H43" s="46"/>
      <c r="I43" s="46"/>
      <c r="J43" s="46"/>
      <c r="K43" s="46"/>
      <c r="L43" s="46"/>
      <c r="M43" s="46"/>
      <c r="N43" s="46"/>
      <c r="O43" s="46"/>
      <c r="P43" s="46"/>
      <c r="Q43" s="46"/>
      <c r="R43" s="46"/>
      <c r="S43" s="46"/>
      <c r="T43" s="48"/>
      <c r="U43" s="46"/>
      <c r="V43" s="46"/>
      <c r="W43" s="46"/>
      <c r="X43" s="46"/>
      <c r="Y43" s="49"/>
      <c r="Z43" s="49"/>
      <c r="AA43" s="49"/>
      <c r="AB43" s="13"/>
      <c r="AC43" s="49"/>
      <c r="AD43" s="13"/>
      <c r="AE43" s="13"/>
      <c r="AF43" s="11"/>
      <c r="AG43" s="11"/>
      <c r="AH43" s="11"/>
      <c r="AI43" s="11"/>
      <c r="AJ43" s="11"/>
    </row>
    <row r="44" spans="1:36">
      <c r="A44" s="50" t="s">
        <v>20</v>
      </c>
      <c r="B44" s="46"/>
      <c r="C44" s="46"/>
      <c r="D44" s="46"/>
      <c r="E44" s="46"/>
      <c r="F44" s="51"/>
      <c r="G44" s="51"/>
      <c r="H44" s="51"/>
      <c r="I44" s="51"/>
      <c r="J44" s="51"/>
      <c r="K44" s="51"/>
      <c r="L44" s="51"/>
      <c r="M44" s="51"/>
      <c r="N44" s="51"/>
      <c r="O44" s="51"/>
      <c r="P44" s="51"/>
      <c r="Q44" s="51"/>
      <c r="R44" s="51"/>
      <c r="S44" s="51"/>
      <c r="T44" s="51"/>
      <c r="U44" s="52"/>
      <c r="V44" s="52"/>
      <c r="W44" s="52"/>
      <c r="X44" s="52"/>
      <c r="Y44" s="49"/>
      <c r="Z44" s="49"/>
      <c r="AA44" s="49"/>
      <c r="AB44" s="49"/>
      <c r="AC44" s="49"/>
      <c r="AD44" s="49"/>
      <c r="AE44" s="12"/>
      <c r="AF44" s="12"/>
      <c r="AG44" s="12"/>
      <c r="AH44" s="12"/>
      <c r="AI44" s="12"/>
      <c r="AJ44" s="12"/>
    </row>
    <row r="45" spans="1:36">
      <c r="A45" s="46"/>
      <c r="B45" s="46"/>
      <c r="C45" s="46"/>
      <c r="D45" s="53"/>
      <c r="E45" s="46"/>
      <c r="F45" s="54"/>
      <c r="G45" s="54"/>
      <c r="H45" s="54"/>
      <c r="I45" s="54"/>
      <c r="J45" s="54"/>
      <c r="K45" s="54"/>
      <c r="L45" s="54"/>
      <c r="M45" s="54"/>
      <c r="N45" s="54"/>
      <c r="O45" s="54"/>
      <c r="P45" s="54"/>
      <c r="Q45" s="54"/>
      <c r="R45" s="54"/>
      <c r="S45" s="54"/>
      <c r="T45" s="54"/>
      <c r="U45" s="55"/>
      <c r="V45" s="55"/>
      <c r="W45" s="55"/>
      <c r="X45" s="55"/>
      <c r="Y45" s="49"/>
      <c r="Z45" s="49"/>
      <c r="AA45" s="49"/>
      <c r="AB45" s="49"/>
      <c r="AC45" s="49"/>
      <c r="AD45" s="49"/>
      <c r="AE45" s="12"/>
      <c r="AF45" s="12"/>
      <c r="AG45" s="12"/>
      <c r="AH45" s="12"/>
      <c r="AI45" s="12"/>
      <c r="AJ45" s="12"/>
    </row>
    <row r="46" spans="1:36">
      <c r="A46" s="56" t="s">
        <v>21</v>
      </c>
      <c r="B46" s="57"/>
      <c r="C46" s="57"/>
      <c r="D46" s="54"/>
      <c r="E46" s="54"/>
      <c r="F46" s="49"/>
      <c r="G46" s="49"/>
      <c r="H46" s="49"/>
      <c r="I46" s="49"/>
      <c r="J46" s="49"/>
      <c r="K46" s="49"/>
      <c r="L46" s="49"/>
      <c r="M46" s="49"/>
      <c r="N46" s="49"/>
      <c r="O46" s="49"/>
      <c r="P46" s="49"/>
      <c r="Q46" s="49"/>
      <c r="R46" s="49"/>
      <c r="S46" s="49"/>
      <c r="T46" s="49"/>
      <c r="U46" s="49"/>
      <c r="V46" s="49"/>
      <c r="W46" s="49"/>
      <c r="X46" s="49"/>
      <c r="Y46" s="49"/>
      <c r="Z46" s="49"/>
      <c r="AA46" s="49"/>
      <c r="AB46" s="49"/>
      <c r="AC46" s="49"/>
      <c r="AD46" s="49"/>
      <c r="AE46" s="12"/>
      <c r="AF46" s="12"/>
      <c r="AG46" s="12"/>
      <c r="AH46" s="12"/>
      <c r="AI46" s="12"/>
      <c r="AJ46" s="12"/>
    </row>
    <row r="47" spans="1:36">
      <c r="A47" s="56" t="s">
        <v>35</v>
      </c>
      <c r="B47" s="57"/>
      <c r="C47" s="57"/>
      <c r="D47" s="54"/>
      <c r="E47" s="54"/>
      <c r="F47" s="49"/>
      <c r="G47" s="49"/>
      <c r="H47" s="49"/>
      <c r="I47" s="49"/>
      <c r="J47" s="49"/>
      <c r="K47" s="49"/>
      <c r="L47" s="49"/>
      <c r="M47" s="49"/>
      <c r="N47" s="49"/>
      <c r="O47" s="49"/>
      <c r="P47" s="49"/>
      <c r="Q47" s="49"/>
      <c r="R47" s="49"/>
      <c r="S47" s="49"/>
      <c r="T47" s="49"/>
      <c r="U47" s="49"/>
      <c r="V47" s="49"/>
      <c r="W47" s="49"/>
      <c r="X47" s="49"/>
      <c r="Y47" s="49"/>
      <c r="Z47" s="49"/>
      <c r="AA47" s="49"/>
      <c r="AB47" s="49"/>
      <c r="AC47" s="49"/>
      <c r="AD47" s="49"/>
      <c r="AE47" s="12"/>
      <c r="AF47" s="12"/>
      <c r="AG47" s="12"/>
      <c r="AH47" s="12"/>
      <c r="AI47" s="12"/>
      <c r="AJ47" s="12"/>
    </row>
    <row r="48" spans="1:36">
      <c r="A48" s="56" t="s">
        <v>22</v>
      </c>
      <c r="B48" s="57"/>
      <c r="C48" s="57"/>
      <c r="D48" s="54"/>
      <c r="E48" s="54"/>
      <c r="F48" s="49"/>
      <c r="G48" s="49"/>
      <c r="H48" s="49"/>
      <c r="I48" s="49"/>
      <c r="J48" s="49"/>
      <c r="K48" s="49"/>
      <c r="L48" s="49"/>
      <c r="M48" s="49"/>
      <c r="N48" s="49"/>
      <c r="O48" s="49"/>
      <c r="P48" s="49"/>
      <c r="Q48" s="49"/>
      <c r="R48" s="49"/>
      <c r="S48" s="49"/>
      <c r="T48" s="49"/>
      <c r="U48" s="49"/>
      <c r="V48" s="49"/>
      <c r="W48" s="49"/>
      <c r="X48" s="49"/>
      <c r="Y48" s="49"/>
      <c r="Z48" s="49"/>
      <c r="AA48" s="49"/>
      <c r="AB48" s="49"/>
      <c r="AC48" s="49"/>
      <c r="AD48" s="49"/>
      <c r="AE48" s="12"/>
      <c r="AF48" s="12"/>
      <c r="AG48" s="12"/>
      <c r="AH48" s="12"/>
      <c r="AI48" s="12"/>
      <c r="AJ48" s="12"/>
    </row>
    <row r="49" spans="1:36">
      <c r="A49" s="49"/>
      <c r="B49" s="49"/>
      <c r="C49" s="49"/>
      <c r="D49" s="49"/>
      <c r="E49" s="49"/>
      <c r="F49" s="49"/>
      <c r="G49" s="49"/>
      <c r="H49" s="49"/>
      <c r="I49" s="49"/>
      <c r="J49" s="49"/>
      <c r="K49" s="49"/>
      <c r="L49" s="49"/>
      <c r="M49" s="49"/>
      <c r="N49" s="49"/>
      <c r="O49" s="49"/>
      <c r="P49" s="49"/>
      <c r="Q49" s="49"/>
      <c r="R49" s="49"/>
      <c r="S49" s="49"/>
      <c r="T49" s="49"/>
      <c r="U49" s="49"/>
      <c r="V49" s="49"/>
      <c r="W49" s="49"/>
      <c r="X49" s="49"/>
      <c r="Y49" s="49"/>
      <c r="Z49" s="49"/>
      <c r="AA49" s="49"/>
      <c r="AB49" s="49"/>
      <c r="AC49" s="49"/>
      <c r="AD49" s="49"/>
      <c r="AE49" s="12"/>
      <c r="AF49" s="12"/>
      <c r="AG49" s="12"/>
      <c r="AH49" s="12"/>
      <c r="AI49" s="12"/>
      <c r="AJ49" s="12"/>
    </row>
  </sheetData>
  <sheetProtection insertColumns="0"/>
  <mergeCells count="15">
    <mergeCell ref="A7:B7"/>
    <mergeCell ref="F1:W1"/>
    <mergeCell ref="F3:W3"/>
    <mergeCell ref="T5:X5"/>
    <mergeCell ref="Z5:Z7"/>
    <mergeCell ref="A1:E1"/>
    <mergeCell ref="X1:AD1"/>
    <mergeCell ref="A2:E2"/>
    <mergeCell ref="F2:W2"/>
    <mergeCell ref="X2:AC2"/>
    <mergeCell ref="AC5:AC7"/>
    <mergeCell ref="AD5:AD7"/>
    <mergeCell ref="T6:T7"/>
    <mergeCell ref="U6:W6"/>
    <mergeCell ref="X6:X7"/>
  </mergeCells>
  <phoneticPr fontId="28" type="noConversion"/>
  <conditionalFormatting sqref="A9:A10 D9:D10 F9:R10 T9:X10 Z9:Z10 AC9:AD10">
    <cfRule type="expression" dxfId="19" priority="6">
      <formula>WEEKDAY($A9,2)&gt;5</formula>
    </cfRule>
  </conditionalFormatting>
  <conditionalFormatting sqref="A9:A12 D9:D12 F9:R12 T9:X12 Z9:Z12 AC9:AD12 AC37:AD38 Z37:Z38 T37:X38 F37:R38 D37:D38 A37:A38">
    <cfRule type="expression" dxfId="18" priority="5">
      <formula>COUNTIFS(JoursFériés,$A9)</formula>
    </cfRule>
  </conditionalFormatting>
  <conditionalFormatting sqref="A13:A36 D13:D36 F13:R36 T13:X36 Z13:Z36 AC13:AD36">
    <cfRule type="expression" dxfId="17" priority="2">
      <formula>WEEKDAY($A13,2)&gt;5</formula>
    </cfRule>
  </conditionalFormatting>
  <conditionalFormatting sqref="A13:A36 D13:D36 F13:R36 T13:X36 Z13:Z36 AC13:AD36">
    <cfRule type="expression" dxfId="16" priority="1">
      <formula>COUNTIFS(JoursFériés,$A13)</formula>
    </cfRule>
  </conditionalFormatting>
  <dataValidations count="4">
    <dataValidation type="list" allowBlank="1" showInputMessage="1" showErrorMessage="1" sqref="F6:R6" xr:uid="{00000000-0002-0000-0300-000000000000}">
      <formula1>OFFSET(INDIRECT(APPELPHASE),,,COUNTA(INDIRECT(APPELPHASE)),1)</formula1>
    </dataValidation>
    <dataValidation type="list" allowBlank="1" showInputMessage="1" showErrorMessage="1" sqref="F5:R5" xr:uid="{00000000-0002-0000-0300-000001000000}">
      <formula1>OFFSET(INDIRECT(appel),,,COUNTA(INDIRECT(appel)),1)</formula1>
    </dataValidation>
    <dataValidation type="decimal" allowBlank="1" showInputMessage="1" showErrorMessage="1" error="Attention : maximum 1" sqref="W11:X14 F17:U21 F11:U14 W17:X21 F24:U28 F38:U38 F31:U35 W38:X38 W24:X28 W31:X35" xr:uid="{00000000-0002-0000-0300-000002000000}">
      <formula1>0</formula1>
      <formula2>1</formula2>
    </dataValidation>
    <dataValidation type="whole" operator="lessThan" allowBlank="1" showErrorMessage="1" error="Saisie impossible -&gt; utiliser 2 dernières colonnes (à droite de &quot;Total&quot;)" sqref="Z29:Z30 Z36:Z37 Z15:Z16 Z22:Z23 W36:X37 F15:U16 F22:U23 F29:U30 F36:U37 W15:X16 W22:X23 W29:X30 Y15:Y17 Y22:Y24 Y29:Y31 Y36:Y38 V10:Z10 W9:Z9 AC10:AD10 F9:U10" xr:uid="{00000000-0002-0000-0300-000003000000}">
      <formula1>0</formula1>
    </dataValidation>
  </dataValidations>
  <printOptions horizontalCentered="1"/>
  <pageMargins left="0.10166666666666667" right="0.10844444444444444" top="0.33" bottom="0.75000000000000011" header="0.21999999999999997" footer="0.31"/>
  <pageSetup paperSize="9" scale="66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pageSetUpPr fitToPage="1"/>
  </sheetPr>
  <dimension ref="A1:AJ50"/>
  <sheetViews>
    <sheetView zoomScale="111" zoomScaleNormal="111" zoomScaleSheetLayoutView="85" zoomScalePageLayoutView="125" workbookViewId="0">
      <pane xSplit="5" ySplit="8" topLeftCell="F28" activePane="bottomRight" state="frozen"/>
      <selection activeCell="K41" sqref="K41"/>
      <selection pane="topRight" activeCell="K41" sqref="K41"/>
      <selection pane="bottomLeft" activeCell="K41" sqref="K41"/>
      <selection pane="bottomRight" activeCell="A2" sqref="A2:E2"/>
    </sheetView>
  </sheetViews>
  <sheetFormatPr baseColWidth="10" defaultRowHeight="15"/>
  <cols>
    <col min="1" max="1" width="20.83203125" style="230" customWidth="1"/>
    <col min="2" max="2" width="5.1640625" customWidth="1"/>
    <col min="3" max="3" width="8.6640625" customWidth="1"/>
    <col min="4" max="4" width="5.33203125" customWidth="1"/>
    <col min="5" max="5" width="1.1640625" customWidth="1"/>
    <col min="6" max="18" width="5.33203125" customWidth="1"/>
    <col min="19" max="19" width="0.83203125" customWidth="1"/>
    <col min="20" max="21" width="5" customWidth="1"/>
    <col min="22" max="22" width="5.33203125" customWidth="1"/>
    <col min="23" max="24" width="5" customWidth="1"/>
    <col min="25" max="25" width="0.83203125" customWidth="1"/>
    <col min="26" max="26" width="4.6640625" customWidth="1"/>
    <col min="27" max="27" width="2.33203125" customWidth="1"/>
    <col min="28" max="28" width="0.5" customWidth="1"/>
    <col min="29" max="29" width="5" customWidth="1"/>
    <col min="30" max="30" width="5.5" customWidth="1"/>
  </cols>
  <sheetData>
    <row r="1" spans="1:32" ht="20">
      <c r="A1" s="200" t="s">
        <v>38</v>
      </c>
      <c r="B1" s="201"/>
      <c r="C1" s="201"/>
      <c r="D1" s="201"/>
      <c r="E1" s="202"/>
      <c r="F1" s="180" t="str">
        <f>+NOM</f>
        <v>AUVRE</v>
      </c>
      <c r="G1" s="181"/>
      <c r="H1" s="181"/>
      <c r="I1" s="181"/>
      <c r="J1" s="181"/>
      <c r="K1" s="181"/>
      <c r="L1" s="181"/>
      <c r="M1" s="181"/>
      <c r="N1" s="181"/>
      <c r="O1" s="181"/>
      <c r="P1" s="181"/>
      <c r="Q1" s="181"/>
      <c r="R1" s="181"/>
      <c r="S1" s="181"/>
      <c r="T1" s="181"/>
      <c r="U1" s="181"/>
      <c r="V1" s="181"/>
      <c r="W1" s="182"/>
      <c r="X1" s="183">
        <f>A9</f>
        <v>43586</v>
      </c>
      <c r="Y1" s="184"/>
      <c r="Z1" s="184"/>
      <c r="AA1" s="184"/>
      <c r="AB1" s="184"/>
      <c r="AC1" s="184"/>
      <c r="AD1" s="185"/>
    </row>
    <row r="2" spans="1:32" s="14" customFormat="1" ht="21" thickBot="1">
      <c r="A2" s="203"/>
      <c r="B2" s="204"/>
      <c r="C2" s="204"/>
      <c r="D2" s="204"/>
      <c r="E2" s="205"/>
      <c r="F2" s="186" t="str">
        <f>IF(Z41&lt;AD2,"*** SAISIE INCOMPLETE *** ",IF(Z41&gt;AD2,"***VERIFIER LES TEMPS SAISIS***",""))</f>
        <v xml:space="preserve">*** SAISIE INCOMPLETE *** </v>
      </c>
      <c r="G2" s="187"/>
      <c r="H2" s="187"/>
      <c r="I2" s="187"/>
      <c r="J2" s="187"/>
      <c r="K2" s="187"/>
      <c r="L2" s="187"/>
      <c r="M2" s="187"/>
      <c r="N2" s="187"/>
      <c r="O2" s="187"/>
      <c r="P2" s="187"/>
      <c r="Q2" s="187"/>
      <c r="R2" s="187"/>
      <c r="S2" s="187"/>
      <c r="T2" s="187"/>
      <c r="U2" s="187"/>
      <c r="V2" s="187"/>
      <c r="W2" s="187"/>
      <c r="X2" s="188" t="s">
        <v>40</v>
      </c>
      <c r="Y2" s="189"/>
      <c r="Z2" s="189"/>
      <c r="AA2" s="189"/>
      <c r="AB2" s="189"/>
      <c r="AC2" s="189"/>
      <c r="AD2" s="58">
        <f>NETWORKDAYS(A9,MAX(A36,A37,A38,A39),JoursFériés)</f>
        <v>21</v>
      </c>
      <c r="AF2" s="15" t="s">
        <v>28</v>
      </c>
    </row>
    <row r="3" spans="1:32" ht="16">
      <c r="A3" s="220"/>
      <c r="B3" s="16"/>
      <c r="C3" s="16"/>
      <c r="D3" s="17"/>
      <c r="E3" s="17"/>
      <c r="F3" s="190" t="s">
        <v>34</v>
      </c>
      <c r="G3" s="190"/>
      <c r="H3" s="190"/>
      <c r="I3" s="190"/>
      <c r="J3" s="190"/>
      <c r="K3" s="190"/>
      <c r="L3" s="190"/>
      <c r="M3" s="190"/>
      <c r="N3" s="190"/>
      <c r="O3" s="190"/>
      <c r="P3" s="190"/>
      <c r="Q3" s="190"/>
      <c r="R3" s="190"/>
      <c r="S3" s="190"/>
      <c r="T3" s="190"/>
      <c r="U3" s="190"/>
      <c r="V3" s="190"/>
      <c r="W3" s="190"/>
      <c r="X3" s="18"/>
      <c r="Y3" s="14"/>
      <c r="Z3" s="14"/>
      <c r="AA3" s="14"/>
      <c r="AB3" s="14"/>
      <c r="AC3" s="14"/>
      <c r="AD3" s="14"/>
      <c r="AE3" s="150"/>
      <c r="AF3" s="8" t="s">
        <v>29</v>
      </c>
    </row>
    <row r="4" spans="1:32" ht="17" thickBot="1">
      <c r="A4" s="221"/>
      <c r="B4" s="19"/>
      <c r="C4" s="19"/>
      <c r="D4" s="1" t="s">
        <v>0</v>
      </c>
      <c r="E4" s="20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14"/>
      <c r="Z4" s="14"/>
      <c r="AA4" s="14"/>
      <c r="AB4" s="14"/>
      <c r="AC4" s="14"/>
      <c r="AD4" s="14"/>
      <c r="AF4" s="8" t="s">
        <v>27</v>
      </c>
    </row>
    <row r="5" spans="1:32" ht="15" customHeight="1" thickBot="1">
      <c r="A5" s="22" t="s">
        <v>1</v>
      </c>
      <c r="B5" s="23"/>
      <c r="C5" s="23"/>
      <c r="D5" s="2" t="s">
        <v>2</v>
      </c>
      <c r="E5" s="1"/>
      <c r="F5" s="104"/>
      <c r="G5" s="105"/>
      <c r="H5" s="105"/>
      <c r="I5" s="105"/>
      <c r="J5" s="105"/>
      <c r="K5" s="106"/>
      <c r="L5" s="106"/>
      <c r="M5" s="106"/>
      <c r="N5" s="106"/>
      <c r="O5" s="106"/>
      <c r="P5" s="106"/>
      <c r="Q5" s="107"/>
      <c r="R5" s="123"/>
      <c r="S5" s="5"/>
      <c r="T5" s="191" t="s">
        <v>5</v>
      </c>
      <c r="U5" s="192"/>
      <c r="V5" s="192"/>
      <c r="W5" s="192"/>
      <c r="X5" s="193"/>
      <c r="Y5" s="14"/>
      <c r="Z5" s="194" t="s">
        <v>3</v>
      </c>
      <c r="AA5" s="14"/>
      <c r="AB5" s="14"/>
      <c r="AC5" s="197" t="s">
        <v>9</v>
      </c>
      <c r="AD5" s="171" t="s">
        <v>10</v>
      </c>
    </row>
    <row r="6" spans="1:32" ht="15" customHeight="1" thickBot="1">
      <c r="A6" s="22" t="s">
        <v>4</v>
      </c>
      <c r="B6" s="23"/>
      <c r="C6" s="23"/>
      <c r="D6" s="2" t="s">
        <v>23</v>
      </c>
      <c r="E6" s="1"/>
      <c r="F6" s="108"/>
      <c r="G6" s="109"/>
      <c r="H6" s="109"/>
      <c r="I6" s="109"/>
      <c r="J6" s="109"/>
      <c r="K6" s="109"/>
      <c r="L6" s="109"/>
      <c r="M6" s="109"/>
      <c r="N6" s="109"/>
      <c r="O6" s="109"/>
      <c r="P6" s="109"/>
      <c r="Q6" s="109"/>
      <c r="R6" s="110"/>
      <c r="S6" s="5"/>
      <c r="T6" s="174" t="s">
        <v>39</v>
      </c>
      <c r="U6" s="176" t="s">
        <v>36</v>
      </c>
      <c r="V6" s="177"/>
      <c r="W6" s="177"/>
      <c r="X6" s="178" t="s">
        <v>8</v>
      </c>
      <c r="Y6" s="14"/>
      <c r="Z6" s="195"/>
      <c r="AA6" s="14"/>
      <c r="AB6" s="14"/>
      <c r="AC6" s="198"/>
      <c r="AD6" s="172"/>
    </row>
    <row r="7" spans="1:32" ht="88" customHeight="1" thickBot="1">
      <c r="A7" s="206" t="s">
        <v>6</v>
      </c>
      <c r="B7" s="206"/>
      <c r="C7" s="208"/>
      <c r="D7" s="4" t="s">
        <v>7</v>
      </c>
      <c r="E7" s="24"/>
      <c r="F7" s="122"/>
      <c r="G7" s="112"/>
      <c r="H7" s="111"/>
      <c r="I7" s="111"/>
      <c r="J7" s="112"/>
      <c r="K7" s="112"/>
      <c r="L7" s="112"/>
      <c r="M7" s="112"/>
      <c r="N7" s="112"/>
      <c r="O7" s="112"/>
      <c r="P7" s="112"/>
      <c r="Q7" s="113"/>
      <c r="R7" s="114"/>
      <c r="S7" s="5"/>
      <c r="T7" s="175"/>
      <c r="U7" s="65" t="s">
        <v>36</v>
      </c>
      <c r="V7" s="67" t="s">
        <v>1</v>
      </c>
      <c r="W7" s="66" t="s">
        <v>37</v>
      </c>
      <c r="X7" s="179"/>
      <c r="Y7" s="14"/>
      <c r="Z7" s="196"/>
      <c r="AA7" s="14"/>
      <c r="AB7" s="14"/>
      <c r="AC7" s="199"/>
      <c r="AD7" s="173"/>
    </row>
    <row r="8" spans="1:32">
      <c r="A8" s="222"/>
      <c r="B8" s="25"/>
      <c r="C8" s="25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26"/>
      <c r="T8" s="26"/>
      <c r="U8" s="26"/>
      <c r="V8" s="26"/>
      <c r="W8" s="26"/>
      <c r="X8" s="14"/>
      <c r="Y8" s="14"/>
      <c r="Z8" s="27"/>
      <c r="AA8" s="14"/>
      <c r="AB8" s="14"/>
      <c r="AC8" s="28"/>
      <c r="AD8" s="28"/>
    </row>
    <row r="9" spans="1:32" ht="19" customHeight="1">
      <c r="A9" s="223">
        <f>DATE(ANNEE,5,1)</f>
        <v>43586</v>
      </c>
      <c r="B9" s="30"/>
      <c r="C9" s="29"/>
      <c r="D9" s="72"/>
      <c r="E9" s="75"/>
      <c r="F9" s="95"/>
      <c r="G9" s="96"/>
      <c r="H9" s="96"/>
      <c r="I9" s="96"/>
      <c r="J9" s="96"/>
      <c r="K9" s="96"/>
      <c r="L9" s="96"/>
      <c r="M9" s="96"/>
      <c r="N9" s="96"/>
      <c r="O9" s="96"/>
      <c r="P9" s="96"/>
      <c r="Q9" s="96"/>
      <c r="R9" s="97"/>
      <c r="S9" s="98"/>
      <c r="T9" s="99"/>
      <c r="U9" s="100"/>
      <c r="V9" s="101"/>
      <c r="W9" s="102"/>
      <c r="X9" s="103"/>
      <c r="Y9" s="73"/>
      <c r="Z9" s="35"/>
      <c r="AA9" s="73"/>
      <c r="AB9" s="74"/>
      <c r="AC9" s="117"/>
      <c r="AD9" s="118"/>
    </row>
    <row r="10" spans="1:32" ht="19" customHeight="1">
      <c r="A10" s="223">
        <f>IF(A9="","",IF(MONTH(A9+1)&gt;MONTH(A9),"",A9+1))</f>
        <v>43587</v>
      </c>
      <c r="B10" s="30"/>
      <c r="C10" s="29"/>
      <c r="D10" s="72"/>
      <c r="E10" s="75"/>
      <c r="F10" s="95"/>
      <c r="G10" s="96"/>
      <c r="H10" s="96"/>
      <c r="I10" s="96"/>
      <c r="J10" s="96"/>
      <c r="K10" s="96"/>
      <c r="L10" s="96"/>
      <c r="M10" s="96"/>
      <c r="N10" s="96"/>
      <c r="O10" s="96"/>
      <c r="P10" s="96"/>
      <c r="Q10" s="96"/>
      <c r="R10" s="97"/>
      <c r="S10" s="98"/>
      <c r="T10" s="99"/>
      <c r="U10" s="100"/>
      <c r="V10" s="101"/>
      <c r="W10" s="102"/>
      <c r="X10" s="103"/>
      <c r="Y10" s="73"/>
      <c r="Z10" s="35"/>
      <c r="AA10" s="73"/>
      <c r="AB10" s="74"/>
      <c r="AC10" s="117"/>
      <c r="AD10" s="118"/>
    </row>
    <row r="11" spans="1:32" ht="19" customHeight="1">
      <c r="A11" s="223">
        <f t="shared" ref="A11:A39" si="0">IF(A10="","",IF(MONTH(A10+1)&gt;MONTH(A10),"",A10+1))</f>
        <v>43588</v>
      </c>
      <c r="B11" s="30"/>
      <c r="C11" s="29"/>
      <c r="D11" s="72"/>
      <c r="E11" s="75"/>
      <c r="F11" s="95"/>
      <c r="G11" s="96"/>
      <c r="H11" s="96"/>
      <c r="I11" s="96"/>
      <c r="J11" s="96"/>
      <c r="K11" s="96"/>
      <c r="L11" s="96"/>
      <c r="M11" s="96"/>
      <c r="N11" s="96"/>
      <c r="O11" s="96"/>
      <c r="P11" s="96"/>
      <c r="Q11" s="96"/>
      <c r="R11" s="97"/>
      <c r="S11" s="98"/>
      <c r="T11" s="99"/>
      <c r="U11" s="100"/>
      <c r="V11" s="101"/>
      <c r="W11" s="102"/>
      <c r="X11" s="103"/>
      <c r="Y11" s="73"/>
      <c r="Z11" s="35"/>
      <c r="AA11" s="73"/>
      <c r="AB11" s="74"/>
      <c r="AC11" s="117"/>
      <c r="AD11" s="118"/>
    </row>
    <row r="12" spans="1:32" ht="19" customHeight="1">
      <c r="A12" s="223">
        <f t="shared" si="0"/>
        <v>43589</v>
      </c>
      <c r="B12" s="30"/>
      <c r="C12" s="29"/>
      <c r="D12" s="72"/>
      <c r="E12" s="75"/>
      <c r="F12" s="95"/>
      <c r="G12" s="96"/>
      <c r="H12" s="96"/>
      <c r="I12" s="96"/>
      <c r="J12" s="96"/>
      <c r="K12" s="96"/>
      <c r="L12" s="96"/>
      <c r="M12" s="96"/>
      <c r="N12" s="96"/>
      <c r="O12" s="96"/>
      <c r="P12" s="96"/>
      <c r="Q12" s="96"/>
      <c r="R12" s="97"/>
      <c r="S12" s="98"/>
      <c r="T12" s="99"/>
      <c r="U12" s="100"/>
      <c r="V12" s="101"/>
      <c r="W12" s="102"/>
      <c r="X12" s="103"/>
      <c r="Y12" s="73"/>
      <c r="Z12" s="35"/>
      <c r="AA12" s="73"/>
      <c r="AB12" s="74"/>
      <c r="AC12" s="117"/>
      <c r="AD12" s="118"/>
    </row>
    <row r="13" spans="1:32" ht="19" customHeight="1">
      <c r="A13" s="223">
        <f t="shared" si="0"/>
        <v>43590</v>
      </c>
      <c r="B13" s="30"/>
      <c r="C13" s="29"/>
      <c r="D13" s="72"/>
      <c r="E13" s="75"/>
      <c r="F13" s="95"/>
      <c r="G13" s="96"/>
      <c r="H13" s="96"/>
      <c r="I13" s="96"/>
      <c r="J13" s="96"/>
      <c r="K13" s="96"/>
      <c r="L13" s="96"/>
      <c r="M13" s="96"/>
      <c r="N13" s="96"/>
      <c r="O13" s="96"/>
      <c r="P13" s="96"/>
      <c r="Q13" s="96"/>
      <c r="R13" s="97"/>
      <c r="S13" s="98"/>
      <c r="T13" s="99"/>
      <c r="U13" s="100"/>
      <c r="V13" s="101"/>
      <c r="W13" s="102"/>
      <c r="X13" s="103"/>
      <c r="Y13" s="73"/>
      <c r="Z13" s="35"/>
      <c r="AA13" s="73"/>
      <c r="AB13" s="74"/>
      <c r="AC13" s="117"/>
      <c r="AD13" s="118"/>
    </row>
    <row r="14" spans="1:32" ht="19" customHeight="1">
      <c r="A14" s="223">
        <f t="shared" si="0"/>
        <v>43591</v>
      </c>
      <c r="B14" s="30"/>
      <c r="C14" s="29"/>
      <c r="D14" s="72"/>
      <c r="E14" s="75"/>
      <c r="F14" s="95"/>
      <c r="G14" s="96"/>
      <c r="H14" s="96"/>
      <c r="I14" s="96"/>
      <c r="J14" s="96"/>
      <c r="K14" s="96"/>
      <c r="L14" s="96"/>
      <c r="M14" s="96"/>
      <c r="N14" s="96"/>
      <c r="O14" s="96"/>
      <c r="P14" s="96"/>
      <c r="Q14" s="96"/>
      <c r="R14" s="97"/>
      <c r="S14" s="98"/>
      <c r="T14" s="99"/>
      <c r="U14" s="100"/>
      <c r="V14" s="101"/>
      <c r="W14" s="102"/>
      <c r="X14" s="103"/>
      <c r="Y14" s="73"/>
      <c r="Z14" s="35"/>
      <c r="AA14" s="73"/>
      <c r="AB14" s="74"/>
      <c r="AC14" s="117"/>
      <c r="AD14" s="118"/>
    </row>
    <row r="15" spans="1:32" ht="19" customHeight="1">
      <c r="A15" s="223">
        <f t="shared" si="0"/>
        <v>43592</v>
      </c>
      <c r="B15" s="30"/>
      <c r="C15" s="29"/>
      <c r="D15" s="72"/>
      <c r="E15" s="75"/>
      <c r="F15" s="95"/>
      <c r="G15" s="96"/>
      <c r="H15" s="96"/>
      <c r="I15" s="96"/>
      <c r="J15" s="96"/>
      <c r="K15" s="96"/>
      <c r="L15" s="96"/>
      <c r="M15" s="96"/>
      <c r="N15" s="96"/>
      <c r="O15" s="96"/>
      <c r="P15" s="96"/>
      <c r="Q15" s="96"/>
      <c r="R15" s="97"/>
      <c r="S15" s="98"/>
      <c r="T15" s="99"/>
      <c r="U15" s="100"/>
      <c r="V15" s="101"/>
      <c r="W15" s="102"/>
      <c r="X15" s="103"/>
      <c r="Y15" s="73"/>
      <c r="Z15" s="35"/>
      <c r="AA15" s="73"/>
      <c r="AB15" s="74"/>
      <c r="AC15" s="117"/>
      <c r="AD15" s="118"/>
    </row>
    <row r="16" spans="1:32" ht="19" customHeight="1">
      <c r="A16" s="223">
        <f t="shared" si="0"/>
        <v>43593</v>
      </c>
      <c r="B16" s="30"/>
      <c r="C16" s="29"/>
      <c r="D16" s="72"/>
      <c r="E16" s="75"/>
      <c r="F16" s="95"/>
      <c r="G16" s="96"/>
      <c r="H16" s="96"/>
      <c r="I16" s="96"/>
      <c r="J16" s="96"/>
      <c r="K16" s="96"/>
      <c r="L16" s="96"/>
      <c r="M16" s="96"/>
      <c r="N16" s="96"/>
      <c r="O16" s="96"/>
      <c r="P16" s="96"/>
      <c r="Q16" s="96"/>
      <c r="R16" s="97"/>
      <c r="S16" s="98"/>
      <c r="T16" s="99"/>
      <c r="U16" s="100"/>
      <c r="V16" s="101"/>
      <c r="W16" s="102"/>
      <c r="X16" s="103"/>
      <c r="Y16" s="73"/>
      <c r="Z16" s="35"/>
      <c r="AA16" s="73"/>
      <c r="AB16" s="74"/>
      <c r="AC16" s="117"/>
      <c r="AD16" s="118"/>
    </row>
    <row r="17" spans="1:30" ht="19" customHeight="1">
      <c r="A17" s="223">
        <f t="shared" si="0"/>
        <v>43594</v>
      </c>
      <c r="B17" s="30"/>
      <c r="C17" s="29"/>
      <c r="D17" s="72"/>
      <c r="E17" s="75"/>
      <c r="F17" s="95"/>
      <c r="G17" s="96"/>
      <c r="H17" s="96"/>
      <c r="I17" s="96"/>
      <c r="J17" s="96"/>
      <c r="K17" s="96"/>
      <c r="L17" s="96"/>
      <c r="M17" s="96"/>
      <c r="N17" s="96"/>
      <c r="O17" s="96"/>
      <c r="P17" s="96"/>
      <c r="Q17" s="96"/>
      <c r="R17" s="97"/>
      <c r="S17" s="98"/>
      <c r="T17" s="99"/>
      <c r="U17" s="100"/>
      <c r="V17" s="101"/>
      <c r="W17" s="102"/>
      <c r="X17" s="103"/>
      <c r="Y17" s="73"/>
      <c r="Z17" s="35"/>
      <c r="AA17" s="73"/>
      <c r="AB17" s="74"/>
      <c r="AC17" s="117"/>
      <c r="AD17" s="118"/>
    </row>
    <row r="18" spans="1:30" ht="19" customHeight="1">
      <c r="A18" s="223">
        <f t="shared" si="0"/>
        <v>43595</v>
      </c>
      <c r="B18" s="30"/>
      <c r="C18" s="29"/>
      <c r="D18" s="72"/>
      <c r="E18" s="75"/>
      <c r="F18" s="95"/>
      <c r="G18" s="96"/>
      <c r="H18" s="96"/>
      <c r="I18" s="96"/>
      <c r="J18" s="96"/>
      <c r="K18" s="96"/>
      <c r="L18" s="96"/>
      <c r="M18" s="96"/>
      <c r="N18" s="96"/>
      <c r="O18" s="96"/>
      <c r="P18" s="96"/>
      <c r="Q18" s="96"/>
      <c r="R18" s="97"/>
      <c r="S18" s="98"/>
      <c r="T18" s="99"/>
      <c r="U18" s="100"/>
      <c r="V18" s="101"/>
      <c r="W18" s="102"/>
      <c r="X18" s="103"/>
      <c r="Y18" s="73"/>
      <c r="Z18" s="35"/>
      <c r="AA18" s="73"/>
      <c r="AB18" s="74"/>
      <c r="AC18" s="117"/>
      <c r="AD18" s="118"/>
    </row>
    <row r="19" spans="1:30" ht="19" customHeight="1">
      <c r="A19" s="223">
        <f t="shared" si="0"/>
        <v>43596</v>
      </c>
      <c r="B19" s="30"/>
      <c r="C19" s="29"/>
      <c r="D19" s="72"/>
      <c r="E19" s="75"/>
      <c r="F19" s="95"/>
      <c r="G19" s="96"/>
      <c r="H19" s="96"/>
      <c r="I19" s="96"/>
      <c r="J19" s="96"/>
      <c r="K19" s="96"/>
      <c r="L19" s="96"/>
      <c r="M19" s="96"/>
      <c r="N19" s="96"/>
      <c r="O19" s="96"/>
      <c r="P19" s="96"/>
      <c r="Q19" s="96"/>
      <c r="R19" s="97"/>
      <c r="S19" s="98"/>
      <c r="T19" s="99"/>
      <c r="U19" s="100"/>
      <c r="V19" s="101"/>
      <c r="W19" s="102"/>
      <c r="X19" s="103"/>
      <c r="Y19" s="73"/>
      <c r="Z19" s="35"/>
      <c r="AA19" s="73"/>
      <c r="AB19" s="74"/>
      <c r="AC19" s="117"/>
      <c r="AD19" s="118"/>
    </row>
    <row r="20" spans="1:30" ht="19" customHeight="1">
      <c r="A20" s="223">
        <f t="shared" si="0"/>
        <v>43597</v>
      </c>
      <c r="B20" s="30"/>
      <c r="C20" s="29"/>
      <c r="D20" s="72"/>
      <c r="E20" s="75"/>
      <c r="F20" s="95"/>
      <c r="G20" s="96"/>
      <c r="H20" s="96"/>
      <c r="I20" s="96"/>
      <c r="J20" s="96"/>
      <c r="K20" s="96"/>
      <c r="L20" s="96"/>
      <c r="M20" s="96"/>
      <c r="N20" s="96"/>
      <c r="O20" s="96"/>
      <c r="P20" s="96"/>
      <c r="Q20" s="96"/>
      <c r="R20" s="97"/>
      <c r="S20" s="98"/>
      <c r="T20" s="99"/>
      <c r="U20" s="100"/>
      <c r="V20" s="101"/>
      <c r="W20" s="102"/>
      <c r="X20" s="103"/>
      <c r="Y20" s="73"/>
      <c r="Z20" s="35"/>
      <c r="AA20" s="73"/>
      <c r="AB20" s="74"/>
      <c r="AC20" s="117"/>
      <c r="AD20" s="118"/>
    </row>
    <row r="21" spans="1:30" ht="19" customHeight="1">
      <c r="A21" s="223">
        <f t="shared" si="0"/>
        <v>43598</v>
      </c>
      <c r="B21" s="30"/>
      <c r="C21" s="29"/>
      <c r="D21" s="72"/>
      <c r="E21" s="75"/>
      <c r="F21" s="95"/>
      <c r="G21" s="96"/>
      <c r="H21" s="96"/>
      <c r="I21" s="96"/>
      <c r="J21" s="96"/>
      <c r="K21" s="96"/>
      <c r="L21" s="96"/>
      <c r="M21" s="96"/>
      <c r="N21" s="96"/>
      <c r="O21" s="96"/>
      <c r="P21" s="96"/>
      <c r="Q21" s="96"/>
      <c r="R21" s="97"/>
      <c r="S21" s="98"/>
      <c r="T21" s="99"/>
      <c r="U21" s="100"/>
      <c r="V21" s="101"/>
      <c r="W21" s="102"/>
      <c r="X21" s="103"/>
      <c r="Y21" s="73"/>
      <c r="Z21" s="35"/>
      <c r="AA21" s="73"/>
      <c r="AB21" s="74"/>
      <c r="AC21" s="117"/>
      <c r="AD21" s="118"/>
    </row>
    <row r="22" spans="1:30" ht="19" customHeight="1">
      <c r="A22" s="223">
        <f t="shared" si="0"/>
        <v>43599</v>
      </c>
      <c r="B22" s="30"/>
      <c r="C22" s="29"/>
      <c r="D22" s="72"/>
      <c r="E22" s="75"/>
      <c r="F22" s="95"/>
      <c r="G22" s="96"/>
      <c r="H22" s="96"/>
      <c r="I22" s="96"/>
      <c r="J22" s="96"/>
      <c r="K22" s="96"/>
      <c r="L22" s="96"/>
      <c r="M22" s="96"/>
      <c r="N22" s="96"/>
      <c r="O22" s="96"/>
      <c r="P22" s="96"/>
      <c r="Q22" s="96"/>
      <c r="R22" s="97"/>
      <c r="S22" s="98"/>
      <c r="T22" s="99"/>
      <c r="U22" s="100"/>
      <c r="V22" s="101"/>
      <c r="W22" s="102"/>
      <c r="X22" s="103"/>
      <c r="Y22" s="73"/>
      <c r="Z22" s="35"/>
      <c r="AA22" s="73"/>
      <c r="AB22" s="74"/>
      <c r="AC22" s="117"/>
      <c r="AD22" s="118"/>
    </row>
    <row r="23" spans="1:30" ht="19" customHeight="1">
      <c r="A23" s="223">
        <f t="shared" si="0"/>
        <v>43600</v>
      </c>
      <c r="B23" s="30"/>
      <c r="C23" s="29"/>
      <c r="D23" s="72"/>
      <c r="E23" s="75"/>
      <c r="F23" s="95"/>
      <c r="G23" s="96"/>
      <c r="H23" s="96"/>
      <c r="I23" s="96"/>
      <c r="J23" s="96"/>
      <c r="K23" s="96"/>
      <c r="L23" s="96"/>
      <c r="M23" s="96"/>
      <c r="N23" s="96"/>
      <c r="O23" s="96"/>
      <c r="P23" s="96"/>
      <c r="Q23" s="96"/>
      <c r="R23" s="97"/>
      <c r="S23" s="98"/>
      <c r="T23" s="99"/>
      <c r="U23" s="100"/>
      <c r="V23" s="101"/>
      <c r="W23" s="102"/>
      <c r="X23" s="103"/>
      <c r="Y23" s="73"/>
      <c r="Z23" s="35"/>
      <c r="AA23" s="73"/>
      <c r="AB23" s="74"/>
      <c r="AC23" s="117"/>
      <c r="AD23" s="118"/>
    </row>
    <row r="24" spans="1:30" ht="19" customHeight="1">
      <c r="A24" s="223">
        <f t="shared" si="0"/>
        <v>43601</v>
      </c>
      <c r="B24" s="30"/>
      <c r="C24" s="29"/>
      <c r="D24" s="72"/>
      <c r="E24" s="75"/>
      <c r="F24" s="95"/>
      <c r="G24" s="96"/>
      <c r="H24" s="96"/>
      <c r="I24" s="96"/>
      <c r="J24" s="96"/>
      <c r="K24" s="96"/>
      <c r="L24" s="96"/>
      <c r="M24" s="96"/>
      <c r="N24" s="96"/>
      <c r="O24" s="96"/>
      <c r="P24" s="96"/>
      <c r="Q24" s="96"/>
      <c r="R24" s="97"/>
      <c r="S24" s="98"/>
      <c r="T24" s="99"/>
      <c r="U24" s="100"/>
      <c r="V24" s="101"/>
      <c r="W24" s="102"/>
      <c r="X24" s="103"/>
      <c r="Y24" s="73"/>
      <c r="Z24" s="35"/>
      <c r="AA24" s="73"/>
      <c r="AB24" s="74"/>
      <c r="AC24" s="117"/>
      <c r="AD24" s="118"/>
    </row>
    <row r="25" spans="1:30" ht="19" customHeight="1">
      <c r="A25" s="223">
        <f t="shared" si="0"/>
        <v>43602</v>
      </c>
      <c r="B25" s="30"/>
      <c r="C25" s="29"/>
      <c r="D25" s="72"/>
      <c r="E25" s="75"/>
      <c r="F25" s="95"/>
      <c r="G25" s="96"/>
      <c r="H25" s="96"/>
      <c r="I25" s="96"/>
      <c r="J25" s="96"/>
      <c r="K25" s="96"/>
      <c r="L25" s="96"/>
      <c r="M25" s="96"/>
      <c r="N25" s="96"/>
      <c r="O25" s="96"/>
      <c r="P25" s="96"/>
      <c r="Q25" s="96"/>
      <c r="R25" s="97"/>
      <c r="S25" s="98"/>
      <c r="T25" s="99"/>
      <c r="U25" s="100"/>
      <c r="V25" s="101"/>
      <c r="W25" s="102"/>
      <c r="X25" s="103"/>
      <c r="Y25" s="73"/>
      <c r="Z25" s="35"/>
      <c r="AA25" s="73"/>
      <c r="AB25" s="74"/>
      <c r="AC25" s="117"/>
      <c r="AD25" s="118"/>
    </row>
    <row r="26" spans="1:30" ht="19" customHeight="1">
      <c r="A26" s="223">
        <f t="shared" si="0"/>
        <v>43603</v>
      </c>
      <c r="B26" s="30"/>
      <c r="C26" s="29"/>
      <c r="D26" s="72"/>
      <c r="E26" s="75"/>
      <c r="F26" s="95"/>
      <c r="G26" s="96"/>
      <c r="H26" s="96"/>
      <c r="I26" s="96"/>
      <c r="J26" s="96"/>
      <c r="K26" s="96"/>
      <c r="L26" s="96"/>
      <c r="M26" s="96"/>
      <c r="N26" s="96"/>
      <c r="O26" s="96"/>
      <c r="P26" s="96"/>
      <c r="Q26" s="96"/>
      <c r="R26" s="97"/>
      <c r="S26" s="98"/>
      <c r="T26" s="99"/>
      <c r="U26" s="100"/>
      <c r="V26" s="101"/>
      <c r="W26" s="102"/>
      <c r="X26" s="103"/>
      <c r="Y26" s="73"/>
      <c r="Z26" s="35"/>
      <c r="AA26" s="73"/>
      <c r="AB26" s="74"/>
      <c r="AC26" s="117"/>
      <c r="AD26" s="118"/>
    </row>
    <row r="27" spans="1:30" ht="19" customHeight="1">
      <c r="A27" s="223">
        <f t="shared" si="0"/>
        <v>43604</v>
      </c>
      <c r="B27" s="30"/>
      <c r="C27" s="29"/>
      <c r="D27" s="72"/>
      <c r="E27" s="75"/>
      <c r="F27" s="95"/>
      <c r="G27" s="96"/>
      <c r="H27" s="96"/>
      <c r="I27" s="96"/>
      <c r="J27" s="96"/>
      <c r="K27" s="96"/>
      <c r="L27" s="96"/>
      <c r="M27" s="96"/>
      <c r="N27" s="96"/>
      <c r="O27" s="96"/>
      <c r="P27" s="96"/>
      <c r="Q27" s="96"/>
      <c r="R27" s="97"/>
      <c r="S27" s="98"/>
      <c r="T27" s="99"/>
      <c r="U27" s="100"/>
      <c r="V27" s="101"/>
      <c r="W27" s="102"/>
      <c r="X27" s="103"/>
      <c r="Y27" s="73"/>
      <c r="Z27" s="35"/>
      <c r="AA27" s="73"/>
      <c r="AB27" s="74"/>
      <c r="AC27" s="117"/>
      <c r="AD27" s="118"/>
    </row>
    <row r="28" spans="1:30" ht="19" customHeight="1">
      <c r="A28" s="223">
        <f t="shared" si="0"/>
        <v>43605</v>
      </c>
      <c r="B28" s="30"/>
      <c r="C28" s="29"/>
      <c r="D28" s="72"/>
      <c r="E28" s="75"/>
      <c r="F28" s="95"/>
      <c r="G28" s="96"/>
      <c r="H28" s="96"/>
      <c r="I28" s="96"/>
      <c r="J28" s="96"/>
      <c r="K28" s="96"/>
      <c r="L28" s="96"/>
      <c r="M28" s="96"/>
      <c r="N28" s="96"/>
      <c r="O28" s="96"/>
      <c r="P28" s="96"/>
      <c r="Q28" s="96"/>
      <c r="R28" s="97"/>
      <c r="S28" s="98"/>
      <c r="T28" s="99"/>
      <c r="U28" s="100"/>
      <c r="V28" s="101"/>
      <c r="W28" s="102"/>
      <c r="X28" s="103"/>
      <c r="Y28" s="73"/>
      <c r="Z28" s="35"/>
      <c r="AA28" s="73"/>
      <c r="AB28" s="74"/>
      <c r="AC28" s="117"/>
      <c r="AD28" s="118"/>
    </row>
    <row r="29" spans="1:30" ht="19" customHeight="1">
      <c r="A29" s="223">
        <f t="shared" si="0"/>
        <v>43606</v>
      </c>
      <c r="B29" s="30"/>
      <c r="C29" s="29"/>
      <c r="D29" s="72"/>
      <c r="E29" s="75"/>
      <c r="F29" s="95"/>
      <c r="G29" s="96"/>
      <c r="H29" s="96"/>
      <c r="I29" s="96"/>
      <c r="J29" s="96"/>
      <c r="K29" s="96"/>
      <c r="L29" s="96"/>
      <c r="M29" s="96"/>
      <c r="N29" s="96"/>
      <c r="O29" s="96"/>
      <c r="P29" s="96"/>
      <c r="Q29" s="96"/>
      <c r="R29" s="97"/>
      <c r="S29" s="98"/>
      <c r="T29" s="99"/>
      <c r="U29" s="100"/>
      <c r="V29" s="101"/>
      <c r="W29" s="102"/>
      <c r="X29" s="103"/>
      <c r="Y29" s="73"/>
      <c r="Z29" s="35"/>
      <c r="AA29" s="73"/>
      <c r="AB29" s="74"/>
      <c r="AC29" s="117"/>
      <c r="AD29" s="118"/>
    </row>
    <row r="30" spans="1:30" ht="19" customHeight="1">
      <c r="A30" s="223">
        <f t="shared" si="0"/>
        <v>43607</v>
      </c>
      <c r="B30" s="30"/>
      <c r="C30" s="29"/>
      <c r="D30" s="72"/>
      <c r="E30" s="75"/>
      <c r="F30" s="95"/>
      <c r="G30" s="96"/>
      <c r="H30" s="96"/>
      <c r="I30" s="96"/>
      <c r="J30" s="96"/>
      <c r="K30" s="96"/>
      <c r="L30" s="96"/>
      <c r="M30" s="96"/>
      <c r="N30" s="96"/>
      <c r="O30" s="96"/>
      <c r="P30" s="96"/>
      <c r="Q30" s="96"/>
      <c r="R30" s="97"/>
      <c r="S30" s="98"/>
      <c r="T30" s="99"/>
      <c r="U30" s="100"/>
      <c r="V30" s="101"/>
      <c r="W30" s="102"/>
      <c r="X30" s="103"/>
      <c r="Y30" s="73"/>
      <c r="Z30" s="35"/>
      <c r="AA30" s="73"/>
      <c r="AB30" s="74"/>
      <c r="AC30" s="117"/>
      <c r="AD30" s="118"/>
    </row>
    <row r="31" spans="1:30" ht="19" customHeight="1">
      <c r="A31" s="223">
        <f t="shared" si="0"/>
        <v>43608</v>
      </c>
      <c r="B31" s="30"/>
      <c r="C31" s="29"/>
      <c r="D31" s="72"/>
      <c r="E31" s="75"/>
      <c r="F31" s="95"/>
      <c r="G31" s="96"/>
      <c r="H31" s="96"/>
      <c r="I31" s="96"/>
      <c r="J31" s="96"/>
      <c r="K31" s="96"/>
      <c r="L31" s="96"/>
      <c r="M31" s="96"/>
      <c r="N31" s="96"/>
      <c r="O31" s="96"/>
      <c r="P31" s="96"/>
      <c r="Q31" s="96"/>
      <c r="R31" s="97"/>
      <c r="S31" s="98"/>
      <c r="T31" s="99"/>
      <c r="U31" s="100"/>
      <c r="V31" s="101"/>
      <c r="W31" s="102"/>
      <c r="X31" s="103"/>
      <c r="Y31" s="73"/>
      <c r="Z31" s="35"/>
      <c r="AA31" s="73"/>
      <c r="AB31" s="74"/>
      <c r="AC31" s="117"/>
      <c r="AD31" s="118"/>
    </row>
    <row r="32" spans="1:30" ht="19" customHeight="1">
      <c r="A32" s="223">
        <f t="shared" si="0"/>
        <v>43609</v>
      </c>
      <c r="B32" s="30"/>
      <c r="C32" s="29"/>
      <c r="D32" s="72"/>
      <c r="E32" s="75"/>
      <c r="F32" s="95"/>
      <c r="G32" s="96"/>
      <c r="H32" s="96"/>
      <c r="I32" s="96"/>
      <c r="J32" s="96"/>
      <c r="K32" s="96"/>
      <c r="L32" s="96"/>
      <c r="M32" s="96"/>
      <c r="N32" s="96"/>
      <c r="O32" s="96"/>
      <c r="P32" s="96"/>
      <c r="Q32" s="96"/>
      <c r="R32" s="97"/>
      <c r="S32" s="98"/>
      <c r="T32" s="99"/>
      <c r="U32" s="100"/>
      <c r="V32" s="101"/>
      <c r="W32" s="102"/>
      <c r="X32" s="103"/>
      <c r="Y32" s="73"/>
      <c r="Z32" s="35"/>
      <c r="AA32" s="73"/>
      <c r="AB32" s="74"/>
      <c r="AC32" s="117"/>
      <c r="AD32" s="118"/>
    </row>
    <row r="33" spans="1:36" ht="19" customHeight="1">
      <c r="A33" s="223">
        <f t="shared" si="0"/>
        <v>43610</v>
      </c>
      <c r="B33" s="30"/>
      <c r="C33" s="29"/>
      <c r="D33" s="72"/>
      <c r="E33" s="75"/>
      <c r="F33" s="95"/>
      <c r="G33" s="96"/>
      <c r="H33" s="96"/>
      <c r="I33" s="96"/>
      <c r="J33" s="96"/>
      <c r="K33" s="96"/>
      <c r="L33" s="96"/>
      <c r="M33" s="96"/>
      <c r="N33" s="96"/>
      <c r="O33" s="96"/>
      <c r="P33" s="96"/>
      <c r="Q33" s="96"/>
      <c r="R33" s="97"/>
      <c r="S33" s="98"/>
      <c r="T33" s="99"/>
      <c r="U33" s="100"/>
      <c r="V33" s="101"/>
      <c r="W33" s="102"/>
      <c r="X33" s="103"/>
      <c r="Y33" s="73"/>
      <c r="Z33" s="35"/>
      <c r="AA33" s="73"/>
      <c r="AB33" s="74"/>
      <c r="AC33" s="117"/>
      <c r="AD33" s="118"/>
    </row>
    <row r="34" spans="1:36" ht="19" customHeight="1">
      <c r="A34" s="223">
        <f t="shared" si="0"/>
        <v>43611</v>
      </c>
      <c r="B34" s="30"/>
      <c r="C34" s="29"/>
      <c r="D34" s="72"/>
      <c r="E34" s="75"/>
      <c r="F34" s="95"/>
      <c r="G34" s="96"/>
      <c r="H34" s="96"/>
      <c r="I34" s="96"/>
      <c r="J34" s="96"/>
      <c r="K34" s="96"/>
      <c r="L34" s="96"/>
      <c r="M34" s="96"/>
      <c r="N34" s="96"/>
      <c r="O34" s="96"/>
      <c r="P34" s="96"/>
      <c r="Q34" s="96"/>
      <c r="R34" s="97"/>
      <c r="S34" s="98"/>
      <c r="T34" s="99"/>
      <c r="U34" s="100"/>
      <c r="V34" s="101"/>
      <c r="W34" s="102"/>
      <c r="X34" s="103"/>
      <c r="Y34" s="73"/>
      <c r="Z34" s="35"/>
      <c r="AA34" s="73"/>
      <c r="AB34" s="74"/>
      <c r="AC34" s="117"/>
      <c r="AD34" s="118"/>
    </row>
    <row r="35" spans="1:36" ht="19" customHeight="1">
      <c r="A35" s="223">
        <f t="shared" si="0"/>
        <v>43612</v>
      </c>
      <c r="B35" s="30"/>
      <c r="C35" s="29"/>
      <c r="D35" s="72"/>
      <c r="E35" s="75"/>
      <c r="F35" s="95"/>
      <c r="G35" s="96"/>
      <c r="H35" s="96"/>
      <c r="I35" s="96"/>
      <c r="J35" s="96"/>
      <c r="K35" s="96"/>
      <c r="L35" s="96"/>
      <c r="M35" s="96"/>
      <c r="N35" s="96"/>
      <c r="O35" s="96"/>
      <c r="P35" s="96"/>
      <c r="Q35" s="96"/>
      <c r="R35" s="97"/>
      <c r="S35" s="98"/>
      <c r="T35" s="99"/>
      <c r="U35" s="100"/>
      <c r="V35" s="101"/>
      <c r="W35" s="102"/>
      <c r="X35" s="103"/>
      <c r="Y35" s="73"/>
      <c r="Z35" s="35"/>
      <c r="AA35" s="73"/>
      <c r="AB35" s="74"/>
      <c r="AC35" s="117"/>
      <c r="AD35" s="118"/>
    </row>
    <row r="36" spans="1:36" ht="19" customHeight="1">
      <c r="A36" s="223">
        <f t="shared" si="0"/>
        <v>43613</v>
      </c>
      <c r="B36" s="30"/>
      <c r="C36" s="29"/>
      <c r="D36" s="72"/>
      <c r="E36" s="75"/>
      <c r="F36" s="95"/>
      <c r="G36" s="96"/>
      <c r="H36" s="96"/>
      <c r="I36" s="96"/>
      <c r="J36" s="96"/>
      <c r="K36" s="96"/>
      <c r="L36" s="96"/>
      <c r="M36" s="96"/>
      <c r="N36" s="96"/>
      <c r="O36" s="96"/>
      <c r="P36" s="96"/>
      <c r="Q36" s="96"/>
      <c r="R36" s="97"/>
      <c r="S36" s="98"/>
      <c r="T36" s="99"/>
      <c r="U36" s="100"/>
      <c r="V36" s="101"/>
      <c r="W36" s="102"/>
      <c r="X36" s="103"/>
      <c r="Y36" s="73"/>
      <c r="Z36" s="35"/>
      <c r="AA36" s="73"/>
      <c r="AB36" s="74"/>
      <c r="AC36" s="117"/>
      <c r="AD36" s="118"/>
    </row>
    <row r="37" spans="1:36" ht="19" customHeight="1">
      <c r="A37" s="223">
        <f t="shared" si="0"/>
        <v>43614</v>
      </c>
      <c r="B37" s="30"/>
      <c r="C37" s="29"/>
      <c r="D37" s="72"/>
      <c r="E37" s="75"/>
      <c r="F37" s="95"/>
      <c r="G37" s="96"/>
      <c r="H37" s="96"/>
      <c r="I37" s="96"/>
      <c r="J37" s="96"/>
      <c r="K37" s="96"/>
      <c r="L37" s="96"/>
      <c r="M37" s="96"/>
      <c r="N37" s="96"/>
      <c r="O37" s="96"/>
      <c r="P37" s="96"/>
      <c r="Q37" s="96"/>
      <c r="R37" s="97"/>
      <c r="S37" s="98"/>
      <c r="T37" s="99"/>
      <c r="U37" s="100"/>
      <c r="V37" s="101"/>
      <c r="W37" s="102"/>
      <c r="X37" s="103"/>
      <c r="Y37" s="73"/>
      <c r="Z37" s="35"/>
      <c r="AA37" s="73"/>
      <c r="AB37" s="74"/>
      <c r="AC37" s="117"/>
      <c r="AD37" s="118"/>
    </row>
    <row r="38" spans="1:36" ht="19" customHeight="1">
      <c r="A38" s="223">
        <f t="shared" si="0"/>
        <v>43615</v>
      </c>
      <c r="B38" s="30"/>
      <c r="C38" s="29"/>
      <c r="D38" s="72"/>
      <c r="E38" s="75"/>
      <c r="F38" s="95"/>
      <c r="G38" s="96"/>
      <c r="H38" s="96"/>
      <c r="I38" s="96"/>
      <c r="J38" s="96"/>
      <c r="K38" s="96"/>
      <c r="L38" s="96"/>
      <c r="M38" s="96"/>
      <c r="N38" s="96"/>
      <c r="O38" s="96"/>
      <c r="P38" s="96"/>
      <c r="Q38" s="96"/>
      <c r="R38" s="97"/>
      <c r="S38" s="98"/>
      <c r="T38" s="99"/>
      <c r="U38" s="100"/>
      <c r="V38" s="101"/>
      <c r="W38" s="102"/>
      <c r="X38" s="103"/>
      <c r="Y38" s="73"/>
      <c r="Z38" s="35"/>
      <c r="AA38" s="73"/>
      <c r="AB38" s="74"/>
      <c r="AC38" s="117"/>
      <c r="AD38" s="118"/>
    </row>
    <row r="39" spans="1:36" ht="19" customHeight="1">
      <c r="A39" s="223">
        <f t="shared" si="0"/>
        <v>43616</v>
      </c>
      <c r="B39" s="234"/>
      <c r="C39" s="235"/>
      <c r="D39" s="72"/>
      <c r="E39" s="75"/>
      <c r="F39" s="95"/>
      <c r="G39" s="96"/>
      <c r="H39" s="96"/>
      <c r="I39" s="96"/>
      <c r="J39" s="96"/>
      <c r="K39" s="96"/>
      <c r="L39" s="96"/>
      <c r="M39" s="96"/>
      <c r="N39" s="96"/>
      <c r="O39" s="96"/>
      <c r="P39" s="96"/>
      <c r="Q39" s="96"/>
      <c r="R39" s="97"/>
      <c r="S39" s="98"/>
      <c r="T39" s="99"/>
      <c r="U39" s="100"/>
      <c r="V39" s="101"/>
      <c r="W39" s="102"/>
      <c r="X39" s="103"/>
      <c r="Y39" s="73"/>
      <c r="Z39" s="35"/>
      <c r="AA39" s="73"/>
      <c r="AB39" s="74"/>
      <c r="AC39" s="117"/>
      <c r="AD39" s="118"/>
    </row>
    <row r="40" spans="1:36" ht="19" customHeight="1" thickBot="1">
      <c r="A40" s="29"/>
      <c r="B40" s="30"/>
      <c r="C40" s="29"/>
      <c r="D40" s="36"/>
      <c r="E40" s="36"/>
      <c r="F40" s="37"/>
      <c r="G40" s="38"/>
      <c r="H40" s="38"/>
      <c r="I40" s="38"/>
      <c r="J40" s="38"/>
      <c r="K40" s="38"/>
      <c r="L40" s="38"/>
      <c r="M40" s="38"/>
      <c r="N40" s="38"/>
      <c r="O40" s="38"/>
      <c r="P40" s="10"/>
      <c r="Q40" s="10"/>
      <c r="R40" s="10"/>
      <c r="S40" s="39"/>
      <c r="T40" s="92"/>
      <c r="U40" s="36"/>
      <c r="V40" s="36"/>
      <c r="W40" s="36"/>
      <c r="X40" s="5"/>
      <c r="Y40" s="5"/>
      <c r="Z40" s="10"/>
      <c r="AA40" s="5"/>
      <c r="AB40" s="5"/>
      <c r="AC40" s="41"/>
      <c r="AD40" s="41"/>
    </row>
    <row r="41" spans="1:36" s="91" customFormat="1" ht="19" customHeight="1" thickBot="1">
      <c r="A41" s="29"/>
      <c r="B41" s="78"/>
      <c r="C41" s="78"/>
      <c r="D41" s="79"/>
      <c r="E41" s="80"/>
      <c r="F41" s="81">
        <f t="shared" ref="F41:X41" si="1">SUM(F9:F39)</f>
        <v>0</v>
      </c>
      <c r="G41" s="82">
        <f t="shared" si="1"/>
        <v>0</v>
      </c>
      <c r="H41" s="82">
        <f t="shared" si="1"/>
        <v>0</v>
      </c>
      <c r="I41" s="82">
        <f t="shared" si="1"/>
        <v>0</v>
      </c>
      <c r="J41" s="82">
        <f t="shared" si="1"/>
        <v>0</v>
      </c>
      <c r="K41" s="82">
        <f t="shared" si="1"/>
        <v>0</v>
      </c>
      <c r="L41" s="82">
        <f t="shared" si="1"/>
        <v>0</v>
      </c>
      <c r="M41" s="82">
        <f t="shared" si="1"/>
        <v>0</v>
      </c>
      <c r="N41" s="82">
        <f t="shared" si="1"/>
        <v>0</v>
      </c>
      <c r="O41" s="82">
        <f t="shared" si="1"/>
        <v>0</v>
      </c>
      <c r="P41" s="82">
        <f t="shared" si="1"/>
        <v>0</v>
      </c>
      <c r="Q41" s="82">
        <f t="shared" si="1"/>
        <v>0</v>
      </c>
      <c r="R41" s="83">
        <f t="shared" si="1"/>
        <v>0</v>
      </c>
      <c r="S41" s="84"/>
      <c r="T41" s="83">
        <f t="shared" si="1"/>
        <v>0</v>
      </c>
      <c r="U41" s="83">
        <f t="shared" si="1"/>
        <v>0</v>
      </c>
      <c r="V41" s="83">
        <f t="shared" si="1"/>
        <v>0</v>
      </c>
      <c r="W41" s="83">
        <f t="shared" si="1"/>
        <v>0</v>
      </c>
      <c r="X41" s="83">
        <f t="shared" si="1"/>
        <v>0</v>
      </c>
      <c r="Y41" s="87"/>
      <c r="Z41" s="85">
        <f>SUM(Z9:Z39)</f>
        <v>0</v>
      </c>
      <c r="AA41" s="87"/>
      <c r="AB41" s="88"/>
      <c r="AC41" s="85">
        <f>SUM(AC9:AC39)</f>
        <v>0</v>
      </c>
      <c r="AD41" s="89"/>
      <c r="AE41" s="90"/>
    </row>
    <row r="42" spans="1:36" s="6" customFormat="1">
      <c r="A42" s="225"/>
      <c r="B42" s="42"/>
      <c r="C42" s="42"/>
      <c r="D42" s="42"/>
      <c r="E42" s="26"/>
      <c r="F42" s="42"/>
      <c r="G42" s="42"/>
      <c r="H42" s="42"/>
      <c r="I42" s="42"/>
      <c r="J42" s="42"/>
      <c r="K42" s="42"/>
      <c r="L42" s="42"/>
      <c r="M42" s="42"/>
      <c r="N42" s="42"/>
      <c r="O42" s="42"/>
      <c r="P42" s="42"/>
      <c r="Q42" s="42"/>
      <c r="R42" s="42"/>
      <c r="S42" s="42"/>
      <c r="T42" s="39"/>
      <c r="U42" s="42"/>
      <c r="V42" s="42"/>
      <c r="W42" s="42"/>
      <c r="X42" s="42"/>
      <c r="Y42" s="14"/>
      <c r="Z42" s="14"/>
      <c r="AA42" s="14"/>
      <c r="AB42" s="41"/>
      <c r="AC42" s="5"/>
      <c r="AD42" s="41"/>
    </row>
    <row r="43" spans="1:36" s="7" customFormat="1">
      <c r="A43" s="22"/>
      <c r="B43" s="42"/>
      <c r="C43" s="42"/>
      <c r="D43" s="42"/>
      <c r="E43" s="26"/>
      <c r="F43" s="42"/>
      <c r="G43" s="42"/>
      <c r="H43" s="42"/>
      <c r="I43" s="42"/>
      <c r="J43" s="42"/>
      <c r="K43" s="43"/>
      <c r="L43" s="42"/>
      <c r="M43" s="43"/>
      <c r="N43" s="42"/>
      <c r="O43" s="42"/>
      <c r="P43" s="43"/>
      <c r="Q43" s="43"/>
      <c r="R43" s="43"/>
      <c r="S43" s="44"/>
      <c r="T43" s="42"/>
      <c r="U43" s="42"/>
      <c r="V43" s="42"/>
      <c r="W43" s="42"/>
      <c r="X43" s="42"/>
      <c r="Y43" s="14"/>
      <c r="Z43" s="14"/>
      <c r="AA43" s="14"/>
      <c r="AC43" s="14"/>
    </row>
    <row r="44" spans="1:36" s="6" customFormat="1" ht="13">
      <c r="A44" s="226" t="s">
        <v>19</v>
      </c>
      <c r="B44" s="46"/>
      <c r="C44" s="46"/>
      <c r="D44" s="46"/>
      <c r="E44" s="47"/>
      <c r="F44" s="46"/>
      <c r="G44" s="46"/>
      <c r="H44" s="46"/>
      <c r="I44" s="46"/>
      <c r="J44" s="46"/>
      <c r="K44" s="46"/>
      <c r="L44" s="46"/>
      <c r="M44" s="46"/>
      <c r="N44" s="46"/>
      <c r="O44" s="46"/>
      <c r="P44" s="46"/>
      <c r="Q44" s="46"/>
      <c r="R44" s="46"/>
      <c r="S44" s="46"/>
      <c r="T44" s="48"/>
      <c r="U44" s="46"/>
      <c r="V44" s="46"/>
      <c r="W44" s="46"/>
      <c r="X44" s="46"/>
      <c r="Y44" s="49"/>
      <c r="Z44" s="49"/>
      <c r="AA44" s="49"/>
      <c r="AB44" s="13"/>
      <c r="AC44" s="49"/>
      <c r="AD44" s="13"/>
      <c r="AE44" s="13"/>
      <c r="AF44" s="11"/>
      <c r="AG44" s="11"/>
      <c r="AH44" s="11"/>
      <c r="AI44" s="11"/>
      <c r="AJ44" s="11"/>
    </row>
    <row r="45" spans="1:36">
      <c r="A45" s="227" t="s">
        <v>20</v>
      </c>
      <c r="B45" s="46"/>
      <c r="C45" s="46"/>
      <c r="D45" s="46"/>
      <c r="E45" s="46"/>
      <c r="F45" s="51"/>
      <c r="G45" s="51"/>
      <c r="H45" s="51"/>
      <c r="I45" s="51"/>
      <c r="J45" s="51"/>
      <c r="K45" s="51"/>
      <c r="L45" s="51"/>
      <c r="M45" s="51"/>
      <c r="N45" s="51"/>
      <c r="O45" s="51"/>
      <c r="P45" s="51"/>
      <c r="Q45" s="51"/>
      <c r="R45" s="51"/>
      <c r="S45" s="51"/>
      <c r="T45" s="51"/>
      <c r="U45" s="52"/>
      <c r="V45" s="52"/>
      <c r="W45" s="52"/>
      <c r="X45" s="52"/>
      <c r="Y45" s="49"/>
      <c r="Z45" s="49"/>
      <c r="AA45" s="49"/>
      <c r="AB45" s="49"/>
      <c r="AC45" s="49"/>
      <c r="AD45" s="49"/>
      <c r="AE45" s="12"/>
      <c r="AF45" s="12"/>
      <c r="AG45" s="12"/>
      <c r="AH45" s="12"/>
      <c r="AI45" s="12"/>
      <c r="AJ45" s="12"/>
    </row>
    <row r="46" spans="1:36">
      <c r="A46" s="228"/>
      <c r="B46" s="46"/>
      <c r="C46" s="46"/>
      <c r="D46" s="53"/>
      <c r="E46" s="46"/>
      <c r="F46" s="54"/>
      <c r="G46" s="54"/>
      <c r="H46" s="54"/>
      <c r="I46" s="54"/>
      <c r="J46" s="54"/>
      <c r="K46" s="54"/>
      <c r="L46" s="54"/>
      <c r="M46" s="54"/>
      <c r="N46" s="54"/>
      <c r="O46" s="54"/>
      <c r="P46" s="54"/>
      <c r="Q46" s="54"/>
      <c r="R46" s="54"/>
      <c r="S46" s="54"/>
      <c r="T46" s="54"/>
      <c r="U46" s="55"/>
      <c r="V46" s="55"/>
      <c r="W46" s="55"/>
      <c r="X46" s="55"/>
      <c r="Y46" s="49"/>
      <c r="Z46" s="49"/>
      <c r="AA46" s="49"/>
      <c r="AB46" s="49"/>
      <c r="AC46" s="49"/>
      <c r="AD46" s="49"/>
      <c r="AE46" s="12"/>
      <c r="AF46" s="12"/>
      <c r="AG46" s="12"/>
      <c r="AH46" s="12"/>
      <c r="AI46" s="12"/>
      <c r="AJ46" s="12"/>
    </row>
    <row r="47" spans="1:36">
      <c r="A47" s="56" t="s">
        <v>21</v>
      </c>
      <c r="B47" s="57"/>
      <c r="C47" s="57"/>
      <c r="D47" s="54"/>
      <c r="E47" s="54"/>
      <c r="F47" s="49"/>
      <c r="G47" s="49"/>
      <c r="H47" s="49"/>
      <c r="I47" s="49"/>
      <c r="J47" s="49"/>
      <c r="K47" s="49"/>
      <c r="L47" s="49"/>
      <c r="M47" s="49"/>
      <c r="N47" s="49"/>
      <c r="O47" s="49"/>
      <c r="P47" s="49"/>
      <c r="Q47" s="49"/>
      <c r="R47" s="49"/>
      <c r="S47" s="49"/>
      <c r="T47" s="49"/>
      <c r="U47" s="49"/>
      <c r="V47" s="49"/>
      <c r="W47" s="49"/>
      <c r="X47" s="49"/>
      <c r="Y47" s="49"/>
      <c r="Z47" s="49"/>
      <c r="AA47" s="49"/>
      <c r="AB47" s="49"/>
      <c r="AC47" s="49"/>
      <c r="AD47" s="49"/>
      <c r="AE47" s="12"/>
      <c r="AF47" s="12"/>
      <c r="AG47" s="12"/>
      <c r="AH47" s="12"/>
      <c r="AI47" s="12"/>
      <c r="AJ47" s="12"/>
    </row>
    <row r="48" spans="1:36">
      <c r="A48" s="56" t="s">
        <v>35</v>
      </c>
      <c r="B48" s="57"/>
      <c r="C48" s="57"/>
      <c r="D48" s="54"/>
      <c r="E48" s="54"/>
      <c r="F48" s="49"/>
      <c r="G48" s="49"/>
      <c r="H48" s="49"/>
      <c r="I48" s="49"/>
      <c r="J48" s="49"/>
      <c r="K48" s="49"/>
      <c r="L48" s="49"/>
      <c r="M48" s="49"/>
      <c r="N48" s="49"/>
      <c r="O48" s="49"/>
      <c r="P48" s="49"/>
      <c r="Q48" s="49"/>
      <c r="R48" s="49"/>
      <c r="S48" s="49"/>
      <c r="T48" s="49"/>
      <c r="U48" s="49"/>
      <c r="V48" s="49"/>
      <c r="W48" s="49"/>
      <c r="X48" s="49"/>
      <c r="Y48" s="49"/>
      <c r="Z48" s="49"/>
      <c r="AA48" s="49"/>
      <c r="AB48" s="49"/>
      <c r="AC48" s="49"/>
      <c r="AD48" s="49"/>
      <c r="AE48" s="12"/>
      <c r="AF48" s="12"/>
      <c r="AG48" s="12"/>
      <c r="AH48" s="12"/>
      <c r="AI48" s="12"/>
      <c r="AJ48" s="12"/>
    </row>
    <row r="49" spans="1:36">
      <c r="A49" s="56" t="s">
        <v>22</v>
      </c>
      <c r="B49" s="57"/>
      <c r="C49" s="57"/>
      <c r="D49" s="54"/>
      <c r="E49" s="54"/>
      <c r="F49" s="49"/>
      <c r="G49" s="49"/>
      <c r="H49" s="49"/>
      <c r="I49" s="49"/>
      <c r="J49" s="49"/>
      <c r="K49" s="49"/>
      <c r="L49" s="49"/>
      <c r="M49" s="49"/>
      <c r="N49" s="49"/>
      <c r="O49" s="49"/>
      <c r="P49" s="49"/>
      <c r="Q49" s="49"/>
      <c r="R49" s="49"/>
      <c r="S49" s="49"/>
      <c r="T49" s="49"/>
      <c r="U49" s="49"/>
      <c r="V49" s="49"/>
      <c r="W49" s="49"/>
      <c r="X49" s="49"/>
      <c r="Y49" s="49"/>
      <c r="Z49" s="49"/>
      <c r="AA49" s="49"/>
      <c r="AB49" s="49"/>
      <c r="AC49" s="49"/>
      <c r="AD49" s="49"/>
      <c r="AE49" s="12"/>
      <c r="AF49" s="12"/>
      <c r="AG49" s="12"/>
      <c r="AH49" s="12"/>
      <c r="AI49" s="12"/>
      <c r="AJ49" s="12"/>
    </row>
    <row r="50" spans="1:36">
      <c r="A50" s="229"/>
      <c r="B50" s="49"/>
      <c r="C50" s="49"/>
      <c r="D50" s="49"/>
      <c r="E50" s="49"/>
      <c r="F50" s="49"/>
      <c r="G50" s="49"/>
      <c r="H50" s="49"/>
      <c r="I50" s="49"/>
      <c r="J50" s="49"/>
      <c r="K50" s="49"/>
      <c r="L50" s="49"/>
      <c r="M50" s="49"/>
      <c r="N50" s="49"/>
      <c r="O50" s="49"/>
      <c r="P50" s="49"/>
      <c r="Q50" s="49"/>
      <c r="R50" s="49"/>
      <c r="S50" s="49"/>
      <c r="T50" s="49"/>
      <c r="U50" s="49"/>
      <c r="V50" s="49"/>
      <c r="W50" s="49"/>
      <c r="X50" s="49"/>
      <c r="Y50" s="49"/>
      <c r="Z50" s="49"/>
      <c r="AA50" s="49"/>
      <c r="AB50" s="49"/>
      <c r="AC50" s="49"/>
      <c r="AD50" s="49"/>
      <c r="AE50" s="12"/>
      <c r="AF50" s="12"/>
      <c r="AG50" s="12"/>
      <c r="AH50" s="12"/>
      <c r="AI50" s="12"/>
      <c r="AJ50" s="12"/>
    </row>
  </sheetData>
  <sheetProtection insertColumns="0"/>
  <mergeCells count="15">
    <mergeCell ref="A7:C7"/>
    <mergeCell ref="F1:W1"/>
    <mergeCell ref="F3:W3"/>
    <mergeCell ref="T5:X5"/>
    <mergeCell ref="Z5:Z7"/>
    <mergeCell ref="A1:E1"/>
    <mergeCell ref="X1:AD1"/>
    <mergeCell ref="A2:E2"/>
    <mergeCell ref="F2:W2"/>
    <mergeCell ref="X2:AC2"/>
    <mergeCell ref="AC5:AC7"/>
    <mergeCell ref="AD5:AD7"/>
    <mergeCell ref="T6:T7"/>
    <mergeCell ref="U6:W6"/>
    <mergeCell ref="X6:X7"/>
  </mergeCells>
  <phoneticPr fontId="28" type="noConversion"/>
  <conditionalFormatting sqref="A9:A39 D9:D39 F9:R39 T9:X39 Z9:Z39 AC9:AD39">
    <cfRule type="expression" dxfId="15" priority="1">
      <formula>COUNTIFS(JoursFériés,$A9)</formula>
    </cfRule>
    <cfRule type="expression" dxfId="14" priority="2">
      <formula>WEEKDAY($A9,2)&gt;5</formula>
    </cfRule>
  </conditionalFormatting>
  <dataValidations count="4">
    <dataValidation type="list" allowBlank="1" showInputMessage="1" showErrorMessage="1" sqref="F6:R6" xr:uid="{00000000-0002-0000-0400-000000000000}">
      <formula1>OFFSET(INDIRECT(APPELPHASE),,,COUNTA(INDIRECT(APPELPHASE)),1)</formula1>
    </dataValidation>
    <dataValidation type="list" allowBlank="1" showInputMessage="1" showErrorMessage="1" sqref="F5:R5" xr:uid="{00000000-0002-0000-0400-000001000000}">
      <formula1>OFFSET(INDIRECT(appel),,,COUNTA(INDIRECT(appel)),1)</formula1>
    </dataValidation>
    <dataValidation type="decimal" allowBlank="1" showInputMessage="1" showErrorMessage="1" error="Attention : maximum 1" sqref="F17:U17 G18:U18 G16:U16 F22:U26 F19:U19 W22:X26 F29:U33 F9:U12 W29:X33 W9:X12 W15:X19 F15:U15 F36:U39 W36:X39" xr:uid="{00000000-0002-0000-0400-000002000000}">
      <formula1>0</formula1>
      <formula2>1</formula2>
    </dataValidation>
    <dataValidation type="whole" operator="lessThan" allowBlank="1" showErrorMessage="1" error="Saisie impossible -&gt; utiliser 2 dernières colonnes (à droite de &quot;Total&quot;)" sqref="F18 F20:U21 F27:U28 F13:U14 F16 F34:U35 W13:Z14 W20:Z21 W27:Z28 W34:Z35" xr:uid="{00000000-0002-0000-0400-000003000000}">
      <formula1>0</formula1>
    </dataValidation>
  </dataValidations>
  <printOptions horizontalCentered="1"/>
  <pageMargins left="0.10166666666666667" right="0.10844444444444444" top="0.33" bottom="0.75000000000000011" header="0.21999999999999997" footer="0.31"/>
  <pageSetup paperSize="9" scale="66" orientation="portrait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pageSetUpPr fitToPage="1"/>
  </sheetPr>
  <dimension ref="A1:AJ50"/>
  <sheetViews>
    <sheetView zoomScale="149" zoomScaleNormal="149" zoomScaleSheetLayoutView="85" zoomScalePageLayoutView="125" workbookViewId="0">
      <pane xSplit="5" ySplit="8" topLeftCell="F9" activePane="bottomRight" state="frozen"/>
      <selection activeCell="K41" sqref="K41"/>
      <selection pane="topRight" activeCell="K41" sqref="K41"/>
      <selection pane="bottomLeft" activeCell="K41" sqref="K41"/>
      <selection pane="bottomRight" activeCell="A2" sqref="A2:E2"/>
    </sheetView>
  </sheetViews>
  <sheetFormatPr baseColWidth="10" defaultRowHeight="15"/>
  <cols>
    <col min="1" max="1" width="20.83203125" customWidth="1"/>
    <col min="2" max="2" width="4.83203125" customWidth="1"/>
    <col min="3" max="3" width="8.6640625" customWidth="1"/>
    <col min="4" max="4" width="5.33203125" customWidth="1"/>
    <col min="5" max="5" width="1.1640625" customWidth="1"/>
    <col min="6" max="18" width="5.33203125" customWidth="1"/>
    <col min="19" max="19" width="0.83203125" customWidth="1"/>
    <col min="20" max="21" width="5" customWidth="1"/>
    <col min="22" max="22" width="5.33203125" customWidth="1"/>
    <col min="23" max="24" width="5" customWidth="1"/>
    <col min="25" max="25" width="0.83203125" customWidth="1"/>
    <col min="26" max="26" width="4.6640625" customWidth="1"/>
    <col min="27" max="27" width="2.33203125" customWidth="1"/>
    <col min="28" max="28" width="0.5" customWidth="1"/>
    <col min="29" max="29" width="5" customWidth="1"/>
    <col min="30" max="30" width="5.5" customWidth="1"/>
  </cols>
  <sheetData>
    <row r="1" spans="1:32" ht="20">
      <c r="A1" s="200" t="s">
        <v>38</v>
      </c>
      <c r="B1" s="201"/>
      <c r="C1" s="201"/>
      <c r="D1" s="201"/>
      <c r="E1" s="202"/>
      <c r="F1" s="180" t="str">
        <f>+NOM</f>
        <v>AUVRE</v>
      </c>
      <c r="G1" s="181"/>
      <c r="H1" s="181"/>
      <c r="I1" s="181"/>
      <c r="J1" s="181"/>
      <c r="K1" s="181"/>
      <c r="L1" s="181"/>
      <c r="M1" s="181"/>
      <c r="N1" s="181"/>
      <c r="O1" s="181"/>
      <c r="P1" s="181"/>
      <c r="Q1" s="181"/>
      <c r="R1" s="181"/>
      <c r="S1" s="181"/>
      <c r="T1" s="181"/>
      <c r="U1" s="181"/>
      <c r="V1" s="181"/>
      <c r="W1" s="182"/>
      <c r="X1" s="183">
        <f>A9</f>
        <v>43617</v>
      </c>
      <c r="Y1" s="184"/>
      <c r="Z1" s="184"/>
      <c r="AA1" s="184"/>
      <c r="AB1" s="184"/>
      <c r="AC1" s="184"/>
      <c r="AD1" s="185"/>
    </row>
    <row r="2" spans="1:32" s="14" customFormat="1" ht="21" thickBot="1">
      <c r="A2" s="203"/>
      <c r="B2" s="204"/>
      <c r="C2" s="204"/>
      <c r="D2" s="204"/>
      <c r="E2" s="205"/>
      <c r="F2" s="186" t="str">
        <f>IF(Z41&lt;AD2,"*** SAISIE INCOMPLETE *** ",IF(Z41&gt;AD2,"***VERIFIER LES TEMPS SAISIS***",""))</f>
        <v xml:space="preserve">*** SAISIE INCOMPLETE *** </v>
      </c>
      <c r="G2" s="187"/>
      <c r="H2" s="187"/>
      <c r="I2" s="187"/>
      <c r="J2" s="187"/>
      <c r="K2" s="187"/>
      <c r="L2" s="187"/>
      <c r="M2" s="187"/>
      <c r="N2" s="187"/>
      <c r="O2" s="187"/>
      <c r="P2" s="187"/>
      <c r="Q2" s="187"/>
      <c r="R2" s="187"/>
      <c r="S2" s="187"/>
      <c r="T2" s="187"/>
      <c r="U2" s="187"/>
      <c r="V2" s="187"/>
      <c r="W2" s="187"/>
      <c r="X2" s="188" t="s">
        <v>40</v>
      </c>
      <c r="Y2" s="189"/>
      <c r="Z2" s="189"/>
      <c r="AA2" s="189"/>
      <c r="AB2" s="189"/>
      <c r="AC2" s="189"/>
      <c r="AD2" s="58">
        <f>NETWORKDAYS(A9,MAX(A36,A37,A38,A40),JoursFériés)</f>
        <v>19</v>
      </c>
      <c r="AF2" s="15" t="s">
        <v>28</v>
      </c>
    </row>
    <row r="3" spans="1:32" ht="16">
      <c r="A3" s="16"/>
      <c r="B3" s="16"/>
      <c r="C3" s="16"/>
      <c r="D3" s="17"/>
      <c r="E3" s="17"/>
      <c r="F3" s="190" t="s">
        <v>34</v>
      </c>
      <c r="G3" s="190"/>
      <c r="H3" s="190"/>
      <c r="I3" s="190"/>
      <c r="J3" s="190"/>
      <c r="K3" s="190"/>
      <c r="L3" s="190"/>
      <c r="M3" s="190"/>
      <c r="N3" s="190"/>
      <c r="O3" s="190"/>
      <c r="P3" s="190"/>
      <c r="Q3" s="190"/>
      <c r="R3" s="190"/>
      <c r="S3" s="190"/>
      <c r="T3" s="190"/>
      <c r="U3" s="190"/>
      <c r="V3" s="190"/>
      <c r="W3" s="190"/>
      <c r="X3" s="18"/>
      <c r="Y3" s="14"/>
      <c r="Z3" s="14"/>
      <c r="AA3" s="14"/>
      <c r="AB3" s="14"/>
      <c r="AC3" s="14"/>
      <c r="AD3" s="14"/>
      <c r="AF3" s="8" t="s">
        <v>29</v>
      </c>
    </row>
    <row r="4" spans="1:32" ht="17" thickBot="1">
      <c r="A4" s="19"/>
      <c r="B4" s="19"/>
      <c r="C4" s="19"/>
      <c r="D4" s="1" t="s">
        <v>0</v>
      </c>
      <c r="E4" s="20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14"/>
      <c r="Z4" s="14"/>
      <c r="AA4" s="14"/>
      <c r="AB4" s="14"/>
      <c r="AC4" s="14"/>
      <c r="AD4" s="14"/>
      <c r="AF4" s="8" t="s">
        <v>27</v>
      </c>
    </row>
    <row r="5" spans="1:32" ht="15" customHeight="1" thickBot="1">
      <c r="A5" s="22" t="s">
        <v>1</v>
      </c>
      <c r="B5" s="23"/>
      <c r="C5" s="23"/>
      <c r="D5" s="2" t="s">
        <v>2</v>
      </c>
      <c r="E5" s="1"/>
      <c r="F5" s="104"/>
      <c r="G5" s="105"/>
      <c r="H5" s="105"/>
      <c r="I5" s="105"/>
      <c r="J5" s="105"/>
      <c r="K5" s="106"/>
      <c r="L5" s="106"/>
      <c r="M5" s="106"/>
      <c r="N5" s="106"/>
      <c r="O5" s="106"/>
      <c r="P5" s="106"/>
      <c r="Q5" s="107"/>
      <c r="R5" s="123"/>
      <c r="S5" s="5"/>
      <c r="T5" s="191" t="s">
        <v>5</v>
      </c>
      <c r="U5" s="192"/>
      <c r="V5" s="192"/>
      <c r="W5" s="192"/>
      <c r="X5" s="193"/>
      <c r="Y5" s="14"/>
      <c r="Z5" s="194" t="s">
        <v>3</v>
      </c>
      <c r="AA5" s="14"/>
      <c r="AB5" s="14"/>
      <c r="AC5" s="197" t="s">
        <v>9</v>
      </c>
      <c r="AD5" s="171" t="s">
        <v>10</v>
      </c>
    </row>
    <row r="6" spans="1:32" ht="15" customHeight="1" thickBot="1">
      <c r="A6" s="22" t="s">
        <v>4</v>
      </c>
      <c r="B6" s="23"/>
      <c r="C6" s="23"/>
      <c r="D6" s="2" t="s">
        <v>23</v>
      </c>
      <c r="E6" s="1"/>
      <c r="F6" s="108"/>
      <c r="G6" s="109"/>
      <c r="H6" s="109"/>
      <c r="I6" s="109"/>
      <c r="J6" s="109"/>
      <c r="K6" s="109"/>
      <c r="L6" s="109"/>
      <c r="M6" s="109"/>
      <c r="N6" s="109"/>
      <c r="O6" s="109"/>
      <c r="P6" s="109"/>
      <c r="Q6" s="109"/>
      <c r="R6" s="110"/>
      <c r="S6" s="5"/>
      <c r="T6" s="174" t="s">
        <v>39</v>
      </c>
      <c r="U6" s="176" t="s">
        <v>36</v>
      </c>
      <c r="V6" s="177"/>
      <c r="W6" s="177"/>
      <c r="X6" s="178" t="s">
        <v>8</v>
      </c>
      <c r="Y6" s="14"/>
      <c r="Z6" s="195"/>
      <c r="AA6" s="14"/>
      <c r="AB6" s="14"/>
      <c r="AC6" s="198"/>
      <c r="AD6" s="172"/>
    </row>
    <row r="7" spans="1:32" ht="88" customHeight="1" thickBot="1">
      <c r="A7" s="206" t="s">
        <v>6</v>
      </c>
      <c r="B7" s="207"/>
      <c r="C7" s="3"/>
      <c r="D7" s="4" t="s">
        <v>7</v>
      </c>
      <c r="E7" s="24"/>
      <c r="F7" s="122"/>
      <c r="G7" s="112"/>
      <c r="H7" s="111"/>
      <c r="I7" s="111"/>
      <c r="J7" s="112"/>
      <c r="K7" s="112"/>
      <c r="L7" s="112"/>
      <c r="M7" s="112"/>
      <c r="N7" s="112"/>
      <c r="O7" s="112"/>
      <c r="P7" s="112"/>
      <c r="Q7" s="113"/>
      <c r="R7" s="114"/>
      <c r="S7" s="5"/>
      <c r="T7" s="175"/>
      <c r="U7" s="65" t="s">
        <v>36</v>
      </c>
      <c r="V7" s="67" t="s">
        <v>1</v>
      </c>
      <c r="W7" s="66" t="s">
        <v>37</v>
      </c>
      <c r="X7" s="179"/>
      <c r="Y7" s="14"/>
      <c r="Z7" s="196"/>
      <c r="AA7" s="14"/>
      <c r="AB7" s="14"/>
      <c r="AC7" s="199"/>
      <c r="AD7" s="173"/>
    </row>
    <row r="8" spans="1:32">
      <c r="A8" s="25"/>
      <c r="B8" s="25"/>
      <c r="C8" s="25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26"/>
      <c r="T8" s="26"/>
      <c r="U8" s="26"/>
      <c r="V8" s="26"/>
      <c r="W8" s="26"/>
      <c r="X8" s="14"/>
      <c r="Y8" s="14"/>
      <c r="Z8" s="27"/>
      <c r="AA8" s="14"/>
      <c r="AB8" s="14"/>
      <c r="AC8" s="28"/>
      <c r="AD8" s="28"/>
    </row>
    <row r="9" spans="1:32" ht="19" customHeight="1">
      <c r="A9" s="223">
        <f>DATE(ANNEE,6,1)</f>
        <v>43617</v>
      </c>
      <c r="B9" s="30"/>
      <c r="C9" s="29"/>
      <c r="D9" s="72"/>
      <c r="E9" s="75"/>
      <c r="F9" s="95"/>
      <c r="G9" s="96"/>
      <c r="H9" s="96"/>
      <c r="I9" s="96"/>
      <c r="J9" s="96"/>
      <c r="K9" s="96"/>
      <c r="L9" s="96"/>
      <c r="M9" s="96"/>
      <c r="N9" s="96"/>
      <c r="O9" s="96"/>
      <c r="P9" s="96"/>
      <c r="Q9" s="96"/>
      <c r="R9" s="97"/>
      <c r="S9" s="98"/>
      <c r="T9" s="99"/>
      <c r="U9" s="100"/>
      <c r="V9" s="101"/>
      <c r="W9" s="102"/>
      <c r="X9" s="103"/>
      <c r="Y9" s="73"/>
      <c r="Z9" s="35">
        <f>SUM(F9:X9)</f>
        <v>0</v>
      </c>
      <c r="AA9" s="73"/>
      <c r="AB9" s="74"/>
      <c r="AC9" s="117"/>
      <c r="AD9" s="118"/>
    </row>
    <row r="10" spans="1:32" ht="19" customHeight="1">
      <c r="A10" s="223">
        <f>IF(A9="","",IF(MONTH(A9+1)&gt;MONTH(A9),"",A9+1))</f>
        <v>43618</v>
      </c>
      <c r="B10" s="30"/>
      <c r="C10" s="29"/>
      <c r="D10" s="72"/>
      <c r="E10" s="75"/>
      <c r="F10" s="95"/>
      <c r="G10" s="96"/>
      <c r="H10" s="96"/>
      <c r="I10" s="96"/>
      <c r="J10" s="96"/>
      <c r="K10" s="96"/>
      <c r="L10" s="96"/>
      <c r="M10" s="96"/>
      <c r="N10" s="96"/>
      <c r="O10" s="96"/>
      <c r="P10" s="96"/>
      <c r="Q10" s="96"/>
      <c r="R10" s="97"/>
      <c r="S10" s="98"/>
      <c r="T10" s="99"/>
      <c r="U10" s="100"/>
      <c r="V10" s="101"/>
      <c r="W10" s="102"/>
      <c r="X10" s="103"/>
      <c r="Y10" s="73"/>
      <c r="Z10" s="35"/>
      <c r="AA10" s="73"/>
      <c r="AB10" s="74"/>
      <c r="AC10" s="117"/>
      <c r="AD10" s="118"/>
    </row>
    <row r="11" spans="1:32" ht="19" customHeight="1">
      <c r="A11" s="223">
        <f t="shared" ref="A11:A40" si="0">IF(A10="","",IF(MONTH(A10+1)&gt;MONTH(A10),"",A10+1))</f>
        <v>43619</v>
      </c>
      <c r="B11" s="30"/>
      <c r="C11" s="29"/>
      <c r="D11" s="72"/>
      <c r="E11" s="75"/>
      <c r="F11" s="95"/>
      <c r="G11" s="96"/>
      <c r="H11" s="96"/>
      <c r="I11" s="96"/>
      <c r="J11" s="96"/>
      <c r="K11" s="96"/>
      <c r="L11" s="96"/>
      <c r="M11" s="96"/>
      <c r="N11" s="96"/>
      <c r="O11" s="96"/>
      <c r="P11" s="96"/>
      <c r="Q11" s="96"/>
      <c r="R11" s="97"/>
      <c r="S11" s="98"/>
      <c r="T11" s="99"/>
      <c r="U11" s="100"/>
      <c r="V11" s="101"/>
      <c r="W11" s="102"/>
      <c r="X11" s="103"/>
      <c r="Y11" s="73"/>
      <c r="Z11" s="35"/>
      <c r="AA11" s="73"/>
      <c r="AB11" s="74"/>
      <c r="AC11" s="117"/>
      <c r="AD11" s="118"/>
    </row>
    <row r="12" spans="1:32" ht="19" customHeight="1">
      <c r="A12" s="223">
        <f t="shared" si="0"/>
        <v>43620</v>
      </c>
      <c r="B12" s="30"/>
      <c r="C12" s="29"/>
      <c r="D12" s="72"/>
      <c r="E12" s="75"/>
      <c r="F12" s="95"/>
      <c r="G12" s="96"/>
      <c r="H12" s="96"/>
      <c r="I12" s="96"/>
      <c r="J12" s="96"/>
      <c r="K12" s="96"/>
      <c r="L12" s="96"/>
      <c r="M12" s="96"/>
      <c r="N12" s="96"/>
      <c r="O12" s="96"/>
      <c r="P12" s="96"/>
      <c r="Q12" s="96"/>
      <c r="R12" s="97"/>
      <c r="S12" s="98"/>
      <c r="T12" s="99"/>
      <c r="U12" s="100"/>
      <c r="V12" s="101"/>
      <c r="W12" s="102"/>
      <c r="X12" s="103"/>
      <c r="Y12" s="73"/>
      <c r="Z12" s="35">
        <f>SUM(F12:X12)</f>
        <v>0</v>
      </c>
      <c r="AA12" s="73"/>
      <c r="AB12" s="74"/>
      <c r="AC12" s="117"/>
      <c r="AD12" s="118"/>
    </row>
    <row r="13" spans="1:32" ht="19" customHeight="1">
      <c r="A13" s="223">
        <f t="shared" si="0"/>
        <v>43621</v>
      </c>
      <c r="B13" s="30"/>
      <c r="C13" s="29"/>
      <c r="D13" s="72"/>
      <c r="E13" s="75"/>
      <c r="F13" s="95"/>
      <c r="G13" s="96"/>
      <c r="H13" s="96"/>
      <c r="I13" s="96"/>
      <c r="J13" s="96"/>
      <c r="K13" s="96"/>
      <c r="L13" s="96"/>
      <c r="M13" s="96"/>
      <c r="N13" s="96"/>
      <c r="O13" s="96"/>
      <c r="P13" s="96"/>
      <c r="Q13" s="96"/>
      <c r="R13" s="97"/>
      <c r="S13" s="98"/>
      <c r="T13" s="99"/>
      <c r="U13" s="100"/>
      <c r="V13" s="101"/>
      <c r="W13" s="102"/>
      <c r="X13" s="103"/>
      <c r="Y13" s="73"/>
      <c r="Z13" s="35">
        <f>SUM(F13:X13)</f>
        <v>0</v>
      </c>
      <c r="AA13" s="73"/>
      <c r="AB13" s="74"/>
      <c r="AC13" s="117"/>
      <c r="AD13" s="118"/>
    </row>
    <row r="14" spans="1:32" ht="19" customHeight="1">
      <c r="A14" s="223">
        <f t="shared" si="0"/>
        <v>43622</v>
      </c>
      <c r="B14" s="30"/>
      <c r="C14" s="29"/>
      <c r="D14" s="72"/>
      <c r="E14" s="75"/>
      <c r="F14" s="95"/>
      <c r="G14" s="96"/>
      <c r="H14" s="96"/>
      <c r="I14" s="96"/>
      <c r="J14" s="96"/>
      <c r="K14" s="96"/>
      <c r="L14" s="96"/>
      <c r="M14" s="96"/>
      <c r="N14" s="96"/>
      <c r="O14" s="96"/>
      <c r="P14" s="96"/>
      <c r="Q14" s="96"/>
      <c r="R14" s="97"/>
      <c r="S14" s="98"/>
      <c r="T14" s="99"/>
      <c r="U14" s="100"/>
      <c r="V14" s="101"/>
      <c r="W14" s="102"/>
      <c r="X14" s="103"/>
      <c r="Y14" s="73"/>
      <c r="Z14" s="35">
        <f>SUM(F14:X14)</f>
        <v>0</v>
      </c>
      <c r="AA14" s="73"/>
      <c r="AB14" s="74"/>
      <c r="AC14" s="117"/>
      <c r="AD14" s="118"/>
    </row>
    <row r="15" spans="1:32" ht="19" customHeight="1">
      <c r="A15" s="223">
        <f t="shared" si="0"/>
        <v>43623</v>
      </c>
      <c r="B15" s="30"/>
      <c r="C15" s="29"/>
      <c r="D15" s="72"/>
      <c r="E15" s="75"/>
      <c r="F15" s="95"/>
      <c r="G15" s="96"/>
      <c r="H15" s="96"/>
      <c r="I15" s="96"/>
      <c r="J15" s="96"/>
      <c r="K15" s="96"/>
      <c r="L15" s="96"/>
      <c r="M15" s="96"/>
      <c r="N15" s="96"/>
      <c r="O15" s="96"/>
      <c r="P15" s="96"/>
      <c r="Q15" s="96"/>
      <c r="R15" s="97"/>
      <c r="S15" s="98"/>
      <c r="T15" s="99"/>
      <c r="U15" s="100"/>
      <c r="V15" s="101"/>
      <c r="W15" s="102"/>
      <c r="X15" s="103"/>
      <c r="Y15" s="73"/>
      <c r="Z15" s="35">
        <f>SUM(F15:X15)</f>
        <v>0</v>
      </c>
      <c r="AA15" s="73"/>
      <c r="AB15" s="74"/>
      <c r="AC15" s="117"/>
      <c r="AD15" s="118"/>
    </row>
    <row r="16" spans="1:32" ht="19" customHeight="1">
      <c r="A16" s="223">
        <f t="shared" si="0"/>
        <v>43624</v>
      </c>
      <c r="B16" s="30"/>
      <c r="C16" s="29"/>
      <c r="D16" s="72"/>
      <c r="E16" s="75"/>
      <c r="F16" s="95"/>
      <c r="G16" s="96"/>
      <c r="H16" s="96"/>
      <c r="I16" s="96"/>
      <c r="J16" s="96"/>
      <c r="K16" s="96"/>
      <c r="L16" s="96"/>
      <c r="M16" s="96"/>
      <c r="N16" s="96"/>
      <c r="O16" s="96"/>
      <c r="P16" s="96"/>
      <c r="Q16" s="96"/>
      <c r="R16" s="97"/>
      <c r="S16" s="98"/>
      <c r="T16" s="99"/>
      <c r="U16" s="100"/>
      <c r="V16" s="101"/>
      <c r="W16" s="102"/>
      <c r="X16" s="103"/>
      <c r="Y16" s="73"/>
      <c r="Z16" s="35">
        <f>SUM(F16:X16)</f>
        <v>0</v>
      </c>
      <c r="AA16" s="73"/>
      <c r="AB16" s="74"/>
      <c r="AC16" s="117"/>
      <c r="AD16" s="118"/>
    </row>
    <row r="17" spans="1:30" ht="19" customHeight="1">
      <c r="A17" s="223">
        <f t="shared" si="0"/>
        <v>43625</v>
      </c>
      <c r="B17" s="30"/>
      <c r="C17" s="29"/>
      <c r="D17" s="72"/>
      <c r="E17" s="75"/>
      <c r="F17" s="95"/>
      <c r="G17" s="96"/>
      <c r="H17" s="96"/>
      <c r="I17" s="96"/>
      <c r="J17" s="96"/>
      <c r="K17" s="96"/>
      <c r="L17" s="96"/>
      <c r="M17" s="96"/>
      <c r="N17" s="96"/>
      <c r="O17" s="96"/>
      <c r="P17" s="96"/>
      <c r="Q17" s="96"/>
      <c r="R17" s="97"/>
      <c r="S17" s="98"/>
      <c r="T17" s="99"/>
      <c r="U17" s="100"/>
      <c r="V17" s="101"/>
      <c r="W17" s="102"/>
      <c r="X17" s="103"/>
      <c r="Y17" s="73"/>
      <c r="Z17" s="35"/>
      <c r="AA17" s="73"/>
      <c r="AB17" s="74"/>
      <c r="AC17" s="117"/>
      <c r="AD17" s="118"/>
    </row>
    <row r="18" spans="1:30" ht="19" customHeight="1">
      <c r="A18" s="223">
        <f t="shared" si="0"/>
        <v>43626</v>
      </c>
      <c r="B18" s="30"/>
      <c r="C18" s="29"/>
      <c r="D18" s="72"/>
      <c r="E18" s="75"/>
      <c r="F18" s="95"/>
      <c r="G18" s="96"/>
      <c r="H18" s="96"/>
      <c r="I18" s="96"/>
      <c r="J18" s="96"/>
      <c r="K18" s="96"/>
      <c r="L18" s="96"/>
      <c r="M18" s="96"/>
      <c r="N18" s="96"/>
      <c r="O18" s="96"/>
      <c r="P18" s="96"/>
      <c r="Q18" s="96"/>
      <c r="R18" s="97"/>
      <c r="S18" s="98"/>
      <c r="T18" s="99"/>
      <c r="U18" s="100"/>
      <c r="V18" s="101"/>
      <c r="W18" s="102"/>
      <c r="X18" s="103"/>
      <c r="Y18" s="73"/>
      <c r="Z18" s="35"/>
      <c r="AA18" s="73"/>
      <c r="AB18" s="74"/>
      <c r="AC18" s="117"/>
      <c r="AD18" s="118"/>
    </row>
    <row r="19" spans="1:30" ht="19" customHeight="1">
      <c r="A19" s="223">
        <f t="shared" si="0"/>
        <v>43627</v>
      </c>
      <c r="B19" s="30"/>
      <c r="C19" s="29"/>
      <c r="D19" s="72"/>
      <c r="E19" s="75"/>
      <c r="F19" s="95"/>
      <c r="G19" s="96"/>
      <c r="H19" s="96"/>
      <c r="I19" s="96"/>
      <c r="J19" s="96"/>
      <c r="K19" s="96"/>
      <c r="L19" s="96"/>
      <c r="M19" s="96"/>
      <c r="N19" s="96"/>
      <c r="O19" s="96"/>
      <c r="P19" s="96"/>
      <c r="Q19" s="96"/>
      <c r="R19" s="97"/>
      <c r="S19" s="98"/>
      <c r="T19" s="99"/>
      <c r="U19" s="100"/>
      <c r="V19" s="101"/>
      <c r="W19" s="102"/>
      <c r="X19" s="103"/>
      <c r="Y19" s="73"/>
      <c r="Z19" s="35">
        <f>SUM(F19:X19)</f>
        <v>0</v>
      </c>
      <c r="AA19" s="73"/>
      <c r="AB19" s="74"/>
      <c r="AC19" s="117"/>
      <c r="AD19" s="118"/>
    </row>
    <row r="20" spans="1:30" ht="19" customHeight="1">
      <c r="A20" s="223">
        <f t="shared" si="0"/>
        <v>43628</v>
      </c>
      <c r="B20" s="30"/>
      <c r="C20" s="29"/>
      <c r="D20" s="72"/>
      <c r="E20" s="75"/>
      <c r="F20" s="95"/>
      <c r="G20" s="96"/>
      <c r="H20" s="96"/>
      <c r="I20" s="96"/>
      <c r="J20" s="96"/>
      <c r="K20" s="96"/>
      <c r="L20" s="96"/>
      <c r="M20" s="96"/>
      <c r="N20" s="96"/>
      <c r="O20" s="96"/>
      <c r="P20" s="96"/>
      <c r="Q20" s="96"/>
      <c r="R20" s="97"/>
      <c r="S20" s="98"/>
      <c r="T20" s="99"/>
      <c r="U20" s="100"/>
      <c r="V20" s="101"/>
      <c r="W20" s="102"/>
      <c r="X20" s="103"/>
      <c r="Y20" s="73"/>
      <c r="Z20" s="35">
        <f>SUM(F20:X20)</f>
        <v>0</v>
      </c>
      <c r="AA20" s="73"/>
      <c r="AB20" s="74"/>
      <c r="AC20" s="117"/>
      <c r="AD20" s="118"/>
    </row>
    <row r="21" spans="1:30" ht="19" customHeight="1">
      <c r="A21" s="223">
        <f t="shared" si="0"/>
        <v>43629</v>
      </c>
      <c r="B21" s="30"/>
      <c r="C21" s="29"/>
      <c r="D21" s="72"/>
      <c r="E21" s="75"/>
      <c r="F21" s="95"/>
      <c r="G21" s="96"/>
      <c r="H21" s="96"/>
      <c r="I21" s="96"/>
      <c r="J21" s="96"/>
      <c r="K21" s="96"/>
      <c r="L21" s="96"/>
      <c r="M21" s="96"/>
      <c r="N21" s="96"/>
      <c r="O21" s="96"/>
      <c r="P21" s="96"/>
      <c r="Q21" s="96"/>
      <c r="R21" s="97"/>
      <c r="S21" s="98"/>
      <c r="T21" s="99"/>
      <c r="U21" s="100"/>
      <c r="V21" s="101"/>
      <c r="W21" s="102"/>
      <c r="X21" s="103"/>
      <c r="Y21" s="73"/>
      <c r="Z21" s="35">
        <f>SUM(F21:X21)</f>
        <v>0</v>
      </c>
      <c r="AA21" s="73"/>
      <c r="AB21" s="74"/>
      <c r="AC21" s="117"/>
      <c r="AD21" s="118"/>
    </row>
    <row r="22" spans="1:30" ht="19" customHeight="1">
      <c r="A22" s="223">
        <f t="shared" si="0"/>
        <v>43630</v>
      </c>
      <c r="B22" s="30"/>
      <c r="C22" s="29"/>
      <c r="D22" s="72"/>
      <c r="E22" s="75"/>
      <c r="F22" s="95"/>
      <c r="G22" s="96"/>
      <c r="H22" s="96"/>
      <c r="I22" s="96"/>
      <c r="J22" s="96"/>
      <c r="K22" s="96"/>
      <c r="L22" s="96"/>
      <c r="M22" s="96"/>
      <c r="N22" s="96"/>
      <c r="O22" s="96"/>
      <c r="P22" s="96"/>
      <c r="Q22" s="96"/>
      <c r="R22" s="97"/>
      <c r="S22" s="98"/>
      <c r="T22" s="99"/>
      <c r="U22" s="100"/>
      <c r="V22" s="101"/>
      <c r="W22" s="102"/>
      <c r="X22" s="103"/>
      <c r="Y22" s="73"/>
      <c r="Z22" s="35">
        <f>SUM(F22:X22)</f>
        <v>0</v>
      </c>
      <c r="AA22" s="73"/>
      <c r="AB22" s="74"/>
      <c r="AC22" s="117"/>
      <c r="AD22" s="118"/>
    </row>
    <row r="23" spans="1:30" ht="19" customHeight="1">
      <c r="A23" s="223">
        <f t="shared" si="0"/>
        <v>43631</v>
      </c>
      <c r="B23" s="30"/>
      <c r="C23" s="29"/>
      <c r="D23" s="72"/>
      <c r="E23" s="75"/>
      <c r="F23" s="95"/>
      <c r="G23" s="96"/>
      <c r="H23" s="96"/>
      <c r="I23" s="96"/>
      <c r="J23" s="96"/>
      <c r="K23" s="96"/>
      <c r="L23" s="96"/>
      <c r="M23" s="96"/>
      <c r="N23" s="96"/>
      <c r="O23" s="96"/>
      <c r="P23" s="96"/>
      <c r="Q23" s="96"/>
      <c r="R23" s="97"/>
      <c r="S23" s="98"/>
      <c r="T23" s="99"/>
      <c r="U23" s="100"/>
      <c r="V23" s="101"/>
      <c r="W23" s="102"/>
      <c r="X23" s="103"/>
      <c r="Y23" s="73"/>
      <c r="Z23" s="35">
        <f>SUM(F23:X23)</f>
        <v>0</v>
      </c>
      <c r="AA23" s="73"/>
      <c r="AB23" s="74"/>
      <c r="AC23" s="117"/>
      <c r="AD23" s="118"/>
    </row>
    <row r="24" spans="1:30" ht="19" customHeight="1">
      <c r="A24" s="223">
        <f t="shared" si="0"/>
        <v>43632</v>
      </c>
      <c r="B24" s="30"/>
      <c r="C24" s="29"/>
      <c r="D24" s="72"/>
      <c r="E24" s="75"/>
      <c r="F24" s="95"/>
      <c r="G24" s="96"/>
      <c r="H24" s="96"/>
      <c r="I24" s="96"/>
      <c r="J24" s="96"/>
      <c r="K24" s="96"/>
      <c r="L24" s="96"/>
      <c r="M24" s="96"/>
      <c r="N24" s="96"/>
      <c r="O24" s="96"/>
      <c r="P24" s="96"/>
      <c r="Q24" s="96"/>
      <c r="R24" s="97"/>
      <c r="S24" s="98"/>
      <c r="T24" s="99"/>
      <c r="U24" s="100"/>
      <c r="V24" s="101"/>
      <c r="W24" s="102"/>
      <c r="X24" s="103"/>
      <c r="Y24" s="73"/>
      <c r="Z24" s="35"/>
      <c r="AA24" s="73"/>
      <c r="AB24" s="74"/>
      <c r="AC24" s="117"/>
      <c r="AD24" s="118"/>
    </row>
    <row r="25" spans="1:30" ht="19" customHeight="1">
      <c r="A25" s="223">
        <f t="shared" si="0"/>
        <v>43633</v>
      </c>
      <c r="B25" s="30"/>
      <c r="C25" s="29"/>
      <c r="D25" s="72"/>
      <c r="E25" s="75"/>
      <c r="F25" s="95"/>
      <c r="G25" s="96"/>
      <c r="H25" s="96"/>
      <c r="I25" s="96"/>
      <c r="J25" s="96"/>
      <c r="K25" s="96"/>
      <c r="L25" s="96"/>
      <c r="M25" s="96"/>
      <c r="N25" s="96"/>
      <c r="O25" s="96"/>
      <c r="P25" s="96"/>
      <c r="Q25" s="96"/>
      <c r="R25" s="97"/>
      <c r="S25" s="98"/>
      <c r="T25" s="99"/>
      <c r="U25" s="100"/>
      <c r="V25" s="101"/>
      <c r="W25" s="102"/>
      <c r="X25" s="103"/>
      <c r="Y25" s="73"/>
      <c r="Z25" s="35"/>
      <c r="AA25" s="73"/>
      <c r="AB25" s="74"/>
      <c r="AC25" s="117"/>
      <c r="AD25" s="118"/>
    </row>
    <row r="26" spans="1:30" ht="19" customHeight="1">
      <c r="A26" s="223">
        <f t="shared" si="0"/>
        <v>43634</v>
      </c>
      <c r="B26" s="30"/>
      <c r="C26" s="29"/>
      <c r="D26" s="72"/>
      <c r="E26" s="75"/>
      <c r="F26" s="95"/>
      <c r="G26" s="96"/>
      <c r="H26" s="96"/>
      <c r="I26" s="96"/>
      <c r="J26" s="96"/>
      <c r="K26" s="96"/>
      <c r="L26" s="96"/>
      <c r="M26" s="96"/>
      <c r="N26" s="96"/>
      <c r="O26" s="96"/>
      <c r="P26" s="96"/>
      <c r="Q26" s="96"/>
      <c r="R26" s="97"/>
      <c r="S26" s="98"/>
      <c r="T26" s="99"/>
      <c r="U26" s="100"/>
      <c r="V26" s="101"/>
      <c r="W26" s="102"/>
      <c r="X26" s="103"/>
      <c r="Y26" s="73"/>
      <c r="Z26" s="35">
        <f>SUM(F26:X26)</f>
        <v>0</v>
      </c>
      <c r="AA26" s="73"/>
      <c r="AB26" s="74"/>
      <c r="AC26" s="117"/>
      <c r="AD26" s="118"/>
    </row>
    <row r="27" spans="1:30" ht="19" customHeight="1">
      <c r="A27" s="223">
        <f t="shared" si="0"/>
        <v>43635</v>
      </c>
      <c r="B27" s="30"/>
      <c r="C27" s="29"/>
      <c r="D27" s="72"/>
      <c r="E27" s="75"/>
      <c r="F27" s="95"/>
      <c r="G27" s="96"/>
      <c r="H27" s="96"/>
      <c r="I27" s="96"/>
      <c r="J27" s="96"/>
      <c r="K27" s="96"/>
      <c r="L27" s="96"/>
      <c r="M27" s="96"/>
      <c r="N27" s="96"/>
      <c r="O27" s="96"/>
      <c r="P27" s="96"/>
      <c r="Q27" s="96"/>
      <c r="R27" s="97"/>
      <c r="S27" s="98"/>
      <c r="T27" s="99"/>
      <c r="U27" s="100"/>
      <c r="V27" s="101"/>
      <c r="W27" s="102"/>
      <c r="X27" s="103"/>
      <c r="Y27" s="73"/>
      <c r="Z27" s="35">
        <f>SUM(F27:X27)</f>
        <v>0</v>
      </c>
      <c r="AA27" s="73"/>
      <c r="AB27" s="74"/>
      <c r="AC27" s="117"/>
      <c r="AD27" s="118"/>
    </row>
    <row r="28" spans="1:30" ht="19" customHeight="1">
      <c r="A28" s="223">
        <f t="shared" si="0"/>
        <v>43636</v>
      </c>
      <c r="B28" s="30"/>
      <c r="C28" s="29"/>
      <c r="D28" s="72"/>
      <c r="E28" s="75"/>
      <c r="F28" s="95"/>
      <c r="G28" s="96"/>
      <c r="H28" s="96"/>
      <c r="I28" s="96"/>
      <c r="J28" s="96"/>
      <c r="K28" s="96"/>
      <c r="L28" s="96"/>
      <c r="M28" s="96"/>
      <c r="N28" s="96"/>
      <c r="O28" s="96"/>
      <c r="P28" s="96"/>
      <c r="Q28" s="96"/>
      <c r="R28" s="97"/>
      <c r="S28" s="98"/>
      <c r="T28" s="99"/>
      <c r="U28" s="100"/>
      <c r="V28" s="101"/>
      <c r="W28" s="102"/>
      <c r="X28" s="103"/>
      <c r="Y28" s="73"/>
      <c r="Z28" s="35">
        <f>SUM(F28:X28)</f>
        <v>0</v>
      </c>
      <c r="AA28" s="73"/>
      <c r="AB28" s="74"/>
      <c r="AC28" s="117"/>
      <c r="AD28" s="118"/>
    </row>
    <row r="29" spans="1:30" ht="19" customHeight="1">
      <c r="A29" s="223">
        <f t="shared" si="0"/>
        <v>43637</v>
      </c>
      <c r="B29" s="30"/>
      <c r="C29" s="29"/>
      <c r="D29" s="72"/>
      <c r="E29" s="75"/>
      <c r="F29" s="95"/>
      <c r="G29" s="96"/>
      <c r="H29" s="96"/>
      <c r="I29" s="96"/>
      <c r="J29" s="96"/>
      <c r="K29" s="96"/>
      <c r="L29" s="96"/>
      <c r="M29" s="96"/>
      <c r="N29" s="96"/>
      <c r="O29" s="96"/>
      <c r="P29" s="96"/>
      <c r="Q29" s="96"/>
      <c r="R29" s="97"/>
      <c r="S29" s="98"/>
      <c r="T29" s="99"/>
      <c r="U29" s="100"/>
      <c r="V29" s="101"/>
      <c r="W29" s="102"/>
      <c r="X29" s="103"/>
      <c r="Y29" s="73"/>
      <c r="Z29" s="35">
        <f>SUM(F29:X29)</f>
        <v>0</v>
      </c>
      <c r="AA29" s="73"/>
      <c r="AB29" s="74"/>
      <c r="AC29" s="117"/>
      <c r="AD29" s="118"/>
    </row>
    <row r="30" spans="1:30" ht="19" customHeight="1">
      <c r="A30" s="223">
        <f t="shared" si="0"/>
        <v>43638</v>
      </c>
      <c r="B30" s="30"/>
      <c r="C30" s="29"/>
      <c r="D30" s="72"/>
      <c r="E30" s="75"/>
      <c r="F30" s="95"/>
      <c r="G30" s="96"/>
      <c r="H30" s="96"/>
      <c r="I30" s="96"/>
      <c r="J30" s="96"/>
      <c r="K30" s="96"/>
      <c r="L30" s="96"/>
      <c r="M30" s="96"/>
      <c r="N30" s="96"/>
      <c r="O30" s="96"/>
      <c r="P30" s="96"/>
      <c r="Q30" s="96"/>
      <c r="R30" s="97"/>
      <c r="S30" s="98"/>
      <c r="T30" s="99"/>
      <c r="U30" s="100"/>
      <c r="V30" s="101"/>
      <c r="W30" s="102"/>
      <c r="X30" s="103"/>
      <c r="Y30" s="73"/>
      <c r="Z30" s="35">
        <f>SUM(F30:X30)</f>
        <v>0</v>
      </c>
      <c r="AA30" s="73"/>
      <c r="AB30" s="74"/>
      <c r="AC30" s="117"/>
      <c r="AD30" s="118"/>
    </row>
    <row r="31" spans="1:30" ht="19" customHeight="1">
      <c r="A31" s="223">
        <f t="shared" si="0"/>
        <v>43639</v>
      </c>
      <c r="B31" s="30"/>
      <c r="C31" s="29"/>
      <c r="D31" s="72"/>
      <c r="E31" s="75"/>
      <c r="F31" s="95"/>
      <c r="G31" s="96"/>
      <c r="H31" s="96"/>
      <c r="I31" s="96"/>
      <c r="J31" s="96"/>
      <c r="K31" s="96"/>
      <c r="L31" s="96"/>
      <c r="M31" s="96"/>
      <c r="N31" s="96"/>
      <c r="O31" s="96"/>
      <c r="P31" s="96"/>
      <c r="Q31" s="96"/>
      <c r="R31" s="97"/>
      <c r="S31" s="98"/>
      <c r="T31" s="99"/>
      <c r="U31" s="100"/>
      <c r="V31" s="101"/>
      <c r="W31" s="102"/>
      <c r="X31" s="103"/>
      <c r="Y31" s="73"/>
      <c r="Z31" s="35"/>
      <c r="AA31" s="73"/>
      <c r="AB31" s="74"/>
      <c r="AC31" s="117"/>
      <c r="AD31" s="118"/>
    </row>
    <row r="32" spans="1:30" ht="19" customHeight="1">
      <c r="A32" s="223">
        <f t="shared" si="0"/>
        <v>43640</v>
      </c>
      <c r="B32" s="30"/>
      <c r="C32" s="29"/>
      <c r="D32" s="72"/>
      <c r="E32" s="75"/>
      <c r="F32" s="95"/>
      <c r="G32" s="96"/>
      <c r="H32" s="96"/>
      <c r="I32" s="96"/>
      <c r="J32" s="96"/>
      <c r="K32" s="96"/>
      <c r="L32" s="96"/>
      <c r="M32" s="96"/>
      <c r="N32" s="96"/>
      <c r="O32" s="96"/>
      <c r="P32" s="96"/>
      <c r="Q32" s="96"/>
      <c r="R32" s="97"/>
      <c r="S32" s="98"/>
      <c r="T32" s="99"/>
      <c r="U32" s="100"/>
      <c r="V32" s="101"/>
      <c r="W32" s="102"/>
      <c r="X32" s="103"/>
      <c r="Y32" s="73"/>
      <c r="Z32" s="35"/>
      <c r="AA32" s="73"/>
      <c r="AB32" s="74"/>
      <c r="AC32" s="117"/>
      <c r="AD32" s="118"/>
    </row>
    <row r="33" spans="1:36" ht="19" customHeight="1">
      <c r="A33" s="223">
        <f t="shared" si="0"/>
        <v>43641</v>
      </c>
      <c r="B33" s="30"/>
      <c r="C33" s="29"/>
      <c r="D33" s="72"/>
      <c r="E33" s="75"/>
      <c r="F33" s="95"/>
      <c r="G33" s="96"/>
      <c r="H33" s="96"/>
      <c r="I33" s="96"/>
      <c r="J33" s="96"/>
      <c r="K33" s="96"/>
      <c r="L33" s="96"/>
      <c r="M33" s="96"/>
      <c r="N33" s="96"/>
      <c r="O33" s="96"/>
      <c r="P33" s="96"/>
      <c r="Q33" s="96"/>
      <c r="R33" s="97"/>
      <c r="S33" s="98"/>
      <c r="T33" s="99"/>
      <c r="U33" s="100"/>
      <c r="V33" s="101"/>
      <c r="W33" s="102"/>
      <c r="X33" s="103"/>
      <c r="Y33" s="73"/>
      <c r="Z33" s="35">
        <f>SUM(F33:X33)</f>
        <v>0</v>
      </c>
      <c r="AA33" s="73"/>
      <c r="AB33" s="74"/>
      <c r="AC33" s="117"/>
      <c r="AD33" s="118"/>
    </row>
    <row r="34" spans="1:36" ht="19" customHeight="1">
      <c r="A34" s="223">
        <f t="shared" si="0"/>
        <v>43642</v>
      </c>
      <c r="B34" s="30"/>
      <c r="C34" s="29"/>
      <c r="D34" s="72"/>
      <c r="E34" s="75"/>
      <c r="F34" s="95"/>
      <c r="G34" s="96"/>
      <c r="H34" s="96"/>
      <c r="I34" s="96"/>
      <c r="J34" s="96"/>
      <c r="K34" s="96"/>
      <c r="L34" s="96"/>
      <c r="M34" s="96"/>
      <c r="N34" s="96"/>
      <c r="O34" s="96"/>
      <c r="P34" s="96"/>
      <c r="Q34" s="96"/>
      <c r="R34" s="97"/>
      <c r="S34" s="98"/>
      <c r="T34" s="99"/>
      <c r="U34" s="100"/>
      <c r="V34" s="101"/>
      <c r="W34" s="102"/>
      <c r="X34" s="103"/>
      <c r="Y34" s="73"/>
      <c r="Z34" s="35">
        <f>SUM(F34:X34)</f>
        <v>0</v>
      </c>
      <c r="AA34" s="73"/>
      <c r="AB34" s="74"/>
      <c r="AC34" s="117"/>
      <c r="AD34" s="118"/>
    </row>
    <row r="35" spans="1:36" ht="19" customHeight="1">
      <c r="A35" s="223">
        <f t="shared" si="0"/>
        <v>43643</v>
      </c>
      <c r="B35" s="30"/>
      <c r="C35" s="29"/>
      <c r="D35" s="72"/>
      <c r="E35" s="75"/>
      <c r="F35" s="95"/>
      <c r="G35" s="96"/>
      <c r="H35" s="96"/>
      <c r="I35" s="96"/>
      <c r="J35" s="96"/>
      <c r="K35" s="96"/>
      <c r="L35" s="96"/>
      <c r="M35" s="96"/>
      <c r="N35" s="96"/>
      <c r="O35" s="96"/>
      <c r="P35" s="96"/>
      <c r="Q35" s="96"/>
      <c r="R35" s="97"/>
      <c r="S35" s="98"/>
      <c r="T35" s="99"/>
      <c r="U35" s="100"/>
      <c r="V35" s="101"/>
      <c r="W35" s="102"/>
      <c r="X35" s="103"/>
      <c r="Y35" s="73"/>
      <c r="Z35" s="35">
        <f>SUM(F35:X35)</f>
        <v>0</v>
      </c>
      <c r="AA35" s="73"/>
      <c r="AB35" s="74"/>
      <c r="AC35" s="117"/>
      <c r="AD35" s="118"/>
    </row>
    <row r="36" spans="1:36" ht="19" customHeight="1">
      <c r="A36" s="223">
        <f t="shared" si="0"/>
        <v>43644</v>
      </c>
      <c r="B36" s="30"/>
      <c r="C36" s="29"/>
      <c r="D36" s="72"/>
      <c r="E36" s="75"/>
      <c r="F36" s="95"/>
      <c r="G36" s="96"/>
      <c r="H36" s="96"/>
      <c r="I36" s="96"/>
      <c r="J36" s="96"/>
      <c r="K36" s="96"/>
      <c r="L36" s="96"/>
      <c r="M36" s="96"/>
      <c r="N36" s="96"/>
      <c r="O36" s="96"/>
      <c r="P36" s="96"/>
      <c r="Q36" s="96"/>
      <c r="R36" s="97"/>
      <c r="S36" s="98"/>
      <c r="T36" s="99"/>
      <c r="U36" s="100"/>
      <c r="V36" s="101"/>
      <c r="W36" s="102"/>
      <c r="X36" s="103"/>
      <c r="Y36" s="73"/>
      <c r="Z36" s="35">
        <f>SUM(F36:X36)</f>
        <v>0</v>
      </c>
      <c r="AA36" s="73"/>
      <c r="AB36" s="74"/>
      <c r="AC36" s="117"/>
      <c r="AD36" s="118"/>
    </row>
    <row r="37" spans="1:36" ht="19" customHeight="1">
      <c r="A37" s="223">
        <f t="shared" si="0"/>
        <v>43645</v>
      </c>
      <c r="B37" s="30"/>
      <c r="C37" s="29"/>
      <c r="D37" s="72"/>
      <c r="E37" s="75"/>
      <c r="F37" s="95"/>
      <c r="G37" s="96"/>
      <c r="H37" s="96"/>
      <c r="I37" s="96"/>
      <c r="J37" s="96"/>
      <c r="K37" s="96"/>
      <c r="L37" s="96"/>
      <c r="M37" s="96"/>
      <c r="N37" s="96"/>
      <c r="O37" s="96"/>
      <c r="P37" s="96"/>
      <c r="Q37" s="96"/>
      <c r="R37" s="97"/>
      <c r="S37" s="98"/>
      <c r="T37" s="99"/>
      <c r="U37" s="100"/>
      <c r="V37" s="101"/>
      <c r="W37" s="102"/>
      <c r="X37" s="103"/>
      <c r="Y37" s="73"/>
      <c r="Z37" s="35">
        <f>SUM(F37:X37)</f>
        <v>0</v>
      </c>
      <c r="AA37" s="73"/>
      <c r="AB37" s="74"/>
      <c r="AC37" s="117"/>
      <c r="AD37" s="118"/>
    </row>
    <row r="38" spans="1:36" ht="19" customHeight="1">
      <c r="A38" s="223">
        <f t="shared" si="0"/>
        <v>43646</v>
      </c>
      <c r="B38" s="30"/>
      <c r="C38" s="29"/>
      <c r="D38" s="72"/>
      <c r="E38" s="75"/>
      <c r="F38" s="95"/>
      <c r="G38" s="96"/>
      <c r="H38" s="96"/>
      <c r="I38" s="96"/>
      <c r="J38" s="96"/>
      <c r="K38" s="96"/>
      <c r="L38" s="96"/>
      <c r="M38" s="96"/>
      <c r="N38" s="96"/>
      <c r="O38" s="96"/>
      <c r="P38" s="96"/>
      <c r="Q38" s="96"/>
      <c r="R38" s="97"/>
      <c r="S38" s="98"/>
      <c r="T38" s="99"/>
      <c r="U38" s="100"/>
      <c r="V38" s="101"/>
      <c r="W38" s="102"/>
      <c r="X38" s="103"/>
      <c r="Y38" s="73"/>
      <c r="Z38" s="35"/>
      <c r="AA38" s="73"/>
      <c r="AB38" s="74"/>
      <c r="AC38" s="117"/>
      <c r="AD38" s="118"/>
    </row>
    <row r="39" spans="1:36" ht="19" customHeight="1">
      <c r="A39" s="223" t="str">
        <f t="shared" si="0"/>
        <v/>
      </c>
      <c r="B39" s="234"/>
      <c r="C39" s="235"/>
      <c r="D39" s="72"/>
      <c r="E39" s="75"/>
      <c r="F39" s="95"/>
      <c r="G39" s="96"/>
      <c r="H39" s="96"/>
      <c r="I39" s="96"/>
      <c r="J39" s="96"/>
      <c r="K39" s="96"/>
      <c r="L39" s="96"/>
      <c r="M39" s="96"/>
      <c r="N39" s="96"/>
      <c r="O39" s="96"/>
      <c r="P39" s="96"/>
      <c r="Q39" s="96"/>
      <c r="R39" s="97"/>
      <c r="S39" s="98"/>
      <c r="T39" s="99"/>
      <c r="U39" s="100"/>
      <c r="V39" s="101"/>
      <c r="W39" s="102"/>
      <c r="X39" s="103"/>
      <c r="Y39" s="73"/>
      <c r="Z39" s="35"/>
      <c r="AA39" s="73"/>
      <c r="AB39" s="74"/>
      <c r="AC39" s="117"/>
      <c r="AD39" s="118"/>
    </row>
    <row r="40" spans="1:36" ht="19" customHeight="1" thickBot="1">
      <c r="A40" s="223" t="str">
        <f t="shared" si="0"/>
        <v/>
      </c>
      <c r="B40" s="30"/>
      <c r="C40" s="29"/>
      <c r="D40" s="36"/>
      <c r="E40" s="36"/>
      <c r="F40" s="37"/>
      <c r="G40" s="38"/>
      <c r="H40" s="38"/>
      <c r="I40" s="38"/>
      <c r="J40" s="38"/>
      <c r="K40" s="38"/>
      <c r="L40" s="38"/>
      <c r="M40" s="38"/>
      <c r="N40" s="38"/>
      <c r="O40" s="38"/>
      <c r="P40" s="10"/>
      <c r="Q40" s="10"/>
      <c r="R40" s="10"/>
      <c r="S40" s="39"/>
      <c r="T40" s="92"/>
      <c r="U40" s="36"/>
      <c r="V40" s="36"/>
      <c r="W40" s="36"/>
      <c r="X40" s="5"/>
      <c r="Y40" s="5"/>
      <c r="Z40" s="10"/>
      <c r="AA40" s="5"/>
      <c r="AB40" s="5"/>
      <c r="AC40" s="41"/>
      <c r="AD40" s="41"/>
    </row>
    <row r="41" spans="1:36" s="91" customFormat="1" ht="19" customHeight="1" thickBot="1">
      <c r="A41"/>
      <c r="B41" s="78"/>
      <c r="C41" s="78"/>
      <c r="D41" s="79"/>
      <c r="E41" s="80"/>
      <c r="F41" s="81">
        <f t="shared" ref="F41:X41" si="1">SUM(F9:F38)</f>
        <v>0</v>
      </c>
      <c r="G41" s="81">
        <f t="shared" si="1"/>
        <v>0</v>
      </c>
      <c r="H41" s="81">
        <f t="shared" si="1"/>
        <v>0</v>
      </c>
      <c r="I41" s="81">
        <f t="shared" si="1"/>
        <v>0</v>
      </c>
      <c r="J41" s="81">
        <f t="shared" si="1"/>
        <v>0</v>
      </c>
      <c r="K41" s="81">
        <f t="shared" si="1"/>
        <v>0</v>
      </c>
      <c r="L41" s="81">
        <f t="shared" si="1"/>
        <v>0</v>
      </c>
      <c r="M41" s="81">
        <f t="shared" si="1"/>
        <v>0</v>
      </c>
      <c r="N41" s="81">
        <f t="shared" si="1"/>
        <v>0</v>
      </c>
      <c r="O41" s="81">
        <f t="shared" si="1"/>
        <v>0</v>
      </c>
      <c r="P41" s="81">
        <f t="shared" si="1"/>
        <v>0</v>
      </c>
      <c r="Q41" s="81">
        <f t="shared" si="1"/>
        <v>0</v>
      </c>
      <c r="R41" s="81">
        <f t="shared" si="1"/>
        <v>0</v>
      </c>
      <c r="S41" s="84"/>
      <c r="T41" s="81">
        <f t="shared" si="1"/>
        <v>0</v>
      </c>
      <c r="U41" s="81">
        <f t="shared" si="1"/>
        <v>0</v>
      </c>
      <c r="V41" s="81">
        <f t="shared" si="1"/>
        <v>0</v>
      </c>
      <c r="W41" s="81">
        <f t="shared" si="1"/>
        <v>0</v>
      </c>
      <c r="X41" s="81">
        <f t="shared" si="1"/>
        <v>0</v>
      </c>
      <c r="Y41" s="87"/>
      <c r="Z41" s="85">
        <f>SUM(Z9:Z38)</f>
        <v>0</v>
      </c>
      <c r="AA41" s="87"/>
      <c r="AB41" s="88"/>
      <c r="AC41" s="85">
        <f>SUM(AC9:AC38)</f>
        <v>0</v>
      </c>
      <c r="AD41" s="89"/>
      <c r="AE41" s="90"/>
    </row>
    <row r="42" spans="1:36" s="6" customFormat="1">
      <c r="A42"/>
      <c r="B42" s="42"/>
      <c r="C42" s="42"/>
      <c r="D42" s="42"/>
      <c r="E42" s="26"/>
      <c r="F42" s="42"/>
      <c r="G42" s="42"/>
      <c r="H42" s="42"/>
      <c r="I42" s="42"/>
      <c r="J42" s="42"/>
      <c r="K42" s="42"/>
      <c r="L42" s="42"/>
      <c r="M42" s="42"/>
      <c r="N42" s="42"/>
      <c r="O42" s="42"/>
      <c r="P42" s="42"/>
      <c r="Q42" s="42"/>
      <c r="R42" s="42"/>
      <c r="S42" s="42"/>
      <c r="T42" s="39"/>
      <c r="U42" s="42"/>
      <c r="V42" s="42"/>
      <c r="W42" s="42"/>
      <c r="X42" s="42"/>
      <c r="Y42" s="14"/>
      <c r="Z42" s="14"/>
      <c r="AA42" s="14"/>
      <c r="AB42" s="41"/>
      <c r="AC42" s="5"/>
      <c r="AD42" s="41"/>
    </row>
    <row r="43" spans="1:36" s="7" customFormat="1">
      <c r="A43"/>
      <c r="B43" s="42"/>
      <c r="C43" s="42"/>
      <c r="D43" s="42"/>
      <c r="E43" s="26"/>
      <c r="F43" s="42"/>
      <c r="G43" s="42"/>
      <c r="H43" s="42"/>
      <c r="I43" s="42"/>
      <c r="J43" s="42"/>
      <c r="K43" s="43"/>
      <c r="L43" s="42"/>
      <c r="M43" s="43"/>
      <c r="N43" s="42"/>
      <c r="O43" s="42"/>
      <c r="P43" s="43"/>
      <c r="Q43" s="43"/>
      <c r="R43" s="43"/>
      <c r="S43" s="44"/>
      <c r="T43" s="42"/>
      <c r="U43" s="42"/>
      <c r="V43" s="42"/>
      <c r="W43" s="42"/>
      <c r="X43" s="42"/>
      <c r="Y43" s="14"/>
      <c r="Z43" s="14"/>
      <c r="AA43" s="14"/>
      <c r="AC43" s="14"/>
    </row>
    <row r="44" spans="1:36" s="6" customFormat="1">
      <c r="A44"/>
      <c r="B44" s="46"/>
      <c r="C44" s="46"/>
      <c r="D44" s="46"/>
      <c r="E44" s="47"/>
      <c r="F44" s="46"/>
      <c r="G44" s="46"/>
      <c r="H44" s="46"/>
      <c r="I44" s="46"/>
      <c r="J44" s="46"/>
      <c r="K44" s="46"/>
      <c r="L44" s="46"/>
      <c r="M44" s="46"/>
      <c r="N44" s="46"/>
      <c r="O44" s="46"/>
      <c r="P44" s="46"/>
      <c r="Q44" s="46"/>
      <c r="R44" s="46"/>
      <c r="S44" s="46"/>
      <c r="T44" s="48"/>
      <c r="U44" s="46"/>
      <c r="V44" s="46"/>
      <c r="W44" s="46"/>
      <c r="X44" s="46"/>
      <c r="Y44" s="49"/>
      <c r="Z44" s="49"/>
      <c r="AA44" s="49"/>
      <c r="AB44" s="13"/>
      <c r="AC44" s="49"/>
      <c r="AD44" s="13"/>
      <c r="AE44" s="13"/>
      <c r="AF44" s="11"/>
      <c r="AG44" s="11"/>
      <c r="AH44" s="11"/>
      <c r="AI44" s="11"/>
      <c r="AJ44" s="11"/>
    </row>
    <row r="45" spans="1:36">
      <c r="B45" s="46"/>
      <c r="C45" s="46"/>
      <c r="D45" s="46"/>
      <c r="E45" s="46"/>
      <c r="F45" s="51"/>
      <c r="G45" s="51"/>
      <c r="H45" s="51"/>
      <c r="I45" s="51"/>
      <c r="J45" s="51"/>
      <c r="K45" s="51"/>
      <c r="L45" s="51"/>
      <c r="M45" s="51"/>
      <c r="N45" s="51"/>
      <c r="O45" s="51"/>
      <c r="P45" s="51"/>
      <c r="Q45" s="51"/>
      <c r="R45" s="51"/>
      <c r="S45" s="51"/>
      <c r="T45" s="51"/>
      <c r="U45" s="52"/>
      <c r="V45" s="52"/>
      <c r="W45" s="52"/>
      <c r="X45" s="52"/>
      <c r="Y45" s="49"/>
      <c r="Z45" s="49"/>
      <c r="AA45" s="49"/>
      <c r="AB45" s="49"/>
      <c r="AC45" s="49"/>
      <c r="AD45" s="49"/>
      <c r="AE45" s="12"/>
      <c r="AF45" s="12"/>
      <c r="AG45" s="12"/>
      <c r="AH45" s="12"/>
      <c r="AI45" s="12"/>
      <c r="AJ45" s="12"/>
    </row>
    <row r="46" spans="1:36">
      <c r="B46" s="46"/>
      <c r="C46" s="46"/>
      <c r="D46" s="53"/>
      <c r="E46" s="46"/>
      <c r="F46" s="54"/>
      <c r="G46" s="54"/>
      <c r="H46" s="54"/>
      <c r="I46" s="54"/>
      <c r="J46" s="54"/>
      <c r="K46" s="54"/>
      <c r="L46" s="54"/>
      <c r="M46" s="54"/>
      <c r="N46" s="54"/>
      <c r="O46" s="54"/>
      <c r="P46" s="54"/>
      <c r="Q46" s="54"/>
      <c r="R46" s="54"/>
      <c r="S46" s="54"/>
      <c r="T46" s="54"/>
      <c r="U46" s="55"/>
      <c r="V46" s="55"/>
      <c r="W46" s="55"/>
      <c r="X46" s="55"/>
      <c r="Y46" s="49"/>
      <c r="Z46" s="49"/>
      <c r="AA46" s="49"/>
      <c r="AB46" s="49"/>
      <c r="AC46" s="49"/>
      <c r="AD46" s="49"/>
      <c r="AE46" s="12"/>
      <c r="AF46" s="12"/>
      <c r="AG46" s="12"/>
      <c r="AH46" s="12"/>
      <c r="AI46" s="12"/>
      <c r="AJ46" s="12"/>
    </row>
    <row r="47" spans="1:36">
      <c r="B47" s="57"/>
      <c r="C47" s="57"/>
      <c r="D47" s="54"/>
      <c r="E47" s="54"/>
      <c r="F47" s="49"/>
      <c r="G47" s="49"/>
      <c r="H47" s="49"/>
      <c r="I47" s="49"/>
      <c r="J47" s="49"/>
      <c r="K47" s="49"/>
      <c r="L47" s="49"/>
      <c r="M47" s="49"/>
      <c r="N47" s="49"/>
      <c r="O47" s="49"/>
      <c r="P47" s="49"/>
      <c r="Q47" s="49"/>
      <c r="R47" s="49"/>
      <c r="S47" s="49"/>
      <c r="T47" s="49"/>
      <c r="U47" s="49"/>
      <c r="V47" s="49"/>
      <c r="W47" s="49"/>
      <c r="X47" s="49"/>
      <c r="Y47" s="49"/>
      <c r="Z47" s="49"/>
      <c r="AA47" s="49"/>
      <c r="AB47" s="49"/>
      <c r="AC47" s="49"/>
      <c r="AD47" s="49"/>
      <c r="AE47" s="12"/>
      <c r="AF47" s="12"/>
      <c r="AG47" s="12"/>
      <c r="AH47" s="12"/>
      <c r="AI47" s="12"/>
      <c r="AJ47" s="12"/>
    </row>
    <row r="48" spans="1:36">
      <c r="B48" s="57"/>
      <c r="C48" s="57"/>
      <c r="D48" s="54"/>
      <c r="E48" s="54"/>
      <c r="F48" s="49"/>
      <c r="G48" s="49"/>
      <c r="H48" s="49"/>
      <c r="I48" s="49"/>
      <c r="J48" s="49"/>
      <c r="K48" s="49"/>
      <c r="L48" s="49"/>
      <c r="M48" s="49"/>
      <c r="N48" s="49"/>
      <c r="O48" s="49"/>
      <c r="P48" s="49"/>
      <c r="Q48" s="49"/>
      <c r="R48" s="49"/>
      <c r="S48" s="49"/>
      <c r="T48" s="49"/>
      <c r="U48" s="49"/>
      <c r="V48" s="49"/>
      <c r="W48" s="49"/>
      <c r="X48" s="49"/>
      <c r="Y48" s="49"/>
      <c r="Z48" s="49"/>
      <c r="AA48" s="49"/>
      <c r="AB48" s="49"/>
      <c r="AC48" s="49"/>
      <c r="AD48" s="49"/>
      <c r="AE48" s="12"/>
      <c r="AF48" s="12"/>
      <c r="AG48" s="12"/>
      <c r="AH48" s="12"/>
      <c r="AI48" s="12"/>
      <c r="AJ48" s="12"/>
    </row>
    <row r="49" spans="2:36">
      <c r="B49" s="57"/>
      <c r="C49" s="57"/>
      <c r="D49" s="54"/>
      <c r="E49" s="54"/>
      <c r="F49" s="49"/>
      <c r="G49" s="49"/>
      <c r="H49" s="49"/>
      <c r="I49" s="49"/>
      <c r="J49" s="49"/>
      <c r="K49" s="49"/>
      <c r="L49" s="49"/>
      <c r="M49" s="49"/>
      <c r="N49" s="49"/>
      <c r="O49" s="49"/>
      <c r="P49" s="49"/>
      <c r="Q49" s="49"/>
      <c r="R49" s="49"/>
      <c r="S49" s="49"/>
      <c r="T49" s="49"/>
      <c r="U49" s="49"/>
      <c r="V49" s="49"/>
      <c r="W49" s="49"/>
      <c r="X49" s="49"/>
      <c r="Y49" s="49"/>
      <c r="Z49" s="49"/>
      <c r="AA49" s="49"/>
      <c r="AB49" s="49"/>
      <c r="AC49" s="49"/>
      <c r="AD49" s="49"/>
      <c r="AE49" s="12"/>
      <c r="AF49" s="12"/>
      <c r="AG49" s="12"/>
      <c r="AH49" s="12"/>
      <c r="AI49" s="12"/>
      <c r="AJ49" s="12"/>
    </row>
    <row r="50" spans="2:36">
      <c r="B50" s="49"/>
      <c r="C50" s="49"/>
      <c r="D50" s="49"/>
      <c r="E50" s="49"/>
      <c r="F50" s="49"/>
      <c r="G50" s="49"/>
      <c r="H50" s="49"/>
      <c r="I50" s="49"/>
      <c r="J50" s="49"/>
      <c r="K50" s="49"/>
      <c r="L50" s="49"/>
      <c r="M50" s="49"/>
      <c r="N50" s="49"/>
      <c r="O50" s="49"/>
      <c r="P50" s="49"/>
      <c r="Q50" s="49"/>
      <c r="R50" s="49"/>
      <c r="S50" s="49"/>
      <c r="T50" s="49"/>
      <c r="U50" s="49"/>
      <c r="V50" s="49"/>
      <c r="W50" s="49"/>
      <c r="X50" s="49"/>
      <c r="Y50" s="49"/>
      <c r="Z50" s="49"/>
      <c r="AA50" s="49"/>
      <c r="AB50" s="49"/>
      <c r="AC50" s="49"/>
      <c r="AD50" s="49"/>
      <c r="AE50" s="12"/>
      <c r="AF50" s="12"/>
      <c r="AG50" s="12"/>
      <c r="AH50" s="12"/>
      <c r="AI50" s="12"/>
      <c r="AJ50" s="12"/>
    </row>
  </sheetData>
  <sheetProtection insertColumns="0"/>
  <mergeCells count="15">
    <mergeCell ref="A7:B7"/>
    <mergeCell ref="F1:W1"/>
    <mergeCell ref="F3:W3"/>
    <mergeCell ref="T5:X5"/>
    <mergeCell ref="Z5:Z7"/>
    <mergeCell ref="A1:E1"/>
    <mergeCell ref="X1:AD1"/>
    <mergeCell ref="A2:E2"/>
    <mergeCell ref="F2:W2"/>
    <mergeCell ref="X2:AC2"/>
    <mergeCell ref="AC5:AC7"/>
    <mergeCell ref="AD5:AD7"/>
    <mergeCell ref="T6:T7"/>
    <mergeCell ref="U6:W6"/>
    <mergeCell ref="X6:X7"/>
  </mergeCells>
  <phoneticPr fontId="28" type="noConversion"/>
  <conditionalFormatting sqref="D9:D39 F9:R39 T9:X39 Z9:Z39 AC9:AD39 A9:A40">
    <cfRule type="expression" dxfId="13" priority="4">
      <formula>WEEKDAY($A9,2)&gt;5</formula>
    </cfRule>
    <cfRule type="expression" dxfId="12" priority="7">
      <formula>COUNTIFS(JoursFériés,$A9)</formula>
    </cfRule>
  </conditionalFormatting>
  <dataValidations count="4">
    <dataValidation type="list" allowBlank="1" showInputMessage="1" showErrorMessage="1" sqref="F6:R6" xr:uid="{00000000-0002-0000-0500-000000000000}">
      <formula1>OFFSET(INDIRECT(APPELPHASE),,,COUNTA(INDIRECT(APPELPHASE)),1)</formula1>
    </dataValidation>
    <dataValidation type="list" allowBlank="1" showInputMessage="1" showErrorMessage="1" sqref="F5:R5" xr:uid="{00000000-0002-0000-0500-000001000000}">
      <formula1>OFFSET(INDIRECT(appel),,,COUNTA(INDIRECT(appel)),1)</formula1>
    </dataValidation>
    <dataValidation type="decimal" allowBlank="1" showInputMessage="1" showErrorMessage="1" error="Attention : maximum 1" sqref="F9:U9 F19:U23 W9:X9 W19:X23 F26:U30 F12:U16 W12:X16 W26:X30 F33:U37 W33:X37" xr:uid="{00000000-0002-0000-0500-000002000000}">
      <formula1>0</formula1>
      <formula2>1</formula2>
    </dataValidation>
    <dataValidation type="whole" operator="lessThan" allowBlank="1" showErrorMessage="1" error="Saisie impossible -&gt; utiliser 2 dernières colonnes (à droite de &quot;Total&quot;)" sqref="W38:Z39 F10:U11 F24:U25 F38:U39 F31:U32 F17:U18 W10:Z11 W17:Z18 W24:Z25 W31:Z32" xr:uid="{00000000-0002-0000-0500-000003000000}">
      <formula1>0</formula1>
    </dataValidation>
  </dataValidations>
  <printOptions horizontalCentered="1"/>
  <pageMargins left="0.10166666666666667" right="0.10844444444444444" top="0.33" bottom="0.75000000000000011" header="0.21999999999999997" footer="0.31"/>
  <pageSetup paperSize="9" scale="66" orientation="portrait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pageSetUpPr fitToPage="1"/>
  </sheetPr>
  <dimension ref="A1:AJ50"/>
  <sheetViews>
    <sheetView zoomScale="136" zoomScaleNormal="136" zoomScaleSheetLayoutView="85" zoomScalePageLayoutView="125" workbookViewId="0">
      <pane xSplit="5" ySplit="8" topLeftCell="F28" activePane="bottomRight" state="frozen"/>
      <selection activeCell="K41" sqref="K41"/>
      <selection pane="topRight" activeCell="K41" sqref="K41"/>
      <selection pane="bottomLeft" activeCell="K41" sqref="K41"/>
      <selection pane="bottomRight" activeCell="F2" sqref="F2:W2"/>
    </sheetView>
  </sheetViews>
  <sheetFormatPr baseColWidth="10" defaultRowHeight="15"/>
  <cols>
    <col min="1" max="1" width="20.83203125" customWidth="1"/>
    <col min="2" max="2" width="2.83203125" customWidth="1"/>
    <col min="3" max="3" width="8.6640625" customWidth="1"/>
    <col min="4" max="4" width="5.33203125" customWidth="1"/>
    <col min="5" max="5" width="1.1640625" customWidth="1"/>
    <col min="6" max="18" width="5.33203125" customWidth="1"/>
    <col min="19" max="19" width="0.83203125" customWidth="1"/>
    <col min="20" max="21" width="5" customWidth="1"/>
    <col min="22" max="22" width="5.33203125" customWidth="1"/>
    <col min="23" max="24" width="5" customWidth="1"/>
    <col min="25" max="25" width="0.83203125" customWidth="1"/>
    <col min="26" max="26" width="4.6640625" customWidth="1"/>
    <col min="27" max="27" width="2.33203125" customWidth="1"/>
    <col min="28" max="28" width="0.5" customWidth="1"/>
    <col min="29" max="29" width="5" customWidth="1"/>
    <col min="30" max="30" width="5.5" customWidth="1"/>
  </cols>
  <sheetData>
    <row r="1" spans="1:32" ht="20">
      <c r="A1" s="200" t="s">
        <v>38</v>
      </c>
      <c r="B1" s="201"/>
      <c r="C1" s="201"/>
      <c r="D1" s="201"/>
      <c r="E1" s="202"/>
      <c r="F1" s="180" t="str">
        <f>+NOM</f>
        <v>AUVRE</v>
      </c>
      <c r="G1" s="181"/>
      <c r="H1" s="181"/>
      <c r="I1" s="181"/>
      <c r="J1" s="181"/>
      <c r="K1" s="181"/>
      <c r="L1" s="181"/>
      <c r="M1" s="181"/>
      <c r="N1" s="181"/>
      <c r="O1" s="181"/>
      <c r="P1" s="181"/>
      <c r="Q1" s="181"/>
      <c r="R1" s="181"/>
      <c r="S1" s="181"/>
      <c r="T1" s="181"/>
      <c r="U1" s="181"/>
      <c r="V1" s="181"/>
      <c r="W1" s="182"/>
      <c r="X1" s="183">
        <v>43312</v>
      </c>
      <c r="Y1" s="184"/>
      <c r="Z1" s="184"/>
      <c r="AA1" s="184"/>
      <c r="AB1" s="184"/>
      <c r="AC1" s="184"/>
      <c r="AD1" s="185"/>
    </row>
    <row r="2" spans="1:32" s="14" customFormat="1" ht="21" thickBot="1">
      <c r="A2" s="203"/>
      <c r="B2" s="204"/>
      <c r="C2" s="204"/>
      <c r="D2" s="204"/>
      <c r="E2" s="205"/>
      <c r="F2" s="186" t="str">
        <f>IF(Z41&lt;AD2,"*** SAISIE INCOMPLETE *** ",IF(Z41&gt;AD2,"***VERIFIER LES TEMPS SAISIS***",""))</f>
        <v xml:space="preserve">*** SAISIE INCOMPLETE *** </v>
      </c>
      <c r="G2" s="187"/>
      <c r="H2" s="187"/>
      <c r="I2" s="187"/>
      <c r="J2" s="187"/>
      <c r="K2" s="187"/>
      <c r="L2" s="187"/>
      <c r="M2" s="187"/>
      <c r="N2" s="187"/>
      <c r="O2" s="187"/>
      <c r="P2" s="187"/>
      <c r="Q2" s="187"/>
      <c r="R2" s="187"/>
      <c r="S2" s="187"/>
      <c r="T2" s="187"/>
      <c r="U2" s="187"/>
      <c r="V2" s="187"/>
      <c r="W2" s="187"/>
      <c r="X2" s="188" t="s">
        <v>40</v>
      </c>
      <c r="Y2" s="189"/>
      <c r="Z2" s="189"/>
      <c r="AA2" s="189"/>
      <c r="AB2" s="189"/>
      <c r="AC2" s="189"/>
      <c r="AD2" s="58">
        <f>NETWORKDAYS(A9,MAX(A36,A37,A38,A39),JoursFériés)</f>
        <v>22</v>
      </c>
      <c r="AF2" s="15" t="s">
        <v>28</v>
      </c>
    </row>
    <row r="3" spans="1:32" ht="16">
      <c r="A3" s="16"/>
      <c r="B3" s="16"/>
      <c r="C3" s="16"/>
      <c r="D3" s="17"/>
      <c r="E3" s="17"/>
      <c r="F3" s="190" t="s">
        <v>34</v>
      </c>
      <c r="G3" s="190"/>
      <c r="H3" s="190"/>
      <c r="I3" s="190"/>
      <c r="J3" s="190"/>
      <c r="K3" s="190"/>
      <c r="L3" s="190"/>
      <c r="M3" s="190"/>
      <c r="N3" s="190"/>
      <c r="O3" s="190"/>
      <c r="P3" s="190"/>
      <c r="Q3" s="190"/>
      <c r="R3" s="190"/>
      <c r="S3" s="190"/>
      <c r="T3" s="190"/>
      <c r="U3" s="190"/>
      <c r="V3" s="190"/>
      <c r="W3" s="190"/>
      <c r="X3" s="18"/>
      <c r="Y3" s="14"/>
      <c r="Z3" s="14"/>
      <c r="AA3" s="14"/>
      <c r="AB3" s="14"/>
      <c r="AC3" s="14"/>
      <c r="AD3" s="14"/>
      <c r="AF3" s="8" t="s">
        <v>29</v>
      </c>
    </row>
    <row r="4" spans="1:32" ht="17" thickBot="1">
      <c r="A4" s="19"/>
      <c r="B4" s="19"/>
      <c r="C4" s="19"/>
      <c r="D4" s="1" t="s">
        <v>0</v>
      </c>
      <c r="E4" s="20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14"/>
      <c r="Z4" s="14"/>
      <c r="AA4" s="14"/>
      <c r="AB4" s="14"/>
      <c r="AC4" s="14"/>
      <c r="AD4" s="14"/>
      <c r="AF4" s="8" t="s">
        <v>27</v>
      </c>
    </row>
    <row r="5" spans="1:32" ht="15" customHeight="1" thickBot="1">
      <c r="A5" s="22" t="s">
        <v>1</v>
      </c>
      <c r="B5" s="23"/>
      <c r="C5" s="23"/>
      <c r="D5" s="2" t="s">
        <v>2</v>
      </c>
      <c r="E5" s="1"/>
      <c r="F5" s="104"/>
      <c r="G5" s="105"/>
      <c r="H5" s="105"/>
      <c r="I5" s="105"/>
      <c r="J5" s="105"/>
      <c r="K5" s="106"/>
      <c r="L5" s="106"/>
      <c r="M5" s="106"/>
      <c r="N5" s="106"/>
      <c r="O5" s="106"/>
      <c r="P5" s="106"/>
      <c r="Q5" s="107"/>
      <c r="R5" s="123"/>
      <c r="S5" s="5"/>
      <c r="T5" s="191" t="s">
        <v>5</v>
      </c>
      <c r="U5" s="192"/>
      <c r="V5" s="192"/>
      <c r="W5" s="192"/>
      <c r="X5" s="193"/>
      <c r="Y5" s="14"/>
      <c r="Z5" s="194" t="s">
        <v>3</v>
      </c>
      <c r="AA5" s="14"/>
      <c r="AB5" s="14"/>
      <c r="AC5" s="197" t="s">
        <v>9</v>
      </c>
      <c r="AD5" s="171" t="s">
        <v>10</v>
      </c>
    </row>
    <row r="6" spans="1:32" ht="15" customHeight="1" thickBot="1">
      <c r="A6" s="22" t="s">
        <v>4</v>
      </c>
      <c r="B6" s="23"/>
      <c r="C6" s="23"/>
      <c r="D6" s="2" t="s">
        <v>23</v>
      </c>
      <c r="E6" s="1"/>
      <c r="F6" s="108"/>
      <c r="G6" s="109"/>
      <c r="H6" s="109"/>
      <c r="I6" s="109"/>
      <c r="J6" s="109"/>
      <c r="K6" s="109"/>
      <c r="L6" s="109"/>
      <c r="M6" s="109"/>
      <c r="N6" s="109"/>
      <c r="O6" s="109"/>
      <c r="P6" s="109"/>
      <c r="Q6" s="109"/>
      <c r="R6" s="110"/>
      <c r="S6" s="5"/>
      <c r="T6" s="174" t="s">
        <v>39</v>
      </c>
      <c r="U6" s="176" t="s">
        <v>36</v>
      </c>
      <c r="V6" s="177"/>
      <c r="W6" s="177"/>
      <c r="X6" s="178" t="s">
        <v>8</v>
      </c>
      <c r="Y6" s="14"/>
      <c r="Z6" s="195"/>
      <c r="AA6" s="14"/>
      <c r="AB6" s="14"/>
      <c r="AC6" s="198"/>
      <c r="AD6" s="172"/>
    </row>
    <row r="7" spans="1:32" ht="88" customHeight="1" thickBot="1">
      <c r="A7" s="206" t="s">
        <v>6</v>
      </c>
      <c r="B7" s="207"/>
      <c r="C7" s="3"/>
      <c r="D7" s="4" t="s">
        <v>7</v>
      </c>
      <c r="E7" s="24"/>
      <c r="F7" s="122"/>
      <c r="G7" s="112"/>
      <c r="H7" s="111"/>
      <c r="I7" s="111"/>
      <c r="J7" s="112"/>
      <c r="K7" s="112"/>
      <c r="L7" s="112"/>
      <c r="M7" s="112"/>
      <c r="N7" s="112"/>
      <c r="O7" s="112"/>
      <c r="P7" s="112"/>
      <c r="Q7" s="113"/>
      <c r="R7" s="114"/>
      <c r="S7" s="5"/>
      <c r="T7" s="175"/>
      <c r="U7" s="65" t="s">
        <v>36</v>
      </c>
      <c r="V7" s="67" t="s">
        <v>1</v>
      </c>
      <c r="W7" s="66" t="s">
        <v>37</v>
      </c>
      <c r="X7" s="179"/>
      <c r="Y7" s="14"/>
      <c r="Z7" s="196"/>
      <c r="AA7" s="14"/>
      <c r="AB7" s="14"/>
      <c r="AC7" s="199"/>
      <c r="AD7" s="173"/>
    </row>
    <row r="8" spans="1:32">
      <c r="A8" s="25"/>
      <c r="B8" s="25"/>
      <c r="C8" s="25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26"/>
      <c r="T8" s="26"/>
      <c r="U8" s="26"/>
      <c r="V8" s="26"/>
      <c r="W8" s="26"/>
      <c r="X8" s="14"/>
      <c r="Y8" s="14"/>
      <c r="Z8" s="27"/>
      <c r="AA8" s="14"/>
      <c r="AB8" s="14"/>
      <c r="AC8" s="28"/>
      <c r="AD8" s="28"/>
    </row>
    <row r="9" spans="1:32" ht="19" customHeight="1">
      <c r="A9" s="223">
        <f>DATE(ANNEE,7,1)</f>
        <v>43647</v>
      </c>
      <c r="B9" s="30"/>
      <c r="C9" s="29"/>
      <c r="D9" s="60"/>
      <c r="E9" s="31"/>
      <c r="F9" s="61"/>
      <c r="G9" s="62"/>
      <c r="H9" s="62"/>
      <c r="I9" s="62"/>
      <c r="J9" s="62"/>
      <c r="K9" s="62"/>
      <c r="L9" s="62"/>
      <c r="M9" s="62"/>
      <c r="N9" s="62"/>
      <c r="O9" s="62"/>
      <c r="P9" s="62"/>
      <c r="Q9" s="62"/>
      <c r="R9" s="71"/>
      <c r="S9" s="32"/>
      <c r="T9" s="63"/>
      <c r="U9" s="68"/>
      <c r="V9" s="70"/>
      <c r="W9" s="69"/>
      <c r="X9" s="64"/>
      <c r="Y9" s="33"/>
      <c r="Z9" s="59"/>
      <c r="AA9" s="33"/>
      <c r="AB9" s="34"/>
      <c r="AC9" s="115"/>
      <c r="AD9" s="116"/>
    </row>
    <row r="10" spans="1:32" ht="19" customHeight="1">
      <c r="A10" s="223">
        <f>IF(A9="","",IF(MONTH(A9+1)&gt;MONTH(A9),"",A9+1))</f>
        <v>43648</v>
      </c>
      <c r="B10" s="30"/>
      <c r="C10" s="29"/>
      <c r="D10" s="145"/>
      <c r="E10" s="36"/>
      <c r="F10" s="95"/>
      <c r="G10" s="96"/>
      <c r="H10" s="96"/>
      <c r="I10" s="96"/>
      <c r="J10" s="96"/>
      <c r="K10" s="96"/>
      <c r="L10" s="96"/>
      <c r="M10" s="96"/>
      <c r="N10" s="96"/>
      <c r="O10" s="96"/>
      <c r="P10" s="96"/>
      <c r="Q10" s="96"/>
      <c r="R10" s="97"/>
      <c r="S10" s="98"/>
      <c r="T10" s="99"/>
      <c r="U10" s="100"/>
      <c r="V10" s="101"/>
      <c r="W10" s="102"/>
      <c r="X10" s="103"/>
      <c r="Y10" s="73"/>
      <c r="Z10" s="35">
        <f>SUM(F10:X10)</f>
        <v>0</v>
      </c>
      <c r="AA10" s="73"/>
      <c r="AB10" s="74"/>
      <c r="AC10" s="117"/>
      <c r="AD10" s="147"/>
    </row>
    <row r="11" spans="1:32" ht="19" customHeight="1">
      <c r="A11" s="223">
        <f t="shared" ref="A11:A38" si="0">IF(A10="","",IF(MONTH(A10+1)&gt;MONTH(A10),"",A10+1))</f>
        <v>43649</v>
      </c>
      <c r="B11" s="30"/>
      <c r="C11" s="29"/>
      <c r="D11" s="72"/>
      <c r="E11" s="75"/>
      <c r="F11" s="95"/>
      <c r="G11" s="96"/>
      <c r="H11" s="96"/>
      <c r="I11" s="96"/>
      <c r="J11" s="96"/>
      <c r="K11" s="96"/>
      <c r="L11" s="96"/>
      <c r="M11" s="96"/>
      <c r="N11" s="96"/>
      <c r="O11" s="96"/>
      <c r="P11" s="96"/>
      <c r="Q11" s="96"/>
      <c r="R11" s="97"/>
      <c r="S11" s="98"/>
      <c r="T11" s="99"/>
      <c r="U11" s="100"/>
      <c r="V11" s="101"/>
      <c r="W11" s="102"/>
      <c r="X11" s="103"/>
      <c r="Y11" s="73"/>
      <c r="Z11" s="35">
        <f>SUM(F11:X11)</f>
        <v>0</v>
      </c>
      <c r="AA11" s="73"/>
      <c r="AB11" s="74"/>
      <c r="AC11" s="117"/>
      <c r="AD11" s="118"/>
    </row>
    <row r="12" spans="1:32" ht="19" customHeight="1">
      <c r="A12" s="223">
        <f t="shared" si="0"/>
        <v>43650</v>
      </c>
      <c r="B12" s="30"/>
      <c r="C12" s="29"/>
      <c r="D12" s="72"/>
      <c r="E12" s="75"/>
      <c r="F12" s="95"/>
      <c r="G12" s="96"/>
      <c r="H12" s="96"/>
      <c r="I12" s="96"/>
      <c r="J12" s="96"/>
      <c r="K12" s="96"/>
      <c r="L12" s="96"/>
      <c r="M12" s="96"/>
      <c r="N12" s="96"/>
      <c r="O12" s="96"/>
      <c r="P12" s="96"/>
      <c r="Q12" s="96"/>
      <c r="R12" s="97"/>
      <c r="S12" s="98"/>
      <c r="T12" s="99"/>
      <c r="U12" s="100"/>
      <c r="V12" s="101"/>
      <c r="W12" s="102"/>
      <c r="X12" s="103"/>
      <c r="Y12" s="73"/>
      <c r="Z12" s="35">
        <f>SUM(F12:X12)</f>
        <v>0</v>
      </c>
      <c r="AA12" s="73"/>
      <c r="AB12" s="74"/>
      <c r="AC12" s="117"/>
      <c r="AD12" s="118"/>
    </row>
    <row r="13" spans="1:32" ht="19" customHeight="1">
      <c r="A13" s="223">
        <f t="shared" si="0"/>
        <v>43651</v>
      </c>
      <c r="B13" s="30"/>
      <c r="C13" s="29"/>
      <c r="D13" s="72"/>
      <c r="E13" s="75"/>
      <c r="F13" s="95"/>
      <c r="G13" s="96"/>
      <c r="H13" s="96"/>
      <c r="I13" s="96"/>
      <c r="J13" s="96"/>
      <c r="K13" s="96"/>
      <c r="L13" s="96"/>
      <c r="M13" s="96"/>
      <c r="N13" s="96"/>
      <c r="O13" s="96"/>
      <c r="P13" s="96"/>
      <c r="Q13" s="96"/>
      <c r="R13" s="97"/>
      <c r="S13" s="98"/>
      <c r="T13" s="99"/>
      <c r="U13" s="100"/>
      <c r="V13" s="101"/>
      <c r="W13" s="102"/>
      <c r="X13" s="103"/>
      <c r="Y13" s="73"/>
      <c r="Z13" s="35">
        <f>SUM(F13:X13)</f>
        <v>0</v>
      </c>
      <c r="AA13" s="73"/>
      <c r="AB13" s="74"/>
      <c r="AC13" s="117"/>
      <c r="AD13" s="118"/>
    </row>
    <row r="14" spans="1:32" ht="19" customHeight="1">
      <c r="A14" s="223">
        <f t="shared" si="0"/>
        <v>43652</v>
      </c>
      <c r="B14" s="30"/>
      <c r="C14" s="29"/>
      <c r="D14" s="72"/>
      <c r="E14" s="75"/>
      <c r="F14" s="95"/>
      <c r="G14" s="96"/>
      <c r="H14" s="96"/>
      <c r="I14" s="96"/>
      <c r="J14" s="96"/>
      <c r="K14" s="96"/>
      <c r="L14" s="96"/>
      <c r="M14" s="96"/>
      <c r="N14" s="96"/>
      <c r="O14" s="96"/>
      <c r="P14" s="96"/>
      <c r="Q14" s="96"/>
      <c r="R14" s="97"/>
      <c r="S14" s="98"/>
      <c r="T14" s="99"/>
      <c r="U14" s="100"/>
      <c r="V14" s="101"/>
      <c r="W14" s="102"/>
      <c r="X14" s="103"/>
      <c r="Y14" s="73"/>
      <c r="Z14" s="35">
        <f>SUM(F14:X14)</f>
        <v>0</v>
      </c>
      <c r="AA14" s="73"/>
      <c r="AB14" s="74"/>
      <c r="AC14" s="117"/>
      <c r="AD14" s="118"/>
    </row>
    <row r="15" spans="1:32" ht="19" customHeight="1">
      <c r="A15" s="223">
        <f t="shared" si="0"/>
        <v>43653</v>
      </c>
      <c r="B15" s="30"/>
      <c r="C15" s="29"/>
      <c r="D15" s="60"/>
      <c r="E15" s="31"/>
      <c r="F15" s="61"/>
      <c r="G15" s="62"/>
      <c r="H15" s="62"/>
      <c r="I15" s="62"/>
      <c r="J15" s="62"/>
      <c r="K15" s="62"/>
      <c r="L15" s="62"/>
      <c r="M15" s="62"/>
      <c r="N15" s="62"/>
      <c r="O15" s="62"/>
      <c r="P15" s="62"/>
      <c r="Q15" s="62"/>
      <c r="R15" s="71"/>
      <c r="S15" s="32"/>
      <c r="T15" s="63"/>
      <c r="U15" s="68"/>
      <c r="V15" s="70"/>
      <c r="W15" s="69"/>
      <c r="X15" s="64"/>
      <c r="Y15" s="33"/>
      <c r="Z15" s="59"/>
      <c r="AA15" s="33"/>
      <c r="AB15" s="34"/>
      <c r="AC15" s="115"/>
      <c r="AD15" s="116"/>
    </row>
    <row r="16" spans="1:32" ht="19" customHeight="1">
      <c r="A16" s="223">
        <f t="shared" si="0"/>
        <v>43654</v>
      </c>
      <c r="B16" s="30"/>
      <c r="C16" s="29"/>
      <c r="D16" s="60"/>
      <c r="E16" s="31"/>
      <c r="F16" s="61"/>
      <c r="G16" s="62"/>
      <c r="H16" s="62"/>
      <c r="I16" s="62"/>
      <c r="J16" s="62"/>
      <c r="K16" s="62"/>
      <c r="L16" s="62"/>
      <c r="M16" s="62"/>
      <c r="N16" s="62"/>
      <c r="O16" s="62"/>
      <c r="P16" s="62"/>
      <c r="Q16" s="62"/>
      <c r="R16" s="71"/>
      <c r="S16" s="32"/>
      <c r="T16" s="63"/>
      <c r="U16" s="68"/>
      <c r="V16" s="70"/>
      <c r="W16" s="69"/>
      <c r="X16" s="64"/>
      <c r="Y16" s="33"/>
      <c r="Z16" s="59"/>
      <c r="AA16" s="33"/>
      <c r="AB16" s="34"/>
      <c r="AC16" s="115"/>
      <c r="AD16" s="116"/>
    </row>
    <row r="17" spans="1:30" ht="19" customHeight="1">
      <c r="A17" s="223">
        <f t="shared" si="0"/>
        <v>43655</v>
      </c>
      <c r="B17" s="30"/>
      <c r="C17" s="29"/>
      <c r="D17" s="145"/>
      <c r="E17" s="36"/>
      <c r="F17" s="95"/>
      <c r="G17" s="96"/>
      <c r="H17" s="96"/>
      <c r="I17" s="96"/>
      <c r="J17" s="96"/>
      <c r="K17" s="96"/>
      <c r="L17" s="96"/>
      <c r="M17" s="96"/>
      <c r="N17" s="96"/>
      <c r="O17" s="96"/>
      <c r="P17" s="96"/>
      <c r="Q17" s="96"/>
      <c r="R17" s="97"/>
      <c r="S17" s="98"/>
      <c r="T17" s="99"/>
      <c r="U17" s="100"/>
      <c r="V17" s="101"/>
      <c r="W17" s="102"/>
      <c r="X17" s="103"/>
      <c r="Y17" s="73"/>
      <c r="Z17" s="35">
        <f>SUM(F17:X17)</f>
        <v>0</v>
      </c>
      <c r="AA17" s="73"/>
      <c r="AB17" s="74"/>
      <c r="AC17" s="117"/>
      <c r="AD17" s="147"/>
    </row>
    <row r="18" spans="1:30" ht="19" customHeight="1">
      <c r="A18" s="223">
        <f t="shared" si="0"/>
        <v>43656</v>
      </c>
      <c r="B18" s="30"/>
      <c r="C18" s="29"/>
      <c r="D18" s="72"/>
      <c r="E18" s="75"/>
      <c r="F18" s="95"/>
      <c r="G18" s="96"/>
      <c r="H18" s="96"/>
      <c r="I18" s="96"/>
      <c r="J18" s="96"/>
      <c r="K18" s="96"/>
      <c r="L18" s="96"/>
      <c r="M18" s="96"/>
      <c r="N18" s="96"/>
      <c r="O18" s="96"/>
      <c r="P18" s="96"/>
      <c r="Q18" s="96"/>
      <c r="R18" s="97"/>
      <c r="S18" s="98"/>
      <c r="T18" s="99"/>
      <c r="U18" s="100"/>
      <c r="V18" s="101"/>
      <c r="W18" s="102"/>
      <c r="X18" s="103"/>
      <c r="Y18" s="73"/>
      <c r="Z18" s="35">
        <f>SUM(F18:X18)</f>
        <v>0</v>
      </c>
      <c r="AA18" s="73"/>
      <c r="AB18" s="74"/>
      <c r="AC18" s="117"/>
      <c r="AD18" s="118"/>
    </row>
    <row r="19" spans="1:30" ht="19" customHeight="1">
      <c r="A19" s="223">
        <f t="shared" si="0"/>
        <v>43657</v>
      </c>
      <c r="B19" s="30"/>
      <c r="C19" s="29"/>
      <c r="D19" s="72"/>
      <c r="E19" s="75"/>
      <c r="F19" s="95"/>
      <c r="G19" s="96"/>
      <c r="H19" s="96"/>
      <c r="I19" s="96"/>
      <c r="J19" s="96"/>
      <c r="K19" s="96"/>
      <c r="L19" s="96"/>
      <c r="M19" s="96"/>
      <c r="N19" s="96"/>
      <c r="O19" s="96"/>
      <c r="P19" s="96"/>
      <c r="Q19" s="96"/>
      <c r="R19" s="97"/>
      <c r="S19" s="98"/>
      <c r="T19" s="99"/>
      <c r="U19" s="100"/>
      <c r="V19" s="101"/>
      <c r="W19" s="102"/>
      <c r="X19" s="103"/>
      <c r="Y19" s="73"/>
      <c r="Z19" s="35">
        <f>SUM(F19:X19)</f>
        <v>0</v>
      </c>
      <c r="AA19" s="73"/>
      <c r="AB19" s="74"/>
      <c r="AC19" s="117"/>
      <c r="AD19" s="118"/>
    </row>
    <row r="20" spans="1:30" ht="19" customHeight="1">
      <c r="A20" s="223">
        <f t="shared" si="0"/>
        <v>43658</v>
      </c>
      <c r="B20" s="30"/>
      <c r="C20" s="29"/>
      <c r="D20" s="72"/>
      <c r="E20" s="75"/>
      <c r="F20" s="95"/>
      <c r="G20" s="96"/>
      <c r="H20" s="96"/>
      <c r="I20" s="96"/>
      <c r="J20" s="96"/>
      <c r="K20" s="96"/>
      <c r="L20" s="96"/>
      <c r="M20" s="96"/>
      <c r="N20" s="96"/>
      <c r="O20" s="96"/>
      <c r="P20" s="96"/>
      <c r="Q20" s="96"/>
      <c r="R20" s="97"/>
      <c r="S20" s="98"/>
      <c r="T20" s="99"/>
      <c r="U20" s="100"/>
      <c r="V20" s="101"/>
      <c r="W20" s="102"/>
      <c r="X20" s="103"/>
      <c r="Y20" s="73"/>
      <c r="Z20" s="35">
        <f>SUM(F20:X20)</f>
        <v>0</v>
      </c>
      <c r="AA20" s="73"/>
      <c r="AB20" s="74"/>
      <c r="AC20" s="117"/>
      <c r="AD20" s="118"/>
    </row>
    <row r="21" spans="1:30" ht="19" customHeight="1">
      <c r="A21" s="223">
        <f t="shared" si="0"/>
        <v>43659</v>
      </c>
      <c r="B21" s="30"/>
      <c r="C21" s="29"/>
      <c r="D21" s="72"/>
      <c r="E21" s="75"/>
      <c r="F21" s="95"/>
      <c r="G21" s="96"/>
      <c r="H21" s="96"/>
      <c r="I21" s="96"/>
      <c r="J21" s="96"/>
      <c r="K21" s="96"/>
      <c r="L21" s="96"/>
      <c r="M21" s="96"/>
      <c r="N21" s="96"/>
      <c r="O21" s="96"/>
      <c r="P21" s="96"/>
      <c r="Q21" s="96"/>
      <c r="R21" s="97"/>
      <c r="S21" s="98"/>
      <c r="T21" s="99"/>
      <c r="U21" s="100"/>
      <c r="V21" s="101"/>
      <c r="W21" s="102"/>
      <c r="X21" s="103"/>
      <c r="Y21" s="73"/>
      <c r="Z21" s="35">
        <f>SUM(F21:X21)</f>
        <v>0</v>
      </c>
      <c r="AA21" s="73"/>
      <c r="AB21" s="74"/>
      <c r="AC21" s="117"/>
      <c r="AD21" s="118"/>
    </row>
    <row r="22" spans="1:30" ht="19" customHeight="1">
      <c r="A22" s="223">
        <f t="shared" si="0"/>
        <v>43660</v>
      </c>
      <c r="B22" s="30"/>
      <c r="C22" s="29"/>
      <c r="D22" s="60"/>
      <c r="E22" s="31"/>
      <c r="F22" s="61"/>
      <c r="G22" s="62"/>
      <c r="H22" s="62"/>
      <c r="I22" s="62"/>
      <c r="J22" s="62"/>
      <c r="K22" s="62"/>
      <c r="L22" s="62"/>
      <c r="M22" s="62"/>
      <c r="N22" s="62"/>
      <c r="O22" s="62"/>
      <c r="P22" s="62"/>
      <c r="Q22" s="62"/>
      <c r="R22" s="71"/>
      <c r="S22" s="32"/>
      <c r="T22" s="63"/>
      <c r="U22" s="68"/>
      <c r="V22" s="70"/>
      <c r="W22" s="69"/>
      <c r="X22" s="64"/>
      <c r="Y22" s="33"/>
      <c r="Z22" s="59"/>
      <c r="AA22" s="33"/>
      <c r="AB22" s="34"/>
      <c r="AC22" s="115"/>
      <c r="AD22" s="116"/>
    </row>
    <row r="23" spans="1:30" ht="19" customHeight="1">
      <c r="A23" s="223">
        <f t="shared" si="0"/>
        <v>43661</v>
      </c>
      <c r="B23" s="30"/>
      <c r="C23" s="29"/>
      <c r="D23" s="60"/>
      <c r="E23" s="31"/>
      <c r="F23" s="61"/>
      <c r="G23" s="62"/>
      <c r="H23" s="62"/>
      <c r="I23" s="62"/>
      <c r="J23" s="62"/>
      <c r="K23" s="62"/>
      <c r="L23" s="62"/>
      <c r="M23" s="62"/>
      <c r="N23" s="62"/>
      <c r="O23" s="62"/>
      <c r="P23" s="62"/>
      <c r="Q23" s="62"/>
      <c r="R23" s="71"/>
      <c r="S23" s="32"/>
      <c r="T23" s="63"/>
      <c r="U23" s="68"/>
      <c r="V23" s="70"/>
      <c r="W23" s="69"/>
      <c r="X23" s="64"/>
      <c r="Y23" s="33"/>
      <c r="Z23" s="59"/>
      <c r="AA23" s="33"/>
      <c r="AB23" s="34"/>
      <c r="AC23" s="115"/>
      <c r="AD23" s="116"/>
    </row>
    <row r="24" spans="1:30" ht="19" customHeight="1">
      <c r="A24" s="223">
        <f t="shared" si="0"/>
        <v>43662</v>
      </c>
      <c r="B24" s="30"/>
      <c r="C24" s="29"/>
      <c r="D24" s="145"/>
      <c r="E24" s="36"/>
      <c r="F24" s="95"/>
      <c r="G24" s="96"/>
      <c r="H24" s="96"/>
      <c r="I24" s="96"/>
      <c r="J24" s="96"/>
      <c r="K24" s="96"/>
      <c r="L24" s="96"/>
      <c r="M24" s="96"/>
      <c r="N24" s="96"/>
      <c r="O24" s="96"/>
      <c r="P24" s="96"/>
      <c r="Q24" s="96"/>
      <c r="R24" s="97"/>
      <c r="S24" s="98"/>
      <c r="T24" s="99"/>
      <c r="U24" s="100"/>
      <c r="V24" s="101"/>
      <c r="W24" s="102"/>
      <c r="X24" s="103"/>
      <c r="Y24" s="73"/>
      <c r="Z24" s="35">
        <f>SUM(F24:X24)</f>
        <v>0</v>
      </c>
      <c r="AA24" s="73"/>
      <c r="AB24" s="74"/>
      <c r="AC24" s="117"/>
      <c r="AD24" s="147"/>
    </row>
    <row r="25" spans="1:30" ht="19" customHeight="1">
      <c r="A25" s="223">
        <f t="shared" si="0"/>
        <v>43663</v>
      </c>
      <c r="B25" s="30"/>
      <c r="C25" s="29"/>
      <c r="D25" s="72"/>
      <c r="E25" s="75"/>
      <c r="F25" s="95"/>
      <c r="G25" s="96"/>
      <c r="H25" s="96"/>
      <c r="I25" s="96"/>
      <c r="J25" s="96"/>
      <c r="K25" s="96"/>
      <c r="L25" s="96"/>
      <c r="M25" s="96"/>
      <c r="N25" s="96"/>
      <c r="O25" s="96"/>
      <c r="P25" s="96"/>
      <c r="Q25" s="96"/>
      <c r="R25" s="97"/>
      <c r="S25" s="98"/>
      <c r="T25" s="99"/>
      <c r="U25" s="100"/>
      <c r="V25" s="101"/>
      <c r="W25" s="102"/>
      <c r="X25" s="103"/>
      <c r="Y25" s="73"/>
      <c r="Z25" s="35">
        <f>SUM(F25:X25)</f>
        <v>0</v>
      </c>
      <c r="AA25" s="73"/>
      <c r="AB25" s="74"/>
      <c r="AC25" s="117"/>
      <c r="AD25" s="118"/>
    </row>
    <row r="26" spans="1:30" ht="19" customHeight="1">
      <c r="A26" s="223">
        <f t="shared" si="0"/>
        <v>43664</v>
      </c>
      <c r="B26" s="30"/>
      <c r="C26" s="29"/>
      <c r="D26" s="72"/>
      <c r="E26" s="75"/>
      <c r="F26" s="95"/>
      <c r="G26" s="96"/>
      <c r="H26" s="96"/>
      <c r="I26" s="96"/>
      <c r="J26" s="96"/>
      <c r="K26" s="96"/>
      <c r="L26" s="96"/>
      <c r="M26" s="96"/>
      <c r="N26" s="96"/>
      <c r="O26" s="96"/>
      <c r="P26" s="96"/>
      <c r="Q26" s="96"/>
      <c r="R26" s="97"/>
      <c r="S26" s="98"/>
      <c r="T26" s="99"/>
      <c r="U26" s="100"/>
      <c r="V26" s="101"/>
      <c r="W26" s="102"/>
      <c r="X26" s="103"/>
      <c r="Y26" s="73"/>
      <c r="Z26" s="35">
        <f>SUM(F26:X26)</f>
        <v>0</v>
      </c>
      <c r="AA26" s="73"/>
      <c r="AB26" s="74"/>
      <c r="AC26" s="117"/>
      <c r="AD26" s="118"/>
    </row>
    <row r="27" spans="1:30" ht="19" customHeight="1">
      <c r="A27" s="223">
        <f t="shared" si="0"/>
        <v>43665</v>
      </c>
      <c r="B27" s="30"/>
      <c r="C27" s="29"/>
      <c r="D27" s="72"/>
      <c r="E27" s="75"/>
      <c r="F27" s="95"/>
      <c r="G27" s="96"/>
      <c r="H27" s="96"/>
      <c r="I27" s="96"/>
      <c r="J27" s="96"/>
      <c r="K27" s="96"/>
      <c r="L27" s="96"/>
      <c r="M27" s="96"/>
      <c r="N27" s="96"/>
      <c r="O27" s="96"/>
      <c r="P27" s="96"/>
      <c r="Q27" s="96"/>
      <c r="R27" s="97"/>
      <c r="S27" s="98"/>
      <c r="T27" s="99"/>
      <c r="U27" s="100"/>
      <c r="V27" s="101"/>
      <c r="W27" s="102"/>
      <c r="X27" s="103"/>
      <c r="Y27" s="73"/>
      <c r="Z27" s="35">
        <f>SUM(F27:X27)</f>
        <v>0</v>
      </c>
      <c r="AA27" s="73"/>
      <c r="AB27" s="74"/>
      <c r="AC27" s="117"/>
      <c r="AD27" s="118"/>
    </row>
    <row r="28" spans="1:30" ht="19" customHeight="1">
      <c r="A28" s="223">
        <f t="shared" si="0"/>
        <v>43666</v>
      </c>
      <c r="B28" s="30"/>
      <c r="C28" s="29"/>
      <c r="D28" s="72"/>
      <c r="E28" s="75"/>
      <c r="F28" s="95"/>
      <c r="G28" s="96"/>
      <c r="H28" s="96"/>
      <c r="I28" s="96"/>
      <c r="J28" s="96"/>
      <c r="K28" s="96"/>
      <c r="L28" s="96"/>
      <c r="M28" s="96"/>
      <c r="N28" s="96"/>
      <c r="O28" s="96"/>
      <c r="P28" s="96"/>
      <c r="Q28" s="96"/>
      <c r="R28" s="97"/>
      <c r="S28" s="98"/>
      <c r="T28" s="99"/>
      <c r="U28" s="100"/>
      <c r="V28" s="101"/>
      <c r="W28" s="102"/>
      <c r="X28" s="103"/>
      <c r="Y28" s="73"/>
      <c r="Z28" s="35">
        <f>SUM(F28:X28)</f>
        <v>0</v>
      </c>
      <c r="AA28" s="73"/>
      <c r="AB28" s="74"/>
      <c r="AC28" s="117"/>
      <c r="AD28" s="118"/>
    </row>
    <row r="29" spans="1:30" ht="19" customHeight="1">
      <c r="A29" s="223">
        <f t="shared" si="0"/>
        <v>43667</v>
      </c>
      <c r="B29" s="30"/>
      <c r="C29" s="29"/>
      <c r="D29" s="60"/>
      <c r="E29" s="31"/>
      <c r="F29" s="61"/>
      <c r="G29" s="62"/>
      <c r="H29" s="62"/>
      <c r="I29" s="62"/>
      <c r="J29" s="62"/>
      <c r="K29" s="62"/>
      <c r="L29" s="62"/>
      <c r="M29" s="62"/>
      <c r="N29" s="62"/>
      <c r="O29" s="62"/>
      <c r="P29" s="62"/>
      <c r="Q29" s="62"/>
      <c r="R29" s="71"/>
      <c r="S29" s="32"/>
      <c r="T29" s="63"/>
      <c r="U29" s="68"/>
      <c r="V29" s="70"/>
      <c r="W29" s="69"/>
      <c r="X29" s="64"/>
      <c r="Y29" s="33"/>
      <c r="Z29" s="59"/>
      <c r="AA29" s="33"/>
      <c r="AB29" s="34"/>
      <c r="AC29" s="115"/>
      <c r="AD29" s="116"/>
    </row>
    <row r="30" spans="1:30" ht="19" customHeight="1">
      <c r="A30" s="223">
        <f t="shared" si="0"/>
        <v>43668</v>
      </c>
      <c r="B30" s="30"/>
      <c r="C30" s="29"/>
      <c r="D30" s="60"/>
      <c r="E30" s="31"/>
      <c r="F30" s="61"/>
      <c r="G30" s="62"/>
      <c r="H30" s="62"/>
      <c r="I30" s="62"/>
      <c r="J30" s="62"/>
      <c r="K30" s="62"/>
      <c r="L30" s="62"/>
      <c r="M30" s="62"/>
      <c r="N30" s="62"/>
      <c r="O30" s="62"/>
      <c r="P30" s="62"/>
      <c r="Q30" s="62"/>
      <c r="R30" s="71"/>
      <c r="S30" s="32"/>
      <c r="T30" s="63"/>
      <c r="U30" s="68"/>
      <c r="V30" s="70"/>
      <c r="W30" s="69"/>
      <c r="X30" s="64"/>
      <c r="Y30" s="33"/>
      <c r="Z30" s="59"/>
      <c r="AA30" s="33"/>
      <c r="AB30" s="34"/>
      <c r="AC30" s="115"/>
      <c r="AD30" s="116"/>
    </row>
    <row r="31" spans="1:30" ht="19" customHeight="1">
      <c r="A31" s="223">
        <f t="shared" si="0"/>
        <v>43669</v>
      </c>
      <c r="B31" s="30"/>
      <c r="C31" s="29"/>
      <c r="D31" s="145"/>
      <c r="E31" s="36"/>
      <c r="F31" s="95"/>
      <c r="G31" s="96"/>
      <c r="H31" s="96"/>
      <c r="I31" s="96"/>
      <c r="J31" s="96"/>
      <c r="K31" s="96"/>
      <c r="L31" s="96"/>
      <c r="M31" s="96"/>
      <c r="N31" s="96"/>
      <c r="O31" s="96"/>
      <c r="P31" s="96"/>
      <c r="Q31" s="96"/>
      <c r="R31" s="97"/>
      <c r="S31" s="98"/>
      <c r="T31" s="99"/>
      <c r="U31" s="100"/>
      <c r="V31" s="101"/>
      <c r="W31" s="102"/>
      <c r="X31" s="103"/>
      <c r="Y31" s="73"/>
      <c r="Z31" s="35">
        <f>SUM(F31:X31)</f>
        <v>0</v>
      </c>
      <c r="AA31" s="73"/>
      <c r="AB31" s="74"/>
      <c r="AC31" s="117"/>
      <c r="AD31" s="147"/>
    </row>
    <row r="32" spans="1:30" ht="19" customHeight="1">
      <c r="A32" s="223">
        <f t="shared" si="0"/>
        <v>43670</v>
      </c>
      <c r="B32" s="30"/>
      <c r="C32" s="29"/>
      <c r="D32" s="72"/>
      <c r="E32" s="75"/>
      <c r="F32" s="95"/>
      <c r="G32" s="96"/>
      <c r="H32" s="96"/>
      <c r="I32" s="96"/>
      <c r="J32" s="96"/>
      <c r="K32" s="96"/>
      <c r="L32" s="96"/>
      <c r="M32" s="96"/>
      <c r="N32" s="96"/>
      <c r="O32" s="96"/>
      <c r="P32" s="96"/>
      <c r="Q32" s="96"/>
      <c r="R32" s="97"/>
      <c r="S32" s="98"/>
      <c r="T32" s="99"/>
      <c r="U32" s="100"/>
      <c r="V32" s="101"/>
      <c r="W32" s="102"/>
      <c r="X32" s="103"/>
      <c r="Y32" s="73"/>
      <c r="Z32" s="35">
        <f>SUM(F32:X32)</f>
        <v>0</v>
      </c>
      <c r="AA32" s="73"/>
      <c r="AB32" s="74"/>
      <c r="AC32" s="117"/>
      <c r="AD32" s="118"/>
    </row>
    <row r="33" spans="1:36" ht="19" customHeight="1">
      <c r="A33" s="223">
        <f t="shared" si="0"/>
        <v>43671</v>
      </c>
      <c r="B33" s="30"/>
      <c r="C33" s="29"/>
      <c r="D33" s="72"/>
      <c r="E33" s="75"/>
      <c r="F33" s="95"/>
      <c r="G33" s="96"/>
      <c r="H33" s="96"/>
      <c r="I33" s="96"/>
      <c r="J33" s="96"/>
      <c r="K33" s="96"/>
      <c r="L33" s="96"/>
      <c r="M33" s="96"/>
      <c r="N33" s="96"/>
      <c r="O33" s="96"/>
      <c r="P33" s="96"/>
      <c r="Q33" s="96"/>
      <c r="R33" s="97"/>
      <c r="S33" s="98"/>
      <c r="T33" s="99"/>
      <c r="U33" s="100"/>
      <c r="V33" s="101"/>
      <c r="W33" s="102"/>
      <c r="X33" s="103"/>
      <c r="Y33" s="73"/>
      <c r="Z33" s="35">
        <f>SUM(F33:X33)</f>
        <v>0</v>
      </c>
      <c r="AA33" s="73"/>
      <c r="AB33" s="74"/>
      <c r="AC33" s="117"/>
      <c r="AD33" s="118"/>
    </row>
    <row r="34" spans="1:36" ht="19" customHeight="1">
      <c r="A34" s="223">
        <f t="shared" si="0"/>
        <v>43672</v>
      </c>
      <c r="B34" s="30"/>
      <c r="C34" s="29"/>
      <c r="D34" s="72"/>
      <c r="E34" s="75"/>
      <c r="F34" s="95"/>
      <c r="G34" s="96"/>
      <c r="H34" s="96"/>
      <c r="I34" s="96"/>
      <c r="J34" s="96"/>
      <c r="K34" s="96"/>
      <c r="L34" s="96"/>
      <c r="M34" s="96"/>
      <c r="N34" s="96"/>
      <c r="O34" s="96"/>
      <c r="P34" s="96"/>
      <c r="Q34" s="96"/>
      <c r="R34" s="97"/>
      <c r="S34" s="98"/>
      <c r="T34" s="99"/>
      <c r="U34" s="100"/>
      <c r="V34" s="101"/>
      <c r="W34" s="102"/>
      <c r="X34" s="103"/>
      <c r="Y34" s="73"/>
      <c r="Z34" s="35">
        <f>SUM(F34:X34)</f>
        <v>0</v>
      </c>
      <c r="AA34" s="73"/>
      <c r="AB34" s="74"/>
      <c r="AC34" s="117"/>
      <c r="AD34" s="118"/>
    </row>
    <row r="35" spans="1:36" ht="19" customHeight="1">
      <c r="A35" s="223">
        <f t="shared" si="0"/>
        <v>43673</v>
      </c>
      <c r="B35" s="30"/>
      <c r="C35" s="29"/>
      <c r="D35" s="72"/>
      <c r="E35" s="75"/>
      <c r="F35" s="95"/>
      <c r="G35" s="96"/>
      <c r="H35" s="96"/>
      <c r="I35" s="96"/>
      <c r="J35" s="96"/>
      <c r="K35" s="96"/>
      <c r="L35" s="96"/>
      <c r="M35" s="96"/>
      <c r="N35" s="96"/>
      <c r="O35" s="96"/>
      <c r="P35" s="96"/>
      <c r="Q35" s="96"/>
      <c r="R35" s="97"/>
      <c r="S35" s="98"/>
      <c r="T35" s="99"/>
      <c r="U35" s="100"/>
      <c r="V35" s="101"/>
      <c r="W35" s="102"/>
      <c r="X35" s="103"/>
      <c r="Y35" s="73"/>
      <c r="Z35" s="35">
        <f>SUM(F35:X35)</f>
        <v>0</v>
      </c>
      <c r="AA35" s="73"/>
      <c r="AB35" s="74"/>
      <c r="AC35" s="117"/>
      <c r="AD35" s="118"/>
    </row>
    <row r="36" spans="1:36" ht="19" customHeight="1">
      <c r="A36" s="223">
        <f t="shared" si="0"/>
        <v>43674</v>
      </c>
      <c r="B36" s="30"/>
      <c r="C36" s="29"/>
      <c r="D36" s="60"/>
      <c r="E36" s="31"/>
      <c r="F36" s="61"/>
      <c r="G36" s="62"/>
      <c r="H36" s="62"/>
      <c r="I36" s="62"/>
      <c r="J36" s="62"/>
      <c r="K36" s="62"/>
      <c r="L36" s="62"/>
      <c r="M36" s="62"/>
      <c r="N36" s="62"/>
      <c r="O36" s="62"/>
      <c r="P36" s="62"/>
      <c r="Q36" s="62"/>
      <c r="R36" s="71"/>
      <c r="S36" s="32"/>
      <c r="T36" s="63"/>
      <c r="U36" s="68"/>
      <c r="V36" s="70"/>
      <c r="W36" s="69"/>
      <c r="X36" s="64"/>
      <c r="Y36" s="33"/>
      <c r="Z36" s="59"/>
      <c r="AA36" s="33"/>
      <c r="AB36" s="34"/>
      <c r="AC36" s="115"/>
      <c r="AD36" s="116"/>
    </row>
    <row r="37" spans="1:36" ht="19" customHeight="1">
      <c r="A37" s="223">
        <f t="shared" si="0"/>
        <v>43675</v>
      </c>
      <c r="B37" s="30"/>
      <c r="C37" s="29"/>
      <c r="D37" s="60"/>
      <c r="E37" s="31"/>
      <c r="F37" s="61"/>
      <c r="G37" s="62"/>
      <c r="H37" s="62"/>
      <c r="I37" s="62"/>
      <c r="J37" s="62"/>
      <c r="K37" s="62"/>
      <c r="L37" s="62"/>
      <c r="M37" s="62"/>
      <c r="N37" s="62"/>
      <c r="O37" s="62"/>
      <c r="P37" s="62"/>
      <c r="Q37" s="62"/>
      <c r="R37" s="71"/>
      <c r="S37" s="32"/>
      <c r="T37" s="63"/>
      <c r="U37" s="68"/>
      <c r="V37" s="70"/>
      <c r="W37" s="69"/>
      <c r="X37" s="64"/>
      <c r="Y37" s="33"/>
      <c r="Z37" s="59"/>
      <c r="AA37" s="33"/>
      <c r="AB37" s="34"/>
      <c r="AC37" s="115"/>
      <c r="AD37" s="116"/>
    </row>
    <row r="38" spans="1:36" ht="19" customHeight="1">
      <c r="A38" s="223">
        <f t="shared" si="0"/>
        <v>43676</v>
      </c>
      <c r="B38" s="30"/>
      <c r="C38" s="29"/>
      <c r="D38" s="145"/>
      <c r="E38" s="36"/>
      <c r="F38" s="95"/>
      <c r="G38" s="96"/>
      <c r="H38" s="96"/>
      <c r="I38" s="96"/>
      <c r="J38" s="96"/>
      <c r="K38" s="96"/>
      <c r="L38" s="96"/>
      <c r="M38" s="96"/>
      <c r="N38" s="96"/>
      <c r="O38" s="96"/>
      <c r="P38" s="96"/>
      <c r="Q38" s="96"/>
      <c r="R38" s="97"/>
      <c r="S38" s="98"/>
      <c r="T38" s="99"/>
      <c r="U38" s="100"/>
      <c r="V38" s="101"/>
      <c r="W38" s="102"/>
      <c r="X38" s="103"/>
      <c r="Y38" s="73"/>
      <c r="Z38" s="35">
        <f>SUM(F38:X38)</f>
        <v>0</v>
      </c>
      <c r="AA38" s="73"/>
      <c r="AB38" s="74"/>
      <c r="AC38" s="117"/>
      <c r="AD38" s="147"/>
    </row>
    <row r="39" spans="1:36" ht="19" customHeight="1" thickBot="1">
      <c r="A39" s="29"/>
      <c r="B39" s="30"/>
      <c r="C39" s="29"/>
      <c r="D39" s="72"/>
      <c r="E39" s="75"/>
      <c r="F39" s="95"/>
      <c r="G39" s="96"/>
      <c r="H39" s="96"/>
      <c r="I39" s="96"/>
      <c r="J39" s="96"/>
      <c r="K39" s="96"/>
      <c r="L39" s="96"/>
      <c r="M39" s="96"/>
      <c r="N39" s="96"/>
      <c r="O39" s="96"/>
      <c r="P39" s="96"/>
      <c r="Q39" s="96"/>
      <c r="R39" s="97"/>
      <c r="S39" s="98"/>
      <c r="T39" s="99"/>
      <c r="U39" s="100"/>
      <c r="V39" s="101"/>
      <c r="W39" s="102"/>
      <c r="X39" s="103"/>
      <c r="Y39" s="73"/>
      <c r="Z39" s="35">
        <f>SUM(F39:X39)</f>
        <v>0</v>
      </c>
      <c r="AA39" s="73"/>
      <c r="AB39" s="74"/>
      <c r="AC39" s="117"/>
      <c r="AD39" s="118"/>
    </row>
    <row r="40" spans="1:36" ht="19" customHeight="1" thickBot="1">
      <c r="A40" s="29"/>
      <c r="B40" s="30"/>
      <c r="C40" s="29"/>
      <c r="D40" s="36"/>
      <c r="E40" s="36"/>
      <c r="F40" s="37"/>
      <c r="G40" s="38"/>
      <c r="H40" s="38"/>
      <c r="I40" s="38"/>
      <c r="J40" s="38"/>
      <c r="K40" s="38"/>
      <c r="L40" s="38"/>
      <c r="M40" s="38"/>
      <c r="N40" s="38"/>
      <c r="O40" s="38"/>
      <c r="P40" s="10"/>
      <c r="Q40" s="10"/>
      <c r="R40" s="10"/>
      <c r="S40" s="39"/>
      <c r="T40" s="40"/>
      <c r="U40" s="36"/>
      <c r="V40" s="36"/>
      <c r="W40" s="36"/>
      <c r="X40" s="5"/>
      <c r="Y40" s="5"/>
      <c r="Z40" s="10"/>
      <c r="AA40" s="5"/>
      <c r="AB40" s="5"/>
      <c r="AC40" s="41"/>
      <c r="AD40" s="41"/>
    </row>
    <row r="41" spans="1:36" s="91" customFormat="1" ht="19" customHeight="1" thickBot="1">
      <c r="A41" s="77" t="s">
        <v>18</v>
      </c>
      <c r="B41" s="78"/>
      <c r="C41" s="78"/>
      <c r="D41" s="79"/>
      <c r="E41" s="80"/>
      <c r="F41" s="81">
        <f>SUM(F9:F39)</f>
        <v>0</v>
      </c>
      <c r="G41" s="82">
        <f t="shared" ref="G41:R41" si="1">SUM(G9:G39)</f>
        <v>0</v>
      </c>
      <c r="H41" s="82">
        <f t="shared" si="1"/>
        <v>0</v>
      </c>
      <c r="I41" s="82">
        <f t="shared" si="1"/>
        <v>0</v>
      </c>
      <c r="J41" s="82">
        <f>SUM(J9:J39)</f>
        <v>0</v>
      </c>
      <c r="K41" s="82">
        <f t="shared" si="1"/>
        <v>0</v>
      </c>
      <c r="L41" s="82">
        <f t="shared" si="1"/>
        <v>0</v>
      </c>
      <c r="M41" s="82">
        <f t="shared" si="1"/>
        <v>0</v>
      </c>
      <c r="N41" s="82">
        <f t="shared" si="1"/>
        <v>0</v>
      </c>
      <c r="O41" s="82">
        <f t="shared" si="1"/>
        <v>0</v>
      </c>
      <c r="P41" s="82">
        <f t="shared" si="1"/>
        <v>0</v>
      </c>
      <c r="Q41" s="82">
        <f t="shared" si="1"/>
        <v>0</v>
      </c>
      <c r="R41" s="83">
        <f t="shared" si="1"/>
        <v>0</v>
      </c>
      <c r="S41" s="84"/>
      <c r="T41" s="85">
        <f>SUM(T9:T39)</f>
        <v>0</v>
      </c>
      <c r="U41" s="81">
        <f>SUM(U9:U39)</f>
        <v>0</v>
      </c>
      <c r="V41" s="81">
        <f>SUM(V9:V39)</f>
        <v>0</v>
      </c>
      <c r="W41" s="86">
        <f>SUM(W9:W39)</f>
        <v>0</v>
      </c>
      <c r="X41" s="85">
        <f>SUM(X9:X39)</f>
        <v>0</v>
      </c>
      <c r="Y41" s="87"/>
      <c r="Z41" s="85">
        <f>SUM(Z9:Z39)</f>
        <v>0</v>
      </c>
      <c r="AA41" s="87"/>
      <c r="AB41" s="88"/>
      <c r="AC41" s="85">
        <f>SUM(AC9:AC39)</f>
        <v>0</v>
      </c>
      <c r="AD41" s="89"/>
      <c r="AE41" s="90"/>
    </row>
    <row r="42" spans="1:36" s="6" customFormat="1">
      <c r="A42" s="42"/>
      <c r="B42" s="42"/>
      <c r="C42" s="42"/>
      <c r="D42" s="42"/>
      <c r="E42" s="26"/>
      <c r="F42" s="42"/>
      <c r="G42" s="42"/>
      <c r="H42" s="42"/>
      <c r="I42" s="42"/>
      <c r="J42" s="42"/>
      <c r="K42" s="42"/>
      <c r="L42" s="42"/>
      <c r="M42" s="42"/>
      <c r="N42" s="42"/>
      <c r="O42" s="42"/>
      <c r="P42" s="42"/>
      <c r="Q42" s="42"/>
      <c r="R42" s="42"/>
      <c r="S42" s="42"/>
      <c r="T42" s="39"/>
      <c r="U42" s="42"/>
      <c r="V42" s="42"/>
      <c r="W42" s="42"/>
      <c r="X42" s="42"/>
      <c r="Y42" s="14"/>
      <c r="Z42" s="14"/>
      <c r="AA42" s="14"/>
      <c r="AB42" s="41"/>
      <c r="AC42" s="5"/>
      <c r="AD42" s="41"/>
    </row>
    <row r="43" spans="1:36" s="7" customFormat="1">
      <c r="A43" s="5"/>
      <c r="B43" s="42"/>
      <c r="C43" s="42"/>
      <c r="D43" s="42"/>
      <c r="E43" s="26"/>
      <c r="F43" s="42"/>
      <c r="G43" s="42"/>
      <c r="H43" s="42"/>
      <c r="I43" s="42"/>
      <c r="J43" s="42"/>
      <c r="K43" s="43"/>
      <c r="L43" s="42"/>
      <c r="M43" s="43"/>
      <c r="N43" s="42"/>
      <c r="O43" s="42"/>
      <c r="P43" s="43"/>
      <c r="Q43" s="43"/>
      <c r="R43" s="43"/>
      <c r="S43" s="44"/>
      <c r="T43" s="42"/>
      <c r="U43" s="42"/>
      <c r="V43" s="42"/>
      <c r="W43" s="42"/>
      <c r="X43" s="42"/>
      <c r="Y43" s="14"/>
      <c r="Z43" s="14"/>
      <c r="AA43" s="14"/>
      <c r="AC43" s="14"/>
    </row>
    <row r="44" spans="1:36" s="6" customFormat="1" ht="13">
      <c r="A44" s="45" t="s">
        <v>19</v>
      </c>
      <c r="B44" s="46"/>
      <c r="C44" s="46"/>
      <c r="D44" s="46"/>
      <c r="E44" s="47"/>
      <c r="F44" s="46"/>
      <c r="G44" s="46"/>
      <c r="H44" s="46"/>
      <c r="I44" s="46"/>
      <c r="J44" s="46"/>
      <c r="K44" s="46"/>
      <c r="L44" s="46"/>
      <c r="M44" s="46"/>
      <c r="N44" s="46"/>
      <c r="O44" s="46"/>
      <c r="P44" s="46"/>
      <c r="Q44" s="46"/>
      <c r="R44" s="46"/>
      <c r="S44" s="46"/>
      <c r="T44" s="48"/>
      <c r="U44" s="46"/>
      <c r="V44" s="46"/>
      <c r="W44" s="46"/>
      <c r="X44" s="46"/>
      <c r="Y44" s="49"/>
      <c r="Z44" s="49"/>
      <c r="AA44" s="49"/>
      <c r="AB44" s="13"/>
      <c r="AC44" s="49"/>
      <c r="AD44" s="13"/>
      <c r="AE44" s="13"/>
      <c r="AF44" s="11"/>
      <c r="AG44" s="11"/>
      <c r="AH44" s="11"/>
      <c r="AI44" s="11"/>
      <c r="AJ44" s="11"/>
    </row>
    <row r="45" spans="1:36">
      <c r="A45" s="50" t="s">
        <v>20</v>
      </c>
      <c r="B45" s="46"/>
      <c r="C45" s="46"/>
      <c r="D45" s="46"/>
      <c r="E45" s="46"/>
      <c r="F45" s="51"/>
      <c r="G45" s="51"/>
      <c r="H45" s="51"/>
      <c r="I45" s="51"/>
      <c r="J45" s="51"/>
      <c r="K45" s="51"/>
      <c r="L45" s="51"/>
      <c r="M45" s="51"/>
      <c r="N45" s="51"/>
      <c r="O45" s="51"/>
      <c r="P45" s="51"/>
      <c r="Q45" s="51"/>
      <c r="R45" s="51"/>
      <c r="S45" s="51"/>
      <c r="T45" s="51"/>
      <c r="U45" s="52"/>
      <c r="V45" s="52"/>
      <c r="W45" s="52"/>
      <c r="X45" s="52"/>
      <c r="Y45" s="49"/>
      <c r="Z45" s="49"/>
      <c r="AA45" s="49"/>
      <c r="AB45" s="49"/>
      <c r="AC45" s="49"/>
      <c r="AD45" s="49"/>
      <c r="AE45" s="12"/>
      <c r="AF45" s="12"/>
      <c r="AG45" s="12"/>
      <c r="AH45" s="12"/>
      <c r="AI45" s="12"/>
      <c r="AJ45" s="12"/>
    </row>
    <row r="46" spans="1:36">
      <c r="A46" s="46"/>
      <c r="B46" s="46"/>
      <c r="C46" s="46"/>
      <c r="D46" s="53"/>
      <c r="E46" s="46"/>
      <c r="F46" s="54"/>
      <c r="G46" s="54"/>
      <c r="H46" s="54"/>
      <c r="I46" s="54"/>
      <c r="J46" s="54"/>
      <c r="K46" s="54"/>
      <c r="L46" s="54"/>
      <c r="M46" s="54"/>
      <c r="N46" s="54"/>
      <c r="O46" s="54"/>
      <c r="P46" s="54"/>
      <c r="Q46" s="54"/>
      <c r="R46" s="54"/>
      <c r="S46" s="54"/>
      <c r="T46" s="54"/>
      <c r="U46" s="55"/>
      <c r="V46" s="55"/>
      <c r="W46" s="55"/>
      <c r="X46" s="55"/>
      <c r="Y46" s="49"/>
      <c r="Z46" s="49"/>
      <c r="AA46" s="49"/>
      <c r="AB46" s="49"/>
      <c r="AC46" s="49"/>
      <c r="AD46" s="49"/>
      <c r="AE46" s="12"/>
      <c r="AF46" s="12"/>
      <c r="AG46" s="12"/>
      <c r="AH46" s="12"/>
      <c r="AI46" s="12"/>
      <c r="AJ46" s="12"/>
    </row>
    <row r="47" spans="1:36">
      <c r="A47" s="56" t="s">
        <v>21</v>
      </c>
      <c r="B47" s="57"/>
      <c r="C47" s="57"/>
      <c r="D47" s="54"/>
      <c r="E47" s="54"/>
      <c r="F47" s="49"/>
      <c r="G47" s="49"/>
      <c r="H47" s="49"/>
      <c r="I47" s="49"/>
      <c r="J47" s="49"/>
      <c r="K47" s="49"/>
      <c r="L47" s="49"/>
      <c r="M47" s="49"/>
      <c r="N47" s="49"/>
      <c r="O47" s="49"/>
      <c r="P47" s="49"/>
      <c r="Q47" s="49"/>
      <c r="R47" s="49"/>
      <c r="S47" s="49"/>
      <c r="T47" s="49"/>
      <c r="U47" s="49"/>
      <c r="V47" s="49"/>
      <c r="W47" s="49"/>
      <c r="X47" s="49"/>
      <c r="Y47" s="49"/>
      <c r="Z47" s="49"/>
      <c r="AA47" s="49"/>
      <c r="AB47" s="49"/>
      <c r="AC47" s="49"/>
      <c r="AD47" s="49"/>
      <c r="AE47" s="12"/>
      <c r="AF47" s="12"/>
      <c r="AG47" s="12"/>
      <c r="AH47" s="12"/>
      <c r="AI47" s="12"/>
      <c r="AJ47" s="12"/>
    </row>
    <row r="48" spans="1:36">
      <c r="A48" s="56" t="s">
        <v>35</v>
      </c>
      <c r="B48" s="57"/>
      <c r="C48" s="57"/>
      <c r="D48" s="54"/>
      <c r="E48" s="54"/>
      <c r="F48" s="49"/>
      <c r="G48" s="49"/>
      <c r="H48" s="49"/>
      <c r="I48" s="49"/>
      <c r="J48" s="49"/>
      <c r="K48" s="49"/>
      <c r="L48" s="49"/>
      <c r="M48" s="49"/>
      <c r="N48" s="49"/>
      <c r="O48" s="49"/>
      <c r="P48" s="49"/>
      <c r="Q48" s="49"/>
      <c r="R48" s="49"/>
      <c r="S48" s="49"/>
      <c r="T48" s="49"/>
      <c r="U48" s="49"/>
      <c r="V48" s="49"/>
      <c r="W48" s="49"/>
      <c r="X48" s="49"/>
      <c r="Y48" s="49"/>
      <c r="Z48" s="49"/>
      <c r="AA48" s="49"/>
      <c r="AB48" s="49"/>
      <c r="AC48" s="49"/>
      <c r="AD48" s="49"/>
      <c r="AE48" s="12"/>
      <c r="AF48" s="12"/>
      <c r="AG48" s="12"/>
      <c r="AH48" s="12"/>
      <c r="AI48" s="12"/>
      <c r="AJ48" s="12"/>
    </row>
    <row r="49" spans="1:36">
      <c r="A49" s="56" t="s">
        <v>22</v>
      </c>
      <c r="B49" s="57"/>
      <c r="C49" s="57"/>
      <c r="D49" s="54"/>
      <c r="E49" s="54"/>
      <c r="F49" s="49"/>
      <c r="G49" s="49"/>
      <c r="H49" s="49"/>
      <c r="I49" s="49"/>
      <c r="J49" s="49"/>
      <c r="K49" s="49"/>
      <c r="L49" s="49"/>
      <c r="M49" s="49"/>
      <c r="N49" s="49"/>
      <c r="O49" s="49"/>
      <c r="P49" s="49"/>
      <c r="Q49" s="49"/>
      <c r="R49" s="49"/>
      <c r="S49" s="49"/>
      <c r="T49" s="49"/>
      <c r="U49" s="49"/>
      <c r="V49" s="49"/>
      <c r="W49" s="49"/>
      <c r="X49" s="49"/>
      <c r="Y49" s="49"/>
      <c r="Z49" s="49"/>
      <c r="AA49" s="49"/>
      <c r="AB49" s="49"/>
      <c r="AC49" s="49"/>
      <c r="AD49" s="49"/>
      <c r="AE49" s="12"/>
      <c r="AF49" s="12"/>
      <c r="AG49" s="12"/>
      <c r="AH49" s="12"/>
      <c r="AI49" s="12"/>
      <c r="AJ49" s="12"/>
    </row>
    <row r="50" spans="1:36">
      <c r="A50" s="49"/>
      <c r="B50" s="49"/>
      <c r="C50" s="49"/>
      <c r="D50" s="49"/>
      <c r="E50" s="49"/>
      <c r="F50" s="49"/>
      <c r="G50" s="49"/>
      <c r="H50" s="49"/>
      <c r="I50" s="49"/>
      <c r="J50" s="49"/>
      <c r="K50" s="49"/>
      <c r="L50" s="49"/>
      <c r="M50" s="49"/>
      <c r="N50" s="49"/>
      <c r="O50" s="49"/>
      <c r="P50" s="49"/>
      <c r="Q50" s="49"/>
      <c r="R50" s="49"/>
      <c r="S50" s="49"/>
      <c r="T50" s="49"/>
      <c r="U50" s="49"/>
      <c r="V50" s="49"/>
      <c r="W50" s="49"/>
      <c r="X50" s="49"/>
      <c r="Y50" s="49"/>
      <c r="Z50" s="49"/>
      <c r="AA50" s="49"/>
      <c r="AB50" s="49"/>
      <c r="AC50" s="49"/>
      <c r="AD50" s="49"/>
      <c r="AE50" s="12"/>
      <c r="AF50" s="12"/>
      <c r="AG50" s="12"/>
      <c r="AH50" s="12"/>
      <c r="AI50" s="12"/>
      <c r="AJ50" s="12"/>
    </row>
  </sheetData>
  <sheetProtection insertColumns="0"/>
  <mergeCells count="15">
    <mergeCell ref="A7:B7"/>
    <mergeCell ref="F1:W1"/>
    <mergeCell ref="F3:W3"/>
    <mergeCell ref="T5:X5"/>
    <mergeCell ref="Z5:Z7"/>
    <mergeCell ref="A1:E1"/>
    <mergeCell ref="X1:AD1"/>
    <mergeCell ref="A2:E2"/>
    <mergeCell ref="F2:W2"/>
    <mergeCell ref="X2:AC2"/>
    <mergeCell ref="AC5:AC7"/>
    <mergeCell ref="AD5:AD7"/>
    <mergeCell ref="T6:T7"/>
    <mergeCell ref="U6:W6"/>
    <mergeCell ref="X6:X7"/>
  </mergeCells>
  <phoneticPr fontId="28" type="noConversion"/>
  <conditionalFormatting sqref="A9:A10">
    <cfRule type="expression" dxfId="11" priority="4">
      <formula>WEEKDAY($A9,2)&gt;5</formula>
    </cfRule>
  </conditionalFormatting>
  <conditionalFormatting sqref="A9:A12 A37:A38">
    <cfRule type="expression" dxfId="10" priority="3">
      <formula>COUNTIFS(JoursFériés,$A9)</formula>
    </cfRule>
  </conditionalFormatting>
  <conditionalFormatting sqref="A13:A36">
    <cfRule type="expression" dxfId="9" priority="2">
      <formula>WEEKDAY($A13,2)&gt;5</formula>
    </cfRule>
  </conditionalFormatting>
  <conditionalFormatting sqref="A13:A36">
    <cfRule type="expression" dxfId="8" priority="1">
      <formula>COUNTIFS(JoursFériés,$A13)</formula>
    </cfRule>
  </conditionalFormatting>
  <dataValidations count="4">
    <dataValidation type="decimal" allowBlank="1" showInputMessage="1" showErrorMessage="1" error="Attention : maximum 1" sqref="F17:U21 F31:U35 F10:U14 W17:X21 F24:U28 W31:X35 W24:X28 W10:X14 F38:U39 W38:X39" xr:uid="{00000000-0002-0000-0600-000000000000}">
      <formula1>0</formula1>
      <formula2>1</formula2>
    </dataValidation>
    <dataValidation type="list" allowBlank="1" showInputMessage="1" showErrorMessage="1" sqref="F6:R6" xr:uid="{00000000-0002-0000-0600-000001000000}">
      <formula1>OFFSET(INDIRECT(APPELPHASE),,,COUNTA(INDIRECT(APPELPHASE)),1)</formula1>
    </dataValidation>
    <dataValidation type="list" allowBlank="1" showInputMessage="1" showErrorMessage="1" sqref="F5:R5" xr:uid="{00000000-0002-0000-0600-000002000000}">
      <formula1>OFFSET(INDIRECT(appel),,,COUNTA(INDIRECT(appel)),1)</formula1>
    </dataValidation>
    <dataValidation type="whole" operator="lessThan" allowBlank="1" showErrorMessage="1" error="Saisie impossible -&gt; utiliser 2 dernières colonnes (à droite de &quot;Total&quot;)" sqref="W29:Z30 W9:Z9 W15:Z16 W22:Z23 W36:Z37 F9:U9 F15:U16 F22:U23 F29:U30 F36:U37" xr:uid="{00000000-0002-0000-0600-000003000000}">
      <formula1>0</formula1>
    </dataValidation>
  </dataValidations>
  <printOptions horizontalCentered="1"/>
  <pageMargins left="0.10166666666666667" right="0.10844444444444444" top="0.33" bottom="0.75000000000000011" header="0.21999999999999997" footer="0.31"/>
  <pageSetup paperSize="9" scale="66" orientation="portrait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>
    <pageSetUpPr fitToPage="1"/>
  </sheetPr>
  <dimension ref="A1:AJ50"/>
  <sheetViews>
    <sheetView zoomScale="159" zoomScaleNormal="159" zoomScaleSheetLayoutView="85" zoomScalePageLayoutView="125" workbookViewId="0">
      <pane xSplit="5" ySplit="8" topLeftCell="F9" activePane="bottomRight" state="frozen"/>
      <selection activeCell="K41" sqref="K41"/>
      <selection pane="topRight" activeCell="K41" sqref="K41"/>
      <selection pane="bottomLeft" activeCell="K41" sqref="K41"/>
      <selection pane="bottomRight" activeCell="A2" sqref="A2:E2"/>
    </sheetView>
  </sheetViews>
  <sheetFormatPr baseColWidth="10" defaultRowHeight="15"/>
  <cols>
    <col min="1" max="1" width="20.6640625" customWidth="1"/>
    <col min="2" max="2" width="2.83203125" customWidth="1"/>
    <col min="3" max="3" width="8.6640625" customWidth="1"/>
    <col min="4" max="4" width="5.33203125" customWidth="1"/>
    <col min="5" max="5" width="1.1640625" customWidth="1"/>
    <col min="6" max="18" width="5.33203125" customWidth="1"/>
    <col min="19" max="19" width="0.83203125" customWidth="1"/>
    <col min="20" max="21" width="5" customWidth="1"/>
    <col min="22" max="22" width="5.33203125" customWidth="1"/>
    <col min="23" max="24" width="5" customWidth="1"/>
    <col min="25" max="25" width="0.83203125" customWidth="1"/>
    <col min="26" max="26" width="4.6640625" customWidth="1"/>
    <col min="27" max="27" width="2.33203125" customWidth="1"/>
    <col min="28" max="28" width="0.5" customWidth="1"/>
    <col min="29" max="29" width="5" customWidth="1"/>
    <col min="30" max="30" width="5.5" customWidth="1"/>
  </cols>
  <sheetData>
    <row r="1" spans="1:32" ht="20">
      <c r="A1" s="200" t="s">
        <v>38</v>
      </c>
      <c r="B1" s="201"/>
      <c r="C1" s="201"/>
      <c r="D1" s="201"/>
      <c r="E1" s="202"/>
      <c r="F1" s="180" t="str">
        <f>+NOM</f>
        <v>AUVRE</v>
      </c>
      <c r="G1" s="181"/>
      <c r="H1" s="181"/>
      <c r="I1" s="181"/>
      <c r="J1" s="181"/>
      <c r="K1" s="181"/>
      <c r="L1" s="181"/>
      <c r="M1" s="181"/>
      <c r="N1" s="181"/>
      <c r="O1" s="181"/>
      <c r="P1" s="181"/>
      <c r="Q1" s="181"/>
      <c r="R1" s="181"/>
      <c r="S1" s="181"/>
      <c r="T1" s="181"/>
      <c r="U1" s="181"/>
      <c r="V1" s="181"/>
      <c r="W1" s="182"/>
      <c r="X1" s="183">
        <v>43343</v>
      </c>
      <c r="Y1" s="184"/>
      <c r="Z1" s="184"/>
      <c r="AA1" s="184"/>
      <c r="AB1" s="184"/>
      <c r="AC1" s="184"/>
      <c r="AD1" s="185"/>
    </row>
    <row r="2" spans="1:32" s="14" customFormat="1" ht="21" thickBot="1">
      <c r="A2" s="203"/>
      <c r="B2" s="204"/>
      <c r="C2" s="204"/>
      <c r="D2" s="204"/>
      <c r="E2" s="205"/>
      <c r="F2" s="186" t="str">
        <f>IF(Z41&lt;AD2,"*** SAISIE INCOMPLETE *** ",IF(Z41&gt;AD2,"***VERIFIER LES TEMPS SAISIS***",""))</f>
        <v xml:space="preserve">*** SAISIE INCOMPLETE *** </v>
      </c>
      <c r="G2" s="187"/>
      <c r="H2" s="187"/>
      <c r="I2" s="187"/>
      <c r="J2" s="187"/>
      <c r="K2" s="187"/>
      <c r="L2" s="187"/>
      <c r="M2" s="187"/>
      <c r="N2" s="187"/>
      <c r="O2" s="187"/>
      <c r="P2" s="187"/>
      <c r="Q2" s="187"/>
      <c r="R2" s="187"/>
      <c r="S2" s="187"/>
      <c r="T2" s="187"/>
      <c r="U2" s="187"/>
      <c r="V2" s="187"/>
      <c r="W2" s="187"/>
      <c r="X2" s="188" t="s">
        <v>40</v>
      </c>
      <c r="Y2" s="189"/>
      <c r="Z2" s="189"/>
      <c r="AA2" s="189"/>
      <c r="AB2" s="189"/>
      <c r="AC2" s="189"/>
      <c r="AD2" s="58">
        <f>NETWORKDAYS(A9,MAX(A36,A37,A38,A39),JoursFériés)</f>
        <v>21</v>
      </c>
      <c r="AF2" s="15" t="s">
        <v>28</v>
      </c>
    </row>
    <row r="3" spans="1:32" ht="16">
      <c r="A3" s="16"/>
      <c r="B3" s="16"/>
      <c r="C3" s="16"/>
      <c r="D3" s="17"/>
      <c r="E3" s="17"/>
      <c r="F3" s="190" t="s">
        <v>34</v>
      </c>
      <c r="G3" s="190"/>
      <c r="H3" s="190"/>
      <c r="I3" s="190"/>
      <c r="J3" s="190"/>
      <c r="K3" s="190"/>
      <c r="L3" s="190"/>
      <c r="M3" s="190"/>
      <c r="N3" s="190"/>
      <c r="O3" s="190"/>
      <c r="P3" s="190"/>
      <c r="Q3" s="190"/>
      <c r="R3" s="190"/>
      <c r="S3" s="190"/>
      <c r="T3" s="190"/>
      <c r="U3" s="190"/>
      <c r="V3" s="190"/>
      <c r="W3" s="190"/>
      <c r="X3" s="18"/>
      <c r="Y3" s="14"/>
      <c r="Z3" s="14"/>
      <c r="AA3" s="14"/>
      <c r="AB3" s="14"/>
      <c r="AC3" s="14"/>
      <c r="AD3" s="14"/>
      <c r="AE3" s="150"/>
      <c r="AF3" s="8" t="s">
        <v>29</v>
      </c>
    </row>
    <row r="4" spans="1:32" ht="17" thickBot="1">
      <c r="A4" s="19"/>
      <c r="B4" s="19"/>
      <c r="C4" s="19"/>
      <c r="D4" s="1" t="s">
        <v>0</v>
      </c>
      <c r="E4" s="20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14"/>
      <c r="Z4" s="14"/>
      <c r="AA4" s="14"/>
      <c r="AB4" s="14"/>
      <c r="AC4" s="14"/>
      <c r="AD4" s="14"/>
      <c r="AF4" s="8" t="s">
        <v>27</v>
      </c>
    </row>
    <row r="5" spans="1:32" ht="15" customHeight="1" thickBot="1">
      <c r="A5" s="22" t="s">
        <v>1</v>
      </c>
      <c r="B5" s="23"/>
      <c r="C5" s="23"/>
      <c r="D5" s="2" t="s">
        <v>2</v>
      </c>
      <c r="E5" s="1"/>
      <c r="F5" s="104"/>
      <c r="G5" s="105"/>
      <c r="H5" s="105"/>
      <c r="I5" s="105"/>
      <c r="J5" s="105"/>
      <c r="K5" s="106"/>
      <c r="L5" s="106"/>
      <c r="M5" s="106"/>
      <c r="N5" s="106"/>
      <c r="O5" s="106"/>
      <c r="P5" s="106"/>
      <c r="Q5" s="107"/>
      <c r="R5" s="123"/>
      <c r="S5" s="5"/>
      <c r="T5" s="191" t="s">
        <v>5</v>
      </c>
      <c r="U5" s="192"/>
      <c r="V5" s="192"/>
      <c r="W5" s="192"/>
      <c r="X5" s="193"/>
      <c r="Y5" s="14"/>
      <c r="Z5" s="194" t="s">
        <v>3</v>
      </c>
      <c r="AA5" s="14"/>
      <c r="AB5" s="14"/>
      <c r="AC5" s="197" t="s">
        <v>9</v>
      </c>
      <c r="AD5" s="171" t="s">
        <v>10</v>
      </c>
    </row>
    <row r="6" spans="1:32" ht="15" customHeight="1" thickBot="1">
      <c r="A6" s="22" t="s">
        <v>4</v>
      </c>
      <c r="B6" s="23"/>
      <c r="C6" s="23"/>
      <c r="D6" s="2" t="s">
        <v>23</v>
      </c>
      <c r="E6" s="1"/>
      <c r="F6" s="108"/>
      <c r="G6" s="109"/>
      <c r="H6" s="109"/>
      <c r="I6" s="109"/>
      <c r="J6" s="109"/>
      <c r="K6" s="109"/>
      <c r="L6" s="109"/>
      <c r="M6" s="109"/>
      <c r="N6" s="109"/>
      <c r="O6" s="109"/>
      <c r="P6" s="109"/>
      <c r="Q6" s="109"/>
      <c r="R6" s="110"/>
      <c r="S6" s="5"/>
      <c r="T6" s="174" t="s">
        <v>39</v>
      </c>
      <c r="U6" s="176" t="s">
        <v>36</v>
      </c>
      <c r="V6" s="177"/>
      <c r="W6" s="177"/>
      <c r="X6" s="178" t="s">
        <v>8</v>
      </c>
      <c r="Y6" s="14"/>
      <c r="Z6" s="195"/>
      <c r="AA6" s="14"/>
      <c r="AB6" s="14"/>
      <c r="AC6" s="198"/>
      <c r="AD6" s="172"/>
    </row>
    <row r="7" spans="1:32" ht="88" customHeight="1" thickBot="1">
      <c r="A7" s="206" t="s">
        <v>6</v>
      </c>
      <c r="B7" s="207"/>
      <c r="C7" s="3"/>
      <c r="D7" s="4" t="s">
        <v>7</v>
      </c>
      <c r="E7" s="24"/>
      <c r="F7" s="122"/>
      <c r="G7" s="112"/>
      <c r="H7" s="111"/>
      <c r="I7" s="111"/>
      <c r="J7" s="112"/>
      <c r="K7" s="112"/>
      <c r="L7" s="112"/>
      <c r="M7" s="112"/>
      <c r="N7" s="112"/>
      <c r="O7" s="112"/>
      <c r="P7" s="112"/>
      <c r="Q7" s="113"/>
      <c r="R7" s="114"/>
      <c r="S7" s="5"/>
      <c r="T7" s="175"/>
      <c r="U7" s="65" t="s">
        <v>36</v>
      </c>
      <c r="V7" s="67" t="s">
        <v>1</v>
      </c>
      <c r="W7" s="66" t="s">
        <v>37</v>
      </c>
      <c r="X7" s="179"/>
      <c r="Y7" s="14"/>
      <c r="Z7" s="196"/>
      <c r="AA7" s="14"/>
      <c r="AB7" s="14"/>
      <c r="AC7" s="199"/>
      <c r="AD7" s="173"/>
    </row>
    <row r="8" spans="1:32">
      <c r="A8" s="25"/>
      <c r="B8" s="25"/>
      <c r="C8" s="25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26"/>
      <c r="T8" s="26"/>
      <c r="U8" s="26"/>
      <c r="V8" s="26"/>
      <c r="W8" s="26"/>
      <c r="X8" s="14"/>
      <c r="Y8" s="14"/>
      <c r="Z8" s="27"/>
      <c r="AA8" s="14"/>
      <c r="AB8" s="14"/>
      <c r="AC8" s="28"/>
      <c r="AD8" s="28"/>
    </row>
    <row r="9" spans="1:32" ht="19" customHeight="1">
      <c r="A9" s="223">
        <f>DATE(ANNEE,8,1)</f>
        <v>43678</v>
      </c>
      <c r="B9" s="30"/>
      <c r="C9" s="29"/>
      <c r="D9" s="72"/>
      <c r="E9" s="75"/>
      <c r="F9" s="95"/>
      <c r="G9" s="96"/>
      <c r="H9" s="96"/>
      <c r="I9" s="96"/>
      <c r="J9" s="96"/>
      <c r="K9" s="96"/>
      <c r="L9" s="96"/>
      <c r="M9" s="96"/>
      <c r="N9" s="96"/>
      <c r="O9" s="96"/>
      <c r="P9" s="96"/>
      <c r="Q9" s="96"/>
      <c r="R9" s="97"/>
      <c r="S9" s="98"/>
      <c r="T9" s="99"/>
      <c r="U9" s="100"/>
      <c r="V9" s="101"/>
      <c r="W9" s="102"/>
      <c r="X9" s="103"/>
      <c r="Y9" s="73"/>
      <c r="Z9" s="35">
        <f>SUM(F9:X9)</f>
        <v>0</v>
      </c>
      <c r="AA9" s="73"/>
      <c r="AB9" s="74"/>
      <c r="AC9" s="117"/>
      <c r="AD9" s="118"/>
    </row>
    <row r="10" spans="1:32" ht="19" customHeight="1">
      <c r="A10" s="223">
        <f>IF(A9="","",IF(MONTH(A9+1)&gt;MONTH(A9),"",A9+1))</f>
        <v>43679</v>
      </c>
      <c r="B10" s="30"/>
      <c r="C10" s="29"/>
      <c r="D10" s="72"/>
      <c r="E10" s="75"/>
      <c r="F10" s="95"/>
      <c r="G10" s="96"/>
      <c r="H10" s="96"/>
      <c r="I10" s="96"/>
      <c r="J10" s="96"/>
      <c r="K10" s="96"/>
      <c r="L10" s="96"/>
      <c r="M10" s="96"/>
      <c r="N10" s="96"/>
      <c r="O10" s="96"/>
      <c r="P10" s="96"/>
      <c r="Q10" s="96"/>
      <c r="R10" s="97"/>
      <c r="S10" s="98"/>
      <c r="T10" s="99"/>
      <c r="U10" s="100"/>
      <c r="V10" s="101"/>
      <c r="W10" s="102"/>
      <c r="X10" s="103"/>
      <c r="Y10" s="73"/>
      <c r="Z10" s="35">
        <f>SUM(F10:X10)</f>
        <v>0</v>
      </c>
      <c r="AA10" s="73"/>
      <c r="AB10" s="74"/>
      <c r="AC10" s="117"/>
      <c r="AD10" s="118"/>
    </row>
    <row r="11" spans="1:32" ht="19" customHeight="1">
      <c r="A11" s="223">
        <f t="shared" ref="A11:A39" si="0">IF(A10="","",IF(MONTH(A10+1)&gt;MONTH(A10),"",A10+1))</f>
        <v>43680</v>
      </c>
      <c r="B11" s="30"/>
      <c r="C11" s="29"/>
      <c r="D11" s="72"/>
      <c r="E11" s="75"/>
      <c r="F11" s="95"/>
      <c r="G11" s="96"/>
      <c r="H11" s="96"/>
      <c r="I11" s="96"/>
      <c r="J11" s="96"/>
      <c r="K11" s="96"/>
      <c r="L11" s="96"/>
      <c r="M11" s="96"/>
      <c r="N11" s="96"/>
      <c r="O11" s="96"/>
      <c r="P11" s="96"/>
      <c r="Q11" s="96"/>
      <c r="R11" s="97"/>
      <c r="S11" s="98"/>
      <c r="T11" s="99"/>
      <c r="U11" s="100"/>
      <c r="V11" s="101"/>
      <c r="W11" s="102"/>
      <c r="X11" s="103"/>
      <c r="Y11" s="73"/>
      <c r="Z11" s="35">
        <f>SUM(F11:X11)</f>
        <v>0</v>
      </c>
      <c r="AA11" s="73"/>
      <c r="AB11" s="74"/>
      <c r="AC11" s="117"/>
      <c r="AD11" s="118"/>
    </row>
    <row r="12" spans="1:32" ht="19" customHeight="1">
      <c r="A12" s="223">
        <f t="shared" si="0"/>
        <v>43681</v>
      </c>
      <c r="B12" s="30"/>
      <c r="C12" s="29"/>
      <c r="D12" s="60"/>
      <c r="E12" s="31"/>
      <c r="F12" s="61"/>
      <c r="G12" s="62"/>
      <c r="H12" s="62"/>
      <c r="I12" s="62"/>
      <c r="J12" s="62"/>
      <c r="K12" s="62"/>
      <c r="L12" s="62"/>
      <c r="M12" s="62"/>
      <c r="N12" s="62"/>
      <c r="O12" s="62"/>
      <c r="P12" s="62"/>
      <c r="Q12" s="62"/>
      <c r="R12" s="71"/>
      <c r="S12" s="32"/>
      <c r="T12" s="63"/>
      <c r="U12" s="68"/>
      <c r="V12" s="70"/>
      <c r="W12" s="69"/>
      <c r="X12" s="64"/>
      <c r="Y12" s="33"/>
      <c r="Z12" s="59"/>
      <c r="AA12" s="33"/>
      <c r="AB12" s="34"/>
      <c r="AC12" s="115"/>
      <c r="AD12" s="116"/>
    </row>
    <row r="13" spans="1:32" ht="19" customHeight="1">
      <c r="A13" s="223">
        <f t="shared" si="0"/>
        <v>43682</v>
      </c>
      <c r="B13" s="30"/>
      <c r="C13" s="29"/>
      <c r="D13" s="60"/>
      <c r="E13" s="31"/>
      <c r="F13" s="61"/>
      <c r="G13" s="62"/>
      <c r="H13" s="62"/>
      <c r="I13" s="62"/>
      <c r="J13" s="62"/>
      <c r="K13" s="62"/>
      <c r="L13" s="62"/>
      <c r="M13" s="62"/>
      <c r="N13" s="62"/>
      <c r="O13" s="62"/>
      <c r="P13" s="62"/>
      <c r="Q13" s="62"/>
      <c r="R13" s="71"/>
      <c r="S13" s="32"/>
      <c r="T13" s="63"/>
      <c r="U13" s="68"/>
      <c r="V13" s="70"/>
      <c r="W13" s="69"/>
      <c r="X13" s="64"/>
      <c r="Y13" s="33"/>
      <c r="Z13" s="59"/>
      <c r="AA13" s="33"/>
      <c r="AB13" s="34"/>
      <c r="AC13" s="115"/>
      <c r="AD13" s="116"/>
    </row>
    <row r="14" spans="1:32" ht="19" customHeight="1">
      <c r="A14" s="223">
        <f t="shared" si="0"/>
        <v>43683</v>
      </c>
      <c r="B14" s="30"/>
      <c r="C14" s="29"/>
      <c r="D14" s="145"/>
      <c r="E14" s="36"/>
      <c r="F14" s="95"/>
      <c r="G14" s="96"/>
      <c r="H14" s="96"/>
      <c r="I14" s="96"/>
      <c r="J14" s="96"/>
      <c r="K14" s="96"/>
      <c r="L14" s="96"/>
      <c r="M14" s="96"/>
      <c r="N14" s="96"/>
      <c r="O14" s="96"/>
      <c r="P14" s="96"/>
      <c r="Q14" s="96"/>
      <c r="R14" s="97"/>
      <c r="S14" s="98"/>
      <c r="T14" s="99"/>
      <c r="U14" s="100"/>
      <c r="V14" s="101"/>
      <c r="W14" s="102"/>
      <c r="X14" s="103"/>
      <c r="Y14" s="73"/>
      <c r="Z14" s="35">
        <f>SUM(F14:X14)</f>
        <v>0</v>
      </c>
      <c r="AA14" s="73"/>
      <c r="AB14" s="74"/>
      <c r="AC14" s="117"/>
      <c r="AD14" s="118"/>
    </row>
    <row r="15" spans="1:32" ht="19" customHeight="1">
      <c r="A15" s="223">
        <f t="shared" si="0"/>
        <v>43684</v>
      </c>
      <c r="B15" s="30"/>
      <c r="C15" s="29"/>
      <c r="D15" s="72"/>
      <c r="E15" s="75"/>
      <c r="F15" s="95"/>
      <c r="G15" s="96"/>
      <c r="H15" s="96"/>
      <c r="I15" s="96"/>
      <c r="J15" s="96"/>
      <c r="K15" s="96"/>
      <c r="L15" s="96"/>
      <c r="M15" s="96"/>
      <c r="N15" s="96"/>
      <c r="O15" s="96"/>
      <c r="P15" s="96"/>
      <c r="Q15" s="96"/>
      <c r="R15" s="97"/>
      <c r="S15" s="98"/>
      <c r="T15" s="99"/>
      <c r="U15" s="100"/>
      <c r="V15" s="101"/>
      <c r="W15" s="102"/>
      <c r="X15" s="103"/>
      <c r="Y15" s="73"/>
      <c r="Z15" s="35">
        <f>SUM(F15:X15)</f>
        <v>0</v>
      </c>
      <c r="AA15" s="73"/>
      <c r="AB15" s="74"/>
      <c r="AC15" s="117"/>
      <c r="AD15" s="118"/>
    </row>
    <row r="16" spans="1:32" ht="19" customHeight="1">
      <c r="A16" s="223">
        <f t="shared" si="0"/>
        <v>43685</v>
      </c>
      <c r="B16" s="30"/>
      <c r="C16" s="29"/>
      <c r="D16" s="72"/>
      <c r="E16" s="75"/>
      <c r="F16" s="95"/>
      <c r="G16" s="96"/>
      <c r="H16" s="96"/>
      <c r="I16" s="96"/>
      <c r="J16" s="96"/>
      <c r="K16" s="96"/>
      <c r="L16" s="96"/>
      <c r="M16" s="96"/>
      <c r="N16" s="96"/>
      <c r="O16" s="96"/>
      <c r="P16" s="96"/>
      <c r="Q16" s="96"/>
      <c r="R16" s="97"/>
      <c r="S16" s="98"/>
      <c r="T16" s="99"/>
      <c r="U16" s="100"/>
      <c r="V16" s="101"/>
      <c r="W16" s="102"/>
      <c r="X16" s="103"/>
      <c r="Y16" s="73"/>
      <c r="Z16" s="35">
        <f>SUM(F16:X16)</f>
        <v>0</v>
      </c>
      <c r="AA16" s="73"/>
      <c r="AB16" s="74"/>
      <c r="AC16" s="117"/>
      <c r="AD16" s="118"/>
    </row>
    <row r="17" spans="1:30" ht="19" customHeight="1">
      <c r="A17" s="223">
        <f t="shared" si="0"/>
        <v>43686</v>
      </c>
      <c r="B17" s="30"/>
      <c r="C17" s="29"/>
      <c r="D17" s="72"/>
      <c r="E17" s="75"/>
      <c r="F17" s="95"/>
      <c r="G17" s="96"/>
      <c r="H17" s="96"/>
      <c r="I17" s="96"/>
      <c r="J17" s="96"/>
      <c r="K17" s="96"/>
      <c r="L17" s="96"/>
      <c r="M17" s="96"/>
      <c r="N17" s="96"/>
      <c r="O17" s="96"/>
      <c r="P17" s="96"/>
      <c r="Q17" s="96"/>
      <c r="R17" s="97"/>
      <c r="S17" s="98"/>
      <c r="T17" s="99"/>
      <c r="U17" s="100"/>
      <c r="V17" s="101"/>
      <c r="W17" s="102"/>
      <c r="X17" s="103"/>
      <c r="Y17" s="73"/>
      <c r="Z17" s="35">
        <f>SUM(F17:X17)</f>
        <v>0</v>
      </c>
      <c r="AA17" s="73"/>
      <c r="AB17" s="74"/>
      <c r="AC17" s="117"/>
      <c r="AD17" s="118"/>
    </row>
    <row r="18" spans="1:30" ht="19" customHeight="1">
      <c r="A18" s="223">
        <f t="shared" si="0"/>
        <v>43687</v>
      </c>
      <c r="B18" s="30"/>
      <c r="C18" s="29"/>
      <c r="D18" s="72"/>
      <c r="E18" s="75"/>
      <c r="F18" s="95"/>
      <c r="G18" s="96"/>
      <c r="H18" s="96"/>
      <c r="I18" s="96"/>
      <c r="J18" s="96"/>
      <c r="K18" s="96"/>
      <c r="L18" s="96"/>
      <c r="M18" s="96"/>
      <c r="N18" s="96"/>
      <c r="O18" s="96"/>
      <c r="P18" s="96"/>
      <c r="Q18" s="96"/>
      <c r="R18" s="97"/>
      <c r="S18" s="98"/>
      <c r="T18" s="99"/>
      <c r="U18" s="100"/>
      <c r="V18" s="101"/>
      <c r="W18" s="102"/>
      <c r="X18" s="103"/>
      <c r="Y18" s="73"/>
      <c r="Z18" s="35">
        <f>SUM(F18:X18)</f>
        <v>0</v>
      </c>
      <c r="AA18" s="73"/>
      <c r="AB18" s="74"/>
      <c r="AC18" s="117"/>
      <c r="AD18" s="118"/>
    </row>
    <row r="19" spans="1:30" ht="19" customHeight="1">
      <c r="A19" s="223">
        <f t="shared" si="0"/>
        <v>43688</v>
      </c>
      <c r="B19" s="30"/>
      <c r="C19" s="29"/>
      <c r="D19" s="60"/>
      <c r="E19" s="31"/>
      <c r="F19" s="61"/>
      <c r="G19" s="62"/>
      <c r="H19" s="62"/>
      <c r="I19" s="62"/>
      <c r="J19" s="62"/>
      <c r="K19" s="62"/>
      <c r="L19" s="62"/>
      <c r="M19" s="62"/>
      <c r="N19" s="62"/>
      <c r="O19" s="62"/>
      <c r="P19" s="62"/>
      <c r="Q19" s="62"/>
      <c r="R19" s="71"/>
      <c r="S19" s="32"/>
      <c r="T19" s="63"/>
      <c r="U19" s="68"/>
      <c r="V19" s="70"/>
      <c r="W19" s="69"/>
      <c r="X19" s="64"/>
      <c r="Y19" s="33"/>
      <c r="Z19" s="59"/>
      <c r="AA19" s="33"/>
      <c r="AB19" s="34"/>
      <c r="AC19" s="115"/>
      <c r="AD19" s="116"/>
    </row>
    <row r="20" spans="1:30" ht="19" customHeight="1">
      <c r="A20" s="223">
        <f t="shared" si="0"/>
        <v>43689</v>
      </c>
      <c r="B20" s="30"/>
      <c r="C20" s="29"/>
      <c r="D20" s="60"/>
      <c r="E20" s="31"/>
      <c r="F20" s="61"/>
      <c r="G20" s="62"/>
      <c r="H20" s="62"/>
      <c r="I20" s="62"/>
      <c r="J20" s="62"/>
      <c r="K20" s="62"/>
      <c r="L20" s="62"/>
      <c r="M20" s="62"/>
      <c r="N20" s="62"/>
      <c r="O20" s="62"/>
      <c r="P20" s="62"/>
      <c r="Q20" s="62"/>
      <c r="R20" s="71"/>
      <c r="S20" s="32"/>
      <c r="T20" s="63"/>
      <c r="U20" s="68"/>
      <c r="V20" s="70"/>
      <c r="W20" s="69"/>
      <c r="X20" s="64"/>
      <c r="Y20" s="33"/>
      <c r="Z20" s="59"/>
      <c r="AA20" s="33"/>
      <c r="AB20" s="34"/>
      <c r="AC20" s="115"/>
      <c r="AD20" s="116"/>
    </row>
    <row r="21" spans="1:30" ht="19" customHeight="1">
      <c r="A21" s="223">
        <f t="shared" si="0"/>
        <v>43690</v>
      </c>
      <c r="B21" s="30"/>
      <c r="C21" s="29"/>
      <c r="D21" s="145"/>
      <c r="E21" s="36"/>
      <c r="F21" s="95"/>
      <c r="G21" s="96"/>
      <c r="H21" s="96"/>
      <c r="I21" s="96"/>
      <c r="J21" s="96"/>
      <c r="K21" s="96"/>
      <c r="L21" s="96"/>
      <c r="M21" s="96"/>
      <c r="N21" s="96"/>
      <c r="O21" s="96"/>
      <c r="P21" s="96"/>
      <c r="Q21" s="96"/>
      <c r="R21" s="97"/>
      <c r="S21" s="98"/>
      <c r="T21" s="99"/>
      <c r="U21" s="100"/>
      <c r="V21" s="101"/>
      <c r="W21" s="102"/>
      <c r="X21" s="103"/>
      <c r="Y21" s="73"/>
      <c r="Z21" s="35">
        <f>SUM(F21:X21)</f>
        <v>0</v>
      </c>
      <c r="AA21" s="73"/>
      <c r="AB21" s="74"/>
      <c r="AC21" s="117"/>
      <c r="AD21" s="118"/>
    </row>
    <row r="22" spans="1:30" ht="19" customHeight="1">
      <c r="A22" s="223">
        <f t="shared" si="0"/>
        <v>43691</v>
      </c>
      <c r="B22" s="30"/>
      <c r="C22" s="29"/>
      <c r="D22" s="72"/>
      <c r="E22" s="75"/>
      <c r="F22" s="95"/>
      <c r="G22" s="96"/>
      <c r="H22" s="96"/>
      <c r="I22" s="96"/>
      <c r="J22" s="96"/>
      <c r="K22" s="96"/>
      <c r="L22" s="96"/>
      <c r="M22" s="96"/>
      <c r="N22" s="96"/>
      <c r="O22" s="96"/>
      <c r="P22" s="96"/>
      <c r="Q22" s="96"/>
      <c r="R22" s="97"/>
      <c r="S22" s="98"/>
      <c r="T22" s="99"/>
      <c r="U22" s="100"/>
      <c r="V22" s="101"/>
      <c r="W22" s="102"/>
      <c r="X22" s="103"/>
      <c r="Y22" s="73"/>
      <c r="Z22" s="35">
        <f>SUM(F22:X22)</f>
        <v>0</v>
      </c>
      <c r="AA22" s="73"/>
      <c r="AB22" s="74"/>
      <c r="AC22" s="117"/>
      <c r="AD22" s="118"/>
    </row>
    <row r="23" spans="1:30" ht="19" customHeight="1">
      <c r="A23" s="223">
        <f t="shared" si="0"/>
        <v>43692</v>
      </c>
      <c r="B23" s="30"/>
      <c r="C23" s="29"/>
      <c r="D23" s="94"/>
      <c r="E23" s="75"/>
      <c r="F23" s="124"/>
      <c r="G23" s="125"/>
      <c r="H23" s="125"/>
      <c r="I23" s="125"/>
      <c r="J23" s="125"/>
      <c r="K23" s="125"/>
      <c r="L23" s="125"/>
      <c r="M23" s="125"/>
      <c r="N23" s="125"/>
      <c r="O23" s="125"/>
      <c r="P23" s="125"/>
      <c r="Q23" s="125"/>
      <c r="R23" s="126"/>
      <c r="S23" s="98"/>
      <c r="T23" s="127"/>
      <c r="U23" s="128"/>
      <c r="V23" s="129"/>
      <c r="W23" s="130"/>
      <c r="X23" s="131"/>
      <c r="Y23" s="73"/>
      <c r="Z23" s="93"/>
      <c r="AA23" s="73"/>
      <c r="AB23" s="74"/>
      <c r="AC23" s="119"/>
      <c r="AD23" s="120"/>
    </row>
    <row r="24" spans="1:30" ht="19" customHeight="1">
      <c r="A24" s="223">
        <f t="shared" si="0"/>
        <v>43693</v>
      </c>
      <c r="B24" s="30"/>
      <c r="C24" s="29"/>
      <c r="D24" s="72"/>
      <c r="E24" s="75"/>
      <c r="F24" s="95"/>
      <c r="G24" s="96"/>
      <c r="H24" s="96"/>
      <c r="I24" s="96"/>
      <c r="J24" s="96"/>
      <c r="K24" s="96"/>
      <c r="L24" s="96"/>
      <c r="M24" s="96"/>
      <c r="N24" s="96"/>
      <c r="O24" s="96"/>
      <c r="P24" s="96"/>
      <c r="Q24" s="96"/>
      <c r="R24" s="97"/>
      <c r="S24" s="98"/>
      <c r="T24" s="99"/>
      <c r="U24" s="100"/>
      <c r="V24" s="101"/>
      <c r="W24" s="102"/>
      <c r="X24" s="103"/>
      <c r="Y24" s="73"/>
      <c r="Z24" s="35">
        <f>SUM(F24:X24)</f>
        <v>0</v>
      </c>
      <c r="AA24" s="73"/>
      <c r="AB24" s="74"/>
      <c r="AC24" s="117"/>
      <c r="AD24" s="118"/>
    </row>
    <row r="25" spans="1:30" ht="19" customHeight="1">
      <c r="A25" s="223">
        <f t="shared" si="0"/>
        <v>43694</v>
      </c>
      <c r="B25" s="30"/>
      <c r="C25" s="29"/>
      <c r="D25" s="72"/>
      <c r="E25" s="75"/>
      <c r="F25" s="95"/>
      <c r="G25" s="96"/>
      <c r="H25" s="96"/>
      <c r="I25" s="96"/>
      <c r="J25" s="96"/>
      <c r="K25" s="96"/>
      <c r="L25" s="96"/>
      <c r="M25" s="96"/>
      <c r="N25" s="96"/>
      <c r="O25" s="96"/>
      <c r="P25" s="96"/>
      <c r="Q25" s="96"/>
      <c r="R25" s="97"/>
      <c r="S25" s="98"/>
      <c r="T25" s="99"/>
      <c r="U25" s="100"/>
      <c r="V25" s="101"/>
      <c r="W25" s="102"/>
      <c r="X25" s="103"/>
      <c r="Y25" s="73"/>
      <c r="Z25" s="35">
        <f>SUM(F25:X25)</f>
        <v>0</v>
      </c>
      <c r="AA25" s="73"/>
      <c r="AB25" s="74"/>
      <c r="AC25" s="117"/>
      <c r="AD25" s="118"/>
    </row>
    <row r="26" spans="1:30" ht="19" customHeight="1">
      <c r="A26" s="223">
        <f t="shared" si="0"/>
        <v>43695</v>
      </c>
      <c r="B26" s="30"/>
      <c r="C26" s="29"/>
      <c r="D26" s="60"/>
      <c r="E26" s="31"/>
      <c r="F26" s="61"/>
      <c r="G26" s="62"/>
      <c r="H26" s="62"/>
      <c r="I26" s="62"/>
      <c r="J26" s="62"/>
      <c r="K26" s="62"/>
      <c r="L26" s="62"/>
      <c r="M26" s="62"/>
      <c r="N26" s="62"/>
      <c r="O26" s="62"/>
      <c r="P26" s="62"/>
      <c r="Q26" s="62"/>
      <c r="R26" s="71"/>
      <c r="S26" s="32"/>
      <c r="T26" s="63"/>
      <c r="U26" s="68"/>
      <c r="V26" s="70"/>
      <c r="W26" s="69"/>
      <c r="X26" s="64"/>
      <c r="Y26" s="33"/>
      <c r="Z26" s="59"/>
      <c r="AA26" s="33"/>
      <c r="AB26" s="34"/>
      <c r="AC26" s="115"/>
      <c r="AD26" s="116"/>
    </row>
    <row r="27" spans="1:30" ht="19" customHeight="1">
      <c r="A27" s="223">
        <f t="shared" si="0"/>
        <v>43696</v>
      </c>
      <c r="B27" s="30"/>
      <c r="C27" s="29"/>
      <c r="D27" s="60"/>
      <c r="E27" s="31"/>
      <c r="F27" s="61"/>
      <c r="G27" s="62"/>
      <c r="H27" s="62"/>
      <c r="I27" s="62"/>
      <c r="J27" s="62"/>
      <c r="K27" s="62"/>
      <c r="L27" s="62"/>
      <c r="M27" s="62"/>
      <c r="N27" s="62"/>
      <c r="O27" s="62"/>
      <c r="P27" s="62"/>
      <c r="Q27" s="62"/>
      <c r="R27" s="71"/>
      <c r="S27" s="32"/>
      <c r="T27" s="63"/>
      <c r="U27" s="68"/>
      <c r="V27" s="70"/>
      <c r="W27" s="69"/>
      <c r="X27" s="64"/>
      <c r="Y27" s="33"/>
      <c r="Z27" s="59"/>
      <c r="AA27" s="33"/>
      <c r="AB27" s="34"/>
      <c r="AC27" s="115"/>
      <c r="AD27" s="116"/>
    </row>
    <row r="28" spans="1:30" ht="19" customHeight="1">
      <c r="A28" s="223">
        <f t="shared" si="0"/>
        <v>43697</v>
      </c>
      <c r="B28" s="30"/>
      <c r="C28" s="29"/>
      <c r="D28" s="145"/>
      <c r="E28" s="36"/>
      <c r="F28" s="95"/>
      <c r="G28" s="96"/>
      <c r="H28" s="96"/>
      <c r="I28" s="96"/>
      <c r="J28" s="96"/>
      <c r="K28" s="96"/>
      <c r="L28" s="96"/>
      <c r="M28" s="96"/>
      <c r="N28" s="96"/>
      <c r="O28" s="96"/>
      <c r="P28" s="96"/>
      <c r="Q28" s="96"/>
      <c r="R28" s="97"/>
      <c r="S28" s="98"/>
      <c r="T28" s="99"/>
      <c r="U28" s="100"/>
      <c r="V28" s="101"/>
      <c r="W28" s="102"/>
      <c r="X28" s="103"/>
      <c r="Y28" s="73"/>
      <c r="Z28" s="35">
        <f>SUM(F28:X28)</f>
        <v>0</v>
      </c>
      <c r="AA28" s="73"/>
      <c r="AB28" s="74"/>
      <c r="AC28" s="117"/>
      <c r="AD28" s="118"/>
    </row>
    <row r="29" spans="1:30" ht="19" customHeight="1">
      <c r="A29" s="223">
        <f t="shared" si="0"/>
        <v>43698</v>
      </c>
      <c r="B29" s="30"/>
      <c r="C29" s="29"/>
      <c r="D29" s="72"/>
      <c r="E29" s="75"/>
      <c r="F29" s="95"/>
      <c r="G29" s="96"/>
      <c r="H29" s="96"/>
      <c r="I29" s="96"/>
      <c r="J29" s="96"/>
      <c r="K29" s="96"/>
      <c r="L29" s="96"/>
      <c r="M29" s="96"/>
      <c r="N29" s="96"/>
      <c r="O29" s="96"/>
      <c r="P29" s="96"/>
      <c r="Q29" s="96"/>
      <c r="R29" s="97"/>
      <c r="S29" s="98"/>
      <c r="T29" s="99"/>
      <c r="U29" s="100"/>
      <c r="V29" s="101"/>
      <c r="W29" s="102"/>
      <c r="X29" s="103"/>
      <c r="Y29" s="73"/>
      <c r="Z29" s="35">
        <f>SUM(F29:X29)</f>
        <v>0</v>
      </c>
      <c r="AA29" s="73"/>
      <c r="AB29" s="74"/>
      <c r="AC29" s="117"/>
      <c r="AD29" s="118"/>
    </row>
    <row r="30" spans="1:30" ht="19" customHeight="1">
      <c r="A30" s="223">
        <f t="shared" si="0"/>
        <v>43699</v>
      </c>
      <c r="B30" s="30"/>
      <c r="C30" s="29"/>
      <c r="D30" s="72"/>
      <c r="E30" s="75"/>
      <c r="F30" s="95"/>
      <c r="G30" s="96"/>
      <c r="H30" s="96"/>
      <c r="I30" s="96"/>
      <c r="J30" s="96"/>
      <c r="K30" s="96"/>
      <c r="L30" s="96"/>
      <c r="M30" s="96"/>
      <c r="N30" s="96"/>
      <c r="O30" s="96"/>
      <c r="P30" s="96"/>
      <c r="Q30" s="96"/>
      <c r="R30" s="97"/>
      <c r="S30" s="98"/>
      <c r="T30" s="99"/>
      <c r="U30" s="100"/>
      <c r="V30" s="101"/>
      <c r="W30" s="102"/>
      <c r="X30" s="103"/>
      <c r="Y30" s="73"/>
      <c r="Z30" s="35">
        <f>SUM(F30:X30)</f>
        <v>0</v>
      </c>
      <c r="AA30" s="73"/>
      <c r="AB30" s="74"/>
      <c r="AC30" s="117"/>
      <c r="AD30" s="118"/>
    </row>
    <row r="31" spans="1:30" ht="19" customHeight="1">
      <c r="A31" s="223">
        <f t="shared" si="0"/>
        <v>43700</v>
      </c>
      <c r="B31" s="30"/>
      <c r="C31" s="29"/>
      <c r="D31" s="72"/>
      <c r="E31" s="75"/>
      <c r="F31" s="95"/>
      <c r="G31" s="96"/>
      <c r="H31" s="96"/>
      <c r="I31" s="96"/>
      <c r="J31" s="96"/>
      <c r="K31" s="96"/>
      <c r="L31" s="96"/>
      <c r="M31" s="96"/>
      <c r="N31" s="96"/>
      <c r="O31" s="96"/>
      <c r="P31" s="96"/>
      <c r="Q31" s="96"/>
      <c r="R31" s="97"/>
      <c r="S31" s="98"/>
      <c r="T31" s="99"/>
      <c r="U31" s="100"/>
      <c r="V31" s="101"/>
      <c r="W31" s="102"/>
      <c r="X31" s="103"/>
      <c r="Y31" s="73"/>
      <c r="Z31" s="35">
        <f>SUM(F31:X31)</f>
        <v>0</v>
      </c>
      <c r="AA31" s="73"/>
      <c r="AB31" s="74"/>
      <c r="AC31" s="117"/>
      <c r="AD31" s="118"/>
    </row>
    <row r="32" spans="1:30" ht="19" customHeight="1">
      <c r="A32" s="223">
        <f t="shared" si="0"/>
        <v>43701</v>
      </c>
      <c r="B32" s="30"/>
      <c r="C32" s="29"/>
      <c r="D32" s="72"/>
      <c r="E32" s="75"/>
      <c r="F32" s="95"/>
      <c r="G32" s="96"/>
      <c r="H32" s="96"/>
      <c r="I32" s="96"/>
      <c r="J32" s="96"/>
      <c r="K32" s="96"/>
      <c r="L32" s="96"/>
      <c r="M32" s="96"/>
      <c r="N32" s="96"/>
      <c r="O32" s="96"/>
      <c r="P32" s="96"/>
      <c r="Q32" s="96"/>
      <c r="R32" s="97"/>
      <c r="S32" s="98"/>
      <c r="T32" s="99"/>
      <c r="U32" s="100"/>
      <c r="V32" s="101"/>
      <c r="W32" s="102"/>
      <c r="X32" s="103"/>
      <c r="Y32" s="73"/>
      <c r="Z32" s="35">
        <f>SUM(F32:X32)</f>
        <v>0</v>
      </c>
      <c r="AA32" s="73"/>
      <c r="AB32" s="74"/>
      <c r="AC32" s="117"/>
      <c r="AD32" s="118"/>
    </row>
    <row r="33" spans="1:36" ht="19" customHeight="1">
      <c r="A33" s="223">
        <f t="shared" si="0"/>
        <v>43702</v>
      </c>
      <c r="B33" s="30"/>
      <c r="C33" s="29"/>
      <c r="D33" s="60"/>
      <c r="E33" s="31"/>
      <c r="F33" s="61"/>
      <c r="G33" s="62"/>
      <c r="H33" s="62"/>
      <c r="I33" s="62"/>
      <c r="J33" s="62"/>
      <c r="K33" s="62"/>
      <c r="L33" s="62"/>
      <c r="M33" s="62"/>
      <c r="N33" s="62"/>
      <c r="O33" s="62"/>
      <c r="P33" s="62"/>
      <c r="Q33" s="62"/>
      <c r="R33" s="71"/>
      <c r="S33" s="32"/>
      <c r="T33" s="63"/>
      <c r="U33" s="68"/>
      <c r="V33" s="70"/>
      <c r="W33" s="69"/>
      <c r="X33" s="64"/>
      <c r="Y33" s="33"/>
      <c r="Z33" s="59"/>
      <c r="AA33" s="33"/>
      <c r="AB33" s="34"/>
      <c r="AC33" s="115"/>
      <c r="AD33" s="116"/>
    </row>
    <row r="34" spans="1:36" ht="19" customHeight="1">
      <c r="A34" s="223">
        <f t="shared" si="0"/>
        <v>43703</v>
      </c>
      <c r="B34" s="30"/>
      <c r="C34" s="29"/>
      <c r="D34" s="60"/>
      <c r="E34" s="31"/>
      <c r="F34" s="61"/>
      <c r="G34" s="62"/>
      <c r="H34" s="62"/>
      <c r="I34" s="62"/>
      <c r="J34" s="62"/>
      <c r="K34" s="62"/>
      <c r="L34" s="62"/>
      <c r="M34" s="62"/>
      <c r="N34" s="62"/>
      <c r="O34" s="62"/>
      <c r="P34" s="62"/>
      <c r="Q34" s="62"/>
      <c r="R34" s="71"/>
      <c r="S34" s="32"/>
      <c r="T34" s="63"/>
      <c r="U34" s="68"/>
      <c r="V34" s="70"/>
      <c r="W34" s="69"/>
      <c r="X34" s="64"/>
      <c r="Y34" s="33"/>
      <c r="Z34" s="59"/>
      <c r="AA34" s="33"/>
      <c r="AB34" s="34"/>
      <c r="AC34" s="115"/>
      <c r="AD34" s="116"/>
    </row>
    <row r="35" spans="1:36" ht="19" customHeight="1">
      <c r="A35" s="223">
        <f t="shared" si="0"/>
        <v>43704</v>
      </c>
      <c r="B35" s="30"/>
      <c r="C35" s="29"/>
      <c r="D35" s="145"/>
      <c r="E35" s="36"/>
      <c r="F35" s="95"/>
      <c r="G35" s="96"/>
      <c r="H35" s="96"/>
      <c r="I35" s="96"/>
      <c r="J35" s="96"/>
      <c r="K35" s="96"/>
      <c r="L35" s="96"/>
      <c r="M35" s="96"/>
      <c r="N35" s="96"/>
      <c r="O35" s="96"/>
      <c r="P35" s="96"/>
      <c r="Q35" s="96"/>
      <c r="R35" s="97"/>
      <c r="S35" s="98"/>
      <c r="T35" s="99"/>
      <c r="U35" s="100"/>
      <c r="V35" s="101"/>
      <c r="W35" s="102"/>
      <c r="X35" s="103"/>
      <c r="Y35" s="73"/>
      <c r="Z35" s="35">
        <f>SUM(F35:X35)</f>
        <v>0</v>
      </c>
      <c r="AA35" s="73"/>
      <c r="AB35" s="74"/>
      <c r="AC35" s="117"/>
      <c r="AD35" s="118"/>
    </row>
    <row r="36" spans="1:36" ht="19" customHeight="1">
      <c r="A36" s="223">
        <f t="shared" si="0"/>
        <v>43705</v>
      </c>
      <c r="B36" s="30"/>
      <c r="C36" s="29"/>
      <c r="D36" s="72"/>
      <c r="E36" s="75"/>
      <c r="F36" s="95"/>
      <c r="G36" s="96"/>
      <c r="H36" s="96"/>
      <c r="I36" s="96"/>
      <c r="J36" s="96"/>
      <c r="K36" s="96"/>
      <c r="L36" s="96"/>
      <c r="M36" s="96"/>
      <c r="N36" s="96"/>
      <c r="O36" s="96"/>
      <c r="P36" s="96"/>
      <c r="Q36" s="96"/>
      <c r="R36" s="97"/>
      <c r="S36" s="98"/>
      <c r="T36" s="99"/>
      <c r="U36" s="100"/>
      <c r="V36" s="101"/>
      <c r="W36" s="102"/>
      <c r="X36" s="103"/>
      <c r="Y36" s="73"/>
      <c r="Z36" s="35">
        <f>SUM(F36:X36)</f>
        <v>0</v>
      </c>
      <c r="AA36" s="73"/>
      <c r="AB36" s="74"/>
      <c r="AC36" s="117"/>
      <c r="AD36" s="118"/>
    </row>
    <row r="37" spans="1:36" ht="19" customHeight="1">
      <c r="A37" s="223">
        <f t="shared" si="0"/>
        <v>43706</v>
      </c>
      <c r="B37" s="30"/>
      <c r="C37" s="29"/>
      <c r="D37" s="72"/>
      <c r="E37" s="75"/>
      <c r="F37" s="95"/>
      <c r="G37" s="96"/>
      <c r="H37" s="96"/>
      <c r="I37" s="96"/>
      <c r="J37" s="96"/>
      <c r="K37" s="96"/>
      <c r="L37" s="96"/>
      <c r="M37" s="96"/>
      <c r="N37" s="96"/>
      <c r="O37" s="96"/>
      <c r="P37" s="96"/>
      <c r="Q37" s="96"/>
      <c r="R37" s="97"/>
      <c r="S37" s="98"/>
      <c r="T37" s="99"/>
      <c r="U37" s="100"/>
      <c r="V37" s="101"/>
      <c r="W37" s="102"/>
      <c r="X37" s="103"/>
      <c r="Y37" s="73"/>
      <c r="Z37" s="35">
        <f>SUM(F37:X37)</f>
        <v>0</v>
      </c>
      <c r="AA37" s="73"/>
      <c r="AB37" s="74"/>
      <c r="AC37" s="117"/>
      <c r="AD37" s="118"/>
    </row>
    <row r="38" spans="1:36" ht="19" customHeight="1">
      <c r="A38" s="223">
        <f t="shared" si="0"/>
        <v>43707</v>
      </c>
      <c r="B38" s="30"/>
      <c r="C38" s="29"/>
      <c r="D38" s="72"/>
      <c r="E38" s="75"/>
      <c r="F38" s="95"/>
      <c r="G38" s="96"/>
      <c r="H38" s="96"/>
      <c r="I38" s="96"/>
      <c r="J38" s="96"/>
      <c r="K38" s="96"/>
      <c r="L38" s="96"/>
      <c r="M38" s="96"/>
      <c r="N38" s="96"/>
      <c r="O38" s="96"/>
      <c r="P38" s="96"/>
      <c r="Q38" s="96"/>
      <c r="R38" s="97"/>
      <c r="S38" s="98"/>
      <c r="T38" s="99"/>
      <c r="U38" s="100"/>
      <c r="V38" s="101"/>
      <c r="W38" s="102"/>
      <c r="X38" s="103"/>
      <c r="Y38" s="73"/>
      <c r="Z38" s="35">
        <f>SUM(F38:X38)</f>
        <v>0</v>
      </c>
      <c r="AA38" s="73"/>
      <c r="AB38" s="74"/>
      <c r="AC38" s="117"/>
      <c r="AD38" s="118"/>
    </row>
    <row r="39" spans="1:36" ht="19" customHeight="1">
      <c r="A39" s="223">
        <f t="shared" si="0"/>
        <v>43708</v>
      </c>
      <c r="B39" s="30"/>
      <c r="C39" s="29"/>
      <c r="D39" s="72"/>
      <c r="E39" s="75"/>
      <c r="F39" s="95"/>
      <c r="G39" s="96"/>
      <c r="H39" s="96"/>
      <c r="I39" s="96"/>
      <c r="J39" s="96"/>
      <c r="K39" s="96"/>
      <c r="L39" s="96"/>
      <c r="M39" s="96"/>
      <c r="N39" s="96"/>
      <c r="O39" s="96"/>
      <c r="P39" s="96"/>
      <c r="Q39" s="96"/>
      <c r="R39" s="97"/>
      <c r="S39" s="98"/>
      <c r="T39" s="99"/>
      <c r="U39" s="100"/>
      <c r="V39" s="101"/>
      <c r="W39" s="102"/>
      <c r="X39" s="103"/>
      <c r="Y39" s="73"/>
      <c r="Z39" s="35">
        <f>SUM(F39:X39)</f>
        <v>0</v>
      </c>
      <c r="AA39" s="73"/>
      <c r="AB39" s="74"/>
      <c r="AC39" s="117"/>
      <c r="AD39" s="118"/>
    </row>
    <row r="40" spans="1:36" ht="19" customHeight="1" thickBot="1">
      <c r="A40" s="29"/>
      <c r="B40" s="30"/>
      <c r="C40" s="29"/>
      <c r="D40" s="36"/>
      <c r="E40" s="36"/>
      <c r="F40" s="37"/>
      <c r="G40" s="38"/>
      <c r="H40" s="38"/>
      <c r="I40" s="38"/>
      <c r="J40" s="38"/>
      <c r="K40" s="38"/>
      <c r="L40" s="38"/>
      <c r="M40" s="38"/>
      <c r="N40" s="38"/>
      <c r="O40" s="38"/>
      <c r="P40" s="10"/>
      <c r="Q40" s="10"/>
      <c r="R40" s="10"/>
      <c r="S40" s="39"/>
      <c r="T40" s="92"/>
      <c r="U40" s="36"/>
      <c r="V40" s="36"/>
      <c r="W40" s="36"/>
      <c r="X40" s="5"/>
      <c r="Y40" s="5"/>
      <c r="Z40" s="10"/>
      <c r="AA40" s="5"/>
      <c r="AB40" s="5"/>
      <c r="AC40" s="41"/>
      <c r="AD40" s="41"/>
    </row>
    <row r="41" spans="1:36" s="91" customFormat="1" ht="19" customHeight="1" thickBot="1">
      <c r="A41" s="77" t="s">
        <v>18</v>
      </c>
      <c r="B41" s="78"/>
      <c r="C41" s="78"/>
      <c r="D41" s="79"/>
      <c r="E41" s="80"/>
      <c r="F41" s="81">
        <f t="shared" ref="F41:X41" si="1">SUM(F9:F39)</f>
        <v>0</v>
      </c>
      <c r="G41" s="81">
        <f t="shared" si="1"/>
        <v>0</v>
      </c>
      <c r="H41" s="81">
        <f t="shared" si="1"/>
        <v>0</v>
      </c>
      <c r="I41" s="81">
        <f t="shared" si="1"/>
        <v>0</v>
      </c>
      <c r="J41" s="81">
        <f t="shared" si="1"/>
        <v>0</v>
      </c>
      <c r="K41" s="81">
        <f t="shared" si="1"/>
        <v>0</v>
      </c>
      <c r="L41" s="81">
        <f t="shared" si="1"/>
        <v>0</v>
      </c>
      <c r="M41" s="81">
        <f t="shared" si="1"/>
        <v>0</v>
      </c>
      <c r="N41" s="81">
        <f t="shared" si="1"/>
        <v>0</v>
      </c>
      <c r="O41" s="81">
        <f t="shared" si="1"/>
        <v>0</v>
      </c>
      <c r="P41" s="81">
        <f t="shared" si="1"/>
        <v>0</v>
      </c>
      <c r="Q41" s="81">
        <f t="shared" si="1"/>
        <v>0</v>
      </c>
      <c r="R41" s="81">
        <f t="shared" si="1"/>
        <v>0</v>
      </c>
      <c r="S41" s="84"/>
      <c r="T41" s="81">
        <f t="shared" si="1"/>
        <v>0</v>
      </c>
      <c r="U41" s="81">
        <f t="shared" si="1"/>
        <v>0</v>
      </c>
      <c r="V41" s="81">
        <f t="shared" si="1"/>
        <v>0</v>
      </c>
      <c r="W41" s="81">
        <f t="shared" si="1"/>
        <v>0</v>
      </c>
      <c r="X41" s="81">
        <f t="shared" si="1"/>
        <v>0</v>
      </c>
      <c r="Y41" s="87"/>
      <c r="Z41" s="85">
        <f>SUM(Z9:Z39)</f>
        <v>0</v>
      </c>
      <c r="AA41" s="87"/>
      <c r="AB41" s="88"/>
      <c r="AC41" s="85">
        <f>SUM(AC9:AC39)</f>
        <v>0</v>
      </c>
      <c r="AD41" s="89"/>
      <c r="AE41" s="90"/>
    </row>
    <row r="42" spans="1:36" s="6" customFormat="1">
      <c r="A42" s="42"/>
      <c r="B42" s="42"/>
      <c r="C42" s="42"/>
      <c r="D42" s="42"/>
      <c r="E42" s="26"/>
      <c r="F42" s="42"/>
      <c r="G42" s="42"/>
      <c r="H42" s="42"/>
      <c r="I42" s="42"/>
      <c r="J42" s="42"/>
      <c r="K42" s="42"/>
      <c r="L42" s="42"/>
      <c r="M42" s="42"/>
      <c r="N42" s="42"/>
      <c r="O42" s="42"/>
      <c r="P42" s="42"/>
      <c r="Q42" s="42"/>
      <c r="R42" s="42"/>
      <c r="S42" s="42"/>
      <c r="T42" s="39"/>
      <c r="U42" s="42"/>
      <c r="V42" s="42"/>
      <c r="W42" s="42"/>
      <c r="X42" s="42"/>
      <c r="Y42" s="14"/>
      <c r="Z42" s="14"/>
      <c r="AA42" s="14"/>
      <c r="AB42" s="41"/>
      <c r="AC42" s="5"/>
      <c r="AD42" s="41"/>
    </row>
    <row r="43" spans="1:36" s="7" customFormat="1">
      <c r="A43" s="5"/>
      <c r="B43" s="42"/>
      <c r="C43" s="42"/>
      <c r="D43" s="42"/>
      <c r="E43" s="26"/>
      <c r="F43" s="42"/>
      <c r="G43" s="42"/>
      <c r="H43" s="42"/>
      <c r="I43" s="42"/>
      <c r="J43" s="42"/>
      <c r="K43" s="43"/>
      <c r="L43" s="42"/>
      <c r="M43" s="43"/>
      <c r="N43" s="42"/>
      <c r="O43" s="42"/>
      <c r="P43" s="43"/>
      <c r="Q43" s="43"/>
      <c r="R43" s="43"/>
      <c r="S43" s="44"/>
      <c r="T43" s="42"/>
      <c r="U43" s="42"/>
      <c r="V43" s="42"/>
      <c r="W43" s="42"/>
      <c r="X43" s="42"/>
      <c r="Y43" s="14"/>
      <c r="Z43" s="14"/>
      <c r="AA43" s="14"/>
      <c r="AC43" s="14"/>
    </row>
    <row r="44" spans="1:36" s="6" customFormat="1" ht="13">
      <c r="A44" s="45" t="s">
        <v>19</v>
      </c>
      <c r="B44" s="46"/>
      <c r="C44" s="46"/>
      <c r="D44" s="46"/>
      <c r="E44" s="47"/>
      <c r="F44" s="46"/>
      <c r="G44" s="46"/>
      <c r="H44" s="46"/>
      <c r="I44" s="46"/>
      <c r="J44" s="46"/>
      <c r="K44" s="46"/>
      <c r="L44" s="46"/>
      <c r="M44" s="46"/>
      <c r="N44" s="46"/>
      <c r="O44" s="46"/>
      <c r="P44" s="46"/>
      <c r="Q44" s="46"/>
      <c r="R44" s="46"/>
      <c r="S44" s="46"/>
      <c r="T44" s="48"/>
      <c r="U44" s="46"/>
      <c r="V44" s="46"/>
      <c r="W44" s="46"/>
      <c r="X44" s="46"/>
      <c r="Y44" s="49"/>
      <c r="Z44" s="49"/>
      <c r="AA44" s="49"/>
      <c r="AB44" s="13"/>
      <c r="AC44" s="49"/>
      <c r="AD44" s="13"/>
      <c r="AE44" s="13"/>
      <c r="AF44" s="11"/>
      <c r="AG44" s="11"/>
      <c r="AH44" s="11"/>
      <c r="AI44" s="11"/>
      <c r="AJ44" s="11"/>
    </row>
    <row r="45" spans="1:36">
      <c r="A45" s="50" t="s">
        <v>20</v>
      </c>
      <c r="B45" s="46"/>
      <c r="C45" s="46"/>
      <c r="D45" s="46"/>
      <c r="E45" s="46"/>
      <c r="F45" s="51"/>
      <c r="G45" s="51"/>
      <c r="H45" s="51"/>
      <c r="I45" s="51"/>
      <c r="J45" s="51"/>
      <c r="K45" s="51"/>
      <c r="L45" s="51"/>
      <c r="M45" s="51"/>
      <c r="N45" s="51"/>
      <c r="O45" s="51"/>
      <c r="P45" s="51"/>
      <c r="Q45" s="51"/>
      <c r="R45" s="51"/>
      <c r="S45" s="51"/>
      <c r="T45" s="51"/>
      <c r="U45" s="52"/>
      <c r="V45" s="52"/>
      <c r="W45" s="52"/>
      <c r="X45" s="52"/>
      <c r="Y45" s="49"/>
      <c r="Z45" s="49"/>
      <c r="AA45" s="49"/>
      <c r="AB45" s="49"/>
      <c r="AC45" s="49"/>
      <c r="AD45" s="49"/>
      <c r="AE45" s="12"/>
      <c r="AF45" s="12"/>
      <c r="AG45" s="12"/>
      <c r="AH45" s="12"/>
      <c r="AI45" s="12"/>
      <c r="AJ45" s="12"/>
    </row>
    <row r="46" spans="1:36">
      <c r="A46" s="46"/>
      <c r="B46" s="46"/>
      <c r="C46" s="46"/>
      <c r="D46" s="53"/>
      <c r="E46" s="46"/>
      <c r="F46" s="54"/>
      <c r="G46" s="54"/>
      <c r="H46" s="54"/>
      <c r="I46" s="54"/>
      <c r="J46" s="54"/>
      <c r="K46" s="54"/>
      <c r="L46" s="54"/>
      <c r="M46" s="54"/>
      <c r="N46" s="54"/>
      <c r="O46" s="54"/>
      <c r="P46" s="54"/>
      <c r="Q46" s="54"/>
      <c r="R46" s="54"/>
      <c r="S46" s="54"/>
      <c r="T46" s="54"/>
      <c r="U46" s="55"/>
      <c r="V46" s="55"/>
      <c r="W46" s="55"/>
      <c r="X46" s="55"/>
      <c r="Y46" s="49"/>
      <c r="Z46" s="49"/>
      <c r="AA46" s="49"/>
      <c r="AB46" s="49"/>
      <c r="AC46" s="49"/>
      <c r="AD46" s="49"/>
      <c r="AE46" s="12"/>
      <c r="AF46" s="12"/>
      <c r="AG46" s="12"/>
      <c r="AH46" s="12"/>
      <c r="AI46" s="12"/>
      <c r="AJ46" s="12"/>
    </row>
    <row r="47" spans="1:36">
      <c r="A47" s="56" t="s">
        <v>21</v>
      </c>
      <c r="B47" s="57"/>
      <c r="C47" s="57"/>
      <c r="D47" s="54"/>
      <c r="E47" s="54"/>
      <c r="F47" s="49"/>
      <c r="G47" s="49"/>
      <c r="H47" s="49"/>
      <c r="I47" s="49"/>
      <c r="J47" s="49"/>
      <c r="K47" s="49"/>
      <c r="L47" s="49"/>
      <c r="M47" s="49"/>
      <c r="N47" s="49"/>
      <c r="O47" s="49"/>
      <c r="P47" s="49"/>
      <c r="Q47" s="49"/>
      <c r="R47" s="49"/>
      <c r="S47" s="49"/>
      <c r="T47" s="49"/>
      <c r="U47" s="49"/>
      <c r="V47" s="49"/>
      <c r="W47" s="49"/>
      <c r="X47" s="49"/>
      <c r="Y47" s="49"/>
      <c r="Z47" s="49"/>
      <c r="AA47" s="49"/>
      <c r="AB47" s="49"/>
      <c r="AC47" s="49"/>
      <c r="AD47" s="49"/>
      <c r="AE47" s="12"/>
      <c r="AF47" s="12"/>
      <c r="AG47" s="12"/>
      <c r="AH47" s="12"/>
      <c r="AI47" s="12"/>
      <c r="AJ47" s="12"/>
    </row>
    <row r="48" spans="1:36">
      <c r="A48" s="56" t="s">
        <v>35</v>
      </c>
      <c r="B48" s="57"/>
      <c r="C48" s="57"/>
      <c r="D48" s="54"/>
      <c r="E48" s="54"/>
      <c r="F48" s="49"/>
      <c r="G48" s="49"/>
      <c r="H48" s="49"/>
      <c r="I48" s="49"/>
      <c r="J48" s="49"/>
      <c r="K48" s="49"/>
      <c r="L48" s="49"/>
      <c r="M48" s="49"/>
      <c r="N48" s="49"/>
      <c r="O48" s="49"/>
      <c r="P48" s="49"/>
      <c r="Q48" s="49"/>
      <c r="R48" s="49"/>
      <c r="S48" s="49"/>
      <c r="T48" s="49"/>
      <c r="U48" s="49"/>
      <c r="V48" s="49"/>
      <c r="W48" s="49"/>
      <c r="X48" s="49"/>
      <c r="Y48" s="49"/>
      <c r="Z48" s="49"/>
      <c r="AA48" s="49"/>
      <c r="AB48" s="49"/>
      <c r="AC48" s="49"/>
      <c r="AD48" s="49"/>
      <c r="AE48" s="12"/>
      <c r="AF48" s="12"/>
      <c r="AG48" s="12"/>
      <c r="AH48" s="12"/>
      <c r="AI48" s="12"/>
      <c r="AJ48" s="12"/>
    </row>
    <row r="49" spans="1:36">
      <c r="A49" s="56" t="s">
        <v>22</v>
      </c>
      <c r="B49" s="57"/>
      <c r="C49" s="57"/>
      <c r="D49" s="54"/>
      <c r="E49" s="54"/>
      <c r="F49" s="49"/>
      <c r="G49" s="49"/>
      <c r="H49" s="49"/>
      <c r="I49" s="49"/>
      <c r="J49" s="49"/>
      <c r="K49" s="49"/>
      <c r="L49" s="49"/>
      <c r="M49" s="49"/>
      <c r="N49" s="49"/>
      <c r="O49" s="49"/>
      <c r="P49" s="49"/>
      <c r="Q49" s="49"/>
      <c r="R49" s="49"/>
      <c r="S49" s="49"/>
      <c r="T49" s="49"/>
      <c r="U49" s="49"/>
      <c r="V49" s="49"/>
      <c r="W49" s="49"/>
      <c r="X49" s="49"/>
      <c r="Y49" s="49"/>
      <c r="Z49" s="49"/>
      <c r="AA49" s="49"/>
      <c r="AB49" s="49"/>
      <c r="AC49" s="49"/>
      <c r="AD49" s="49"/>
      <c r="AE49" s="12"/>
      <c r="AF49" s="12"/>
      <c r="AG49" s="12"/>
      <c r="AH49" s="12"/>
      <c r="AI49" s="12"/>
      <c r="AJ49" s="12"/>
    </row>
    <row r="50" spans="1:36">
      <c r="A50" s="49"/>
      <c r="B50" s="49"/>
      <c r="C50" s="49"/>
      <c r="D50" s="49"/>
      <c r="E50" s="49"/>
      <c r="F50" s="49"/>
      <c r="G50" s="49"/>
      <c r="H50" s="49"/>
      <c r="I50" s="49"/>
      <c r="J50" s="49"/>
      <c r="K50" s="49"/>
      <c r="L50" s="49"/>
      <c r="M50" s="49"/>
      <c r="N50" s="49"/>
      <c r="O50" s="49"/>
      <c r="P50" s="49"/>
      <c r="Q50" s="49"/>
      <c r="R50" s="49"/>
      <c r="S50" s="49"/>
      <c r="T50" s="49"/>
      <c r="U50" s="49"/>
      <c r="V50" s="49"/>
      <c r="W50" s="49"/>
      <c r="X50" s="49"/>
      <c r="Y50" s="49"/>
      <c r="Z50" s="49"/>
      <c r="AA50" s="49"/>
      <c r="AB50" s="49"/>
      <c r="AC50" s="49"/>
      <c r="AD50" s="49"/>
      <c r="AE50" s="12"/>
      <c r="AF50" s="12"/>
      <c r="AG50" s="12"/>
      <c r="AH50" s="12"/>
      <c r="AI50" s="12"/>
      <c r="AJ50" s="12"/>
    </row>
  </sheetData>
  <sheetProtection insertColumns="0"/>
  <mergeCells count="15">
    <mergeCell ref="A7:B7"/>
    <mergeCell ref="F1:W1"/>
    <mergeCell ref="F3:W3"/>
    <mergeCell ref="T5:X5"/>
    <mergeCell ref="Z5:Z7"/>
    <mergeCell ref="A1:E1"/>
    <mergeCell ref="X1:AD1"/>
    <mergeCell ref="A2:E2"/>
    <mergeCell ref="F2:W2"/>
    <mergeCell ref="X2:AC2"/>
    <mergeCell ref="AC5:AC7"/>
    <mergeCell ref="AD5:AD7"/>
    <mergeCell ref="T6:T7"/>
    <mergeCell ref="U6:W6"/>
    <mergeCell ref="X6:X7"/>
  </mergeCells>
  <phoneticPr fontId="28" type="noConversion"/>
  <conditionalFormatting sqref="A9:A10">
    <cfRule type="expression" dxfId="7" priority="4">
      <formula>WEEKDAY($A9,2)&gt;5</formula>
    </cfRule>
  </conditionalFormatting>
  <conditionalFormatting sqref="A9:A12 A37:A39">
    <cfRule type="expression" dxfId="6" priority="3">
      <formula>COUNTIFS(JoursFériés,$A9)</formula>
    </cfRule>
  </conditionalFormatting>
  <conditionalFormatting sqref="A13:A36">
    <cfRule type="expression" dxfId="5" priority="2">
      <formula>WEEKDAY($A13,2)&gt;5</formula>
    </cfRule>
  </conditionalFormatting>
  <conditionalFormatting sqref="A13:A36">
    <cfRule type="expression" dxfId="4" priority="1">
      <formula>COUNTIFS(JoursFériés,$A13)</formula>
    </cfRule>
  </conditionalFormatting>
  <dataValidations count="4">
    <dataValidation type="list" allowBlank="1" showInputMessage="1" showErrorMessage="1" sqref="F6:R6" xr:uid="{00000000-0002-0000-0700-000000000000}">
      <formula1>OFFSET(INDIRECT(APPELPHASE),,,COUNTA(INDIRECT(APPELPHASE)),1)</formula1>
    </dataValidation>
    <dataValidation type="list" allowBlank="1" showInputMessage="1" showErrorMessage="1" sqref="F5:R5" xr:uid="{00000000-0002-0000-0700-000001000000}">
      <formula1>OFFSET(INDIRECT(appel),,,COUNTA(INDIRECT(appel)),1)</formula1>
    </dataValidation>
    <dataValidation type="decimal" allowBlank="1" showInputMessage="1" showErrorMessage="1" error="Attention : maximum 1" sqref="W9:X11 W28:X32 F21:U25 F14:U18 W21:X25 F28:U32 F9:U11 W14:X18 W35:X39 F35:U39" xr:uid="{00000000-0002-0000-0700-000002000000}">
      <formula1>0</formula1>
      <formula2>1</formula2>
    </dataValidation>
    <dataValidation type="whole" operator="lessThan" allowBlank="1" showErrorMessage="1" error="Saisie impossible -&gt; utiliser 2 dernières colonnes (à droite de &quot;Total&quot;)" sqref="W26:Z27 W12:Z13 W19:Z20 W33:Z34 F12:U13 F19:U20 F26:U27 F33:U34" xr:uid="{00000000-0002-0000-0700-000003000000}">
      <formula1>0</formula1>
    </dataValidation>
  </dataValidations>
  <printOptions horizontalCentered="1"/>
  <pageMargins left="0.10166666666666667" right="0.10844444444444444" top="0.33" bottom="0.75000000000000011" header="0.21999999999999997" footer="0.31"/>
  <pageSetup paperSize="9" scale="66" orientation="portrait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>
    <pageSetUpPr fitToPage="1"/>
  </sheetPr>
  <dimension ref="A1:AJ49"/>
  <sheetViews>
    <sheetView zoomScale="90" zoomScaleNormal="90" zoomScaleSheetLayoutView="85" zoomScalePageLayoutView="125" workbookViewId="0">
      <pane xSplit="5" ySplit="8" topLeftCell="F9" activePane="bottomRight" state="frozen"/>
      <selection activeCell="K41" sqref="K41"/>
      <selection pane="topRight" activeCell="K41" sqref="K41"/>
      <selection pane="bottomLeft" activeCell="K41" sqref="K41"/>
      <selection pane="bottomRight" activeCell="A2" sqref="A2:E2"/>
    </sheetView>
  </sheetViews>
  <sheetFormatPr baseColWidth="10" defaultRowHeight="15"/>
  <cols>
    <col min="1" max="1" width="20.5" customWidth="1"/>
    <col min="2" max="2" width="2.83203125" customWidth="1"/>
    <col min="3" max="3" width="12.5" customWidth="1"/>
    <col min="4" max="4" width="5.33203125" customWidth="1"/>
    <col min="5" max="5" width="1.1640625" customWidth="1"/>
    <col min="6" max="18" width="5.33203125" customWidth="1"/>
    <col min="19" max="19" width="0.83203125" customWidth="1"/>
    <col min="20" max="21" width="5" customWidth="1"/>
    <col min="22" max="22" width="5.33203125" customWidth="1"/>
    <col min="23" max="24" width="5" customWidth="1"/>
    <col min="25" max="25" width="0.83203125" customWidth="1"/>
    <col min="26" max="26" width="4.6640625" customWidth="1"/>
    <col min="27" max="27" width="2.33203125" customWidth="1"/>
    <col min="28" max="28" width="0.5" customWidth="1"/>
    <col min="29" max="29" width="5" customWidth="1"/>
    <col min="30" max="30" width="5.5" customWidth="1"/>
  </cols>
  <sheetData>
    <row r="1" spans="1:32" ht="20">
      <c r="A1" s="200" t="s">
        <v>38</v>
      </c>
      <c r="B1" s="201"/>
      <c r="C1" s="201"/>
      <c r="D1" s="201"/>
      <c r="E1" s="202"/>
      <c r="F1" s="180" t="str">
        <f>+NOM</f>
        <v>AUVRE</v>
      </c>
      <c r="G1" s="181"/>
      <c r="H1" s="181"/>
      <c r="I1" s="181"/>
      <c r="J1" s="181"/>
      <c r="K1" s="181"/>
      <c r="L1" s="181"/>
      <c r="M1" s="181"/>
      <c r="N1" s="181"/>
      <c r="O1" s="181"/>
      <c r="P1" s="181"/>
      <c r="Q1" s="181"/>
      <c r="R1" s="181"/>
      <c r="S1" s="181"/>
      <c r="T1" s="181"/>
      <c r="U1" s="181"/>
      <c r="V1" s="181"/>
      <c r="W1" s="182"/>
      <c r="X1" s="183">
        <v>43373</v>
      </c>
      <c r="Y1" s="184"/>
      <c r="Z1" s="184"/>
      <c r="AA1" s="184"/>
      <c r="AB1" s="184"/>
      <c r="AC1" s="184"/>
      <c r="AD1" s="185"/>
    </row>
    <row r="2" spans="1:32" s="14" customFormat="1" ht="21" thickBot="1">
      <c r="A2" s="203"/>
      <c r="B2" s="204"/>
      <c r="C2" s="204"/>
      <c r="D2" s="204"/>
      <c r="E2" s="205"/>
      <c r="F2" s="186" t="str">
        <f>IF(Z40&lt;AD2,"*** SAISIE INCOMPLETE *** ",IF(Z40&gt;AD2,"***VERIFIER LES TEMPS SAISIS***",""))</f>
        <v xml:space="preserve">*** SAISIE INCOMPLETE *** </v>
      </c>
      <c r="G2" s="187"/>
      <c r="H2" s="187"/>
      <c r="I2" s="187"/>
      <c r="J2" s="187"/>
      <c r="K2" s="187"/>
      <c r="L2" s="187"/>
      <c r="M2" s="187"/>
      <c r="N2" s="187"/>
      <c r="O2" s="187"/>
      <c r="P2" s="187"/>
      <c r="Q2" s="187"/>
      <c r="R2" s="187"/>
      <c r="S2" s="187"/>
      <c r="T2" s="187"/>
      <c r="U2" s="187"/>
      <c r="V2" s="187"/>
      <c r="W2" s="187"/>
      <c r="X2" s="188" t="s">
        <v>40</v>
      </c>
      <c r="Y2" s="189"/>
      <c r="Z2" s="189"/>
      <c r="AA2" s="189"/>
      <c r="AB2" s="189"/>
      <c r="AC2" s="189"/>
      <c r="AD2" s="58">
        <f>NETWORKDAYS(A9,MAX(A36,A37,A38,A39),JoursFériés)</f>
        <v>21</v>
      </c>
      <c r="AF2" s="15" t="s">
        <v>28</v>
      </c>
    </row>
    <row r="3" spans="1:32" ht="16">
      <c r="A3" s="16"/>
      <c r="B3" s="16"/>
      <c r="C3" s="16"/>
      <c r="D3" s="17"/>
      <c r="E3" s="17"/>
      <c r="F3" s="190" t="s">
        <v>34</v>
      </c>
      <c r="G3" s="190"/>
      <c r="H3" s="190"/>
      <c r="I3" s="190"/>
      <c r="J3" s="190"/>
      <c r="K3" s="190"/>
      <c r="L3" s="190"/>
      <c r="M3" s="190"/>
      <c r="N3" s="190"/>
      <c r="O3" s="190"/>
      <c r="P3" s="190"/>
      <c r="Q3" s="190"/>
      <c r="R3" s="190"/>
      <c r="S3" s="190"/>
      <c r="T3" s="190"/>
      <c r="U3" s="190"/>
      <c r="V3" s="190"/>
      <c r="W3" s="190"/>
      <c r="X3" s="18"/>
      <c r="Y3" s="14"/>
      <c r="Z3" s="14"/>
      <c r="AA3" s="14"/>
      <c r="AB3" s="14"/>
      <c r="AC3" s="14"/>
      <c r="AD3" s="14"/>
      <c r="AF3" s="8" t="s">
        <v>29</v>
      </c>
    </row>
    <row r="4" spans="1:32" ht="17" thickBot="1">
      <c r="A4" s="19"/>
      <c r="B4" s="19"/>
      <c r="C4" s="19"/>
      <c r="D4" s="1" t="s">
        <v>0</v>
      </c>
      <c r="E4" s="20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14"/>
      <c r="Z4" s="14"/>
      <c r="AA4" s="14"/>
      <c r="AB4" s="14"/>
      <c r="AC4" s="14"/>
      <c r="AD4" s="14"/>
      <c r="AF4" s="8" t="s">
        <v>27</v>
      </c>
    </row>
    <row r="5" spans="1:32" ht="15" customHeight="1" thickBot="1">
      <c r="A5" s="22" t="s">
        <v>1</v>
      </c>
      <c r="B5" s="23"/>
      <c r="C5" s="23"/>
      <c r="D5" s="2" t="s">
        <v>2</v>
      </c>
      <c r="E5" s="1"/>
      <c r="F5" s="104"/>
      <c r="G5" s="105"/>
      <c r="H5" s="105"/>
      <c r="I5" s="105"/>
      <c r="J5" s="105"/>
      <c r="K5" s="106"/>
      <c r="L5" s="106"/>
      <c r="M5" s="106"/>
      <c r="N5" s="106"/>
      <c r="O5" s="106"/>
      <c r="P5" s="106"/>
      <c r="Q5" s="107"/>
      <c r="R5" s="123"/>
      <c r="S5" s="5"/>
      <c r="T5" s="191" t="s">
        <v>5</v>
      </c>
      <c r="U5" s="192"/>
      <c r="V5" s="192"/>
      <c r="W5" s="192"/>
      <c r="X5" s="193"/>
      <c r="Y5" s="14"/>
      <c r="Z5" s="194" t="s">
        <v>3</v>
      </c>
      <c r="AA5" s="14"/>
      <c r="AB5" s="14"/>
      <c r="AC5" s="197" t="s">
        <v>9</v>
      </c>
      <c r="AD5" s="171" t="s">
        <v>10</v>
      </c>
    </row>
    <row r="6" spans="1:32" ht="15" customHeight="1" thickBot="1">
      <c r="A6" s="22" t="s">
        <v>4</v>
      </c>
      <c r="B6" s="23"/>
      <c r="C6" s="23"/>
      <c r="D6" s="2" t="s">
        <v>23</v>
      </c>
      <c r="E6" s="1"/>
      <c r="F6" s="108"/>
      <c r="G6" s="109"/>
      <c r="H6" s="109"/>
      <c r="I6" s="109"/>
      <c r="J6" s="109"/>
      <c r="K6" s="109"/>
      <c r="L6" s="109"/>
      <c r="M6" s="109"/>
      <c r="N6" s="109"/>
      <c r="O6" s="109"/>
      <c r="P6" s="109"/>
      <c r="Q6" s="109"/>
      <c r="R6" s="110"/>
      <c r="S6" s="5"/>
      <c r="T6" s="174" t="s">
        <v>39</v>
      </c>
      <c r="U6" s="176" t="s">
        <v>36</v>
      </c>
      <c r="V6" s="177"/>
      <c r="W6" s="177"/>
      <c r="X6" s="178" t="s">
        <v>8</v>
      </c>
      <c r="Y6" s="14"/>
      <c r="Z6" s="195"/>
      <c r="AA6" s="14"/>
      <c r="AB6" s="14"/>
      <c r="AC6" s="198"/>
      <c r="AD6" s="172"/>
    </row>
    <row r="7" spans="1:32" ht="88" customHeight="1" thickBot="1">
      <c r="A7" s="206" t="s">
        <v>6</v>
      </c>
      <c r="B7" s="207"/>
      <c r="C7" s="3"/>
      <c r="D7" s="4" t="s">
        <v>7</v>
      </c>
      <c r="E7" s="24"/>
      <c r="F7" s="122"/>
      <c r="G7" s="112"/>
      <c r="H7" s="111"/>
      <c r="I7" s="111"/>
      <c r="J7" s="112"/>
      <c r="K7" s="112"/>
      <c r="L7" s="112"/>
      <c r="M7" s="112"/>
      <c r="N7" s="112"/>
      <c r="O7" s="112"/>
      <c r="P7" s="112"/>
      <c r="Q7" s="113"/>
      <c r="R7" s="114"/>
      <c r="S7" s="5"/>
      <c r="T7" s="175"/>
      <c r="U7" s="65" t="s">
        <v>36</v>
      </c>
      <c r="V7" s="67" t="s">
        <v>1</v>
      </c>
      <c r="W7" s="66" t="s">
        <v>37</v>
      </c>
      <c r="X7" s="179"/>
      <c r="Y7" s="14"/>
      <c r="Z7" s="196"/>
      <c r="AA7" s="14"/>
      <c r="AB7" s="14"/>
      <c r="AC7" s="199"/>
      <c r="AD7" s="173"/>
    </row>
    <row r="8" spans="1:32">
      <c r="A8" s="25"/>
      <c r="B8" s="25"/>
      <c r="C8" s="25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26"/>
      <c r="T8" s="26"/>
      <c r="U8" s="26"/>
      <c r="V8" s="26"/>
      <c r="W8" s="26"/>
      <c r="X8" s="14"/>
      <c r="Y8" s="14"/>
      <c r="Z8" s="27"/>
      <c r="AA8" s="14"/>
      <c r="AB8" s="14"/>
      <c r="AC8" s="28"/>
      <c r="AD8" s="28"/>
    </row>
    <row r="9" spans="1:32" ht="19" customHeight="1">
      <c r="A9" s="223">
        <f>DATE(ANNEE,8,1)</f>
        <v>43678</v>
      </c>
      <c r="B9" s="30"/>
      <c r="C9" s="29"/>
      <c r="D9" s="60"/>
      <c r="E9" s="31"/>
      <c r="F9" s="61"/>
      <c r="G9" s="62"/>
      <c r="H9" s="62"/>
      <c r="I9" s="62"/>
      <c r="J9" s="62"/>
      <c r="K9" s="62"/>
      <c r="L9" s="62"/>
      <c r="M9" s="62"/>
      <c r="N9" s="62"/>
      <c r="O9" s="62"/>
      <c r="P9" s="62"/>
      <c r="Q9" s="62"/>
      <c r="R9" s="71"/>
      <c r="S9" s="32"/>
      <c r="T9" s="63"/>
      <c r="U9" s="68"/>
      <c r="V9" s="70"/>
      <c r="W9" s="69"/>
      <c r="X9" s="64"/>
      <c r="Y9" s="33"/>
      <c r="Z9" s="59"/>
      <c r="AA9" s="33"/>
      <c r="AB9" s="34"/>
      <c r="AC9" s="115"/>
      <c r="AD9" s="116"/>
    </row>
    <row r="10" spans="1:32" ht="19" customHeight="1">
      <c r="A10" s="223">
        <f>IF(A9="","",IF(MONTH(A9+1)&gt;MONTH(A9),"",A9+1))</f>
        <v>43679</v>
      </c>
      <c r="B10" s="30"/>
      <c r="C10" s="29"/>
      <c r="D10" s="60"/>
      <c r="E10" s="31"/>
      <c r="F10" s="61"/>
      <c r="G10" s="62"/>
      <c r="H10" s="62"/>
      <c r="I10" s="62"/>
      <c r="J10" s="62"/>
      <c r="K10" s="62"/>
      <c r="L10" s="62"/>
      <c r="M10" s="62"/>
      <c r="N10" s="62"/>
      <c r="O10" s="62"/>
      <c r="P10" s="62"/>
      <c r="Q10" s="62"/>
      <c r="R10" s="71"/>
      <c r="S10" s="32"/>
      <c r="T10" s="63"/>
      <c r="U10" s="68"/>
      <c r="V10" s="70"/>
      <c r="W10" s="69"/>
      <c r="X10" s="64"/>
      <c r="Y10" s="33"/>
      <c r="Z10" s="59"/>
      <c r="AA10" s="33"/>
      <c r="AB10" s="34"/>
      <c r="AC10" s="115"/>
      <c r="AD10" s="116"/>
    </row>
    <row r="11" spans="1:32" ht="19" customHeight="1">
      <c r="A11" s="223">
        <f t="shared" ref="A11:A39" si="0">IF(A10="","",IF(MONTH(A10+1)&gt;MONTH(A10),"",A10+1))</f>
        <v>43680</v>
      </c>
      <c r="B11" s="30"/>
      <c r="C11" s="29"/>
      <c r="D11" s="145"/>
      <c r="E11" s="36"/>
      <c r="F11" s="95"/>
      <c r="G11" s="96"/>
      <c r="H11" s="96"/>
      <c r="I11" s="96"/>
      <c r="J11" s="96"/>
      <c r="K11" s="96"/>
      <c r="L11" s="96"/>
      <c r="M11" s="96"/>
      <c r="N11" s="96"/>
      <c r="O11" s="96"/>
      <c r="P11" s="96"/>
      <c r="Q11" s="96"/>
      <c r="R11" s="97"/>
      <c r="S11" s="98"/>
      <c r="T11" s="99"/>
      <c r="U11" s="100"/>
      <c r="V11" s="101"/>
      <c r="W11" s="102"/>
      <c r="X11" s="103"/>
      <c r="Y11" s="73"/>
      <c r="Z11" s="35">
        <f>SUM(F11:X11)</f>
        <v>0</v>
      </c>
      <c r="AA11" s="73"/>
      <c r="AB11" s="74"/>
      <c r="AC11" s="117"/>
      <c r="AD11" s="118"/>
    </row>
    <row r="12" spans="1:32" ht="19" customHeight="1">
      <c r="A12" s="223">
        <f t="shared" si="0"/>
        <v>43681</v>
      </c>
      <c r="B12" s="30"/>
      <c r="C12" s="29"/>
      <c r="D12" s="72"/>
      <c r="E12" s="75"/>
      <c r="F12" s="95"/>
      <c r="G12" s="96"/>
      <c r="H12" s="96"/>
      <c r="I12" s="96"/>
      <c r="J12" s="96"/>
      <c r="K12" s="96"/>
      <c r="L12" s="96"/>
      <c r="M12" s="96"/>
      <c r="N12" s="96"/>
      <c r="O12" s="96"/>
      <c r="P12" s="96"/>
      <c r="Q12" s="96"/>
      <c r="R12" s="97"/>
      <c r="S12" s="98"/>
      <c r="T12" s="99"/>
      <c r="U12" s="100"/>
      <c r="V12" s="101"/>
      <c r="W12" s="102"/>
      <c r="X12" s="103"/>
      <c r="Y12" s="73"/>
      <c r="Z12" s="35">
        <f>SUM(F12:X12)</f>
        <v>0</v>
      </c>
      <c r="AA12" s="73"/>
      <c r="AB12" s="74"/>
      <c r="AC12" s="117"/>
      <c r="AD12" s="118"/>
    </row>
    <row r="13" spans="1:32" ht="19" customHeight="1">
      <c r="A13" s="223">
        <f t="shared" si="0"/>
        <v>43682</v>
      </c>
      <c r="B13" s="30"/>
      <c r="C13" s="29"/>
      <c r="D13" s="72"/>
      <c r="E13" s="75"/>
      <c r="F13" s="95"/>
      <c r="G13" s="96"/>
      <c r="H13" s="96"/>
      <c r="I13" s="96"/>
      <c r="J13" s="96"/>
      <c r="K13" s="96"/>
      <c r="L13" s="96"/>
      <c r="M13" s="96"/>
      <c r="N13" s="96"/>
      <c r="O13" s="96"/>
      <c r="P13" s="96"/>
      <c r="Q13" s="96"/>
      <c r="R13" s="97"/>
      <c r="S13" s="98"/>
      <c r="T13" s="99"/>
      <c r="U13" s="100"/>
      <c r="V13" s="101"/>
      <c r="W13" s="102"/>
      <c r="X13" s="103"/>
      <c r="Y13" s="73"/>
      <c r="Z13" s="35">
        <f>SUM(F13:X13)</f>
        <v>0</v>
      </c>
      <c r="AA13" s="73"/>
      <c r="AB13" s="74"/>
      <c r="AC13" s="117"/>
      <c r="AD13" s="118"/>
    </row>
    <row r="14" spans="1:32" ht="19" customHeight="1">
      <c r="A14" s="223">
        <f t="shared" si="0"/>
        <v>43683</v>
      </c>
      <c r="B14" s="30"/>
      <c r="C14" s="29"/>
      <c r="D14" s="72"/>
      <c r="E14" s="75"/>
      <c r="F14" s="95"/>
      <c r="G14" s="96"/>
      <c r="H14" s="96"/>
      <c r="I14" s="96"/>
      <c r="J14" s="96"/>
      <c r="K14" s="96"/>
      <c r="L14" s="96"/>
      <c r="M14" s="96"/>
      <c r="N14" s="96"/>
      <c r="O14" s="96"/>
      <c r="P14" s="96"/>
      <c r="Q14" s="96"/>
      <c r="R14" s="97"/>
      <c r="S14" s="98"/>
      <c r="T14" s="99"/>
      <c r="U14" s="100"/>
      <c r="V14" s="101"/>
      <c r="W14" s="102"/>
      <c r="X14" s="103"/>
      <c r="Y14" s="73"/>
      <c r="Z14" s="35">
        <f>SUM(F14:X14)</f>
        <v>0</v>
      </c>
      <c r="AA14" s="73"/>
      <c r="AB14" s="74"/>
      <c r="AC14" s="117"/>
      <c r="AD14" s="118"/>
    </row>
    <row r="15" spans="1:32" ht="19" customHeight="1">
      <c r="A15" s="223">
        <f t="shared" si="0"/>
        <v>43684</v>
      </c>
      <c r="B15" s="30"/>
      <c r="C15" s="29"/>
      <c r="D15" s="72"/>
      <c r="E15" s="75"/>
      <c r="F15" s="95"/>
      <c r="G15" s="96"/>
      <c r="H15" s="96"/>
      <c r="I15" s="96"/>
      <c r="J15" s="96"/>
      <c r="K15" s="96"/>
      <c r="L15" s="96"/>
      <c r="M15" s="96"/>
      <c r="N15" s="96"/>
      <c r="O15" s="96"/>
      <c r="P15" s="96"/>
      <c r="Q15" s="96"/>
      <c r="R15" s="97"/>
      <c r="S15" s="98"/>
      <c r="T15" s="99"/>
      <c r="U15" s="100"/>
      <c r="V15" s="101"/>
      <c r="W15" s="102"/>
      <c r="X15" s="103"/>
      <c r="Y15" s="73"/>
      <c r="Z15" s="35">
        <f>SUM(F15:X15)</f>
        <v>0</v>
      </c>
      <c r="AA15" s="73"/>
      <c r="AB15" s="74"/>
      <c r="AC15" s="117"/>
      <c r="AD15" s="118"/>
    </row>
    <row r="16" spans="1:32" ht="19" customHeight="1">
      <c r="A16" s="223">
        <f t="shared" si="0"/>
        <v>43685</v>
      </c>
      <c r="B16" s="30"/>
      <c r="C16" s="29"/>
      <c r="D16" s="60"/>
      <c r="E16" s="31"/>
      <c r="F16" s="61"/>
      <c r="G16" s="62"/>
      <c r="H16" s="62"/>
      <c r="I16" s="62"/>
      <c r="J16" s="62"/>
      <c r="K16" s="62"/>
      <c r="L16" s="62"/>
      <c r="M16" s="62"/>
      <c r="N16" s="62"/>
      <c r="O16" s="62"/>
      <c r="P16" s="62"/>
      <c r="Q16" s="62"/>
      <c r="R16" s="71"/>
      <c r="S16" s="32"/>
      <c r="T16" s="63"/>
      <c r="U16" s="68"/>
      <c r="V16" s="70"/>
      <c r="W16" s="69"/>
      <c r="X16" s="64"/>
      <c r="Y16" s="33"/>
      <c r="Z16" s="59"/>
      <c r="AA16" s="33"/>
      <c r="AB16" s="34"/>
      <c r="AC16" s="115"/>
      <c r="AD16" s="116"/>
    </row>
    <row r="17" spans="1:30" ht="19" customHeight="1">
      <c r="A17" s="223">
        <f t="shared" si="0"/>
        <v>43686</v>
      </c>
      <c r="B17" s="30"/>
      <c r="C17" s="29"/>
      <c r="D17" s="60"/>
      <c r="E17" s="31"/>
      <c r="F17" s="61"/>
      <c r="G17" s="62"/>
      <c r="H17" s="62"/>
      <c r="I17" s="62"/>
      <c r="J17" s="62"/>
      <c r="K17" s="62"/>
      <c r="L17" s="62"/>
      <c r="M17" s="62"/>
      <c r="N17" s="62"/>
      <c r="O17" s="62"/>
      <c r="P17" s="62"/>
      <c r="Q17" s="62"/>
      <c r="R17" s="71"/>
      <c r="S17" s="32"/>
      <c r="T17" s="63"/>
      <c r="U17" s="68"/>
      <c r="V17" s="70"/>
      <c r="W17" s="69"/>
      <c r="X17" s="64"/>
      <c r="Y17" s="33"/>
      <c r="Z17" s="59"/>
      <c r="AA17" s="33"/>
      <c r="AB17" s="34"/>
      <c r="AC17" s="115"/>
      <c r="AD17" s="116"/>
    </row>
    <row r="18" spans="1:30" ht="19" customHeight="1">
      <c r="A18" s="223">
        <f t="shared" si="0"/>
        <v>43687</v>
      </c>
      <c r="B18" s="30"/>
      <c r="C18" s="29"/>
      <c r="D18" s="145"/>
      <c r="E18" s="36"/>
      <c r="F18" s="95"/>
      <c r="G18" s="96"/>
      <c r="H18" s="96"/>
      <c r="I18" s="96"/>
      <c r="J18" s="96"/>
      <c r="K18" s="96"/>
      <c r="L18" s="96"/>
      <c r="M18" s="96"/>
      <c r="N18" s="96"/>
      <c r="O18" s="96"/>
      <c r="P18" s="96"/>
      <c r="Q18" s="96"/>
      <c r="R18" s="97"/>
      <c r="S18" s="98"/>
      <c r="T18" s="99"/>
      <c r="U18" s="100"/>
      <c r="V18" s="101"/>
      <c r="W18" s="102"/>
      <c r="X18" s="103"/>
      <c r="Y18" s="73"/>
      <c r="Z18" s="35">
        <f>SUM(F18:X18)</f>
        <v>0</v>
      </c>
      <c r="AA18" s="73"/>
      <c r="AB18" s="74"/>
      <c r="AC18" s="117"/>
      <c r="AD18" s="118"/>
    </row>
    <row r="19" spans="1:30" ht="19" customHeight="1">
      <c r="A19" s="223">
        <f t="shared" si="0"/>
        <v>43688</v>
      </c>
      <c r="B19" s="30"/>
      <c r="C19" s="29"/>
      <c r="D19" s="72"/>
      <c r="E19" s="75"/>
      <c r="F19" s="95"/>
      <c r="G19" s="96"/>
      <c r="H19" s="96"/>
      <c r="I19" s="96"/>
      <c r="J19" s="96"/>
      <c r="K19" s="96"/>
      <c r="L19" s="96"/>
      <c r="M19" s="96"/>
      <c r="N19" s="96"/>
      <c r="O19" s="96"/>
      <c r="P19" s="96"/>
      <c r="Q19" s="96"/>
      <c r="R19" s="97"/>
      <c r="S19" s="98"/>
      <c r="T19" s="99"/>
      <c r="U19" s="100"/>
      <c r="V19" s="101"/>
      <c r="W19" s="102"/>
      <c r="X19" s="103"/>
      <c r="Y19" s="73"/>
      <c r="Z19" s="35">
        <f>SUM(F19:X19)</f>
        <v>0</v>
      </c>
      <c r="AA19" s="73"/>
      <c r="AB19" s="74"/>
      <c r="AC19" s="117"/>
      <c r="AD19" s="118"/>
    </row>
    <row r="20" spans="1:30" ht="19" customHeight="1">
      <c r="A20" s="223">
        <f t="shared" si="0"/>
        <v>43689</v>
      </c>
      <c r="B20" s="30"/>
      <c r="C20" s="29"/>
      <c r="D20" s="72"/>
      <c r="E20" s="75"/>
      <c r="F20" s="95"/>
      <c r="G20" s="96"/>
      <c r="H20" s="96"/>
      <c r="I20" s="96"/>
      <c r="J20" s="96"/>
      <c r="K20" s="96"/>
      <c r="L20" s="96"/>
      <c r="M20" s="96"/>
      <c r="N20" s="96"/>
      <c r="O20" s="96"/>
      <c r="P20" s="96"/>
      <c r="Q20" s="96"/>
      <c r="R20" s="97"/>
      <c r="S20" s="98"/>
      <c r="T20" s="99"/>
      <c r="U20" s="100"/>
      <c r="V20" s="101"/>
      <c r="W20" s="102"/>
      <c r="X20" s="103"/>
      <c r="Y20" s="73"/>
      <c r="Z20" s="35">
        <f>SUM(F20:X20)</f>
        <v>0</v>
      </c>
      <c r="AA20" s="73"/>
      <c r="AB20" s="74"/>
      <c r="AC20" s="117"/>
      <c r="AD20" s="118"/>
    </row>
    <row r="21" spans="1:30" ht="19" customHeight="1">
      <c r="A21" s="223">
        <f t="shared" si="0"/>
        <v>43690</v>
      </c>
      <c r="B21" s="30"/>
      <c r="C21" s="29"/>
      <c r="D21" s="72"/>
      <c r="E21" s="75"/>
      <c r="F21" s="95"/>
      <c r="G21" s="96"/>
      <c r="H21" s="96"/>
      <c r="I21" s="96"/>
      <c r="J21" s="96"/>
      <c r="K21" s="96"/>
      <c r="L21" s="96"/>
      <c r="M21" s="96"/>
      <c r="N21" s="96"/>
      <c r="O21" s="96"/>
      <c r="P21" s="96"/>
      <c r="Q21" s="96"/>
      <c r="R21" s="97"/>
      <c r="S21" s="98"/>
      <c r="T21" s="99"/>
      <c r="U21" s="100"/>
      <c r="V21" s="101"/>
      <c r="W21" s="102"/>
      <c r="X21" s="103"/>
      <c r="Y21" s="73"/>
      <c r="Z21" s="35">
        <f>SUM(F21:X21)</f>
        <v>0</v>
      </c>
      <c r="AA21" s="73"/>
      <c r="AB21" s="74"/>
      <c r="AC21" s="117"/>
      <c r="AD21" s="118"/>
    </row>
    <row r="22" spans="1:30" ht="19" customHeight="1">
      <c r="A22" s="223">
        <f t="shared" si="0"/>
        <v>43691</v>
      </c>
      <c r="B22" s="30"/>
      <c r="C22" s="29"/>
      <c r="D22" s="72"/>
      <c r="E22" s="75"/>
      <c r="F22" s="95"/>
      <c r="G22" s="96"/>
      <c r="H22" s="96"/>
      <c r="I22" s="96"/>
      <c r="J22" s="96"/>
      <c r="K22" s="96"/>
      <c r="L22" s="96"/>
      <c r="M22" s="96"/>
      <c r="N22" s="96"/>
      <c r="O22" s="96"/>
      <c r="P22" s="96"/>
      <c r="Q22" s="96"/>
      <c r="R22" s="97"/>
      <c r="S22" s="98"/>
      <c r="T22" s="99"/>
      <c r="U22" s="100"/>
      <c r="V22" s="101"/>
      <c r="W22" s="102"/>
      <c r="X22" s="103"/>
      <c r="Y22" s="73"/>
      <c r="Z22" s="35">
        <f>SUM(F22:X22)</f>
        <v>0</v>
      </c>
      <c r="AA22" s="73"/>
      <c r="AB22" s="74"/>
      <c r="AC22" s="117"/>
      <c r="AD22" s="118"/>
    </row>
    <row r="23" spans="1:30" ht="19" customHeight="1">
      <c r="A23" s="223">
        <f t="shared" si="0"/>
        <v>43692</v>
      </c>
      <c r="B23" s="30"/>
      <c r="C23" s="29"/>
      <c r="D23" s="60"/>
      <c r="E23" s="31"/>
      <c r="F23" s="61"/>
      <c r="G23" s="62"/>
      <c r="H23" s="62"/>
      <c r="I23" s="62"/>
      <c r="J23" s="62"/>
      <c r="K23" s="62"/>
      <c r="L23" s="62"/>
      <c r="M23" s="62"/>
      <c r="N23" s="62"/>
      <c r="O23" s="62"/>
      <c r="P23" s="62"/>
      <c r="Q23" s="62"/>
      <c r="R23" s="71"/>
      <c r="S23" s="32"/>
      <c r="T23" s="63"/>
      <c r="U23" s="68"/>
      <c r="V23" s="70"/>
      <c r="W23" s="69"/>
      <c r="X23" s="64"/>
      <c r="Y23" s="33"/>
      <c r="Z23" s="59"/>
      <c r="AA23" s="33"/>
      <c r="AB23" s="34"/>
      <c r="AC23" s="115"/>
      <c r="AD23" s="116"/>
    </row>
    <row r="24" spans="1:30" ht="19" customHeight="1">
      <c r="A24" s="223">
        <f t="shared" si="0"/>
        <v>43693</v>
      </c>
      <c r="B24" s="30"/>
      <c r="C24" s="29"/>
      <c r="D24" s="60"/>
      <c r="E24" s="31"/>
      <c r="F24" s="61"/>
      <c r="G24" s="62"/>
      <c r="H24" s="62"/>
      <c r="I24" s="62"/>
      <c r="J24" s="62"/>
      <c r="K24" s="62"/>
      <c r="L24" s="62"/>
      <c r="M24" s="62"/>
      <c r="N24" s="62"/>
      <c r="O24" s="62"/>
      <c r="P24" s="62"/>
      <c r="Q24" s="62"/>
      <c r="R24" s="71"/>
      <c r="S24" s="32"/>
      <c r="T24" s="63"/>
      <c r="U24" s="68"/>
      <c r="V24" s="70"/>
      <c r="W24" s="69"/>
      <c r="X24" s="64"/>
      <c r="Y24" s="33"/>
      <c r="Z24" s="59"/>
      <c r="AA24" s="33"/>
      <c r="AB24" s="34"/>
      <c r="AC24" s="115"/>
      <c r="AD24" s="116"/>
    </row>
    <row r="25" spans="1:30" ht="19" customHeight="1">
      <c r="A25" s="223">
        <f t="shared" si="0"/>
        <v>43694</v>
      </c>
      <c r="B25" s="30"/>
      <c r="C25" s="29"/>
      <c r="D25" s="145"/>
      <c r="E25" s="36"/>
      <c r="F25" s="95"/>
      <c r="G25" s="96"/>
      <c r="H25" s="96"/>
      <c r="I25" s="96"/>
      <c r="J25" s="96"/>
      <c r="K25" s="96"/>
      <c r="L25" s="96"/>
      <c r="M25" s="96"/>
      <c r="N25" s="96"/>
      <c r="O25" s="96"/>
      <c r="P25" s="96"/>
      <c r="Q25" s="96"/>
      <c r="R25" s="97"/>
      <c r="S25" s="98"/>
      <c r="T25" s="99"/>
      <c r="U25" s="100"/>
      <c r="V25" s="101"/>
      <c r="W25" s="102"/>
      <c r="X25" s="103"/>
      <c r="Y25" s="73"/>
      <c r="Z25" s="35">
        <f>SUM(F25:X25)</f>
        <v>0</v>
      </c>
      <c r="AA25" s="73"/>
      <c r="AB25" s="74"/>
      <c r="AC25" s="117"/>
      <c r="AD25" s="118"/>
    </row>
    <row r="26" spans="1:30" ht="19" customHeight="1">
      <c r="A26" s="223">
        <f t="shared" si="0"/>
        <v>43695</v>
      </c>
      <c r="B26" s="30"/>
      <c r="C26" s="29"/>
      <c r="D26" s="72"/>
      <c r="E26" s="75"/>
      <c r="F26" s="95"/>
      <c r="G26" s="96"/>
      <c r="H26" s="96"/>
      <c r="I26" s="96"/>
      <c r="J26" s="96"/>
      <c r="K26" s="96"/>
      <c r="L26" s="96"/>
      <c r="M26" s="96"/>
      <c r="N26" s="96"/>
      <c r="O26" s="96"/>
      <c r="P26" s="96"/>
      <c r="Q26" s="96"/>
      <c r="R26" s="97"/>
      <c r="S26" s="98"/>
      <c r="T26" s="99"/>
      <c r="U26" s="100"/>
      <c r="V26" s="101"/>
      <c r="W26" s="102"/>
      <c r="X26" s="103"/>
      <c r="Y26" s="73"/>
      <c r="Z26" s="35">
        <f>SUM(F26:X26)</f>
        <v>0</v>
      </c>
      <c r="AA26" s="73"/>
      <c r="AB26" s="74"/>
      <c r="AC26" s="117"/>
      <c r="AD26" s="118"/>
    </row>
    <row r="27" spans="1:30" ht="19" customHeight="1">
      <c r="A27" s="223">
        <f t="shared" si="0"/>
        <v>43696</v>
      </c>
      <c r="B27" s="30"/>
      <c r="C27" s="29"/>
      <c r="D27" s="72"/>
      <c r="E27" s="75"/>
      <c r="F27" s="95"/>
      <c r="G27" s="96"/>
      <c r="H27" s="96"/>
      <c r="I27" s="96"/>
      <c r="J27" s="96"/>
      <c r="K27" s="96"/>
      <c r="L27" s="96"/>
      <c r="M27" s="96"/>
      <c r="N27" s="96"/>
      <c r="O27" s="96"/>
      <c r="P27" s="96"/>
      <c r="Q27" s="96"/>
      <c r="R27" s="97"/>
      <c r="S27" s="98"/>
      <c r="T27" s="99"/>
      <c r="U27" s="100"/>
      <c r="V27" s="101"/>
      <c r="W27" s="102"/>
      <c r="X27" s="103"/>
      <c r="Y27" s="73"/>
      <c r="Z27" s="35">
        <f>SUM(F27:X27)</f>
        <v>0</v>
      </c>
      <c r="AA27" s="73"/>
      <c r="AB27" s="74"/>
      <c r="AC27" s="117"/>
      <c r="AD27" s="118"/>
    </row>
    <row r="28" spans="1:30" ht="19" customHeight="1">
      <c r="A28" s="223">
        <f t="shared" si="0"/>
        <v>43697</v>
      </c>
      <c r="B28" s="30"/>
      <c r="C28" s="29"/>
      <c r="D28" s="72"/>
      <c r="E28" s="75"/>
      <c r="F28" s="95"/>
      <c r="G28" s="96"/>
      <c r="H28" s="96"/>
      <c r="I28" s="96"/>
      <c r="J28" s="96"/>
      <c r="K28" s="96"/>
      <c r="L28" s="96"/>
      <c r="M28" s="96"/>
      <c r="N28" s="96"/>
      <c r="O28" s="96"/>
      <c r="P28" s="96"/>
      <c r="Q28" s="96"/>
      <c r="R28" s="97"/>
      <c r="S28" s="98"/>
      <c r="T28" s="99"/>
      <c r="U28" s="100"/>
      <c r="V28" s="101"/>
      <c r="W28" s="102"/>
      <c r="X28" s="103"/>
      <c r="Y28" s="73"/>
      <c r="Z28" s="35">
        <f>SUM(F28:X28)</f>
        <v>0</v>
      </c>
      <c r="AA28" s="73"/>
      <c r="AB28" s="74"/>
      <c r="AC28" s="117"/>
      <c r="AD28" s="118"/>
    </row>
    <row r="29" spans="1:30" ht="19" customHeight="1">
      <c r="A29" s="223">
        <f t="shared" si="0"/>
        <v>43698</v>
      </c>
      <c r="B29" s="30"/>
      <c r="C29" s="29"/>
      <c r="D29" s="72"/>
      <c r="E29" s="75"/>
      <c r="F29" s="95"/>
      <c r="G29" s="96"/>
      <c r="H29" s="96"/>
      <c r="I29" s="96"/>
      <c r="J29" s="96"/>
      <c r="K29" s="96"/>
      <c r="L29" s="96"/>
      <c r="M29" s="96"/>
      <c r="N29" s="96"/>
      <c r="O29" s="96"/>
      <c r="P29" s="96"/>
      <c r="Q29" s="96"/>
      <c r="R29" s="97"/>
      <c r="S29" s="98"/>
      <c r="T29" s="99"/>
      <c r="U29" s="100"/>
      <c r="V29" s="101"/>
      <c r="W29" s="102"/>
      <c r="X29" s="103"/>
      <c r="Y29" s="73"/>
      <c r="Z29" s="35">
        <f>SUM(F29:X29)</f>
        <v>0</v>
      </c>
      <c r="AA29" s="73"/>
      <c r="AB29" s="74"/>
      <c r="AC29" s="117"/>
      <c r="AD29" s="118"/>
    </row>
    <row r="30" spans="1:30" ht="19" customHeight="1">
      <c r="A30" s="223">
        <f t="shared" si="0"/>
        <v>43699</v>
      </c>
      <c r="B30" s="30"/>
      <c r="C30" s="29"/>
      <c r="D30" s="60"/>
      <c r="E30" s="31"/>
      <c r="F30" s="61"/>
      <c r="G30" s="62"/>
      <c r="H30" s="62"/>
      <c r="I30" s="62"/>
      <c r="J30" s="62"/>
      <c r="K30" s="62"/>
      <c r="L30" s="62"/>
      <c r="M30" s="62"/>
      <c r="N30" s="62"/>
      <c r="O30" s="62"/>
      <c r="P30" s="62"/>
      <c r="Q30" s="62"/>
      <c r="R30" s="71"/>
      <c r="S30" s="32"/>
      <c r="T30" s="63"/>
      <c r="U30" s="68"/>
      <c r="V30" s="70"/>
      <c r="W30" s="69"/>
      <c r="X30" s="64"/>
      <c r="Y30" s="33"/>
      <c r="Z30" s="59"/>
      <c r="AA30" s="33"/>
      <c r="AB30" s="34"/>
      <c r="AC30" s="115"/>
      <c r="AD30" s="116"/>
    </row>
    <row r="31" spans="1:30" ht="19" customHeight="1">
      <c r="A31" s="223">
        <f t="shared" si="0"/>
        <v>43700</v>
      </c>
      <c r="B31" s="30"/>
      <c r="C31" s="29"/>
      <c r="D31" s="60"/>
      <c r="E31" s="31"/>
      <c r="F31" s="61"/>
      <c r="G31" s="62"/>
      <c r="H31" s="62"/>
      <c r="I31" s="62"/>
      <c r="J31" s="62"/>
      <c r="K31" s="62"/>
      <c r="L31" s="62"/>
      <c r="M31" s="62"/>
      <c r="N31" s="62"/>
      <c r="O31" s="62"/>
      <c r="P31" s="62"/>
      <c r="Q31" s="62"/>
      <c r="R31" s="71"/>
      <c r="S31" s="32"/>
      <c r="T31" s="63"/>
      <c r="U31" s="68"/>
      <c r="V31" s="70"/>
      <c r="W31" s="69"/>
      <c r="X31" s="64"/>
      <c r="Y31" s="33"/>
      <c r="Z31" s="59"/>
      <c r="AA31" s="33"/>
      <c r="AB31" s="34"/>
      <c r="AC31" s="115"/>
      <c r="AD31" s="116"/>
    </row>
    <row r="32" spans="1:30" ht="19" customHeight="1">
      <c r="A32" s="223">
        <f t="shared" si="0"/>
        <v>43701</v>
      </c>
      <c r="B32" s="30"/>
      <c r="C32" s="29"/>
      <c r="D32" s="145"/>
      <c r="E32" s="36"/>
      <c r="F32" s="95"/>
      <c r="G32" s="96"/>
      <c r="H32" s="96"/>
      <c r="I32" s="96"/>
      <c r="J32" s="96"/>
      <c r="K32" s="96"/>
      <c r="L32" s="96"/>
      <c r="M32" s="96"/>
      <c r="N32" s="96"/>
      <c r="O32" s="96"/>
      <c r="P32" s="96"/>
      <c r="Q32" s="96"/>
      <c r="R32" s="97"/>
      <c r="S32" s="98"/>
      <c r="T32" s="99"/>
      <c r="U32" s="100"/>
      <c r="V32" s="101"/>
      <c r="W32" s="102"/>
      <c r="X32" s="103"/>
      <c r="Y32" s="73"/>
      <c r="Z32" s="35">
        <f>SUM(F32:X32)</f>
        <v>0</v>
      </c>
      <c r="AA32" s="73"/>
      <c r="AB32" s="74"/>
      <c r="AC32" s="117"/>
      <c r="AD32" s="118"/>
    </row>
    <row r="33" spans="1:36" ht="19" customHeight="1">
      <c r="A33" s="223">
        <f t="shared" si="0"/>
        <v>43702</v>
      </c>
      <c r="B33" s="30"/>
      <c r="C33" s="29"/>
      <c r="D33" s="72"/>
      <c r="E33" s="75"/>
      <c r="F33" s="95"/>
      <c r="G33" s="96"/>
      <c r="H33" s="96"/>
      <c r="I33" s="96"/>
      <c r="J33" s="96"/>
      <c r="K33" s="96"/>
      <c r="L33" s="96"/>
      <c r="M33" s="96"/>
      <c r="N33" s="96"/>
      <c r="O33" s="96"/>
      <c r="P33" s="96"/>
      <c r="Q33" s="96"/>
      <c r="R33" s="97"/>
      <c r="S33" s="98"/>
      <c r="T33" s="99"/>
      <c r="U33" s="100"/>
      <c r="V33" s="101"/>
      <c r="W33" s="102"/>
      <c r="X33" s="103"/>
      <c r="Y33" s="73"/>
      <c r="Z33" s="35">
        <f>SUM(F33:X33)</f>
        <v>0</v>
      </c>
      <c r="AA33" s="73"/>
      <c r="AB33" s="74"/>
      <c r="AC33" s="117"/>
      <c r="AD33" s="118"/>
    </row>
    <row r="34" spans="1:36" ht="19" customHeight="1">
      <c r="A34" s="223">
        <f t="shared" si="0"/>
        <v>43703</v>
      </c>
      <c r="B34" s="30"/>
      <c r="C34" s="29"/>
      <c r="D34" s="72"/>
      <c r="E34" s="75"/>
      <c r="F34" s="95"/>
      <c r="G34" s="96"/>
      <c r="H34" s="96"/>
      <c r="I34" s="96"/>
      <c r="J34" s="96"/>
      <c r="K34" s="96"/>
      <c r="L34" s="96"/>
      <c r="M34" s="96"/>
      <c r="N34" s="96"/>
      <c r="O34" s="96"/>
      <c r="P34" s="96"/>
      <c r="Q34" s="96"/>
      <c r="R34" s="97"/>
      <c r="S34" s="98"/>
      <c r="T34" s="99"/>
      <c r="U34" s="100"/>
      <c r="V34" s="101"/>
      <c r="W34" s="102"/>
      <c r="X34" s="103"/>
      <c r="Y34" s="73"/>
      <c r="Z34" s="35">
        <f>SUM(F34:X34)</f>
        <v>0</v>
      </c>
      <c r="AA34" s="73"/>
      <c r="AB34" s="74"/>
      <c r="AC34" s="117"/>
      <c r="AD34" s="118"/>
    </row>
    <row r="35" spans="1:36" ht="19" customHeight="1">
      <c r="A35" s="223">
        <f t="shared" si="0"/>
        <v>43704</v>
      </c>
      <c r="B35" s="30"/>
      <c r="C35" s="29"/>
      <c r="D35" s="72"/>
      <c r="E35" s="75"/>
      <c r="F35" s="95"/>
      <c r="G35" s="96"/>
      <c r="H35" s="96"/>
      <c r="I35" s="96"/>
      <c r="J35" s="96"/>
      <c r="K35" s="96"/>
      <c r="L35" s="96"/>
      <c r="M35" s="96"/>
      <c r="N35" s="96"/>
      <c r="O35" s="96"/>
      <c r="P35" s="96"/>
      <c r="Q35" s="96"/>
      <c r="R35" s="97"/>
      <c r="S35" s="98"/>
      <c r="T35" s="99"/>
      <c r="U35" s="100"/>
      <c r="V35" s="101"/>
      <c r="W35" s="102"/>
      <c r="X35" s="103"/>
      <c r="Y35" s="73"/>
      <c r="Z35" s="35">
        <f>SUM(F35:X35)</f>
        <v>0</v>
      </c>
      <c r="AA35" s="73"/>
      <c r="AB35" s="74"/>
      <c r="AC35" s="117"/>
      <c r="AD35" s="118"/>
    </row>
    <row r="36" spans="1:36" ht="19" customHeight="1">
      <c r="A36" s="223">
        <f t="shared" si="0"/>
        <v>43705</v>
      </c>
      <c r="B36" s="30"/>
      <c r="C36" s="29"/>
      <c r="D36" s="72"/>
      <c r="E36" s="75"/>
      <c r="F36" s="95"/>
      <c r="G36" s="96"/>
      <c r="H36" s="96"/>
      <c r="I36" s="96"/>
      <c r="J36" s="96"/>
      <c r="K36" s="96"/>
      <c r="L36" s="96"/>
      <c r="M36" s="96"/>
      <c r="N36" s="96"/>
      <c r="O36" s="96"/>
      <c r="P36" s="96"/>
      <c r="Q36" s="96"/>
      <c r="R36" s="97"/>
      <c r="S36" s="98"/>
      <c r="T36" s="99"/>
      <c r="U36" s="100"/>
      <c r="V36" s="101"/>
      <c r="W36" s="102"/>
      <c r="X36" s="103"/>
      <c r="Y36" s="73"/>
      <c r="Z36" s="35">
        <f>SUM(F36:X36)</f>
        <v>0</v>
      </c>
      <c r="AA36" s="73"/>
      <c r="AB36" s="74"/>
      <c r="AC36" s="117"/>
      <c r="AD36" s="118"/>
    </row>
    <row r="37" spans="1:36" ht="19" customHeight="1">
      <c r="A37" s="223">
        <f t="shared" si="0"/>
        <v>43706</v>
      </c>
      <c r="B37" s="30"/>
      <c r="C37" s="29"/>
      <c r="D37" s="60"/>
      <c r="E37" s="31"/>
      <c r="F37" s="61"/>
      <c r="G37" s="62"/>
      <c r="H37" s="62"/>
      <c r="I37" s="62"/>
      <c r="J37" s="62"/>
      <c r="K37" s="62"/>
      <c r="L37" s="62"/>
      <c r="M37" s="62"/>
      <c r="N37" s="62"/>
      <c r="O37" s="62"/>
      <c r="P37" s="62"/>
      <c r="Q37" s="62"/>
      <c r="R37" s="71"/>
      <c r="S37" s="32"/>
      <c r="T37" s="63"/>
      <c r="U37" s="68"/>
      <c r="V37" s="70"/>
      <c r="W37" s="69"/>
      <c r="X37" s="64"/>
      <c r="Y37" s="33"/>
      <c r="Z37" s="59"/>
      <c r="AA37" s="33"/>
      <c r="AB37" s="34"/>
      <c r="AC37" s="115"/>
      <c r="AD37" s="116"/>
    </row>
    <row r="38" spans="1:36" ht="19" customHeight="1">
      <c r="A38" s="223">
        <f t="shared" si="0"/>
        <v>43707</v>
      </c>
      <c r="B38" s="30"/>
      <c r="C38" s="29"/>
      <c r="D38" s="60"/>
      <c r="E38" s="31"/>
      <c r="F38" s="61"/>
      <c r="G38" s="62"/>
      <c r="H38" s="62"/>
      <c r="I38" s="62"/>
      <c r="J38" s="62"/>
      <c r="K38" s="62"/>
      <c r="L38" s="62"/>
      <c r="M38" s="62"/>
      <c r="N38" s="62"/>
      <c r="O38" s="62"/>
      <c r="P38" s="62"/>
      <c r="Q38" s="62"/>
      <c r="R38" s="71"/>
      <c r="S38" s="32"/>
      <c r="T38" s="63"/>
      <c r="U38" s="68"/>
      <c r="V38" s="70"/>
      <c r="W38" s="69"/>
      <c r="X38" s="64"/>
      <c r="Y38" s="33"/>
      <c r="Z38" s="59"/>
      <c r="AA38" s="33"/>
      <c r="AB38" s="34"/>
      <c r="AC38" s="115"/>
      <c r="AD38" s="116"/>
    </row>
    <row r="39" spans="1:36" ht="19" customHeight="1" thickBot="1">
      <c r="A39" s="223">
        <f t="shared" si="0"/>
        <v>43708</v>
      </c>
      <c r="B39" s="30"/>
      <c r="C39" s="29"/>
      <c r="D39" s="36"/>
      <c r="E39" s="36"/>
      <c r="F39" s="37"/>
      <c r="G39" s="38"/>
      <c r="H39" s="38"/>
      <c r="I39" s="38"/>
      <c r="J39" s="38"/>
      <c r="K39" s="38"/>
      <c r="L39" s="38"/>
      <c r="M39" s="38"/>
      <c r="N39" s="38"/>
      <c r="O39" s="38"/>
      <c r="P39" s="10"/>
      <c r="Q39" s="10"/>
      <c r="R39" s="10"/>
      <c r="S39" s="39"/>
      <c r="T39" s="92"/>
      <c r="U39" s="36"/>
      <c r="V39" s="36"/>
      <c r="W39" s="36"/>
      <c r="X39" s="5"/>
      <c r="Y39" s="5"/>
      <c r="Z39" s="10"/>
      <c r="AA39" s="5"/>
      <c r="AB39" s="5"/>
      <c r="AC39" s="121"/>
      <c r="AD39" s="121"/>
    </row>
    <row r="40" spans="1:36" s="91" customFormat="1" ht="19" customHeight="1" thickBot="1">
      <c r="A40" s="77" t="s">
        <v>18</v>
      </c>
      <c r="B40" s="78"/>
      <c r="C40" s="78"/>
      <c r="D40" s="79"/>
      <c r="E40" s="80"/>
      <c r="F40" s="81">
        <f t="shared" ref="F40:R40" si="1">SUM(F9:F38)</f>
        <v>0</v>
      </c>
      <c r="G40" s="81">
        <f t="shared" si="1"/>
        <v>0</v>
      </c>
      <c r="H40" s="81">
        <f t="shared" si="1"/>
        <v>0</v>
      </c>
      <c r="I40" s="81">
        <f t="shared" si="1"/>
        <v>0</v>
      </c>
      <c r="J40" s="81">
        <f t="shared" si="1"/>
        <v>0</v>
      </c>
      <c r="K40" s="81">
        <f t="shared" si="1"/>
        <v>0</v>
      </c>
      <c r="L40" s="81">
        <f t="shared" si="1"/>
        <v>0</v>
      </c>
      <c r="M40" s="81">
        <f t="shared" si="1"/>
        <v>0</v>
      </c>
      <c r="N40" s="81">
        <f t="shared" si="1"/>
        <v>0</v>
      </c>
      <c r="O40" s="81">
        <f t="shared" si="1"/>
        <v>0</v>
      </c>
      <c r="P40" s="81">
        <f t="shared" si="1"/>
        <v>0</v>
      </c>
      <c r="Q40" s="81">
        <f t="shared" si="1"/>
        <v>0</v>
      </c>
      <c r="R40" s="81">
        <f t="shared" si="1"/>
        <v>0</v>
      </c>
      <c r="S40" s="84"/>
      <c r="T40" s="85">
        <f>SUM(T9:T38)</f>
        <v>0</v>
      </c>
      <c r="U40" s="81">
        <f>SUM(U9:U38)</f>
        <v>0</v>
      </c>
      <c r="V40" s="81">
        <f>SUM(V9:V38)</f>
        <v>0</v>
      </c>
      <c r="W40" s="86">
        <f>SUM(W9:W38)</f>
        <v>0</v>
      </c>
      <c r="X40" s="85">
        <f>SUM(X9:X38)</f>
        <v>0</v>
      </c>
      <c r="Y40" s="87"/>
      <c r="Z40" s="85">
        <f>SUM(Z9:Z38)</f>
        <v>0</v>
      </c>
      <c r="AA40" s="87"/>
      <c r="AB40" s="88"/>
      <c r="AC40" s="85">
        <f>SUM(AC9:AC38)</f>
        <v>0</v>
      </c>
      <c r="AD40" s="89"/>
      <c r="AE40" s="90"/>
    </row>
    <row r="41" spans="1:36" s="6" customFormat="1">
      <c r="A41" s="42"/>
      <c r="B41" s="42"/>
      <c r="C41" s="42"/>
      <c r="D41" s="42"/>
      <c r="E41" s="26"/>
      <c r="F41" s="42"/>
      <c r="G41" s="42"/>
      <c r="H41" s="42"/>
      <c r="I41" s="42"/>
      <c r="J41" s="42"/>
      <c r="K41" s="42"/>
      <c r="L41" s="42"/>
      <c r="M41" s="42"/>
      <c r="N41" s="42"/>
      <c r="O41" s="42"/>
      <c r="P41" s="42"/>
      <c r="Q41" s="42"/>
      <c r="R41" s="42"/>
      <c r="S41" s="42"/>
      <c r="T41" s="39"/>
      <c r="U41" s="42"/>
      <c r="V41" s="42"/>
      <c r="W41" s="42"/>
      <c r="X41" s="42"/>
      <c r="Y41" s="14"/>
      <c r="Z41" s="14"/>
      <c r="AA41" s="14"/>
      <c r="AB41" s="41"/>
      <c r="AC41" s="5"/>
      <c r="AD41" s="41"/>
    </row>
    <row r="42" spans="1:36" s="7" customFormat="1">
      <c r="A42" s="5"/>
      <c r="B42" s="42"/>
      <c r="C42" s="42"/>
      <c r="D42" s="42"/>
      <c r="E42" s="26"/>
      <c r="F42" s="42"/>
      <c r="G42" s="42"/>
      <c r="H42" s="42"/>
      <c r="I42" s="42"/>
      <c r="J42" s="42"/>
      <c r="K42" s="43"/>
      <c r="L42" s="42"/>
      <c r="M42" s="43"/>
      <c r="N42" s="42"/>
      <c r="O42" s="42"/>
      <c r="P42" s="43"/>
      <c r="Q42" s="43"/>
      <c r="R42" s="43"/>
      <c r="S42" s="44"/>
      <c r="T42" s="42"/>
      <c r="U42" s="42"/>
      <c r="V42" s="42"/>
      <c r="W42" s="42"/>
      <c r="X42" s="42"/>
      <c r="Y42" s="14"/>
      <c r="Z42" s="14"/>
      <c r="AA42" s="14"/>
      <c r="AC42" s="14"/>
    </row>
    <row r="43" spans="1:36" s="6" customFormat="1" ht="13">
      <c r="A43" s="45" t="s">
        <v>19</v>
      </c>
      <c r="B43" s="46"/>
      <c r="C43" s="46"/>
      <c r="D43" s="46"/>
      <c r="E43" s="47"/>
      <c r="F43" s="46"/>
      <c r="G43" s="46"/>
      <c r="H43" s="46"/>
      <c r="I43" s="46"/>
      <c r="J43" s="46"/>
      <c r="K43" s="46"/>
      <c r="L43" s="46"/>
      <c r="M43" s="46"/>
      <c r="N43" s="46"/>
      <c r="O43" s="46"/>
      <c r="P43" s="46"/>
      <c r="Q43" s="46"/>
      <c r="R43" s="46"/>
      <c r="S43" s="46"/>
      <c r="T43" s="48"/>
      <c r="U43" s="46"/>
      <c r="V43" s="46"/>
      <c r="W43" s="46"/>
      <c r="X43" s="46"/>
      <c r="Y43" s="49"/>
      <c r="Z43" s="49"/>
      <c r="AA43" s="49"/>
      <c r="AB43" s="13"/>
      <c r="AC43" s="49"/>
      <c r="AD43" s="13"/>
      <c r="AE43" s="13"/>
      <c r="AF43" s="11"/>
      <c r="AG43" s="11"/>
      <c r="AH43" s="11"/>
      <c r="AI43" s="11"/>
      <c r="AJ43" s="11"/>
    </row>
    <row r="44" spans="1:36">
      <c r="A44" s="50" t="s">
        <v>20</v>
      </c>
      <c r="B44" s="46"/>
      <c r="C44" s="46"/>
      <c r="D44" s="46"/>
      <c r="E44" s="46"/>
      <c r="F44" s="51"/>
      <c r="G44" s="51"/>
      <c r="H44" s="51"/>
      <c r="I44" s="51"/>
      <c r="J44" s="51"/>
      <c r="K44" s="51"/>
      <c r="L44" s="51"/>
      <c r="M44" s="51"/>
      <c r="N44" s="51"/>
      <c r="O44" s="51"/>
      <c r="P44" s="51"/>
      <c r="Q44" s="51"/>
      <c r="R44" s="51"/>
      <c r="S44" s="51"/>
      <c r="T44" s="51"/>
      <c r="U44" s="52"/>
      <c r="V44" s="52"/>
      <c r="W44" s="52"/>
      <c r="X44" s="52"/>
      <c r="Y44" s="49"/>
      <c r="Z44" s="49"/>
      <c r="AA44" s="49"/>
      <c r="AB44" s="49"/>
      <c r="AC44" s="49"/>
      <c r="AD44" s="49"/>
      <c r="AE44" s="12"/>
      <c r="AF44" s="12"/>
      <c r="AG44" s="12"/>
      <c r="AH44" s="12"/>
      <c r="AI44" s="12"/>
      <c r="AJ44" s="12"/>
    </row>
    <row r="45" spans="1:36">
      <c r="A45" s="46"/>
      <c r="B45" s="46"/>
      <c r="C45" s="46"/>
      <c r="D45" s="53"/>
      <c r="E45" s="46"/>
      <c r="F45" s="54"/>
      <c r="G45" s="54"/>
      <c r="H45" s="54"/>
      <c r="I45" s="54"/>
      <c r="J45" s="54"/>
      <c r="K45" s="54"/>
      <c r="L45" s="54"/>
      <c r="M45" s="54"/>
      <c r="N45" s="54"/>
      <c r="O45" s="54"/>
      <c r="P45" s="54"/>
      <c r="Q45" s="54"/>
      <c r="R45" s="54"/>
      <c r="S45" s="54"/>
      <c r="T45" s="54"/>
      <c r="U45" s="55"/>
      <c r="V45" s="55"/>
      <c r="W45" s="55"/>
      <c r="X45" s="55"/>
      <c r="Y45" s="49"/>
      <c r="Z45" s="49"/>
      <c r="AA45" s="49"/>
      <c r="AB45" s="49"/>
      <c r="AC45" s="49"/>
      <c r="AD45" s="49"/>
      <c r="AE45" s="12"/>
      <c r="AF45" s="12"/>
      <c r="AG45" s="12"/>
      <c r="AH45" s="12"/>
      <c r="AI45" s="12"/>
      <c r="AJ45" s="12"/>
    </row>
    <row r="46" spans="1:36">
      <c r="A46" s="56" t="s">
        <v>21</v>
      </c>
      <c r="B46" s="57"/>
      <c r="C46" s="57"/>
      <c r="D46" s="54"/>
      <c r="E46" s="54"/>
      <c r="F46" s="49"/>
      <c r="G46" s="49"/>
      <c r="H46" s="49"/>
      <c r="I46" s="49"/>
      <c r="J46" s="49"/>
      <c r="K46" s="49"/>
      <c r="L46" s="49"/>
      <c r="M46" s="49"/>
      <c r="N46" s="49"/>
      <c r="O46" s="49"/>
      <c r="P46" s="49"/>
      <c r="Q46" s="49"/>
      <c r="R46" s="49"/>
      <c r="S46" s="49"/>
      <c r="T46" s="49"/>
      <c r="U46" s="49"/>
      <c r="V46" s="49"/>
      <c r="W46" s="49"/>
      <c r="X46" s="49"/>
      <c r="Y46" s="49"/>
      <c r="Z46" s="49"/>
      <c r="AA46" s="49"/>
      <c r="AB46" s="49"/>
      <c r="AC46" s="49"/>
      <c r="AD46" s="49"/>
      <c r="AE46" s="12"/>
      <c r="AF46" s="12"/>
      <c r="AG46" s="12"/>
      <c r="AH46" s="12"/>
      <c r="AI46" s="12"/>
      <c r="AJ46" s="12"/>
    </row>
    <row r="47" spans="1:36">
      <c r="A47" s="56" t="s">
        <v>35</v>
      </c>
      <c r="B47" s="57"/>
      <c r="C47" s="57"/>
      <c r="D47" s="54"/>
      <c r="E47" s="54"/>
      <c r="F47" s="49"/>
      <c r="G47" s="49"/>
      <c r="H47" s="49"/>
      <c r="I47" s="49"/>
      <c r="J47" s="49"/>
      <c r="K47" s="49"/>
      <c r="L47" s="49"/>
      <c r="M47" s="49"/>
      <c r="N47" s="49"/>
      <c r="O47" s="49"/>
      <c r="P47" s="49"/>
      <c r="Q47" s="49"/>
      <c r="R47" s="49"/>
      <c r="S47" s="49"/>
      <c r="T47" s="49"/>
      <c r="U47" s="49"/>
      <c r="V47" s="49"/>
      <c r="W47" s="49"/>
      <c r="X47" s="49"/>
      <c r="Y47" s="49"/>
      <c r="Z47" s="49"/>
      <c r="AA47" s="49"/>
      <c r="AB47" s="49"/>
      <c r="AC47" s="49"/>
      <c r="AD47" s="49"/>
      <c r="AE47" s="12"/>
      <c r="AF47" s="12"/>
      <c r="AG47" s="12"/>
      <c r="AH47" s="12"/>
      <c r="AI47" s="12"/>
      <c r="AJ47" s="12"/>
    </row>
    <row r="48" spans="1:36">
      <c r="A48" s="56" t="s">
        <v>22</v>
      </c>
      <c r="B48" s="57"/>
      <c r="C48" s="57"/>
      <c r="D48" s="54"/>
      <c r="E48" s="54"/>
      <c r="F48" s="49"/>
      <c r="G48" s="49"/>
      <c r="H48" s="49"/>
      <c r="I48" s="49"/>
      <c r="J48" s="49"/>
      <c r="K48" s="49"/>
      <c r="L48" s="49"/>
      <c r="M48" s="49"/>
      <c r="N48" s="49"/>
      <c r="O48" s="49"/>
      <c r="P48" s="49"/>
      <c r="Q48" s="49"/>
      <c r="R48" s="49"/>
      <c r="S48" s="49"/>
      <c r="T48" s="49"/>
      <c r="U48" s="49"/>
      <c r="V48" s="49"/>
      <c r="W48" s="49"/>
      <c r="X48" s="49"/>
      <c r="Y48" s="49"/>
      <c r="Z48" s="49"/>
      <c r="AA48" s="49"/>
      <c r="AB48" s="49"/>
      <c r="AC48" s="49"/>
      <c r="AD48" s="49"/>
      <c r="AE48" s="12"/>
      <c r="AF48" s="12"/>
      <c r="AG48" s="12"/>
      <c r="AH48" s="12"/>
      <c r="AI48" s="12"/>
      <c r="AJ48" s="12"/>
    </row>
    <row r="49" spans="1:36">
      <c r="A49" s="49"/>
      <c r="B49" s="49"/>
      <c r="C49" s="49"/>
      <c r="D49" s="49"/>
      <c r="E49" s="49"/>
      <c r="F49" s="49"/>
      <c r="G49" s="49"/>
      <c r="H49" s="49"/>
      <c r="I49" s="49"/>
      <c r="J49" s="49"/>
      <c r="K49" s="49"/>
      <c r="L49" s="49"/>
      <c r="M49" s="49"/>
      <c r="N49" s="49"/>
      <c r="O49" s="49"/>
      <c r="P49" s="49"/>
      <c r="Q49" s="49"/>
      <c r="R49" s="49"/>
      <c r="S49" s="49"/>
      <c r="T49" s="49"/>
      <c r="U49" s="49"/>
      <c r="V49" s="49"/>
      <c r="W49" s="49"/>
      <c r="X49" s="49"/>
      <c r="Y49" s="49"/>
      <c r="Z49" s="49"/>
      <c r="AA49" s="49"/>
      <c r="AB49" s="49"/>
      <c r="AC49" s="49"/>
      <c r="AD49" s="49"/>
      <c r="AE49" s="12"/>
      <c r="AF49" s="12"/>
      <c r="AG49" s="12"/>
      <c r="AH49" s="12"/>
      <c r="AI49" s="12"/>
      <c r="AJ49" s="12"/>
    </row>
  </sheetData>
  <sheetProtection insertColumns="0"/>
  <mergeCells count="15">
    <mergeCell ref="A7:B7"/>
    <mergeCell ref="F1:W1"/>
    <mergeCell ref="F3:W3"/>
    <mergeCell ref="T5:X5"/>
    <mergeCell ref="Z5:Z7"/>
    <mergeCell ref="A1:E1"/>
    <mergeCell ref="X1:AD1"/>
    <mergeCell ref="A2:E2"/>
    <mergeCell ref="F2:W2"/>
    <mergeCell ref="X2:AC2"/>
    <mergeCell ref="AC5:AC7"/>
    <mergeCell ref="AD5:AD7"/>
    <mergeCell ref="T6:T7"/>
    <mergeCell ref="U6:W6"/>
    <mergeCell ref="X6:X7"/>
  </mergeCells>
  <phoneticPr fontId="28" type="noConversion"/>
  <conditionalFormatting sqref="A9:A10">
    <cfRule type="expression" dxfId="3" priority="4">
      <formula>WEEKDAY($A9,2)&gt;5</formula>
    </cfRule>
  </conditionalFormatting>
  <conditionalFormatting sqref="A9:A12 A37:A39">
    <cfRule type="expression" dxfId="2" priority="3">
      <formula>COUNTIFS(JoursFériés,$A9)</formula>
    </cfRule>
  </conditionalFormatting>
  <conditionalFormatting sqref="A13:A36">
    <cfRule type="expression" dxfId="1" priority="2">
      <formula>WEEKDAY($A13,2)&gt;5</formula>
    </cfRule>
  </conditionalFormatting>
  <conditionalFormatting sqref="A13:A36">
    <cfRule type="expression" dxfId="0" priority="1">
      <formula>COUNTIFS(JoursFériés,$A13)</formula>
    </cfRule>
  </conditionalFormatting>
  <dataValidations count="4">
    <dataValidation type="list" allowBlank="1" showInputMessage="1" showErrorMessage="1" sqref="F6:R6" xr:uid="{00000000-0002-0000-0800-000000000000}">
      <formula1>OFFSET(INDIRECT(APPELPHASE),,,COUNTA(INDIRECT(APPELPHASE)),1)</formula1>
    </dataValidation>
    <dataValidation type="list" allowBlank="1" showInputMessage="1" showErrorMessage="1" sqref="F5:R5" xr:uid="{00000000-0002-0000-0800-000001000000}">
      <formula1>OFFSET(INDIRECT(appel),,,COUNTA(INDIRECT(appel)),1)</formula1>
    </dataValidation>
    <dataValidation type="decimal" allowBlank="1" showInputMessage="1" showErrorMessage="1" error="Attention : maximum 1" sqref="W18:X22 W11:X15 F18:U22 W25:X29 F25:U29 F11:U15 W32:X36 F32:U36" xr:uid="{00000000-0002-0000-0800-000002000000}">
      <formula1>0</formula1>
      <formula2>1</formula2>
    </dataValidation>
    <dataValidation type="whole" operator="lessThan" allowBlank="1" showErrorMessage="1" error="Saisie impossible -&gt; utiliser 2 dernières colonnes (à droite de &quot;Total&quot;)" sqref="W37:Z38 F37:U38 W9:Z10 W16:Z17 W23:Z24 W30:Z31 F9:U10 F16:U17 F23:U24 F30:U31" xr:uid="{00000000-0002-0000-0800-000003000000}">
      <formula1>0</formula1>
    </dataValidation>
  </dataValidations>
  <printOptions horizontalCentered="1"/>
  <pageMargins left="0.10166666666666667" right="0.10844444444444444" top="0.33" bottom="0.75000000000000011" header="0.21999999999999997" footer="0.31"/>
  <pageSetup paperSize="9" scale="66" orientation="portrait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>
    <pageSetUpPr fitToPage="1"/>
  </sheetPr>
  <dimension ref="A1:AJ50"/>
  <sheetViews>
    <sheetView zoomScale="80" zoomScaleNormal="80" zoomScaleSheetLayoutView="85" zoomScalePageLayoutView="125" workbookViewId="0">
      <pane xSplit="5" ySplit="8" topLeftCell="F24" activePane="bottomRight" state="frozen"/>
      <selection activeCell="K41" sqref="K41"/>
      <selection pane="topRight" activeCell="K41" sqref="K41"/>
      <selection pane="bottomLeft" activeCell="K41" sqref="K41"/>
      <selection pane="bottomRight" activeCell="A2" sqref="A2:E2"/>
    </sheetView>
  </sheetViews>
  <sheetFormatPr baseColWidth="10" defaultRowHeight="15"/>
  <cols>
    <col min="1" max="1" width="7.1640625" customWidth="1"/>
    <col min="2" max="2" width="2.83203125" customWidth="1"/>
    <col min="3" max="3" width="8.6640625" customWidth="1"/>
    <col min="4" max="4" width="5.33203125" customWidth="1"/>
    <col min="5" max="5" width="1.1640625" customWidth="1"/>
    <col min="6" max="18" width="5.33203125" customWidth="1"/>
    <col min="19" max="19" width="0.83203125" customWidth="1"/>
    <col min="20" max="21" width="5" customWidth="1"/>
    <col min="22" max="22" width="5.33203125" customWidth="1"/>
    <col min="23" max="24" width="5" customWidth="1"/>
    <col min="25" max="25" width="0.83203125" customWidth="1"/>
    <col min="26" max="26" width="4.6640625" customWidth="1"/>
    <col min="27" max="27" width="2.33203125" customWidth="1"/>
    <col min="28" max="28" width="0.5" customWidth="1"/>
    <col min="29" max="29" width="5" customWidth="1"/>
    <col min="30" max="30" width="5.5" customWidth="1"/>
  </cols>
  <sheetData>
    <row r="1" spans="1:32" ht="20">
      <c r="A1" s="200" t="s">
        <v>38</v>
      </c>
      <c r="B1" s="201"/>
      <c r="C1" s="201"/>
      <c r="D1" s="201"/>
      <c r="E1" s="202"/>
      <c r="F1" s="180" t="str">
        <f>+NOM</f>
        <v>AUVRE</v>
      </c>
      <c r="G1" s="181"/>
      <c r="H1" s="181"/>
      <c r="I1" s="181"/>
      <c r="J1" s="181"/>
      <c r="K1" s="181"/>
      <c r="L1" s="181"/>
      <c r="M1" s="181"/>
      <c r="N1" s="181"/>
      <c r="O1" s="181"/>
      <c r="P1" s="181"/>
      <c r="Q1" s="181"/>
      <c r="R1" s="181"/>
      <c r="S1" s="181"/>
      <c r="T1" s="181"/>
      <c r="U1" s="181"/>
      <c r="V1" s="181"/>
      <c r="W1" s="182"/>
      <c r="X1" s="183">
        <v>43404</v>
      </c>
      <c r="Y1" s="184"/>
      <c r="Z1" s="184"/>
      <c r="AA1" s="184"/>
      <c r="AB1" s="184"/>
      <c r="AC1" s="184"/>
      <c r="AD1" s="185"/>
    </row>
    <row r="2" spans="1:32" s="14" customFormat="1" ht="21" thickBot="1">
      <c r="A2" s="203"/>
      <c r="B2" s="204"/>
      <c r="C2" s="204"/>
      <c r="D2" s="204"/>
      <c r="E2" s="205"/>
      <c r="F2" s="186" t="e">
        <f>IF(Z41&lt;AD2,"*** SAISIE INCOMPLETE *** ",IF(Z41&gt;AD2,"***VERIFIER LES TEMPS SAISIS***",""))</f>
        <v>#VALUE!</v>
      </c>
      <c r="G2" s="187"/>
      <c r="H2" s="187"/>
      <c r="I2" s="187"/>
      <c r="J2" s="187"/>
      <c r="K2" s="187"/>
      <c r="L2" s="187"/>
      <c r="M2" s="187"/>
      <c r="N2" s="187"/>
      <c r="O2" s="187"/>
      <c r="P2" s="187"/>
      <c r="Q2" s="187"/>
      <c r="R2" s="187"/>
      <c r="S2" s="187"/>
      <c r="T2" s="187"/>
      <c r="U2" s="187"/>
      <c r="V2" s="187"/>
      <c r="W2" s="187"/>
      <c r="X2" s="188" t="s">
        <v>40</v>
      </c>
      <c r="Y2" s="189"/>
      <c r="Z2" s="189"/>
      <c r="AA2" s="189"/>
      <c r="AB2" s="189"/>
      <c r="AC2" s="189"/>
      <c r="AD2" s="58" t="e">
        <f>NETWORKDAYS(A9,MAX(A36,A37,A38,A39),JoursFériés)</f>
        <v>#VALUE!</v>
      </c>
      <c r="AF2" s="15" t="s">
        <v>28</v>
      </c>
    </row>
    <row r="3" spans="1:32" ht="16">
      <c r="A3" s="16"/>
      <c r="B3" s="16"/>
      <c r="C3" s="16"/>
      <c r="D3" s="17"/>
      <c r="E3" s="17"/>
      <c r="F3" s="190" t="s">
        <v>34</v>
      </c>
      <c r="G3" s="190"/>
      <c r="H3" s="190"/>
      <c r="I3" s="190"/>
      <c r="J3" s="190"/>
      <c r="K3" s="190"/>
      <c r="L3" s="190"/>
      <c r="M3" s="190"/>
      <c r="N3" s="190"/>
      <c r="O3" s="190"/>
      <c r="P3" s="190"/>
      <c r="Q3" s="190"/>
      <c r="R3" s="190"/>
      <c r="S3" s="190"/>
      <c r="T3" s="190"/>
      <c r="U3" s="190"/>
      <c r="V3" s="190"/>
      <c r="W3" s="190"/>
      <c r="X3" s="18"/>
      <c r="Y3" s="14"/>
      <c r="Z3" s="14"/>
      <c r="AA3" s="14"/>
      <c r="AB3" s="14"/>
      <c r="AC3" s="14"/>
      <c r="AD3" s="14"/>
      <c r="AF3" s="8" t="s">
        <v>29</v>
      </c>
    </row>
    <row r="4" spans="1:32" ht="17" thickBot="1">
      <c r="A4" s="19"/>
      <c r="B4" s="19"/>
      <c r="C4" s="19"/>
      <c r="D4" s="1" t="s">
        <v>0</v>
      </c>
      <c r="E4" s="20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14"/>
      <c r="Z4" s="14"/>
      <c r="AA4" s="14"/>
      <c r="AB4" s="14"/>
      <c r="AC4" s="14"/>
      <c r="AD4" s="14"/>
      <c r="AF4" s="8" t="s">
        <v>27</v>
      </c>
    </row>
    <row r="5" spans="1:32" ht="15" customHeight="1" thickBot="1">
      <c r="A5" s="22" t="s">
        <v>1</v>
      </c>
      <c r="B5" s="23"/>
      <c r="C5" s="23"/>
      <c r="D5" s="2" t="s">
        <v>2</v>
      </c>
      <c r="E5" s="1"/>
      <c r="F5" s="104"/>
      <c r="G5" s="105"/>
      <c r="H5" s="105"/>
      <c r="I5" s="105"/>
      <c r="J5" s="105"/>
      <c r="K5" s="106"/>
      <c r="L5" s="106"/>
      <c r="M5" s="106"/>
      <c r="N5" s="106"/>
      <c r="O5" s="106"/>
      <c r="P5" s="106"/>
      <c r="Q5" s="107"/>
      <c r="R5" s="123"/>
      <c r="S5" s="5"/>
      <c r="T5" s="191" t="s">
        <v>5</v>
      </c>
      <c r="U5" s="192"/>
      <c r="V5" s="192"/>
      <c r="W5" s="192"/>
      <c r="X5" s="193"/>
      <c r="Y5" s="14"/>
      <c r="Z5" s="194" t="s">
        <v>3</v>
      </c>
      <c r="AA5" s="14"/>
      <c r="AB5" s="14"/>
      <c r="AC5" s="197" t="s">
        <v>9</v>
      </c>
      <c r="AD5" s="171" t="s">
        <v>10</v>
      </c>
    </row>
    <row r="6" spans="1:32" ht="15" customHeight="1" thickBot="1">
      <c r="A6" s="22" t="s">
        <v>4</v>
      </c>
      <c r="B6" s="23"/>
      <c r="C6" s="23"/>
      <c r="D6" s="2" t="s">
        <v>23</v>
      </c>
      <c r="E6" s="1"/>
      <c r="F6" s="108"/>
      <c r="G6" s="109"/>
      <c r="H6" s="109"/>
      <c r="I6" s="109"/>
      <c r="J6" s="109"/>
      <c r="K6" s="109"/>
      <c r="L6" s="109"/>
      <c r="M6" s="109"/>
      <c r="N6" s="109"/>
      <c r="O6" s="109"/>
      <c r="P6" s="109"/>
      <c r="Q6" s="109"/>
      <c r="R6" s="110"/>
      <c r="S6" s="5"/>
      <c r="T6" s="174" t="s">
        <v>39</v>
      </c>
      <c r="U6" s="176" t="s">
        <v>36</v>
      </c>
      <c r="V6" s="177"/>
      <c r="W6" s="177"/>
      <c r="X6" s="178" t="s">
        <v>8</v>
      </c>
      <c r="Y6" s="14"/>
      <c r="Z6" s="195"/>
      <c r="AA6" s="14"/>
      <c r="AB6" s="14"/>
      <c r="AC6" s="198"/>
      <c r="AD6" s="172"/>
    </row>
    <row r="7" spans="1:32" ht="88" customHeight="1" thickBot="1">
      <c r="A7" s="206" t="s">
        <v>6</v>
      </c>
      <c r="B7" s="207"/>
      <c r="C7" s="3"/>
      <c r="D7" s="4" t="s">
        <v>7</v>
      </c>
      <c r="E7" s="24"/>
      <c r="F7" s="122"/>
      <c r="G7" s="112"/>
      <c r="H7" s="111"/>
      <c r="I7" s="111"/>
      <c r="J7" s="112"/>
      <c r="K7" s="112"/>
      <c r="L7" s="112"/>
      <c r="M7" s="112"/>
      <c r="N7" s="112"/>
      <c r="O7" s="112"/>
      <c r="P7" s="112"/>
      <c r="Q7" s="113"/>
      <c r="R7" s="114"/>
      <c r="S7" s="5"/>
      <c r="T7" s="175"/>
      <c r="U7" s="65" t="s">
        <v>36</v>
      </c>
      <c r="V7" s="67" t="s">
        <v>1</v>
      </c>
      <c r="W7" s="66" t="s">
        <v>37</v>
      </c>
      <c r="X7" s="179"/>
      <c r="Y7" s="14"/>
      <c r="Z7" s="196"/>
      <c r="AA7" s="14"/>
      <c r="AB7" s="14"/>
      <c r="AC7" s="199"/>
      <c r="AD7" s="173"/>
    </row>
    <row r="8" spans="1:32">
      <c r="A8" s="25"/>
      <c r="B8" s="25"/>
      <c r="C8" s="25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26"/>
      <c r="T8" s="26"/>
      <c r="U8" s="26"/>
      <c r="V8" s="26"/>
      <c r="W8" s="26"/>
      <c r="X8" s="14"/>
      <c r="Y8" s="14"/>
      <c r="Z8" s="27"/>
      <c r="AA8" s="14"/>
      <c r="AB8" s="14"/>
      <c r="AC8" s="28"/>
      <c r="AD8" s="28"/>
    </row>
    <row r="9" spans="1:32" ht="19" customHeight="1">
      <c r="A9" s="29" t="s">
        <v>14</v>
      </c>
      <c r="B9" s="30">
        <v>1</v>
      </c>
      <c r="C9" s="29" t="s">
        <v>24</v>
      </c>
      <c r="D9" s="145"/>
      <c r="E9" s="36"/>
      <c r="F9" s="95"/>
      <c r="G9" s="96"/>
      <c r="H9" s="96"/>
      <c r="I9" s="96"/>
      <c r="J9" s="96"/>
      <c r="K9" s="96"/>
      <c r="L9" s="96"/>
      <c r="M9" s="96"/>
      <c r="N9" s="96"/>
      <c r="O9" s="96"/>
      <c r="P9" s="96"/>
      <c r="Q9" s="96"/>
      <c r="R9" s="97"/>
      <c r="S9" s="98"/>
      <c r="T9" s="99"/>
      <c r="U9" s="100"/>
      <c r="V9" s="101"/>
      <c r="W9" s="102"/>
      <c r="X9" s="103"/>
      <c r="Y9" s="73"/>
      <c r="Z9" s="35">
        <f>SUM(F9:X9)</f>
        <v>0</v>
      </c>
      <c r="AA9" s="73"/>
      <c r="AB9" s="74"/>
      <c r="AC9" s="117"/>
      <c r="AD9" s="118"/>
    </row>
    <row r="10" spans="1:32" ht="19" customHeight="1">
      <c r="A10" s="29" t="s">
        <v>15</v>
      </c>
      <c r="B10" s="30">
        <v>2</v>
      </c>
      <c r="C10" s="29" t="s">
        <v>24</v>
      </c>
      <c r="D10" s="72"/>
      <c r="E10" s="75"/>
      <c r="F10" s="95"/>
      <c r="G10" s="96"/>
      <c r="H10" s="96"/>
      <c r="I10" s="96"/>
      <c r="J10" s="96"/>
      <c r="K10" s="96"/>
      <c r="L10" s="96"/>
      <c r="M10" s="96"/>
      <c r="N10" s="96"/>
      <c r="O10" s="96"/>
      <c r="P10" s="96"/>
      <c r="Q10" s="96"/>
      <c r="R10" s="97"/>
      <c r="S10" s="98"/>
      <c r="T10" s="99"/>
      <c r="U10" s="100"/>
      <c r="V10" s="101"/>
      <c r="W10" s="102"/>
      <c r="X10" s="103"/>
      <c r="Y10" s="73"/>
      <c r="Z10" s="35">
        <f>SUM(F10:X10)</f>
        <v>0</v>
      </c>
      <c r="AA10" s="73"/>
      <c r="AB10" s="74"/>
      <c r="AC10" s="117"/>
      <c r="AD10" s="118"/>
    </row>
    <row r="11" spans="1:32" ht="19" customHeight="1">
      <c r="A11" s="29" t="s">
        <v>16</v>
      </c>
      <c r="B11" s="30">
        <v>3</v>
      </c>
      <c r="C11" s="29" t="s">
        <v>24</v>
      </c>
      <c r="D11" s="72"/>
      <c r="E11" s="75"/>
      <c r="F11" s="95"/>
      <c r="G11" s="96"/>
      <c r="H11" s="96"/>
      <c r="I11" s="96"/>
      <c r="J11" s="96"/>
      <c r="K11" s="96"/>
      <c r="L11" s="96"/>
      <c r="M11" s="96"/>
      <c r="N11" s="96"/>
      <c r="O11" s="96"/>
      <c r="P11" s="96"/>
      <c r="Q11" s="96"/>
      <c r="R11" s="97"/>
      <c r="S11" s="98"/>
      <c r="T11" s="99"/>
      <c r="U11" s="100"/>
      <c r="V11" s="101"/>
      <c r="W11" s="102"/>
      <c r="X11" s="103"/>
      <c r="Y11" s="73"/>
      <c r="Z11" s="35">
        <f>SUM(F11:X11)</f>
        <v>0</v>
      </c>
      <c r="AA11" s="73"/>
      <c r="AB11" s="74"/>
      <c r="AC11" s="117"/>
      <c r="AD11" s="118"/>
    </row>
    <row r="12" spans="1:32" ht="19" customHeight="1">
      <c r="A12" s="29" t="s">
        <v>17</v>
      </c>
      <c r="B12" s="30">
        <v>4</v>
      </c>
      <c r="C12" s="29" t="s">
        <v>24</v>
      </c>
      <c r="D12" s="72"/>
      <c r="E12" s="75"/>
      <c r="F12" s="95"/>
      <c r="G12" s="96"/>
      <c r="H12" s="96"/>
      <c r="I12" s="96"/>
      <c r="J12" s="96"/>
      <c r="K12" s="96"/>
      <c r="L12" s="96"/>
      <c r="M12" s="96"/>
      <c r="N12" s="96"/>
      <c r="O12" s="96"/>
      <c r="P12" s="96"/>
      <c r="Q12" s="96"/>
      <c r="R12" s="97"/>
      <c r="S12" s="98"/>
      <c r="T12" s="99"/>
      <c r="U12" s="100"/>
      <c r="V12" s="101"/>
      <c r="W12" s="102"/>
      <c r="X12" s="103"/>
      <c r="Y12" s="73"/>
      <c r="Z12" s="35">
        <f>SUM(F12:X12)</f>
        <v>0</v>
      </c>
      <c r="AA12" s="73"/>
      <c r="AB12" s="74"/>
      <c r="AC12" s="117"/>
      <c r="AD12" s="118"/>
    </row>
    <row r="13" spans="1:32" ht="19" customHeight="1">
      <c r="A13" s="29" t="s">
        <v>11</v>
      </c>
      <c r="B13" s="30">
        <v>5</v>
      </c>
      <c r="C13" s="29" t="s">
        <v>24</v>
      </c>
      <c r="D13" s="72"/>
      <c r="E13" s="75"/>
      <c r="F13" s="95"/>
      <c r="G13" s="96"/>
      <c r="H13" s="96"/>
      <c r="I13" s="96"/>
      <c r="J13" s="96"/>
      <c r="K13" s="96"/>
      <c r="L13" s="96"/>
      <c r="M13" s="96"/>
      <c r="N13" s="96"/>
      <c r="O13" s="96"/>
      <c r="P13" s="96"/>
      <c r="Q13" s="96"/>
      <c r="R13" s="97"/>
      <c r="S13" s="98"/>
      <c r="T13" s="99"/>
      <c r="U13" s="100"/>
      <c r="V13" s="101"/>
      <c r="W13" s="102"/>
      <c r="X13" s="103"/>
      <c r="Y13" s="73"/>
      <c r="Z13" s="35">
        <f>SUM(F13:X13)</f>
        <v>0</v>
      </c>
      <c r="AA13" s="73"/>
      <c r="AB13" s="74"/>
      <c r="AC13" s="117"/>
      <c r="AD13" s="118"/>
    </row>
    <row r="14" spans="1:32" ht="19" customHeight="1">
      <c r="A14" s="29" t="s">
        <v>12</v>
      </c>
      <c r="B14" s="30">
        <v>6</v>
      </c>
      <c r="C14" s="29" t="s">
        <v>24</v>
      </c>
      <c r="D14" s="60"/>
      <c r="E14" s="31"/>
      <c r="F14" s="61"/>
      <c r="G14" s="62"/>
      <c r="H14" s="62"/>
      <c r="I14" s="62"/>
      <c r="J14" s="62"/>
      <c r="K14" s="62"/>
      <c r="L14" s="62"/>
      <c r="M14" s="62"/>
      <c r="N14" s="62"/>
      <c r="O14" s="62"/>
      <c r="P14" s="62"/>
      <c r="Q14" s="62"/>
      <c r="R14" s="71"/>
      <c r="S14" s="32"/>
      <c r="T14" s="63"/>
      <c r="U14" s="68"/>
      <c r="V14" s="70"/>
      <c r="W14" s="69"/>
      <c r="X14" s="64"/>
      <c r="Y14" s="33"/>
      <c r="Z14" s="59"/>
      <c r="AA14" s="33"/>
      <c r="AB14" s="34"/>
      <c r="AC14" s="115"/>
      <c r="AD14" s="116"/>
    </row>
    <row r="15" spans="1:32" ht="19" customHeight="1">
      <c r="A15" s="29" t="s">
        <v>13</v>
      </c>
      <c r="B15" s="30">
        <v>7</v>
      </c>
      <c r="C15" s="29" t="s">
        <v>24</v>
      </c>
      <c r="D15" s="60"/>
      <c r="E15" s="31"/>
      <c r="F15" s="61"/>
      <c r="G15" s="62"/>
      <c r="H15" s="62"/>
      <c r="I15" s="62"/>
      <c r="J15" s="62"/>
      <c r="K15" s="62"/>
      <c r="L15" s="62"/>
      <c r="M15" s="62"/>
      <c r="N15" s="62"/>
      <c r="O15" s="62"/>
      <c r="P15" s="62"/>
      <c r="Q15" s="62"/>
      <c r="R15" s="71"/>
      <c r="S15" s="32"/>
      <c r="T15" s="63"/>
      <c r="U15" s="68"/>
      <c r="V15" s="70"/>
      <c r="W15" s="69"/>
      <c r="X15" s="64"/>
      <c r="Y15" s="33"/>
      <c r="Z15" s="59"/>
      <c r="AA15" s="33"/>
      <c r="AB15" s="34"/>
      <c r="AC15" s="115"/>
      <c r="AD15" s="116"/>
    </row>
    <row r="16" spans="1:32" ht="19" customHeight="1">
      <c r="A16" s="29" t="s">
        <v>14</v>
      </c>
      <c r="B16" s="30">
        <v>8</v>
      </c>
      <c r="C16" s="29" t="s">
        <v>24</v>
      </c>
      <c r="D16" s="145"/>
      <c r="E16" s="36"/>
      <c r="F16" s="95"/>
      <c r="G16" s="96"/>
      <c r="H16" s="96"/>
      <c r="I16" s="96"/>
      <c r="J16" s="96"/>
      <c r="K16" s="96"/>
      <c r="L16" s="96"/>
      <c r="M16" s="96"/>
      <c r="N16" s="96"/>
      <c r="O16" s="96"/>
      <c r="P16" s="96"/>
      <c r="Q16" s="96"/>
      <c r="R16" s="97"/>
      <c r="S16" s="98"/>
      <c r="T16" s="99"/>
      <c r="U16" s="100"/>
      <c r="V16" s="101"/>
      <c r="W16" s="102"/>
      <c r="X16" s="103"/>
      <c r="Y16" s="73"/>
      <c r="Z16" s="35">
        <f>SUM(F16:X16)</f>
        <v>0</v>
      </c>
      <c r="AA16" s="73"/>
      <c r="AB16" s="74"/>
      <c r="AC16" s="117"/>
      <c r="AD16" s="118"/>
    </row>
    <row r="17" spans="1:30" ht="19" customHeight="1">
      <c r="A17" s="29" t="s">
        <v>15</v>
      </c>
      <c r="B17" s="30">
        <v>9</v>
      </c>
      <c r="C17" s="29" t="s">
        <v>24</v>
      </c>
      <c r="D17" s="72"/>
      <c r="E17" s="75"/>
      <c r="F17" s="95"/>
      <c r="G17" s="96"/>
      <c r="H17" s="96"/>
      <c r="I17" s="96"/>
      <c r="J17" s="96"/>
      <c r="K17" s="96"/>
      <c r="L17" s="96"/>
      <c r="M17" s="96"/>
      <c r="N17" s="96"/>
      <c r="O17" s="96"/>
      <c r="P17" s="96"/>
      <c r="Q17" s="96"/>
      <c r="R17" s="97"/>
      <c r="S17" s="98"/>
      <c r="T17" s="99"/>
      <c r="U17" s="100"/>
      <c r="V17" s="101"/>
      <c r="W17" s="102"/>
      <c r="X17" s="103"/>
      <c r="Y17" s="73"/>
      <c r="Z17" s="35">
        <f>SUM(F17:X17)</f>
        <v>0</v>
      </c>
      <c r="AA17" s="73"/>
      <c r="AB17" s="74"/>
      <c r="AC17" s="117"/>
      <c r="AD17" s="118"/>
    </row>
    <row r="18" spans="1:30" ht="19" customHeight="1">
      <c r="A18" s="29" t="s">
        <v>16</v>
      </c>
      <c r="B18" s="30">
        <v>10</v>
      </c>
      <c r="C18" s="29" t="s">
        <v>24</v>
      </c>
      <c r="D18" s="72"/>
      <c r="E18" s="75"/>
      <c r="F18" s="95"/>
      <c r="G18" s="96"/>
      <c r="H18" s="96"/>
      <c r="I18" s="96"/>
      <c r="J18" s="96"/>
      <c r="K18" s="96"/>
      <c r="L18" s="96"/>
      <c r="M18" s="96"/>
      <c r="N18" s="96"/>
      <c r="O18" s="96"/>
      <c r="P18" s="96"/>
      <c r="Q18" s="96"/>
      <c r="R18" s="97"/>
      <c r="S18" s="98"/>
      <c r="T18" s="99"/>
      <c r="U18" s="100"/>
      <c r="V18" s="101"/>
      <c r="W18" s="102"/>
      <c r="X18" s="103"/>
      <c r="Y18" s="73"/>
      <c r="Z18" s="35">
        <f>SUM(F18:X18)</f>
        <v>0</v>
      </c>
      <c r="AA18" s="73"/>
      <c r="AB18" s="74"/>
      <c r="AC18" s="117"/>
      <c r="AD18" s="118"/>
    </row>
    <row r="19" spans="1:30" ht="19" customHeight="1">
      <c r="A19" s="29" t="s">
        <v>17</v>
      </c>
      <c r="B19" s="30">
        <v>11</v>
      </c>
      <c r="C19" s="29" t="s">
        <v>24</v>
      </c>
      <c r="D19" s="72"/>
      <c r="E19" s="75"/>
      <c r="F19" s="95"/>
      <c r="G19" s="96"/>
      <c r="H19" s="96"/>
      <c r="I19" s="96"/>
      <c r="J19" s="96"/>
      <c r="K19" s="96"/>
      <c r="L19" s="96"/>
      <c r="M19" s="96"/>
      <c r="N19" s="96"/>
      <c r="O19" s="96"/>
      <c r="P19" s="96"/>
      <c r="Q19" s="96"/>
      <c r="R19" s="97"/>
      <c r="S19" s="98"/>
      <c r="T19" s="99"/>
      <c r="U19" s="100"/>
      <c r="V19" s="101"/>
      <c r="W19" s="102"/>
      <c r="X19" s="103"/>
      <c r="Y19" s="73"/>
      <c r="Z19" s="35">
        <f>SUM(F19:X19)</f>
        <v>0</v>
      </c>
      <c r="AA19" s="73"/>
      <c r="AB19" s="74"/>
      <c r="AC19" s="117"/>
      <c r="AD19" s="118"/>
    </row>
    <row r="20" spans="1:30" ht="19" customHeight="1">
      <c r="A20" s="29" t="s">
        <v>11</v>
      </c>
      <c r="B20" s="30">
        <v>12</v>
      </c>
      <c r="C20" s="29" t="s">
        <v>24</v>
      </c>
      <c r="D20" s="72"/>
      <c r="E20" s="75"/>
      <c r="F20" s="95"/>
      <c r="G20" s="96"/>
      <c r="H20" s="96"/>
      <c r="I20" s="96"/>
      <c r="J20" s="96"/>
      <c r="K20" s="96"/>
      <c r="L20" s="96"/>
      <c r="M20" s="96"/>
      <c r="N20" s="96"/>
      <c r="O20" s="96"/>
      <c r="P20" s="96"/>
      <c r="Q20" s="96"/>
      <c r="R20" s="97"/>
      <c r="S20" s="98"/>
      <c r="T20" s="99"/>
      <c r="U20" s="100"/>
      <c r="V20" s="101"/>
      <c r="W20" s="102"/>
      <c r="X20" s="103"/>
      <c r="Y20" s="73"/>
      <c r="Z20" s="35">
        <f>SUM(F20:X20)</f>
        <v>0</v>
      </c>
      <c r="AA20" s="73"/>
      <c r="AB20" s="74"/>
      <c r="AC20" s="117"/>
      <c r="AD20" s="118"/>
    </row>
    <row r="21" spans="1:30" ht="19" customHeight="1">
      <c r="A21" s="29" t="s">
        <v>12</v>
      </c>
      <c r="B21" s="30">
        <v>13</v>
      </c>
      <c r="C21" s="29" t="s">
        <v>24</v>
      </c>
      <c r="D21" s="60"/>
      <c r="E21" s="31"/>
      <c r="F21" s="61"/>
      <c r="G21" s="62"/>
      <c r="H21" s="62"/>
      <c r="I21" s="62"/>
      <c r="J21" s="62"/>
      <c r="K21" s="62"/>
      <c r="L21" s="62"/>
      <c r="M21" s="62"/>
      <c r="N21" s="62"/>
      <c r="O21" s="62"/>
      <c r="P21" s="62"/>
      <c r="Q21" s="62"/>
      <c r="R21" s="71"/>
      <c r="S21" s="32"/>
      <c r="T21" s="63"/>
      <c r="U21" s="68"/>
      <c r="V21" s="70"/>
      <c r="W21" s="69"/>
      <c r="X21" s="64"/>
      <c r="Y21" s="33"/>
      <c r="Z21" s="59"/>
      <c r="AA21" s="33"/>
      <c r="AB21" s="34"/>
      <c r="AC21" s="115"/>
      <c r="AD21" s="116"/>
    </row>
    <row r="22" spans="1:30" ht="19" customHeight="1">
      <c r="A22" s="29" t="s">
        <v>13</v>
      </c>
      <c r="B22" s="30">
        <v>14</v>
      </c>
      <c r="C22" s="29" t="s">
        <v>24</v>
      </c>
      <c r="D22" s="60"/>
      <c r="E22" s="31"/>
      <c r="F22" s="61"/>
      <c r="G22" s="62"/>
      <c r="H22" s="62"/>
      <c r="I22" s="62"/>
      <c r="J22" s="62"/>
      <c r="K22" s="62"/>
      <c r="L22" s="62"/>
      <c r="M22" s="62"/>
      <c r="N22" s="62"/>
      <c r="O22" s="62"/>
      <c r="P22" s="62"/>
      <c r="Q22" s="62"/>
      <c r="R22" s="71"/>
      <c r="S22" s="32"/>
      <c r="T22" s="63"/>
      <c r="U22" s="68"/>
      <c r="V22" s="70"/>
      <c r="W22" s="69"/>
      <c r="X22" s="64"/>
      <c r="Y22" s="33"/>
      <c r="Z22" s="59"/>
      <c r="AA22" s="33"/>
      <c r="AB22" s="34"/>
      <c r="AC22" s="115"/>
      <c r="AD22" s="116"/>
    </row>
    <row r="23" spans="1:30" ht="19" customHeight="1">
      <c r="A23" s="29" t="s">
        <v>14</v>
      </c>
      <c r="B23" s="30">
        <v>15</v>
      </c>
      <c r="C23" s="29" t="s">
        <v>24</v>
      </c>
      <c r="D23" s="145"/>
      <c r="E23" s="36"/>
      <c r="F23" s="95"/>
      <c r="G23" s="96"/>
      <c r="H23" s="96"/>
      <c r="I23" s="96"/>
      <c r="J23" s="96"/>
      <c r="K23" s="96"/>
      <c r="L23" s="96"/>
      <c r="M23" s="96"/>
      <c r="N23" s="96"/>
      <c r="O23" s="96"/>
      <c r="P23" s="96"/>
      <c r="Q23" s="96"/>
      <c r="R23" s="97"/>
      <c r="S23" s="98"/>
      <c r="T23" s="99"/>
      <c r="U23" s="100"/>
      <c r="V23" s="101"/>
      <c r="W23" s="102"/>
      <c r="X23" s="103"/>
      <c r="Y23" s="73"/>
      <c r="Z23" s="35">
        <f>SUM(F23:X23)</f>
        <v>0</v>
      </c>
      <c r="AA23" s="73"/>
      <c r="AB23" s="74"/>
      <c r="AC23" s="117"/>
      <c r="AD23" s="118"/>
    </row>
    <row r="24" spans="1:30" ht="19" customHeight="1">
      <c r="A24" s="29" t="s">
        <v>15</v>
      </c>
      <c r="B24" s="30">
        <v>16</v>
      </c>
      <c r="C24" s="29" t="s">
        <v>24</v>
      </c>
      <c r="D24" s="72"/>
      <c r="E24" s="75"/>
      <c r="F24" s="95"/>
      <c r="G24" s="96"/>
      <c r="H24" s="96"/>
      <c r="I24" s="96"/>
      <c r="J24" s="96"/>
      <c r="K24" s="96"/>
      <c r="L24" s="96"/>
      <c r="M24" s="96"/>
      <c r="N24" s="96"/>
      <c r="O24" s="96"/>
      <c r="P24" s="96"/>
      <c r="Q24" s="96"/>
      <c r="R24" s="97"/>
      <c r="S24" s="98"/>
      <c r="T24" s="99"/>
      <c r="U24" s="100"/>
      <c r="V24" s="101"/>
      <c r="W24" s="102"/>
      <c r="X24" s="103"/>
      <c r="Y24" s="73"/>
      <c r="Z24" s="35">
        <f>SUM(F24:X24)</f>
        <v>0</v>
      </c>
      <c r="AA24" s="73"/>
      <c r="AB24" s="74"/>
      <c r="AC24" s="117"/>
      <c r="AD24" s="118"/>
    </row>
    <row r="25" spans="1:30" ht="19" customHeight="1">
      <c r="A25" s="29" t="s">
        <v>16</v>
      </c>
      <c r="B25" s="30">
        <v>17</v>
      </c>
      <c r="C25" s="29" t="s">
        <v>24</v>
      </c>
      <c r="D25" s="72"/>
      <c r="E25" s="75"/>
      <c r="F25" s="95"/>
      <c r="G25" s="96"/>
      <c r="H25" s="96"/>
      <c r="I25" s="96"/>
      <c r="J25" s="96"/>
      <c r="K25" s="96"/>
      <c r="L25" s="96"/>
      <c r="M25" s="96"/>
      <c r="N25" s="96"/>
      <c r="O25" s="96"/>
      <c r="P25" s="96"/>
      <c r="Q25" s="96"/>
      <c r="R25" s="97"/>
      <c r="S25" s="98"/>
      <c r="T25" s="99"/>
      <c r="U25" s="100"/>
      <c r="V25" s="101"/>
      <c r="W25" s="102"/>
      <c r="X25" s="103"/>
      <c r="Y25" s="73"/>
      <c r="Z25" s="35">
        <f>SUM(F25:X25)</f>
        <v>0</v>
      </c>
      <c r="AA25" s="73"/>
      <c r="AB25" s="74"/>
      <c r="AC25" s="117"/>
      <c r="AD25" s="118"/>
    </row>
    <row r="26" spans="1:30" ht="19" customHeight="1">
      <c r="A26" s="29" t="s">
        <v>17</v>
      </c>
      <c r="B26" s="30">
        <v>18</v>
      </c>
      <c r="C26" s="29" t="s">
        <v>24</v>
      </c>
      <c r="D26" s="72"/>
      <c r="E26" s="75"/>
      <c r="F26" s="95"/>
      <c r="G26" s="96"/>
      <c r="H26" s="96"/>
      <c r="I26" s="96"/>
      <c r="J26" s="96"/>
      <c r="K26" s="96"/>
      <c r="L26" s="96"/>
      <c r="M26" s="96"/>
      <c r="N26" s="96"/>
      <c r="O26" s="96"/>
      <c r="P26" s="96"/>
      <c r="Q26" s="96"/>
      <c r="R26" s="97"/>
      <c r="S26" s="98"/>
      <c r="T26" s="99"/>
      <c r="U26" s="100"/>
      <c r="V26" s="101"/>
      <c r="W26" s="102"/>
      <c r="X26" s="103"/>
      <c r="Y26" s="73"/>
      <c r="Z26" s="35">
        <f>SUM(F26:X26)</f>
        <v>0</v>
      </c>
      <c r="AA26" s="73"/>
      <c r="AB26" s="74"/>
      <c r="AC26" s="117"/>
      <c r="AD26" s="118"/>
    </row>
    <row r="27" spans="1:30" ht="19" customHeight="1">
      <c r="A27" s="29" t="s">
        <v>11</v>
      </c>
      <c r="B27" s="30">
        <v>19</v>
      </c>
      <c r="C27" s="29" t="s">
        <v>24</v>
      </c>
      <c r="D27" s="72"/>
      <c r="E27" s="75"/>
      <c r="F27" s="95"/>
      <c r="G27" s="96"/>
      <c r="H27" s="96"/>
      <c r="I27" s="96"/>
      <c r="J27" s="96"/>
      <c r="K27" s="96"/>
      <c r="L27" s="96"/>
      <c r="M27" s="96"/>
      <c r="N27" s="96"/>
      <c r="O27" s="96"/>
      <c r="P27" s="96"/>
      <c r="Q27" s="96"/>
      <c r="R27" s="97"/>
      <c r="S27" s="98"/>
      <c r="T27" s="99"/>
      <c r="U27" s="100"/>
      <c r="V27" s="101"/>
      <c r="W27" s="102"/>
      <c r="X27" s="103"/>
      <c r="Y27" s="73"/>
      <c r="Z27" s="35">
        <f>SUM(F27:X27)</f>
        <v>0</v>
      </c>
      <c r="AA27" s="73"/>
      <c r="AB27" s="74"/>
      <c r="AC27" s="117"/>
      <c r="AD27" s="118"/>
    </row>
    <row r="28" spans="1:30" ht="19" customHeight="1">
      <c r="A28" s="29" t="s">
        <v>12</v>
      </c>
      <c r="B28" s="30">
        <v>20</v>
      </c>
      <c r="C28" s="29" t="s">
        <v>24</v>
      </c>
      <c r="D28" s="60"/>
      <c r="E28" s="31"/>
      <c r="F28" s="61"/>
      <c r="G28" s="62"/>
      <c r="H28" s="62"/>
      <c r="I28" s="62"/>
      <c r="J28" s="62"/>
      <c r="K28" s="62"/>
      <c r="L28" s="62"/>
      <c r="M28" s="62"/>
      <c r="N28" s="62"/>
      <c r="O28" s="62"/>
      <c r="P28" s="62"/>
      <c r="Q28" s="62"/>
      <c r="R28" s="71"/>
      <c r="S28" s="32"/>
      <c r="T28" s="63"/>
      <c r="U28" s="68"/>
      <c r="V28" s="70"/>
      <c r="W28" s="69"/>
      <c r="X28" s="64"/>
      <c r="Y28" s="33"/>
      <c r="Z28" s="59"/>
      <c r="AA28" s="33"/>
      <c r="AB28" s="34"/>
      <c r="AC28" s="115"/>
      <c r="AD28" s="116"/>
    </row>
    <row r="29" spans="1:30" ht="19" customHeight="1">
      <c r="A29" s="29" t="s">
        <v>13</v>
      </c>
      <c r="B29" s="30">
        <v>21</v>
      </c>
      <c r="C29" s="29" t="s">
        <v>24</v>
      </c>
      <c r="D29" s="60"/>
      <c r="E29" s="31"/>
      <c r="F29" s="61"/>
      <c r="G29" s="62"/>
      <c r="H29" s="62"/>
      <c r="I29" s="62"/>
      <c r="J29" s="62"/>
      <c r="K29" s="62"/>
      <c r="L29" s="62"/>
      <c r="M29" s="62"/>
      <c r="N29" s="62"/>
      <c r="O29" s="62"/>
      <c r="P29" s="62"/>
      <c r="Q29" s="62"/>
      <c r="R29" s="71"/>
      <c r="S29" s="32"/>
      <c r="T29" s="63"/>
      <c r="U29" s="68"/>
      <c r="V29" s="70"/>
      <c r="W29" s="69"/>
      <c r="X29" s="64"/>
      <c r="Y29" s="33"/>
      <c r="Z29" s="59"/>
      <c r="AA29" s="33"/>
      <c r="AB29" s="34"/>
      <c r="AC29" s="115"/>
      <c r="AD29" s="116"/>
    </row>
    <row r="30" spans="1:30" ht="19" customHeight="1">
      <c r="A30" s="29" t="s">
        <v>14</v>
      </c>
      <c r="B30" s="30">
        <v>22</v>
      </c>
      <c r="C30" s="29" t="s">
        <v>24</v>
      </c>
      <c r="D30" s="145"/>
      <c r="E30" s="36"/>
      <c r="F30" s="95"/>
      <c r="G30" s="96"/>
      <c r="H30" s="96"/>
      <c r="I30" s="96"/>
      <c r="J30" s="96"/>
      <c r="K30" s="96"/>
      <c r="L30" s="96"/>
      <c r="M30" s="96"/>
      <c r="N30" s="96"/>
      <c r="O30" s="96"/>
      <c r="P30" s="96"/>
      <c r="Q30" s="96"/>
      <c r="R30" s="97"/>
      <c r="S30" s="98"/>
      <c r="T30" s="99"/>
      <c r="U30" s="100"/>
      <c r="V30" s="101"/>
      <c r="W30" s="102"/>
      <c r="X30" s="103"/>
      <c r="Y30" s="73"/>
      <c r="Z30" s="35">
        <f>SUM(F30:X30)</f>
        <v>0</v>
      </c>
      <c r="AA30" s="73"/>
      <c r="AB30" s="74"/>
      <c r="AC30" s="117"/>
      <c r="AD30" s="118"/>
    </row>
    <row r="31" spans="1:30" ht="19" customHeight="1">
      <c r="A31" s="29" t="s">
        <v>15</v>
      </c>
      <c r="B31" s="30">
        <v>23</v>
      </c>
      <c r="C31" s="29" t="s">
        <v>24</v>
      </c>
      <c r="D31" s="72"/>
      <c r="E31" s="75"/>
      <c r="F31" s="95"/>
      <c r="G31" s="96"/>
      <c r="H31" s="96"/>
      <c r="I31" s="96"/>
      <c r="J31" s="96"/>
      <c r="K31" s="96"/>
      <c r="L31" s="96"/>
      <c r="M31" s="96"/>
      <c r="N31" s="96"/>
      <c r="O31" s="96"/>
      <c r="P31" s="96"/>
      <c r="Q31" s="96"/>
      <c r="R31" s="97"/>
      <c r="S31" s="98"/>
      <c r="T31" s="99"/>
      <c r="U31" s="100"/>
      <c r="V31" s="101"/>
      <c r="W31" s="102"/>
      <c r="X31" s="103"/>
      <c r="Y31" s="73"/>
      <c r="Z31" s="35">
        <f>SUM(F31:X31)</f>
        <v>0</v>
      </c>
      <c r="AA31" s="73"/>
      <c r="AB31" s="74"/>
      <c r="AC31" s="117"/>
      <c r="AD31" s="118"/>
    </row>
    <row r="32" spans="1:30" ht="19" customHeight="1">
      <c r="A32" s="29" t="s">
        <v>16</v>
      </c>
      <c r="B32" s="30">
        <v>24</v>
      </c>
      <c r="C32" s="29" t="s">
        <v>24</v>
      </c>
      <c r="D32" s="72"/>
      <c r="E32" s="75"/>
      <c r="F32" s="95"/>
      <c r="G32" s="96"/>
      <c r="H32" s="96"/>
      <c r="I32" s="96"/>
      <c r="J32" s="96"/>
      <c r="K32" s="96"/>
      <c r="L32" s="96"/>
      <c r="M32" s="96"/>
      <c r="N32" s="96"/>
      <c r="O32" s="96"/>
      <c r="P32" s="96"/>
      <c r="Q32" s="96"/>
      <c r="R32" s="97"/>
      <c r="S32" s="98"/>
      <c r="T32" s="99"/>
      <c r="U32" s="100"/>
      <c r="V32" s="101"/>
      <c r="W32" s="102"/>
      <c r="X32" s="103"/>
      <c r="Y32" s="73"/>
      <c r="Z32" s="35">
        <f>SUM(F32:X32)</f>
        <v>0</v>
      </c>
      <c r="AA32" s="73"/>
      <c r="AB32" s="74"/>
      <c r="AC32" s="117"/>
      <c r="AD32" s="118"/>
    </row>
    <row r="33" spans="1:36" ht="19" customHeight="1">
      <c r="A33" s="29" t="s">
        <v>17</v>
      </c>
      <c r="B33" s="30">
        <v>25</v>
      </c>
      <c r="C33" s="29" t="s">
        <v>24</v>
      </c>
      <c r="D33" s="72"/>
      <c r="E33" s="75"/>
      <c r="F33" s="95"/>
      <c r="G33" s="96"/>
      <c r="H33" s="96"/>
      <c r="I33" s="96"/>
      <c r="J33" s="96"/>
      <c r="K33" s="96"/>
      <c r="L33" s="96"/>
      <c r="M33" s="96"/>
      <c r="N33" s="96"/>
      <c r="O33" s="96"/>
      <c r="P33" s="96"/>
      <c r="Q33" s="96"/>
      <c r="R33" s="97"/>
      <c r="S33" s="98"/>
      <c r="T33" s="99"/>
      <c r="U33" s="100"/>
      <c r="V33" s="101"/>
      <c r="W33" s="102"/>
      <c r="X33" s="103"/>
      <c r="Y33" s="73"/>
      <c r="Z33" s="35">
        <f>SUM(F33:X33)</f>
        <v>0</v>
      </c>
      <c r="AA33" s="73"/>
      <c r="AB33" s="74"/>
      <c r="AC33" s="117"/>
      <c r="AD33" s="118"/>
    </row>
    <row r="34" spans="1:36" ht="19" customHeight="1">
      <c r="A34" s="29" t="s">
        <v>11</v>
      </c>
      <c r="B34" s="30">
        <v>26</v>
      </c>
      <c r="C34" s="29" t="s">
        <v>24</v>
      </c>
      <c r="D34" s="72"/>
      <c r="E34" s="75"/>
      <c r="F34" s="95"/>
      <c r="G34" s="96"/>
      <c r="H34" s="96"/>
      <c r="I34" s="96"/>
      <c r="J34" s="96"/>
      <c r="K34" s="96"/>
      <c r="L34" s="96"/>
      <c r="M34" s="96"/>
      <c r="N34" s="96"/>
      <c r="O34" s="96"/>
      <c r="P34" s="96"/>
      <c r="Q34" s="96"/>
      <c r="R34" s="97"/>
      <c r="S34" s="98"/>
      <c r="T34" s="99"/>
      <c r="U34" s="100"/>
      <c r="V34" s="101"/>
      <c r="W34" s="102"/>
      <c r="X34" s="103"/>
      <c r="Y34" s="73"/>
      <c r="Z34" s="35">
        <f>SUM(F34:X34)</f>
        <v>0</v>
      </c>
      <c r="AA34" s="73"/>
      <c r="AB34" s="74"/>
      <c r="AC34" s="117"/>
      <c r="AD34" s="118"/>
    </row>
    <row r="35" spans="1:36" ht="19" customHeight="1">
      <c r="A35" s="29" t="s">
        <v>12</v>
      </c>
      <c r="B35" s="30">
        <v>27</v>
      </c>
      <c r="C35" s="29" t="s">
        <v>24</v>
      </c>
      <c r="D35" s="60"/>
      <c r="E35" s="31"/>
      <c r="F35" s="61"/>
      <c r="G35" s="62"/>
      <c r="H35" s="62"/>
      <c r="I35" s="62"/>
      <c r="J35" s="62"/>
      <c r="K35" s="62"/>
      <c r="L35" s="62"/>
      <c r="M35" s="62"/>
      <c r="N35" s="62"/>
      <c r="O35" s="62"/>
      <c r="P35" s="62"/>
      <c r="Q35" s="62"/>
      <c r="R35" s="71"/>
      <c r="S35" s="32"/>
      <c r="T35" s="63"/>
      <c r="U35" s="68"/>
      <c r="V35" s="70"/>
      <c r="W35" s="69"/>
      <c r="X35" s="64"/>
      <c r="Y35" s="33"/>
      <c r="Z35" s="59"/>
      <c r="AA35" s="33"/>
      <c r="AB35" s="34"/>
      <c r="AC35" s="115"/>
      <c r="AD35" s="116"/>
    </row>
    <row r="36" spans="1:36" ht="19" customHeight="1">
      <c r="A36" s="29" t="s">
        <v>13</v>
      </c>
      <c r="B36" s="30">
        <v>28</v>
      </c>
      <c r="C36" s="29" t="s">
        <v>24</v>
      </c>
      <c r="D36" s="60"/>
      <c r="E36" s="31"/>
      <c r="F36" s="61"/>
      <c r="G36" s="62"/>
      <c r="H36" s="62"/>
      <c r="I36" s="62"/>
      <c r="J36" s="62"/>
      <c r="K36" s="62"/>
      <c r="L36" s="62"/>
      <c r="M36" s="62"/>
      <c r="N36" s="62"/>
      <c r="O36" s="62"/>
      <c r="P36" s="62"/>
      <c r="Q36" s="62"/>
      <c r="R36" s="71"/>
      <c r="S36" s="32"/>
      <c r="T36" s="63"/>
      <c r="U36" s="68"/>
      <c r="V36" s="70"/>
      <c r="W36" s="69"/>
      <c r="X36" s="64"/>
      <c r="Y36" s="33"/>
      <c r="Z36" s="59"/>
      <c r="AA36" s="33"/>
      <c r="AB36" s="34"/>
      <c r="AC36" s="115"/>
      <c r="AD36" s="116"/>
    </row>
    <row r="37" spans="1:36" ht="19" customHeight="1">
      <c r="A37" s="29" t="s">
        <v>14</v>
      </c>
      <c r="B37" s="30">
        <v>29</v>
      </c>
      <c r="C37" s="29" t="s">
        <v>24</v>
      </c>
      <c r="D37" s="145"/>
      <c r="E37" s="36"/>
      <c r="F37" s="95"/>
      <c r="G37" s="96"/>
      <c r="H37" s="96"/>
      <c r="I37" s="96"/>
      <c r="J37" s="96"/>
      <c r="K37" s="96"/>
      <c r="L37" s="96"/>
      <c r="M37" s="96"/>
      <c r="N37" s="96"/>
      <c r="O37" s="96"/>
      <c r="P37" s="96"/>
      <c r="Q37" s="96"/>
      <c r="R37" s="97"/>
      <c r="S37" s="98"/>
      <c r="T37" s="99"/>
      <c r="U37" s="100"/>
      <c r="V37" s="101"/>
      <c r="W37" s="102"/>
      <c r="X37" s="103"/>
      <c r="Y37" s="73"/>
      <c r="Z37" s="35">
        <f>SUM(F37:X37)</f>
        <v>0</v>
      </c>
      <c r="AA37" s="73"/>
      <c r="AB37" s="74"/>
      <c r="AC37" s="117"/>
      <c r="AD37" s="118"/>
    </row>
    <row r="38" spans="1:36" ht="19" customHeight="1">
      <c r="A38" s="29" t="s">
        <v>15</v>
      </c>
      <c r="B38" s="30">
        <v>30</v>
      </c>
      <c r="C38" s="29" t="s">
        <v>24</v>
      </c>
      <c r="D38" s="72"/>
      <c r="E38" s="75"/>
      <c r="F38" s="95"/>
      <c r="G38" s="96"/>
      <c r="H38" s="96"/>
      <c r="I38" s="96"/>
      <c r="J38" s="96"/>
      <c r="K38" s="96"/>
      <c r="L38" s="96"/>
      <c r="M38" s="96"/>
      <c r="N38" s="96"/>
      <c r="O38" s="96"/>
      <c r="P38" s="96"/>
      <c r="Q38" s="96"/>
      <c r="R38" s="97"/>
      <c r="S38" s="98"/>
      <c r="T38" s="99"/>
      <c r="U38" s="100"/>
      <c r="V38" s="101"/>
      <c r="W38" s="102"/>
      <c r="X38" s="103"/>
      <c r="Y38" s="73"/>
      <c r="Z38" s="35">
        <f>SUM(F38:X38)</f>
        <v>0</v>
      </c>
      <c r="AA38" s="73"/>
      <c r="AB38" s="74"/>
      <c r="AC38" s="117"/>
      <c r="AD38" s="118"/>
    </row>
    <row r="39" spans="1:36" ht="19" customHeight="1">
      <c r="A39" s="29" t="s">
        <v>16</v>
      </c>
      <c r="B39" s="30">
        <v>31</v>
      </c>
      <c r="C39" s="29" t="s">
        <v>24</v>
      </c>
      <c r="D39" s="72"/>
      <c r="E39" s="75"/>
      <c r="F39" s="95"/>
      <c r="G39" s="96"/>
      <c r="H39" s="96"/>
      <c r="I39" s="96"/>
      <c r="J39" s="96"/>
      <c r="K39" s="96"/>
      <c r="L39" s="96"/>
      <c r="M39" s="96"/>
      <c r="N39" s="96"/>
      <c r="O39" s="96"/>
      <c r="P39" s="96"/>
      <c r="Q39" s="96"/>
      <c r="R39" s="97"/>
      <c r="S39" s="98"/>
      <c r="T39" s="99"/>
      <c r="U39" s="100"/>
      <c r="V39" s="101"/>
      <c r="W39" s="102"/>
      <c r="X39" s="103"/>
      <c r="Y39" s="73"/>
      <c r="Z39" s="35">
        <f>SUM(F39:X39)</f>
        <v>0</v>
      </c>
      <c r="AA39" s="73"/>
      <c r="AB39" s="74"/>
      <c r="AC39" s="117"/>
      <c r="AD39" s="118"/>
    </row>
    <row r="40" spans="1:36" ht="19" customHeight="1" thickBot="1">
      <c r="A40" s="29"/>
      <c r="B40" s="30"/>
      <c r="C40" s="29"/>
      <c r="D40" s="36"/>
      <c r="E40" s="36"/>
      <c r="F40" s="37"/>
      <c r="G40" s="38"/>
      <c r="H40" s="38"/>
      <c r="I40" s="38"/>
      <c r="J40" s="38"/>
      <c r="K40" s="38"/>
      <c r="L40" s="38"/>
      <c r="M40" s="38"/>
      <c r="N40" s="38"/>
      <c r="O40" s="38"/>
      <c r="P40" s="10"/>
      <c r="Q40" s="10"/>
      <c r="R40" s="10"/>
      <c r="S40" s="39"/>
      <c r="T40" s="92"/>
      <c r="U40" s="36"/>
      <c r="V40" s="36"/>
      <c r="W40" s="36"/>
      <c r="X40" s="5"/>
      <c r="Y40" s="5"/>
      <c r="Z40" s="10"/>
      <c r="AA40" s="5"/>
      <c r="AB40" s="5"/>
      <c r="AC40" s="41"/>
      <c r="AD40" s="41"/>
    </row>
    <row r="41" spans="1:36" s="91" customFormat="1" ht="19" customHeight="1" thickBot="1">
      <c r="A41" s="77" t="s">
        <v>18</v>
      </c>
      <c r="B41" s="78"/>
      <c r="C41" s="78"/>
      <c r="D41" s="79"/>
      <c r="E41" s="80"/>
      <c r="F41" s="81">
        <f t="shared" ref="F41:X41" si="0">SUM(F9:F39)</f>
        <v>0</v>
      </c>
      <c r="G41" s="81">
        <f t="shared" si="0"/>
        <v>0</v>
      </c>
      <c r="H41" s="81">
        <f t="shared" si="0"/>
        <v>0</v>
      </c>
      <c r="I41" s="81">
        <f t="shared" si="0"/>
        <v>0</v>
      </c>
      <c r="J41" s="81">
        <f t="shared" si="0"/>
        <v>0</v>
      </c>
      <c r="K41" s="81">
        <f t="shared" si="0"/>
        <v>0</v>
      </c>
      <c r="L41" s="81">
        <f t="shared" si="0"/>
        <v>0</v>
      </c>
      <c r="M41" s="81">
        <f t="shared" si="0"/>
        <v>0</v>
      </c>
      <c r="N41" s="81">
        <f t="shared" si="0"/>
        <v>0</v>
      </c>
      <c r="O41" s="81">
        <f t="shared" si="0"/>
        <v>0</v>
      </c>
      <c r="P41" s="81">
        <f t="shared" si="0"/>
        <v>0</v>
      </c>
      <c r="Q41" s="81">
        <f t="shared" si="0"/>
        <v>0</v>
      </c>
      <c r="R41" s="81">
        <f t="shared" si="0"/>
        <v>0</v>
      </c>
      <c r="S41" s="84"/>
      <c r="T41" s="81">
        <f t="shared" si="0"/>
        <v>0</v>
      </c>
      <c r="U41" s="81">
        <f t="shared" si="0"/>
        <v>0</v>
      </c>
      <c r="V41" s="81">
        <f t="shared" si="0"/>
        <v>0</v>
      </c>
      <c r="W41" s="81">
        <f t="shared" si="0"/>
        <v>0</v>
      </c>
      <c r="X41" s="81">
        <f t="shared" si="0"/>
        <v>0</v>
      </c>
      <c r="Y41" s="87"/>
      <c r="Z41" s="85">
        <f>SUM(Z9:Z39)</f>
        <v>0</v>
      </c>
      <c r="AA41" s="87"/>
      <c r="AB41" s="88"/>
      <c r="AC41" s="85">
        <f>SUM(AC9:AC39)</f>
        <v>0</v>
      </c>
      <c r="AD41" s="89"/>
      <c r="AE41" s="90"/>
    </row>
    <row r="42" spans="1:36" s="6" customFormat="1">
      <c r="A42" s="42"/>
      <c r="B42" s="42"/>
      <c r="C42" s="42"/>
      <c r="D42" s="42"/>
      <c r="E42" s="26"/>
      <c r="F42" s="42"/>
      <c r="G42" s="42"/>
      <c r="H42" s="42"/>
      <c r="I42" s="42"/>
      <c r="J42" s="42"/>
      <c r="K42" s="42"/>
      <c r="L42" s="42"/>
      <c r="M42" s="42"/>
      <c r="N42" s="42"/>
      <c r="O42" s="42"/>
      <c r="P42" s="42"/>
      <c r="Q42" s="42"/>
      <c r="R42" s="42"/>
      <c r="S42" s="42"/>
      <c r="T42" s="39"/>
      <c r="U42" s="42"/>
      <c r="V42" s="42"/>
      <c r="W42" s="42"/>
      <c r="X42" s="42"/>
      <c r="Y42" s="14"/>
      <c r="Z42" s="14"/>
      <c r="AA42" s="14"/>
      <c r="AB42" s="41"/>
      <c r="AC42" s="5"/>
      <c r="AD42" s="41"/>
    </row>
    <row r="43" spans="1:36" s="7" customFormat="1">
      <c r="A43" s="5"/>
      <c r="B43" s="42"/>
      <c r="C43" s="42"/>
      <c r="D43" s="42"/>
      <c r="E43" s="26"/>
      <c r="F43" s="42"/>
      <c r="G43" s="42"/>
      <c r="H43" s="42"/>
      <c r="I43" s="42"/>
      <c r="J43" s="42"/>
      <c r="K43" s="43"/>
      <c r="L43" s="42"/>
      <c r="M43" s="43"/>
      <c r="N43" s="42"/>
      <c r="O43" s="42"/>
      <c r="P43" s="43"/>
      <c r="Q43" s="43"/>
      <c r="R43" s="43"/>
      <c r="S43" s="44"/>
      <c r="T43" s="42"/>
      <c r="U43" s="42"/>
      <c r="V43" s="42"/>
      <c r="W43" s="42"/>
      <c r="X43" s="42"/>
      <c r="Y43" s="14"/>
      <c r="Z43" s="14"/>
      <c r="AA43" s="14"/>
      <c r="AC43" s="14"/>
    </row>
    <row r="44" spans="1:36" s="6" customFormat="1" ht="13">
      <c r="A44" s="45" t="s">
        <v>19</v>
      </c>
      <c r="B44" s="46"/>
      <c r="C44" s="46"/>
      <c r="D44" s="46"/>
      <c r="E44" s="47"/>
      <c r="F44" s="46"/>
      <c r="G44" s="46"/>
      <c r="H44" s="46"/>
      <c r="I44" s="46"/>
      <c r="J44" s="46"/>
      <c r="K44" s="46"/>
      <c r="L44" s="46"/>
      <c r="M44" s="46"/>
      <c r="N44" s="46"/>
      <c r="O44" s="46"/>
      <c r="P44" s="46"/>
      <c r="Q44" s="46"/>
      <c r="R44" s="46"/>
      <c r="S44" s="46"/>
      <c r="T44" s="48"/>
      <c r="U44" s="46"/>
      <c r="V44" s="46"/>
      <c r="W44" s="46"/>
      <c r="X44" s="46"/>
      <c r="Y44" s="49"/>
      <c r="Z44" s="49"/>
      <c r="AA44" s="49"/>
      <c r="AB44" s="13"/>
      <c r="AC44" s="49"/>
      <c r="AD44" s="13"/>
      <c r="AE44" s="13"/>
      <c r="AF44" s="11"/>
      <c r="AG44" s="11"/>
      <c r="AH44" s="11"/>
      <c r="AI44" s="11"/>
      <c r="AJ44" s="11"/>
    </row>
    <row r="45" spans="1:36">
      <c r="A45" s="50" t="s">
        <v>20</v>
      </c>
      <c r="B45" s="46"/>
      <c r="C45" s="46"/>
      <c r="D45" s="46"/>
      <c r="E45" s="46"/>
      <c r="F45" s="51"/>
      <c r="G45" s="51"/>
      <c r="H45" s="51"/>
      <c r="I45" s="51"/>
      <c r="J45" s="51"/>
      <c r="K45" s="51"/>
      <c r="L45" s="51"/>
      <c r="M45" s="51"/>
      <c r="N45" s="51"/>
      <c r="O45" s="51"/>
      <c r="P45" s="51"/>
      <c r="Q45" s="51"/>
      <c r="R45" s="51"/>
      <c r="S45" s="51"/>
      <c r="T45" s="51"/>
      <c r="U45" s="52"/>
      <c r="V45" s="52"/>
      <c r="W45" s="52"/>
      <c r="X45" s="52"/>
      <c r="Y45" s="49"/>
      <c r="Z45" s="49"/>
      <c r="AA45" s="49"/>
      <c r="AB45" s="49"/>
      <c r="AC45" s="49"/>
      <c r="AD45" s="49"/>
      <c r="AE45" s="12"/>
      <c r="AF45" s="12"/>
      <c r="AG45" s="12"/>
      <c r="AH45" s="12"/>
      <c r="AI45" s="12"/>
      <c r="AJ45" s="12"/>
    </row>
    <row r="46" spans="1:36">
      <c r="A46" s="46"/>
      <c r="B46" s="46"/>
      <c r="C46" s="46"/>
      <c r="D46" s="53"/>
      <c r="E46" s="46"/>
      <c r="F46" s="54"/>
      <c r="G46" s="54"/>
      <c r="H46" s="54"/>
      <c r="I46" s="54"/>
      <c r="J46" s="54"/>
      <c r="K46" s="54"/>
      <c r="L46" s="54"/>
      <c r="M46" s="54"/>
      <c r="N46" s="54"/>
      <c r="O46" s="54"/>
      <c r="P46" s="54"/>
      <c r="Q46" s="54"/>
      <c r="R46" s="54"/>
      <c r="S46" s="54"/>
      <c r="T46" s="54"/>
      <c r="U46" s="55"/>
      <c r="V46" s="55"/>
      <c r="W46" s="55"/>
      <c r="X46" s="55"/>
      <c r="Y46" s="49"/>
      <c r="Z46" s="49"/>
      <c r="AA46" s="49"/>
      <c r="AB46" s="49"/>
      <c r="AC46" s="49"/>
      <c r="AD46" s="49"/>
      <c r="AE46" s="12"/>
      <c r="AF46" s="12"/>
      <c r="AG46" s="12"/>
      <c r="AH46" s="12"/>
      <c r="AI46" s="12"/>
      <c r="AJ46" s="12"/>
    </row>
    <row r="47" spans="1:36">
      <c r="A47" s="56" t="s">
        <v>21</v>
      </c>
      <c r="B47" s="57"/>
      <c r="C47" s="57"/>
      <c r="D47" s="54"/>
      <c r="E47" s="54"/>
      <c r="F47" s="49"/>
      <c r="G47" s="49"/>
      <c r="H47" s="49"/>
      <c r="I47" s="49"/>
      <c r="J47" s="49"/>
      <c r="K47" s="49"/>
      <c r="L47" s="49"/>
      <c r="M47" s="49"/>
      <c r="N47" s="49"/>
      <c r="O47" s="49"/>
      <c r="P47" s="49"/>
      <c r="Q47" s="49"/>
      <c r="R47" s="49"/>
      <c r="S47" s="49"/>
      <c r="T47" s="49"/>
      <c r="U47" s="49"/>
      <c r="V47" s="49"/>
      <c r="W47" s="49"/>
      <c r="X47" s="49"/>
      <c r="Y47" s="49"/>
      <c r="Z47" s="49"/>
      <c r="AA47" s="49"/>
      <c r="AB47" s="49"/>
      <c r="AC47" s="49"/>
      <c r="AD47" s="49"/>
      <c r="AE47" s="12"/>
      <c r="AF47" s="12"/>
      <c r="AG47" s="12"/>
      <c r="AH47" s="12"/>
      <c r="AI47" s="12"/>
      <c r="AJ47" s="12"/>
    </row>
    <row r="48" spans="1:36">
      <c r="A48" s="56" t="s">
        <v>35</v>
      </c>
      <c r="B48" s="57"/>
      <c r="C48" s="57"/>
      <c r="D48" s="54"/>
      <c r="E48" s="54"/>
      <c r="F48" s="49"/>
      <c r="G48" s="49"/>
      <c r="H48" s="49"/>
      <c r="I48" s="49"/>
      <c r="J48" s="49"/>
      <c r="K48" s="49"/>
      <c r="L48" s="49"/>
      <c r="M48" s="49"/>
      <c r="N48" s="49"/>
      <c r="O48" s="49"/>
      <c r="P48" s="49"/>
      <c r="Q48" s="49"/>
      <c r="R48" s="49"/>
      <c r="S48" s="49"/>
      <c r="T48" s="49"/>
      <c r="U48" s="49"/>
      <c r="V48" s="49"/>
      <c r="W48" s="49"/>
      <c r="X48" s="49"/>
      <c r="Y48" s="49"/>
      <c r="Z48" s="49"/>
      <c r="AA48" s="49"/>
      <c r="AB48" s="49"/>
      <c r="AC48" s="49"/>
      <c r="AD48" s="49"/>
      <c r="AE48" s="12"/>
      <c r="AF48" s="12"/>
      <c r="AG48" s="12"/>
      <c r="AH48" s="12"/>
      <c r="AI48" s="12"/>
      <c r="AJ48" s="12"/>
    </row>
    <row r="49" spans="1:36">
      <c r="A49" s="56" t="s">
        <v>22</v>
      </c>
      <c r="B49" s="57"/>
      <c r="C49" s="57"/>
      <c r="D49" s="54"/>
      <c r="E49" s="54"/>
      <c r="F49" s="49"/>
      <c r="G49" s="49"/>
      <c r="H49" s="49"/>
      <c r="I49" s="49"/>
      <c r="J49" s="49"/>
      <c r="K49" s="49"/>
      <c r="L49" s="49"/>
      <c r="M49" s="49"/>
      <c r="N49" s="49"/>
      <c r="O49" s="49"/>
      <c r="P49" s="49"/>
      <c r="Q49" s="49"/>
      <c r="R49" s="49"/>
      <c r="S49" s="49"/>
      <c r="T49" s="49"/>
      <c r="U49" s="49"/>
      <c r="V49" s="49"/>
      <c r="W49" s="49"/>
      <c r="X49" s="49"/>
      <c r="Y49" s="49"/>
      <c r="Z49" s="49"/>
      <c r="AA49" s="49"/>
      <c r="AB49" s="49"/>
      <c r="AC49" s="49"/>
      <c r="AD49" s="49"/>
      <c r="AE49" s="12"/>
      <c r="AF49" s="12"/>
      <c r="AG49" s="12"/>
      <c r="AH49" s="12"/>
      <c r="AI49" s="12"/>
      <c r="AJ49" s="12"/>
    </row>
    <row r="50" spans="1:36">
      <c r="A50" s="49"/>
      <c r="B50" s="49"/>
      <c r="C50" s="49"/>
      <c r="D50" s="49"/>
      <c r="E50" s="49"/>
      <c r="F50" s="49"/>
      <c r="G50" s="49"/>
      <c r="H50" s="49"/>
      <c r="I50" s="49"/>
      <c r="J50" s="49"/>
      <c r="K50" s="49"/>
      <c r="L50" s="49"/>
      <c r="M50" s="49"/>
      <c r="N50" s="49"/>
      <c r="O50" s="49"/>
      <c r="P50" s="49"/>
      <c r="Q50" s="49"/>
      <c r="R50" s="49"/>
      <c r="S50" s="49"/>
      <c r="T50" s="49"/>
      <c r="U50" s="49"/>
      <c r="V50" s="49"/>
      <c r="W50" s="49"/>
      <c r="X50" s="49"/>
      <c r="Y50" s="49"/>
      <c r="Z50" s="49"/>
      <c r="AA50" s="49"/>
      <c r="AB50" s="49"/>
      <c r="AC50" s="49"/>
      <c r="AD50" s="49"/>
      <c r="AE50" s="12"/>
      <c r="AF50" s="12"/>
      <c r="AG50" s="12"/>
      <c r="AH50" s="12"/>
      <c r="AI50" s="12"/>
      <c r="AJ50" s="12"/>
    </row>
  </sheetData>
  <sheetProtection insertColumns="0"/>
  <mergeCells count="15">
    <mergeCell ref="A7:B7"/>
    <mergeCell ref="F1:W1"/>
    <mergeCell ref="F3:W3"/>
    <mergeCell ref="T5:X5"/>
    <mergeCell ref="Z5:Z7"/>
    <mergeCell ref="A1:E1"/>
    <mergeCell ref="X1:AD1"/>
    <mergeCell ref="A2:E2"/>
    <mergeCell ref="F2:W2"/>
    <mergeCell ref="X2:AC2"/>
    <mergeCell ref="AC5:AC7"/>
    <mergeCell ref="AD5:AD7"/>
    <mergeCell ref="T6:T7"/>
    <mergeCell ref="U6:W6"/>
    <mergeCell ref="X6:X7"/>
  </mergeCells>
  <phoneticPr fontId="28" type="noConversion"/>
  <dataValidations count="4">
    <dataValidation type="list" allowBlank="1" showInputMessage="1" showErrorMessage="1" sqref="F6:R6" xr:uid="{00000000-0002-0000-0900-000000000000}">
      <formula1>OFFSET(INDIRECT(APPELPHASE),,,COUNTA(INDIRECT(APPELPHASE)),1)</formula1>
    </dataValidation>
    <dataValidation type="list" allowBlank="1" showInputMessage="1" showErrorMessage="1" sqref="F5:R5" xr:uid="{00000000-0002-0000-0900-000001000000}">
      <formula1>OFFSET(INDIRECT(appel),,,COUNTA(INDIRECT(appel)),1)</formula1>
    </dataValidation>
    <dataValidation type="decimal" allowBlank="1" showInputMessage="1" showErrorMessage="1" error="Attention : maximum 1" sqref="W16:X20 W30:X34 W9:X13 F16:U20 W23:X27 F30:U34 F23:U27 F9:U13 W37:X39 F37:U39" xr:uid="{00000000-0002-0000-0900-000002000000}">
      <formula1>0</formula1>
      <formula2>1</formula2>
    </dataValidation>
    <dataValidation type="whole" operator="lessThan" allowBlank="1" showErrorMessage="1" error="Saisie impossible -&gt; utiliser 2 dernières colonnes (à droite de &quot;Total&quot;)" sqref="F35:U36 W28:Z29 F28:U29 W14:Z15 W21:Z22 F21:U22 F14:U15 W35:Z36" xr:uid="{00000000-0002-0000-0900-000003000000}">
      <formula1>0</formula1>
    </dataValidation>
  </dataValidations>
  <printOptions horizontalCentered="1"/>
  <pageMargins left="0.10166666666666667" right="0.10844444444444444" top="0.33" bottom="0.75000000000000011" header="0.21999999999999997" footer="0.31"/>
  <pageSetup paperSize="9" scale="66" orientation="portrait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>
    <pageSetUpPr fitToPage="1"/>
  </sheetPr>
  <dimension ref="A1:AJ49"/>
  <sheetViews>
    <sheetView zoomScale="70" zoomScaleNormal="70" zoomScaleSheetLayoutView="85" zoomScalePageLayoutView="125" workbookViewId="0">
      <pane xSplit="5" ySplit="8" topLeftCell="F24" activePane="bottomRight" state="frozen"/>
      <selection activeCell="K41" sqref="K41"/>
      <selection pane="topRight" activeCell="K41" sqref="K41"/>
      <selection pane="bottomLeft" activeCell="K41" sqref="K41"/>
      <selection pane="bottomRight" activeCell="F2" sqref="F2:W2"/>
    </sheetView>
  </sheetViews>
  <sheetFormatPr baseColWidth="10" defaultRowHeight="15"/>
  <cols>
    <col min="1" max="1" width="7.1640625" customWidth="1"/>
    <col min="2" max="2" width="4.5" customWidth="1"/>
    <col min="3" max="3" width="8.6640625" customWidth="1"/>
    <col min="4" max="4" width="5.33203125" customWidth="1"/>
    <col min="5" max="5" width="1.1640625" customWidth="1"/>
    <col min="6" max="18" width="5.33203125" customWidth="1"/>
    <col min="19" max="19" width="0.83203125" customWidth="1"/>
    <col min="20" max="21" width="5" customWidth="1"/>
    <col min="22" max="22" width="5.33203125" customWidth="1"/>
    <col min="23" max="24" width="5" customWidth="1"/>
    <col min="25" max="25" width="0.83203125" customWidth="1"/>
    <col min="26" max="26" width="4.6640625" customWidth="1"/>
    <col min="27" max="27" width="2.33203125" customWidth="1"/>
    <col min="28" max="28" width="0.5" customWidth="1"/>
    <col min="29" max="29" width="5" customWidth="1"/>
    <col min="30" max="30" width="5.5" customWidth="1"/>
  </cols>
  <sheetData>
    <row r="1" spans="1:32" ht="20">
      <c r="A1" s="200" t="s">
        <v>38</v>
      </c>
      <c r="B1" s="201"/>
      <c r="C1" s="201"/>
      <c r="D1" s="201"/>
      <c r="E1" s="202"/>
      <c r="F1" s="180" t="str">
        <f>NOM</f>
        <v>AUVRE</v>
      </c>
      <c r="G1" s="181"/>
      <c r="H1" s="181"/>
      <c r="I1" s="181"/>
      <c r="J1" s="181"/>
      <c r="K1" s="181"/>
      <c r="L1" s="181"/>
      <c r="M1" s="181"/>
      <c r="N1" s="181"/>
      <c r="O1" s="181"/>
      <c r="P1" s="181"/>
      <c r="Q1" s="181"/>
      <c r="R1" s="181"/>
      <c r="S1" s="181"/>
      <c r="T1" s="181"/>
      <c r="U1" s="181"/>
      <c r="V1" s="181"/>
      <c r="W1" s="182"/>
      <c r="X1" s="183">
        <v>43434</v>
      </c>
      <c r="Y1" s="184"/>
      <c r="Z1" s="184"/>
      <c r="AA1" s="184"/>
      <c r="AB1" s="184"/>
      <c r="AC1" s="184"/>
      <c r="AD1" s="185"/>
    </row>
    <row r="2" spans="1:32" s="14" customFormat="1" ht="21" thickBot="1">
      <c r="A2" s="203"/>
      <c r="B2" s="204"/>
      <c r="C2" s="204"/>
      <c r="D2" s="204"/>
      <c r="E2" s="205"/>
      <c r="F2" s="186" t="e">
        <f>IF(Z40&lt;AD2,"*** SAISIE INCOMPLETE *** ",IF(Z40&gt;AD2,"***VERIFIER LES TEMPS SAISIS***",""))</f>
        <v>#VALUE!</v>
      </c>
      <c r="G2" s="187"/>
      <c r="H2" s="187"/>
      <c r="I2" s="187"/>
      <c r="J2" s="187"/>
      <c r="K2" s="187"/>
      <c r="L2" s="187"/>
      <c r="M2" s="187"/>
      <c r="N2" s="187"/>
      <c r="O2" s="187"/>
      <c r="P2" s="187"/>
      <c r="Q2" s="187"/>
      <c r="R2" s="187"/>
      <c r="S2" s="187"/>
      <c r="T2" s="187"/>
      <c r="U2" s="187"/>
      <c r="V2" s="187"/>
      <c r="W2" s="187"/>
      <c r="X2" s="188" t="s">
        <v>40</v>
      </c>
      <c r="Y2" s="189"/>
      <c r="Z2" s="189"/>
      <c r="AA2" s="189"/>
      <c r="AB2" s="189"/>
      <c r="AC2" s="189"/>
      <c r="AD2" s="58" t="e">
        <f>NETWORKDAYS(A9,MAX(A36,A37,A38,A39),JoursFériés)</f>
        <v>#VALUE!</v>
      </c>
      <c r="AF2" s="15" t="s">
        <v>28</v>
      </c>
    </row>
    <row r="3" spans="1:32" ht="16">
      <c r="A3" s="16"/>
      <c r="B3" s="16"/>
      <c r="C3" s="16"/>
      <c r="D3" s="17"/>
      <c r="E3" s="17"/>
      <c r="F3" s="190" t="s">
        <v>34</v>
      </c>
      <c r="G3" s="190"/>
      <c r="H3" s="190"/>
      <c r="I3" s="190"/>
      <c r="J3" s="190"/>
      <c r="K3" s="190"/>
      <c r="L3" s="190"/>
      <c r="M3" s="190"/>
      <c r="N3" s="190"/>
      <c r="O3" s="190"/>
      <c r="P3" s="190"/>
      <c r="Q3" s="190"/>
      <c r="R3" s="190"/>
      <c r="S3" s="190"/>
      <c r="T3" s="190"/>
      <c r="U3" s="190"/>
      <c r="V3" s="190"/>
      <c r="W3" s="190"/>
      <c r="X3" s="18"/>
      <c r="Y3" s="14"/>
      <c r="Z3" s="14"/>
      <c r="AA3" s="14"/>
      <c r="AB3" s="14"/>
      <c r="AC3" s="14"/>
      <c r="AD3" s="14"/>
      <c r="AE3" s="150"/>
      <c r="AF3" s="8" t="s">
        <v>29</v>
      </c>
    </row>
    <row r="4" spans="1:32" ht="17" thickBot="1">
      <c r="A4" s="19"/>
      <c r="B4" s="19"/>
      <c r="C4" s="19"/>
      <c r="D4" s="1" t="s">
        <v>0</v>
      </c>
      <c r="E4" s="20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14"/>
      <c r="Z4" s="14"/>
      <c r="AA4" s="14"/>
      <c r="AB4" s="14"/>
      <c r="AC4" s="14"/>
      <c r="AD4" s="14"/>
      <c r="AF4" s="8" t="s">
        <v>27</v>
      </c>
    </row>
    <row r="5" spans="1:32" ht="15" customHeight="1" thickBot="1">
      <c r="A5" s="22" t="s">
        <v>1</v>
      </c>
      <c r="B5" s="23"/>
      <c r="C5" s="23"/>
      <c r="D5" s="2" t="s">
        <v>2</v>
      </c>
      <c r="E5" s="1"/>
      <c r="F5" s="104"/>
      <c r="G5" s="105"/>
      <c r="H5" s="105"/>
      <c r="I5" s="105"/>
      <c r="J5" s="105"/>
      <c r="K5" s="106"/>
      <c r="L5" s="106"/>
      <c r="M5" s="106"/>
      <c r="N5" s="106"/>
      <c r="O5" s="106"/>
      <c r="P5" s="106"/>
      <c r="Q5" s="107"/>
      <c r="R5" s="123"/>
      <c r="S5" s="5"/>
      <c r="T5" s="191" t="s">
        <v>5</v>
      </c>
      <c r="U5" s="192"/>
      <c r="V5" s="192"/>
      <c r="W5" s="192"/>
      <c r="X5" s="193"/>
      <c r="Y5" s="14"/>
      <c r="Z5" s="194" t="s">
        <v>3</v>
      </c>
      <c r="AA5" s="14"/>
      <c r="AB5" s="14"/>
      <c r="AC5" s="197" t="s">
        <v>9</v>
      </c>
      <c r="AD5" s="171" t="s">
        <v>10</v>
      </c>
    </row>
    <row r="6" spans="1:32" ht="15" customHeight="1" thickBot="1">
      <c r="A6" s="22" t="s">
        <v>4</v>
      </c>
      <c r="B6" s="23"/>
      <c r="C6" s="23"/>
      <c r="D6" s="2" t="s">
        <v>23</v>
      </c>
      <c r="E6" s="1"/>
      <c r="F6" s="108"/>
      <c r="G6" s="109"/>
      <c r="H6" s="109"/>
      <c r="I6" s="109"/>
      <c r="J6" s="109"/>
      <c r="K6" s="109"/>
      <c r="L6" s="109"/>
      <c r="M6" s="109"/>
      <c r="N6" s="109"/>
      <c r="O6" s="109"/>
      <c r="P6" s="109"/>
      <c r="Q6" s="109"/>
      <c r="R6" s="110"/>
      <c r="S6" s="5"/>
      <c r="T6" s="174" t="s">
        <v>39</v>
      </c>
      <c r="U6" s="176" t="s">
        <v>36</v>
      </c>
      <c r="V6" s="177"/>
      <c r="W6" s="177"/>
      <c r="X6" s="178" t="s">
        <v>8</v>
      </c>
      <c r="Y6" s="14"/>
      <c r="Z6" s="195"/>
      <c r="AA6" s="14"/>
      <c r="AB6" s="14"/>
      <c r="AC6" s="198"/>
      <c r="AD6" s="172"/>
    </row>
    <row r="7" spans="1:32" ht="88" customHeight="1" thickBot="1">
      <c r="A7" s="206" t="s">
        <v>6</v>
      </c>
      <c r="B7" s="207"/>
      <c r="C7" s="3"/>
      <c r="D7" s="4" t="s">
        <v>7</v>
      </c>
      <c r="E7" s="24"/>
      <c r="F7" s="122"/>
      <c r="G7" s="112"/>
      <c r="H7" s="111"/>
      <c r="I7" s="111"/>
      <c r="J7" s="112"/>
      <c r="K7" s="112"/>
      <c r="L7" s="112"/>
      <c r="M7" s="112"/>
      <c r="N7" s="112"/>
      <c r="O7" s="112"/>
      <c r="P7" s="112"/>
      <c r="Q7" s="113"/>
      <c r="R7" s="114"/>
      <c r="S7" s="5"/>
      <c r="T7" s="175"/>
      <c r="U7" s="65" t="s">
        <v>36</v>
      </c>
      <c r="V7" s="67" t="s">
        <v>1</v>
      </c>
      <c r="W7" s="66" t="s">
        <v>37</v>
      </c>
      <c r="X7" s="179"/>
      <c r="Y7" s="14"/>
      <c r="Z7" s="196"/>
      <c r="AA7" s="14"/>
      <c r="AB7" s="14"/>
      <c r="AC7" s="199"/>
      <c r="AD7" s="173"/>
    </row>
    <row r="8" spans="1:32">
      <c r="A8" s="25"/>
      <c r="B8" s="25"/>
      <c r="C8" s="25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26"/>
      <c r="T8" s="26"/>
      <c r="U8" s="26"/>
      <c r="V8" s="26"/>
      <c r="W8" s="26"/>
      <c r="X8" s="14"/>
      <c r="Y8" s="14"/>
      <c r="Z8" s="27"/>
      <c r="AA8" s="14"/>
      <c r="AB8" s="14"/>
      <c r="AC8" s="28"/>
      <c r="AD8" s="28"/>
    </row>
    <row r="9" spans="1:32" ht="19" customHeight="1">
      <c r="A9" s="29" t="s">
        <v>41</v>
      </c>
      <c r="B9" s="30">
        <v>1</v>
      </c>
      <c r="C9" s="29" t="s">
        <v>25</v>
      </c>
      <c r="D9" s="94"/>
      <c r="E9" s="75"/>
      <c r="F9" s="124"/>
      <c r="G9" s="125"/>
      <c r="H9" s="125"/>
      <c r="I9" s="125"/>
      <c r="J9" s="125"/>
      <c r="K9" s="125"/>
      <c r="L9" s="125"/>
      <c r="M9" s="125"/>
      <c r="N9" s="125"/>
      <c r="O9" s="125"/>
      <c r="P9" s="125"/>
      <c r="Q9" s="125"/>
      <c r="R9" s="126"/>
      <c r="S9" s="98"/>
      <c r="T9" s="127"/>
      <c r="U9" s="128"/>
      <c r="V9" s="129"/>
      <c r="W9" s="130"/>
      <c r="X9" s="131"/>
      <c r="Y9" s="76"/>
      <c r="Z9" s="93"/>
      <c r="AA9" s="76"/>
      <c r="AB9" s="74"/>
      <c r="AC9" s="119"/>
      <c r="AD9" s="120"/>
    </row>
    <row r="10" spans="1:32" ht="19" customHeight="1">
      <c r="A10" s="29" t="s">
        <v>11</v>
      </c>
      <c r="B10" s="30">
        <v>2</v>
      </c>
      <c r="C10" s="29" t="s">
        <v>25</v>
      </c>
      <c r="D10" s="72"/>
      <c r="E10" s="75"/>
      <c r="F10" s="95"/>
      <c r="G10" s="96"/>
      <c r="H10" s="96"/>
      <c r="I10" s="96"/>
      <c r="J10" s="96"/>
      <c r="K10" s="96"/>
      <c r="L10" s="96"/>
      <c r="M10" s="96"/>
      <c r="N10" s="96"/>
      <c r="O10" s="96"/>
      <c r="P10" s="96"/>
      <c r="Q10" s="96"/>
      <c r="R10" s="97"/>
      <c r="S10" s="98"/>
      <c r="T10" s="99"/>
      <c r="U10" s="100"/>
      <c r="V10" s="101"/>
      <c r="W10" s="102"/>
      <c r="X10" s="103"/>
      <c r="Y10" s="73"/>
      <c r="Z10" s="35">
        <f>SUM(F10:X10)</f>
        <v>0</v>
      </c>
      <c r="AA10" s="73"/>
      <c r="AB10" s="74"/>
      <c r="AC10" s="117"/>
      <c r="AD10" s="118"/>
    </row>
    <row r="11" spans="1:32" ht="19" customHeight="1">
      <c r="A11" s="29" t="s">
        <v>12</v>
      </c>
      <c r="B11" s="30">
        <v>3</v>
      </c>
      <c r="C11" s="29" t="s">
        <v>25</v>
      </c>
      <c r="D11" s="72"/>
      <c r="E11" s="75"/>
      <c r="F11" s="95"/>
      <c r="G11" s="96"/>
      <c r="H11" s="96"/>
      <c r="I11" s="96"/>
      <c r="J11" s="96"/>
      <c r="K11" s="96"/>
      <c r="L11" s="96"/>
      <c r="M11" s="96"/>
      <c r="N11" s="96"/>
      <c r="O11" s="96"/>
      <c r="P11" s="96"/>
      <c r="Q11" s="96"/>
      <c r="R11" s="97"/>
      <c r="S11" s="98"/>
      <c r="T11" s="99"/>
      <c r="U11" s="100"/>
      <c r="V11" s="101"/>
      <c r="W11" s="102"/>
      <c r="X11" s="103"/>
      <c r="Y11" s="73"/>
      <c r="Z11" s="35">
        <f>SUM(F11:X11)</f>
        <v>0</v>
      </c>
      <c r="AA11" s="73"/>
      <c r="AB11" s="74"/>
      <c r="AC11" s="117"/>
      <c r="AD11" s="118"/>
    </row>
    <row r="12" spans="1:32" ht="19" customHeight="1">
      <c r="A12" s="29" t="s">
        <v>13</v>
      </c>
      <c r="B12" s="30">
        <v>4</v>
      </c>
      <c r="C12" s="29" t="s">
        <v>25</v>
      </c>
      <c r="D12" s="60"/>
      <c r="E12" s="31"/>
      <c r="F12" s="61"/>
      <c r="G12" s="62"/>
      <c r="H12" s="62"/>
      <c r="I12" s="62"/>
      <c r="J12" s="62"/>
      <c r="K12" s="62"/>
      <c r="L12" s="62"/>
      <c r="M12" s="62"/>
      <c r="N12" s="62"/>
      <c r="O12" s="62"/>
      <c r="P12" s="62"/>
      <c r="Q12" s="62"/>
      <c r="R12" s="71"/>
      <c r="S12" s="32"/>
      <c r="T12" s="63"/>
      <c r="U12" s="68"/>
      <c r="V12" s="70"/>
      <c r="W12" s="69"/>
      <c r="X12" s="64"/>
      <c r="Y12" s="33"/>
      <c r="Z12" s="59"/>
      <c r="AA12" s="33"/>
      <c r="AB12" s="34"/>
      <c r="AC12" s="115"/>
      <c r="AD12" s="116"/>
    </row>
    <row r="13" spans="1:32" ht="19" customHeight="1">
      <c r="A13" s="29" t="s">
        <v>14</v>
      </c>
      <c r="B13" s="30">
        <v>5</v>
      </c>
      <c r="C13" s="29" t="s">
        <v>25</v>
      </c>
      <c r="D13" s="60"/>
      <c r="E13" s="31"/>
      <c r="F13" s="61"/>
      <c r="G13" s="62"/>
      <c r="H13" s="62"/>
      <c r="I13" s="62"/>
      <c r="J13" s="62"/>
      <c r="K13" s="62"/>
      <c r="L13" s="62"/>
      <c r="M13" s="62"/>
      <c r="N13" s="62"/>
      <c r="O13" s="62"/>
      <c r="P13" s="62"/>
      <c r="Q13" s="62"/>
      <c r="R13" s="71"/>
      <c r="S13" s="32"/>
      <c r="T13" s="63"/>
      <c r="U13" s="68"/>
      <c r="V13" s="70"/>
      <c r="W13" s="69"/>
      <c r="X13" s="64"/>
      <c r="Y13" s="33"/>
      <c r="Z13" s="59"/>
      <c r="AA13" s="33"/>
      <c r="AB13" s="34"/>
      <c r="AC13" s="115"/>
      <c r="AD13" s="116"/>
    </row>
    <row r="14" spans="1:32" ht="19" customHeight="1">
      <c r="A14" s="29" t="s">
        <v>15</v>
      </c>
      <c r="B14" s="30">
        <v>6</v>
      </c>
      <c r="C14" s="29" t="s">
        <v>25</v>
      </c>
      <c r="D14" s="72"/>
      <c r="E14" s="75"/>
      <c r="F14" s="95"/>
      <c r="G14" s="96"/>
      <c r="H14" s="96"/>
      <c r="I14" s="96"/>
      <c r="J14" s="96"/>
      <c r="K14" s="96"/>
      <c r="L14" s="96"/>
      <c r="M14" s="96"/>
      <c r="N14" s="96"/>
      <c r="O14" s="96"/>
      <c r="P14" s="96"/>
      <c r="Q14" s="96"/>
      <c r="R14" s="97"/>
      <c r="S14" s="98"/>
      <c r="T14" s="99"/>
      <c r="U14" s="100"/>
      <c r="V14" s="101"/>
      <c r="W14" s="102"/>
      <c r="X14" s="103"/>
      <c r="Y14" s="73"/>
      <c r="Z14" s="35">
        <f>SUM(F14:X14)</f>
        <v>0</v>
      </c>
      <c r="AA14" s="73"/>
      <c r="AB14" s="74"/>
      <c r="AC14" s="117"/>
      <c r="AD14" s="118"/>
    </row>
    <row r="15" spans="1:32" ht="19" customHeight="1">
      <c r="A15" s="29" t="s">
        <v>16</v>
      </c>
      <c r="B15" s="30">
        <v>7</v>
      </c>
      <c r="C15" s="29" t="s">
        <v>25</v>
      </c>
      <c r="D15" s="72"/>
      <c r="E15" s="75"/>
      <c r="F15" s="95"/>
      <c r="G15" s="96"/>
      <c r="H15" s="96"/>
      <c r="I15" s="96"/>
      <c r="J15" s="96"/>
      <c r="K15" s="96"/>
      <c r="L15" s="96"/>
      <c r="M15" s="96"/>
      <c r="N15" s="96"/>
      <c r="O15" s="96"/>
      <c r="P15" s="96"/>
      <c r="Q15" s="96"/>
      <c r="R15" s="97"/>
      <c r="S15" s="98"/>
      <c r="T15" s="99"/>
      <c r="U15" s="100"/>
      <c r="V15" s="101"/>
      <c r="W15" s="102"/>
      <c r="X15" s="103"/>
      <c r="Y15" s="73"/>
      <c r="Z15" s="35">
        <f>SUM(F15:X15)</f>
        <v>0</v>
      </c>
      <c r="AA15" s="73"/>
      <c r="AB15" s="74"/>
      <c r="AC15" s="117"/>
      <c r="AD15" s="118"/>
    </row>
    <row r="16" spans="1:32" ht="19" customHeight="1">
      <c r="A16" s="29" t="s">
        <v>17</v>
      </c>
      <c r="B16" s="30">
        <v>8</v>
      </c>
      <c r="C16" s="29" t="s">
        <v>25</v>
      </c>
      <c r="D16" s="72"/>
      <c r="E16" s="75"/>
      <c r="F16" s="95"/>
      <c r="G16" s="96"/>
      <c r="H16" s="96"/>
      <c r="I16" s="96"/>
      <c r="J16" s="96"/>
      <c r="K16" s="96"/>
      <c r="L16" s="96"/>
      <c r="M16" s="96"/>
      <c r="N16" s="96"/>
      <c r="O16" s="96"/>
      <c r="P16" s="96"/>
      <c r="Q16" s="96"/>
      <c r="R16" s="97"/>
      <c r="S16" s="98"/>
      <c r="T16" s="99"/>
      <c r="U16" s="100"/>
      <c r="V16" s="101"/>
      <c r="W16" s="102"/>
      <c r="X16" s="103"/>
      <c r="Y16" s="73"/>
      <c r="Z16" s="35">
        <f>SUM(F16:X16)</f>
        <v>0</v>
      </c>
      <c r="AA16" s="73"/>
      <c r="AB16" s="74"/>
      <c r="AC16" s="117"/>
      <c r="AD16" s="118"/>
    </row>
    <row r="17" spans="1:30" ht="19" customHeight="1">
      <c r="A17" s="29" t="s">
        <v>11</v>
      </c>
      <c r="B17" s="30">
        <v>9</v>
      </c>
      <c r="C17" s="29" t="s">
        <v>25</v>
      </c>
      <c r="D17" s="72"/>
      <c r="E17" s="75"/>
      <c r="F17" s="95"/>
      <c r="G17" s="96"/>
      <c r="H17" s="96"/>
      <c r="I17" s="96"/>
      <c r="J17" s="96"/>
      <c r="K17" s="96"/>
      <c r="L17" s="96"/>
      <c r="M17" s="96"/>
      <c r="N17" s="96"/>
      <c r="O17" s="96"/>
      <c r="P17" s="96"/>
      <c r="Q17" s="96"/>
      <c r="R17" s="97"/>
      <c r="S17" s="98"/>
      <c r="T17" s="99"/>
      <c r="U17" s="100"/>
      <c r="V17" s="101"/>
      <c r="W17" s="102"/>
      <c r="X17" s="103"/>
      <c r="Y17" s="73"/>
      <c r="Z17" s="35">
        <f>SUM(F17:X17)</f>
        <v>0</v>
      </c>
      <c r="AA17" s="73"/>
      <c r="AB17" s="74"/>
      <c r="AC17" s="117"/>
      <c r="AD17" s="118"/>
    </row>
    <row r="18" spans="1:30" ht="19" customHeight="1">
      <c r="A18" s="29" t="s">
        <v>12</v>
      </c>
      <c r="B18" s="30">
        <v>10</v>
      </c>
      <c r="C18" s="29" t="s">
        <v>25</v>
      </c>
      <c r="D18" s="72"/>
      <c r="E18" s="75"/>
      <c r="F18" s="95"/>
      <c r="G18" s="96"/>
      <c r="H18" s="96"/>
      <c r="I18" s="96"/>
      <c r="J18" s="96"/>
      <c r="K18" s="96"/>
      <c r="L18" s="96"/>
      <c r="M18" s="96"/>
      <c r="N18" s="96"/>
      <c r="O18" s="96"/>
      <c r="P18" s="96"/>
      <c r="Q18" s="96"/>
      <c r="R18" s="97"/>
      <c r="S18" s="98"/>
      <c r="T18" s="99"/>
      <c r="U18" s="100"/>
      <c r="V18" s="101"/>
      <c r="W18" s="102"/>
      <c r="X18" s="103"/>
      <c r="Y18" s="73"/>
      <c r="Z18" s="35">
        <f>SUM(F18:X18)</f>
        <v>0</v>
      </c>
      <c r="AA18" s="73"/>
      <c r="AB18" s="74"/>
      <c r="AC18" s="117"/>
      <c r="AD18" s="118"/>
    </row>
    <row r="19" spans="1:30" ht="19" customHeight="1">
      <c r="A19" s="29" t="s">
        <v>13</v>
      </c>
      <c r="B19" s="30">
        <v>11</v>
      </c>
      <c r="C19" s="29" t="s">
        <v>25</v>
      </c>
      <c r="D19" s="60"/>
      <c r="E19" s="31"/>
      <c r="F19" s="61"/>
      <c r="G19" s="62"/>
      <c r="H19" s="62"/>
      <c r="I19" s="62"/>
      <c r="J19" s="62"/>
      <c r="K19" s="62"/>
      <c r="L19" s="62"/>
      <c r="M19" s="62"/>
      <c r="N19" s="62"/>
      <c r="O19" s="62"/>
      <c r="P19" s="62"/>
      <c r="Q19" s="62"/>
      <c r="R19" s="71"/>
      <c r="S19" s="32"/>
      <c r="T19" s="63"/>
      <c r="U19" s="68"/>
      <c r="V19" s="70"/>
      <c r="W19" s="69"/>
      <c r="X19" s="64"/>
      <c r="Y19" s="33"/>
      <c r="Z19" s="59"/>
      <c r="AA19" s="33"/>
      <c r="AB19" s="34"/>
      <c r="AC19" s="115"/>
      <c r="AD19" s="116"/>
    </row>
    <row r="20" spans="1:30" ht="19" customHeight="1">
      <c r="A20" s="29" t="s">
        <v>14</v>
      </c>
      <c r="B20" s="30">
        <v>12</v>
      </c>
      <c r="C20" s="29" t="s">
        <v>25</v>
      </c>
      <c r="D20" s="60"/>
      <c r="E20" s="31"/>
      <c r="F20" s="61"/>
      <c r="G20" s="62"/>
      <c r="H20" s="62"/>
      <c r="I20" s="62"/>
      <c r="J20" s="62"/>
      <c r="K20" s="62"/>
      <c r="L20" s="62"/>
      <c r="M20" s="62"/>
      <c r="N20" s="62"/>
      <c r="O20" s="62"/>
      <c r="P20" s="62"/>
      <c r="Q20" s="62"/>
      <c r="R20" s="71"/>
      <c r="S20" s="32"/>
      <c r="T20" s="63"/>
      <c r="U20" s="68"/>
      <c r="V20" s="70"/>
      <c r="W20" s="69"/>
      <c r="X20" s="64"/>
      <c r="Y20" s="33"/>
      <c r="Z20" s="59"/>
      <c r="AA20" s="33"/>
      <c r="AB20" s="34"/>
      <c r="AC20" s="115"/>
      <c r="AD20" s="116"/>
    </row>
    <row r="21" spans="1:30" ht="19" customHeight="1">
      <c r="A21" s="29" t="s">
        <v>15</v>
      </c>
      <c r="B21" s="30">
        <v>13</v>
      </c>
      <c r="C21" s="29" t="s">
        <v>25</v>
      </c>
      <c r="D21" s="72"/>
      <c r="E21" s="75"/>
      <c r="F21" s="95"/>
      <c r="G21" s="96"/>
      <c r="H21" s="96"/>
      <c r="I21" s="96"/>
      <c r="J21" s="96"/>
      <c r="K21" s="96"/>
      <c r="L21" s="96"/>
      <c r="M21" s="96"/>
      <c r="N21" s="96"/>
      <c r="O21" s="96"/>
      <c r="P21" s="96"/>
      <c r="Q21" s="96"/>
      <c r="R21" s="97"/>
      <c r="S21" s="98"/>
      <c r="T21" s="99"/>
      <c r="U21" s="100"/>
      <c r="V21" s="101"/>
      <c r="W21" s="102"/>
      <c r="X21" s="103"/>
      <c r="Y21" s="73"/>
      <c r="Z21" s="35">
        <f>SUM(F21:X21)</f>
        <v>0</v>
      </c>
      <c r="AA21" s="73"/>
      <c r="AB21" s="74"/>
      <c r="AC21" s="117"/>
      <c r="AD21" s="118"/>
    </row>
    <row r="22" spans="1:30" ht="19" customHeight="1">
      <c r="A22" s="29" t="s">
        <v>16</v>
      </c>
      <c r="B22" s="30">
        <v>14</v>
      </c>
      <c r="C22" s="29" t="s">
        <v>25</v>
      </c>
      <c r="D22" s="72"/>
      <c r="E22" s="75"/>
      <c r="F22" s="95"/>
      <c r="G22" s="96"/>
      <c r="H22" s="96"/>
      <c r="I22" s="96"/>
      <c r="J22" s="96"/>
      <c r="K22" s="96"/>
      <c r="L22" s="96"/>
      <c r="M22" s="96"/>
      <c r="N22" s="96"/>
      <c r="O22" s="96"/>
      <c r="P22" s="96"/>
      <c r="Q22" s="96"/>
      <c r="R22" s="97"/>
      <c r="S22" s="98"/>
      <c r="T22" s="99"/>
      <c r="U22" s="100"/>
      <c r="V22" s="101"/>
      <c r="W22" s="102"/>
      <c r="X22" s="103"/>
      <c r="Y22" s="73"/>
      <c r="Z22" s="35">
        <f>SUM(F22:X22)</f>
        <v>0</v>
      </c>
      <c r="AA22" s="73"/>
      <c r="AB22" s="74"/>
      <c r="AC22" s="117"/>
      <c r="AD22" s="118"/>
    </row>
    <row r="23" spans="1:30" ht="19" customHeight="1">
      <c r="A23" s="29" t="s">
        <v>17</v>
      </c>
      <c r="B23" s="30">
        <v>15</v>
      </c>
      <c r="C23" s="29" t="s">
        <v>25</v>
      </c>
      <c r="D23" s="72"/>
      <c r="E23" s="75"/>
      <c r="F23" s="95"/>
      <c r="G23" s="96"/>
      <c r="H23" s="96"/>
      <c r="I23" s="96"/>
      <c r="J23" s="96"/>
      <c r="K23" s="96"/>
      <c r="L23" s="96"/>
      <c r="M23" s="96"/>
      <c r="N23" s="96"/>
      <c r="O23" s="96"/>
      <c r="P23" s="96"/>
      <c r="Q23" s="96"/>
      <c r="R23" s="97"/>
      <c r="S23" s="98"/>
      <c r="T23" s="99"/>
      <c r="U23" s="100"/>
      <c r="V23" s="101"/>
      <c r="W23" s="102"/>
      <c r="X23" s="103"/>
      <c r="Y23" s="73"/>
      <c r="Z23" s="35">
        <f>SUM(F23:X23)</f>
        <v>0</v>
      </c>
      <c r="AA23" s="73"/>
      <c r="AB23" s="74"/>
      <c r="AC23" s="117"/>
      <c r="AD23" s="118"/>
    </row>
    <row r="24" spans="1:30" ht="19" customHeight="1">
      <c r="A24" s="29" t="s">
        <v>11</v>
      </c>
      <c r="B24" s="30">
        <v>16</v>
      </c>
      <c r="C24" s="29" t="s">
        <v>25</v>
      </c>
      <c r="D24" s="72"/>
      <c r="E24" s="75"/>
      <c r="F24" s="95"/>
      <c r="G24" s="96"/>
      <c r="H24" s="96"/>
      <c r="I24" s="96"/>
      <c r="J24" s="96"/>
      <c r="K24" s="96"/>
      <c r="L24" s="96"/>
      <c r="M24" s="96"/>
      <c r="N24" s="96"/>
      <c r="O24" s="96"/>
      <c r="P24" s="96"/>
      <c r="Q24" s="96"/>
      <c r="R24" s="97"/>
      <c r="S24" s="98"/>
      <c r="T24" s="99"/>
      <c r="U24" s="100"/>
      <c r="V24" s="101"/>
      <c r="W24" s="102"/>
      <c r="X24" s="103"/>
      <c r="Y24" s="73"/>
      <c r="Z24" s="35">
        <f>SUM(F24:X24)</f>
        <v>0</v>
      </c>
      <c r="AA24" s="73"/>
      <c r="AB24" s="74"/>
      <c r="AC24" s="117"/>
      <c r="AD24" s="118"/>
    </row>
    <row r="25" spans="1:30" ht="19" customHeight="1">
      <c r="A25" s="29" t="s">
        <v>12</v>
      </c>
      <c r="B25" s="30">
        <v>17</v>
      </c>
      <c r="C25" s="29" t="s">
        <v>25</v>
      </c>
      <c r="D25" s="72"/>
      <c r="E25" s="75"/>
      <c r="F25" s="95"/>
      <c r="G25" s="96"/>
      <c r="H25" s="96"/>
      <c r="I25" s="96"/>
      <c r="J25" s="96"/>
      <c r="K25" s="96"/>
      <c r="L25" s="96"/>
      <c r="M25" s="96"/>
      <c r="N25" s="96"/>
      <c r="O25" s="96"/>
      <c r="P25" s="96"/>
      <c r="Q25" s="96"/>
      <c r="R25" s="97"/>
      <c r="S25" s="98"/>
      <c r="T25" s="99"/>
      <c r="U25" s="100"/>
      <c r="V25" s="101"/>
      <c r="W25" s="102"/>
      <c r="X25" s="103"/>
      <c r="Y25" s="73"/>
      <c r="Z25" s="35">
        <f>SUM(F25:X25)</f>
        <v>0</v>
      </c>
      <c r="AA25" s="73"/>
      <c r="AB25" s="74"/>
      <c r="AC25" s="117"/>
      <c r="AD25" s="118"/>
    </row>
    <row r="26" spans="1:30" ht="19" customHeight="1">
      <c r="A26" s="29" t="s">
        <v>13</v>
      </c>
      <c r="B26" s="30">
        <v>18</v>
      </c>
      <c r="C26" s="29" t="s">
        <v>25</v>
      </c>
      <c r="D26" s="60"/>
      <c r="E26" s="31"/>
      <c r="F26" s="61"/>
      <c r="G26" s="62"/>
      <c r="H26" s="62"/>
      <c r="I26" s="62"/>
      <c r="J26" s="62"/>
      <c r="K26" s="62"/>
      <c r="L26" s="62"/>
      <c r="M26" s="62"/>
      <c r="N26" s="62"/>
      <c r="O26" s="62"/>
      <c r="P26" s="62"/>
      <c r="Q26" s="62"/>
      <c r="R26" s="71"/>
      <c r="S26" s="32"/>
      <c r="T26" s="63"/>
      <c r="U26" s="68"/>
      <c r="V26" s="70"/>
      <c r="W26" s="69"/>
      <c r="X26" s="64"/>
      <c r="Y26" s="33"/>
      <c r="Z26" s="59"/>
      <c r="AA26" s="33"/>
      <c r="AB26" s="34"/>
      <c r="AC26" s="115"/>
      <c r="AD26" s="116"/>
    </row>
    <row r="27" spans="1:30" ht="19" customHeight="1">
      <c r="A27" s="29" t="s">
        <v>14</v>
      </c>
      <c r="B27" s="30">
        <v>19</v>
      </c>
      <c r="C27" s="29" t="s">
        <v>25</v>
      </c>
      <c r="D27" s="60"/>
      <c r="E27" s="31"/>
      <c r="F27" s="61"/>
      <c r="G27" s="62"/>
      <c r="H27" s="62"/>
      <c r="I27" s="62"/>
      <c r="J27" s="62"/>
      <c r="K27" s="62"/>
      <c r="L27" s="62"/>
      <c r="M27" s="62"/>
      <c r="N27" s="62"/>
      <c r="O27" s="62"/>
      <c r="P27" s="62"/>
      <c r="Q27" s="62"/>
      <c r="R27" s="71"/>
      <c r="S27" s="32"/>
      <c r="T27" s="63"/>
      <c r="U27" s="68"/>
      <c r="V27" s="70"/>
      <c r="W27" s="69"/>
      <c r="X27" s="64"/>
      <c r="Y27" s="33"/>
      <c r="Z27" s="59"/>
      <c r="AA27" s="33"/>
      <c r="AB27" s="34"/>
      <c r="AC27" s="115"/>
      <c r="AD27" s="116"/>
    </row>
    <row r="28" spans="1:30" ht="19" customHeight="1">
      <c r="A28" s="29" t="s">
        <v>15</v>
      </c>
      <c r="B28" s="30">
        <v>20</v>
      </c>
      <c r="C28" s="29" t="s">
        <v>25</v>
      </c>
      <c r="D28" s="72"/>
      <c r="E28" s="75"/>
      <c r="F28" s="95"/>
      <c r="G28" s="96"/>
      <c r="H28" s="96"/>
      <c r="I28" s="96"/>
      <c r="J28" s="96"/>
      <c r="K28" s="96"/>
      <c r="L28" s="96"/>
      <c r="M28" s="96"/>
      <c r="N28" s="96"/>
      <c r="O28" s="96"/>
      <c r="P28" s="96"/>
      <c r="Q28" s="96"/>
      <c r="R28" s="97"/>
      <c r="S28" s="98"/>
      <c r="T28" s="99"/>
      <c r="U28" s="100"/>
      <c r="V28" s="101"/>
      <c r="W28" s="102"/>
      <c r="X28" s="103"/>
      <c r="Y28" s="73"/>
      <c r="Z28" s="35">
        <f>SUM(F28:X28)</f>
        <v>0</v>
      </c>
      <c r="AA28" s="73"/>
      <c r="AB28" s="74"/>
      <c r="AC28" s="117"/>
      <c r="AD28" s="118"/>
    </row>
    <row r="29" spans="1:30" ht="19" customHeight="1">
      <c r="A29" s="29" t="s">
        <v>16</v>
      </c>
      <c r="B29" s="30">
        <v>21</v>
      </c>
      <c r="C29" s="29" t="s">
        <v>25</v>
      </c>
      <c r="D29" s="72"/>
      <c r="E29" s="75"/>
      <c r="F29" s="95"/>
      <c r="G29" s="96"/>
      <c r="H29" s="96"/>
      <c r="I29" s="96"/>
      <c r="J29" s="96"/>
      <c r="K29" s="96"/>
      <c r="L29" s="96"/>
      <c r="M29" s="96"/>
      <c r="N29" s="96"/>
      <c r="O29" s="96"/>
      <c r="P29" s="96"/>
      <c r="Q29" s="96"/>
      <c r="R29" s="97"/>
      <c r="S29" s="98"/>
      <c r="T29" s="99"/>
      <c r="U29" s="100"/>
      <c r="V29" s="101"/>
      <c r="W29" s="102"/>
      <c r="X29" s="103"/>
      <c r="Y29" s="73"/>
      <c r="Z29" s="35">
        <f>SUM(F29:X29)</f>
        <v>0</v>
      </c>
      <c r="AA29" s="73"/>
      <c r="AB29" s="74"/>
      <c r="AC29" s="117"/>
      <c r="AD29" s="118"/>
    </row>
    <row r="30" spans="1:30" ht="19" customHeight="1">
      <c r="A30" s="29" t="s">
        <v>17</v>
      </c>
      <c r="B30" s="30">
        <v>22</v>
      </c>
      <c r="C30" s="29" t="s">
        <v>25</v>
      </c>
      <c r="D30" s="72"/>
      <c r="E30" s="75"/>
      <c r="F30" s="95"/>
      <c r="G30" s="96"/>
      <c r="H30" s="96"/>
      <c r="I30" s="96"/>
      <c r="J30" s="96"/>
      <c r="K30" s="96"/>
      <c r="L30" s="96"/>
      <c r="M30" s="96"/>
      <c r="N30" s="96"/>
      <c r="O30" s="96"/>
      <c r="P30" s="96"/>
      <c r="Q30" s="96"/>
      <c r="R30" s="97"/>
      <c r="S30" s="98"/>
      <c r="T30" s="99"/>
      <c r="U30" s="100"/>
      <c r="V30" s="101"/>
      <c r="W30" s="102"/>
      <c r="X30" s="103"/>
      <c r="Y30" s="73"/>
      <c r="Z30" s="35">
        <f>SUM(F30:X30)</f>
        <v>0</v>
      </c>
      <c r="AA30" s="73"/>
      <c r="AB30" s="74"/>
      <c r="AC30" s="117"/>
      <c r="AD30" s="118"/>
    </row>
    <row r="31" spans="1:30" ht="19" customHeight="1">
      <c r="A31" s="29" t="s">
        <v>11</v>
      </c>
      <c r="B31" s="30">
        <v>23</v>
      </c>
      <c r="C31" s="29" t="s">
        <v>25</v>
      </c>
      <c r="D31" s="72"/>
      <c r="E31" s="75"/>
      <c r="F31" s="95"/>
      <c r="G31" s="96"/>
      <c r="H31" s="96"/>
      <c r="I31" s="96"/>
      <c r="J31" s="96"/>
      <c r="K31" s="96"/>
      <c r="L31" s="96"/>
      <c r="M31" s="96"/>
      <c r="N31" s="96"/>
      <c r="O31" s="96"/>
      <c r="P31" s="96"/>
      <c r="Q31" s="96"/>
      <c r="R31" s="97"/>
      <c r="S31" s="98"/>
      <c r="T31" s="99"/>
      <c r="U31" s="100"/>
      <c r="V31" s="101"/>
      <c r="W31" s="102"/>
      <c r="X31" s="103"/>
      <c r="Y31" s="73"/>
      <c r="Z31" s="35">
        <f>SUM(F31:X31)</f>
        <v>0</v>
      </c>
      <c r="AA31" s="73"/>
      <c r="AB31" s="74"/>
      <c r="AC31" s="117"/>
      <c r="AD31" s="118"/>
    </row>
    <row r="32" spans="1:30" ht="19" customHeight="1">
      <c r="A32" s="29" t="s">
        <v>12</v>
      </c>
      <c r="B32" s="30">
        <v>24</v>
      </c>
      <c r="C32" s="29" t="s">
        <v>25</v>
      </c>
      <c r="D32" s="72"/>
      <c r="E32" s="75"/>
      <c r="F32" s="95"/>
      <c r="G32" s="96"/>
      <c r="H32" s="96"/>
      <c r="I32" s="96"/>
      <c r="J32" s="96"/>
      <c r="K32" s="96"/>
      <c r="L32" s="96"/>
      <c r="M32" s="96"/>
      <c r="N32" s="96"/>
      <c r="O32" s="96"/>
      <c r="P32" s="96"/>
      <c r="Q32" s="96"/>
      <c r="R32" s="97"/>
      <c r="S32" s="98"/>
      <c r="T32" s="99"/>
      <c r="U32" s="100"/>
      <c r="V32" s="101"/>
      <c r="W32" s="102"/>
      <c r="X32" s="103"/>
      <c r="Y32" s="73"/>
      <c r="Z32" s="35">
        <f>SUM(F32:X32)</f>
        <v>0</v>
      </c>
      <c r="AA32" s="73"/>
      <c r="AB32" s="74"/>
      <c r="AC32" s="117"/>
      <c r="AD32" s="118"/>
    </row>
    <row r="33" spans="1:36" ht="19" customHeight="1">
      <c r="A33" s="29" t="s">
        <v>13</v>
      </c>
      <c r="B33" s="30">
        <v>25</v>
      </c>
      <c r="C33" s="29" t="s">
        <v>25</v>
      </c>
      <c r="D33" s="60"/>
      <c r="E33" s="31"/>
      <c r="F33" s="61"/>
      <c r="G33" s="62"/>
      <c r="H33" s="62"/>
      <c r="I33" s="62"/>
      <c r="J33" s="62"/>
      <c r="K33" s="62"/>
      <c r="L33" s="62"/>
      <c r="M33" s="62"/>
      <c r="N33" s="62"/>
      <c r="O33" s="62"/>
      <c r="P33" s="62"/>
      <c r="Q33" s="62"/>
      <c r="R33" s="71"/>
      <c r="S33" s="32"/>
      <c r="T33" s="63"/>
      <c r="U33" s="68"/>
      <c r="V33" s="70"/>
      <c r="W33" s="69"/>
      <c r="X33" s="64"/>
      <c r="Y33" s="33"/>
      <c r="Z33" s="59"/>
      <c r="AA33" s="33"/>
      <c r="AB33" s="34"/>
      <c r="AC33" s="115"/>
      <c r="AD33" s="116"/>
    </row>
    <row r="34" spans="1:36" ht="19" customHeight="1">
      <c r="A34" s="29" t="s">
        <v>14</v>
      </c>
      <c r="B34" s="30">
        <v>26</v>
      </c>
      <c r="C34" s="29" t="s">
        <v>25</v>
      </c>
      <c r="D34" s="60"/>
      <c r="E34" s="31"/>
      <c r="F34" s="61"/>
      <c r="G34" s="62"/>
      <c r="H34" s="62"/>
      <c r="I34" s="62"/>
      <c r="J34" s="62"/>
      <c r="K34" s="62"/>
      <c r="L34" s="62"/>
      <c r="M34" s="62"/>
      <c r="N34" s="62"/>
      <c r="O34" s="62"/>
      <c r="P34" s="62"/>
      <c r="Q34" s="62"/>
      <c r="R34" s="71"/>
      <c r="S34" s="32"/>
      <c r="T34" s="63"/>
      <c r="U34" s="68"/>
      <c r="V34" s="70"/>
      <c r="W34" s="69"/>
      <c r="X34" s="64"/>
      <c r="Y34" s="33"/>
      <c r="Z34" s="59"/>
      <c r="AA34" s="33"/>
      <c r="AB34" s="34"/>
      <c r="AC34" s="115"/>
      <c r="AD34" s="116"/>
    </row>
    <row r="35" spans="1:36" ht="19" customHeight="1">
      <c r="A35" s="29" t="s">
        <v>15</v>
      </c>
      <c r="B35" s="30">
        <v>27</v>
      </c>
      <c r="C35" s="29" t="s">
        <v>25</v>
      </c>
      <c r="D35" s="72"/>
      <c r="E35" s="75"/>
      <c r="F35" s="95"/>
      <c r="G35" s="96"/>
      <c r="H35" s="96"/>
      <c r="I35" s="96"/>
      <c r="J35" s="96"/>
      <c r="K35" s="96"/>
      <c r="L35" s="96"/>
      <c r="M35" s="96"/>
      <c r="N35" s="96"/>
      <c r="O35" s="96"/>
      <c r="P35" s="96"/>
      <c r="Q35" s="96"/>
      <c r="R35" s="97"/>
      <c r="S35" s="98"/>
      <c r="T35" s="99"/>
      <c r="U35" s="100"/>
      <c r="V35" s="101"/>
      <c r="W35" s="102"/>
      <c r="X35" s="103"/>
      <c r="Y35" s="73"/>
      <c r="Z35" s="35">
        <f>SUM(F35:X35)</f>
        <v>0</v>
      </c>
      <c r="AA35" s="73"/>
      <c r="AB35" s="74"/>
      <c r="AC35" s="117"/>
      <c r="AD35" s="118"/>
    </row>
    <row r="36" spans="1:36" ht="19" customHeight="1">
      <c r="A36" s="29" t="s">
        <v>16</v>
      </c>
      <c r="B36" s="30">
        <v>28</v>
      </c>
      <c r="C36" s="29" t="s">
        <v>25</v>
      </c>
      <c r="D36" s="72"/>
      <c r="E36" s="75"/>
      <c r="F36" s="95"/>
      <c r="G36" s="96"/>
      <c r="H36" s="96"/>
      <c r="I36" s="96"/>
      <c r="J36" s="96"/>
      <c r="K36" s="96"/>
      <c r="L36" s="96"/>
      <c r="M36" s="96"/>
      <c r="N36" s="96"/>
      <c r="O36" s="96"/>
      <c r="P36" s="96"/>
      <c r="Q36" s="96"/>
      <c r="R36" s="97"/>
      <c r="S36" s="98"/>
      <c r="T36" s="99"/>
      <c r="U36" s="100"/>
      <c r="V36" s="101"/>
      <c r="W36" s="102"/>
      <c r="X36" s="103"/>
      <c r="Y36" s="73"/>
      <c r="Z36" s="35">
        <f>SUM(F36:X36)</f>
        <v>0</v>
      </c>
      <c r="AA36" s="73"/>
      <c r="AB36" s="74"/>
      <c r="AC36" s="117"/>
      <c r="AD36" s="118"/>
    </row>
    <row r="37" spans="1:36" ht="19" customHeight="1">
      <c r="A37" s="29" t="s">
        <v>17</v>
      </c>
      <c r="B37" s="30">
        <v>29</v>
      </c>
      <c r="C37" s="29" t="s">
        <v>25</v>
      </c>
      <c r="D37" s="72"/>
      <c r="E37" s="75"/>
      <c r="F37" s="95"/>
      <c r="G37" s="96"/>
      <c r="H37" s="96"/>
      <c r="I37" s="96"/>
      <c r="J37" s="96"/>
      <c r="K37" s="96"/>
      <c r="L37" s="96"/>
      <c r="M37" s="96"/>
      <c r="N37" s="96"/>
      <c r="O37" s="96"/>
      <c r="P37" s="96"/>
      <c r="Q37" s="96"/>
      <c r="R37" s="97"/>
      <c r="S37" s="98"/>
      <c r="T37" s="99"/>
      <c r="U37" s="100"/>
      <c r="V37" s="101"/>
      <c r="W37" s="102"/>
      <c r="X37" s="103"/>
      <c r="Y37" s="73"/>
      <c r="Z37" s="35">
        <f>SUM(F37:X37)</f>
        <v>0</v>
      </c>
      <c r="AA37" s="73"/>
      <c r="AB37" s="74"/>
      <c r="AC37" s="117"/>
      <c r="AD37" s="118"/>
    </row>
    <row r="38" spans="1:36" ht="19" customHeight="1">
      <c r="A38" s="29" t="s">
        <v>11</v>
      </c>
      <c r="B38" s="30">
        <v>30</v>
      </c>
      <c r="C38" s="29" t="s">
        <v>25</v>
      </c>
      <c r="D38" s="72"/>
      <c r="E38" s="75"/>
      <c r="F38" s="95"/>
      <c r="G38" s="96"/>
      <c r="H38" s="96"/>
      <c r="I38" s="96"/>
      <c r="J38" s="96"/>
      <c r="K38" s="96"/>
      <c r="L38" s="96"/>
      <c r="M38" s="96"/>
      <c r="N38" s="96"/>
      <c r="O38" s="96"/>
      <c r="P38" s="96"/>
      <c r="Q38" s="96"/>
      <c r="R38" s="97"/>
      <c r="S38" s="98"/>
      <c r="T38" s="99"/>
      <c r="U38" s="100"/>
      <c r="V38" s="101"/>
      <c r="W38" s="102"/>
      <c r="X38" s="103"/>
      <c r="Y38" s="73"/>
      <c r="Z38" s="35">
        <f>SUM(F38:X38)</f>
        <v>0</v>
      </c>
      <c r="AA38" s="73"/>
      <c r="AB38" s="74"/>
      <c r="AC38" s="117"/>
      <c r="AD38" s="118"/>
    </row>
    <row r="39" spans="1:36" ht="19" customHeight="1" thickBot="1">
      <c r="A39" s="29"/>
      <c r="B39" s="30"/>
      <c r="C39" s="29"/>
      <c r="D39" s="36"/>
      <c r="E39" s="36"/>
      <c r="F39" s="37"/>
      <c r="G39" s="38"/>
      <c r="H39" s="38"/>
      <c r="I39" s="38"/>
      <c r="J39" s="38"/>
      <c r="K39" s="38"/>
      <c r="L39" s="38"/>
      <c r="M39" s="38"/>
      <c r="N39" s="38"/>
      <c r="O39" s="38"/>
      <c r="P39" s="10"/>
      <c r="Q39" s="10"/>
      <c r="R39" s="10"/>
      <c r="S39" s="39"/>
      <c r="T39" s="92"/>
      <c r="U39" s="36"/>
      <c r="V39" s="36"/>
      <c r="W39" s="36"/>
      <c r="X39" s="5"/>
      <c r="Y39" s="5"/>
      <c r="Z39" s="10"/>
      <c r="AA39" s="5"/>
      <c r="AB39" s="5"/>
      <c r="AC39" s="121"/>
      <c r="AD39" s="121"/>
    </row>
    <row r="40" spans="1:36" s="91" customFormat="1" ht="19" customHeight="1" thickBot="1">
      <c r="A40" s="77" t="s">
        <v>18</v>
      </c>
      <c r="B40" s="78"/>
      <c r="C40" s="78"/>
      <c r="D40" s="79"/>
      <c r="E40" s="80"/>
      <c r="F40" s="81">
        <f t="shared" ref="F40:X40" si="0">SUM(F9:F38)</f>
        <v>0</v>
      </c>
      <c r="G40" s="81">
        <f t="shared" si="0"/>
        <v>0</v>
      </c>
      <c r="H40" s="81">
        <f t="shared" si="0"/>
        <v>0</v>
      </c>
      <c r="I40" s="81">
        <f t="shared" si="0"/>
        <v>0</v>
      </c>
      <c r="J40" s="81">
        <f t="shared" si="0"/>
        <v>0</v>
      </c>
      <c r="K40" s="81">
        <f t="shared" si="0"/>
        <v>0</v>
      </c>
      <c r="L40" s="81">
        <f t="shared" si="0"/>
        <v>0</v>
      </c>
      <c r="M40" s="81">
        <f t="shared" si="0"/>
        <v>0</v>
      </c>
      <c r="N40" s="81">
        <f t="shared" si="0"/>
        <v>0</v>
      </c>
      <c r="O40" s="81">
        <f t="shared" si="0"/>
        <v>0</v>
      </c>
      <c r="P40" s="81">
        <f t="shared" si="0"/>
        <v>0</v>
      </c>
      <c r="Q40" s="81">
        <f t="shared" si="0"/>
        <v>0</v>
      </c>
      <c r="R40" s="81">
        <f t="shared" si="0"/>
        <v>0</v>
      </c>
      <c r="S40" s="84"/>
      <c r="T40" s="81">
        <f t="shared" si="0"/>
        <v>0</v>
      </c>
      <c r="U40" s="81">
        <f t="shared" si="0"/>
        <v>0</v>
      </c>
      <c r="V40" s="81">
        <f t="shared" si="0"/>
        <v>0</v>
      </c>
      <c r="W40" s="81">
        <f t="shared" si="0"/>
        <v>0</v>
      </c>
      <c r="X40" s="81">
        <f t="shared" si="0"/>
        <v>0</v>
      </c>
      <c r="Y40" s="87"/>
      <c r="Z40" s="85">
        <f>SUM(Z9:Z38)</f>
        <v>0</v>
      </c>
      <c r="AA40" s="87"/>
      <c r="AB40" s="88"/>
      <c r="AC40" s="85">
        <f>SUM(AC9:AC38)</f>
        <v>0</v>
      </c>
      <c r="AD40" s="89"/>
      <c r="AE40" s="90"/>
    </row>
    <row r="41" spans="1:36" s="6" customFormat="1">
      <c r="A41" s="42"/>
      <c r="B41" s="42"/>
      <c r="C41" s="42"/>
      <c r="D41" s="42"/>
      <c r="E41" s="26"/>
      <c r="F41" s="42"/>
      <c r="G41" s="42"/>
      <c r="H41" s="42"/>
      <c r="I41" s="42"/>
      <c r="J41" s="42"/>
      <c r="K41" s="42"/>
      <c r="L41" s="42"/>
      <c r="M41" s="42"/>
      <c r="N41" s="42"/>
      <c r="O41" s="42"/>
      <c r="P41" s="42"/>
      <c r="Q41" s="42"/>
      <c r="R41" s="42"/>
      <c r="S41" s="42"/>
      <c r="T41" s="39"/>
      <c r="U41" s="42"/>
      <c r="V41" s="42"/>
      <c r="W41" s="42"/>
      <c r="X41" s="42"/>
      <c r="Y41" s="14"/>
      <c r="Z41" s="14"/>
      <c r="AA41" s="14"/>
      <c r="AB41" s="41"/>
      <c r="AC41" s="5"/>
      <c r="AD41" s="41"/>
    </row>
    <row r="42" spans="1:36" s="7" customFormat="1">
      <c r="A42" s="5"/>
      <c r="B42" s="42"/>
      <c r="C42" s="42"/>
      <c r="D42" s="42"/>
      <c r="E42" s="26"/>
      <c r="F42" s="42"/>
      <c r="G42" s="42"/>
      <c r="H42" s="42"/>
      <c r="I42" s="42"/>
      <c r="J42" s="42"/>
      <c r="K42" s="43"/>
      <c r="L42" s="42"/>
      <c r="M42" s="43"/>
      <c r="N42" s="42"/>
      <c r="O42" s="42"/>
      <c r="P42" s="43"/>
      <c r="Q42" s="43"/>
      <c r="R42" s="43"/>
      <c r="S42" s="44"/>
      <c r="T42" s="42"/>
      <c r="U42" s="42"/>
      <c r="V42" s="42"/>
      <c r="W42" s="42"/>
      <c r="X42" s="42"/>
      <c r="Y42" s="14"/>
      <c r="Z42" s="14"/>
      <c r="AA42" s="14"/>
      <c r="AC42" s="14"/>
    </row>
    <row r="43" spans="1:36" s="6" customFormat="1" ht="13">
      <c r="A43" s="45" t="s">
        <v>19</v>
      </c>
      <c r="B43" s="46"/>
      <c r="C43" s="46"/>
      <c r="D43" s="46"/>
      <c r="E43" s="47"/>
      <c r="F43" s="46"/>
      <c r="G43" s="46"/>
      <c r="H43" s="46"/>
      <c r="I43" s="46"/>
      <c r="J43" s="46"/>
      <c r="K43" s="46"/>
      <c r="L43" s="46"/>
      <c r="M43" s="46"/>
      <c r="N43" s="46"/>
      <c r="O43" s="46"/>
      <c r="P43" s="46"/>
      <c r="Q43" s="46"/>
      <c r="R43" s="46"/>
      <c r="S43" s="46"/>
      <c r="T43" s="48"/>
      <c r="U43" s="46"/>
      <c r="V43" s="46"/>
      <c r="W43" s="46"/>
      <c r="X43" s="46"/>
      <c r="Y43" s="49"/>
      <c r="Z43" s="49"/>
      <c r="AA43" s="49"/>
      <c r="AB43" s="13"/>
      <c r="AC43" s="49"/>
      <c r="AD43" s="13"/>
      <c r="AE43" s="13"/>
      <c r="AF43" s="11"/>
      <c r="AG43" s="11"/>
      <c r="AH43" s="11"/>
      <c r="AI43" s="11"/>
      <c r="AJ43" s="11"/>
    </row>
    <row r="44" spans="1:36">
      <c r="A44" s="50" t="s">
        <v>20</v>
      </c>
      <c r="B44" s="46"/>
      <c r="C44" s="46"/>
      <c r="D44" s="46"/>
      <c r="E44" s="46"/>
      <c r="F44" s="51"/>
      <c r="G44" s="51"/>
      <c r="H44" s="51"/>
      <c r="I44" s="51"/>
      <c r="J44" s="51"/>
      <c r="K44" s="51"/>
      <c r="L44" s="51"/>
      <c r="M44" s="51"/>
      <c r="N44" s="51"/>
      <c r="O44" s="51"/>
      <c r="P44" s="51"/>
      <c r="Q44" s="51"/>
      <c r="R44" s="51"/>
      <c r="S44" s="51"/>
      <c r="T44" s="51"/>
      <c r="U44" s="52"/>
      <c r="V44" s="52"/>
      <c r="W44" s="52"/>
      <c r="X44" s="52"/>
      <c r="Y44" s="49"/>
      <c r="Z44" s="49"/>
      <c r="AA44" s="49"/>
      <c r="AB44" s="49"/>
      <c r="AC44" s="49"/>
      <c r="AD44" s="49"/>
      <c r="AE44" s="12"/>
      <c r="AF44" s="12"/>
      <c r="AG44" s="12"/>
      <c r="AH44" s="12"/>
      <c r="AI44" s="12"/>
      <c r="AJ44" s="12"/>
    </row>
    <row r="45" spans="1:36">
      <c r="A45" s="46"/>
      <c r="B45" s="46"/>
      <c r="C45" s="46"/>
      <c r="D45" s="53"/>
      <c r="E45" s="46"/>
      <c r="F45" s="54"/>
      <c r="G45" s="54"/>
      <c r="H45" s="54"/>
      <c r="I45" s="54"/>
      <c r="J45" s="54"/>
      <c r="K45" s="54"/>
      <c r="L45" s="54"/>
      <c r="M45" s="54"/>
      <c r="N45" s="54"/>
      <c r="O45" s="54"/>
      <c r="P45" s="54"/>
      <c r="Q45" s="54"/>
      <c r="R45" s="54"/>
      <c r="S45" s="54"/>
      <c r="T45" s="54"/>
      <c r="U45" s="55"/>
      <c r="V45" s="55"/>
      <c r="W45" s="55"/>
      <c r="X45" s="55"/>
      <c r="Y45" s="49"/>
      <c r="Z45" s="49"/>
      <c r="AA45" s="49"/>
      <c r="AB45" s="49"/>
      <c r="AC45" s="49"/>
      <c r="AD45" s="49"/>
      <c r="AE45" s="12"/>
      <c r="AF45" s="12"/>
      <c r="AG45" s="12"/>
      <c r="AH45" s="12"/>
      <c r="AI45" s="12"/>
      <c r="AJ45" s="12"/>
    </row>
    <row r="46" spans="1:36">
      <c r="A46" s="56" t="s">
        <v>21</v>
      </c>
      <c r="B46" s="57"/>
      <c r="C46" s="57"/>
      <c r="D46" s="54"/>
      <c r="E46" s="54"/>
      <c r="F46" s="49"/>
      <c r="G46" s="49"/>
      <c r="H46" s="49"/>
      <c r="I46" s="49"/>
      <c r="J46" s="49"/>
      <c r="K46" s="49"/>
      <c r="L46" s="49"/>
      <c r="M46" s="49"/>
      <c r="N46" s="49"/>
      <c r="O46" s="49"/>
      <c r="P46" s="49"/>
      <c r="Q46" s="49"/>
      <c r="R46" s="49"/>
      <c r="S46" s="49"/>
      <c r="T46" s="49"/>
      <c r="U46" s="49"/>
      <c r="V46" s="49"/>
      <c r="W46" s="49"/>
      <c r="X46" s="49"/>
      <c r="Y46" s="49"/>
      <c r="Z46" s="49"/>
      <c r="AA46" s="49"/>
      <c r="AB46" s="49"/>
      <c r="AC46" s="49"/>
      <c r="AD46" s="49"/>
      <c r="AE46" s="12"/>
      <c r="AF46" s="12"/>
      <c r="AG46" s="12"/>
      <c r="AH46" s="12"/>
      <c r="AI46" s="12"/>
      <c r="AJ46" s="12"/>
    </row>
    <row r="47" spans="1:36">
      <c r="A47" s="56" t="s">
        <v>35</v>
      </c>
      <c r="B47" s="57"/>
      <c r="C47" s="57"/>
      <c r="D47" s="54"/>
      <c r="E47" s="54"/>
      <c r="F47" s="49"/>
      <c r="G47" s="49"/>
      <c r="H47" s="49"/>
      <c r="I47" s="49"/>
      <c r="J47" s="49"/>
      <c r="K47" s="49"/>
      <c r="L47" s="49"/>
      <c r="M47" s="49"/>
      <c r="N47" s="49"/>
      <c r="O47" s="49"/>
      <c r="P47" s="49"/>
      <c r="Q47" s="49"/>
      <c r="R47" s="49"/>
      <c r="S47" s="49"/>
      <c r="T47" s="49"/>
      <c r="U47" s="49"/>
      <c r="V47" s="49"/>
      <c r="W47" s="49"/>
      <c r="X47" s="49"/>
      <c r="Y47" s="49"/>
      <c r="Z47" s="49"/>
      <c r="AA47" s="49"/>
      <c r="AB47" s="49"/>
      <c r="AC47" s="49"/>
      <c r="AD47" s="49"/>
      <c r="AE47" s="12"/>
      <c r="AF47" s="12"/>
      <c r="AG47" s="12"/>
      <c r="AH47" s="12"/>
      <c r="AI47" s="12"/>
      <c r="AJ47" s="12"/>
    </row>
    <row r="48" spans="1:36">
      <c r="A48" s="56" t="s">
        <v>22</v>
      </c>
      <c r="B48" s="57"/>
      <c r="C48" s="57"/>
      <c r="D48" s="54"/>
      <c r="E48" s="54"/>
      <c r="F48" s="49"/>
      <c r="G48" s="49"/>
      <c r="H48" s="49"/>
      <c r="I48" s="49"/>
      <c r="J48" s="49"/>
      <c r="K48" s="49"/>
      <c r="L48" s="49"/>
      <c r="M48" s="49"/>
      <c r="N48" s="49"/>
      <c r="O48" s="49"/>
      <c r="P48" s="49"/>
      <c r="Q48" s="49"/>
      <c r="R48" s="49"/>
      <c r="S48" s="49"/>
      <c r="T48" s="49"/>
      <c r="U48" s="49"/>
      <c r="V48" s="49"/>
      <c r="W48" s="49"/>
      <c r="X48" s="49"/>
      <c r="Y48" s="49"/>
      <c r="Z48" s="49"/>
      <c r="AA48" s="49"/>
      <c r="AB48" s="49"/>
      <c r="AC48" s="49"/>
      <c r="AD48" s="49"/>
      <c r="AE48" s="12"/>
      <c r="AF48" s="12"/>
      <c r="AG48" s="12"/>
      <c r="AH48" s="12"/>
      <c r="AI48" s="12"/>
      <c r="AJ48" s="12"/>
    </row>
    <row r="49" spans="1:36">
      <c r="A49" s="49"/>
      <c r="B49" s="49"/>
      <c r="C49" s="49"/>
      <c r="D49" s="49"/>
      <c r="E49" s="49"/>
      <c r="F49" s="49"/>
      <c r="G49" s="49"/>
      <c r="H49" s="49"/>
      <c r="I49" s="49"/>
      <c r="J49" s="49"/>
      <c r="K49" s="49"/>
      <c r="L49" s="49"/>
      <c r="M49" s="49"/>
      <c r="N49" s="49"/>
      <c r="O49" s="49"/>
      <c r="P49" s="49"/>
      <c r="Q49" s="49"/>
      <c r="R49" s="49"/>
      <c r="S49" s="49"/>
      <c r="T49" s="49"/>
      <c r="U49" s="49"/>
      <c r="V49" s="49"/>
      <c r="W49" s="49"/>
      <c r="X49" s="49"/>
      <c r="Y49" s="49"/>
      <c r="Z49" s="49"/>
      <c r="AA49" s="49"/>
      <c r="AB49" s="49"/>
      <c r="AC49" s="49"/>
      <c r="AD49" s="49"/>
      <c r="AE49" s="12"/>
      <c r="AF49" s="12"/>
      <c r="AG49" s="12"/>
      <c r="AH49" s="12"/>
      <c r="AI49" s="12"/>
      <c r="AJ49" s="12"/>
    </row>
  </sheetData>
  <sheetProtection insertColumns="0"/>
  <mergeCells count="15">
    <mergeCell ref="A7:B7"/>
    <mergeCell ref="F1:W1"/>
    <mergeCell ref="F3:W3"/>
    <mergeCell ref="T5:X5"/>
    <mergeCell ref="Z5:Z7"/>
    <mergeCell ref="A1:E1"/>
    <mergeCell ref="X1:AD1"/>
    <mergeCell ref="A2:E2"/>
    <mergeCell ref="F2:W2"/>
    <mergeCell ref="X2:AC2"/>
    <mergeCell ref="AC5:AC7"/>
    <mergeCell ref="AD5:AD7"/>
    <mergeCell ref="T6:T7"/>
    <mergeCell ref="U6:W6"/>
    <mergeCell ref="X6:X7"/>
  </mergeCells>
  <phoneticPr fontId="28" type="noConversion"/>
  <dataValidations count="4">
    <dataValidation type="list" allowBlank="1" showInputMessage="1" showErrorMessage="1" sqref="F6:R6" xr:uid="{00000000-0002-0000-0A00-000000000000}">
      <formula1>OFFSET(INDIRECT(APPELPHASE),,,COUNTA(INDIRECT(APPELPHASE)),1)</formula1>
    </dataValidation>
    <dataValidation type="list" allowBlank="1" showInputMessage="1" showErrorMessage="1" sqref="F5:R5" xr:uid="{00000000-0002-0000-0A00-000001000000}">
      <formula1>OFFSET(INDIRECT(appel),,,COUNTA(INDIRECT(appel)),1)</formula1>
    </dataValidation>
    <dataValidation type="decimal" allowBlank="1" showInputMessage="1" showErrorMessage="1" error="Attention : maximum 1" sqref="F9:U11 W28:X32 W21:X25 W9:X11 W14:X18 F21:U25 F28:U32 F14:U18 W35:X38 F35:U38" xr:uid="{00000000-0002-0000-0A00-000002000000}">
      <formula1>0</formula1>
      <formula2>1</formula2>
    </dataValidation>
    <dataValidation type="whole" operator="lessThan" allowBlank="1" showErrorMessage="1" error="Saisie impossible -&gt; utiliser 2 dernières colonnes (à droite de &quot;Total&quot;)" sqref="W12:Z13 F12:U13 W19:Z20 W26:Z27 W33:Z34 F19:U20 F26:U27 F33:U34" xr:uid="{00000000-0002-0000-0A00-000003000000}">
      <formula1>0</formula1>
    </dataValidation>
  </dataValidations>
  <printOptions horizontalCentered="1"/>
  <pageMargins left="0.10166666666666667" right="0.10844444444444444" top="0.33" bottom="0.75000000000000011" header="0.21999999999999997" footer="0.31"/>
  <pageSetup paperSize="9" scale="66" orientation="portrait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>
    <pageSetUpPr fitToPage="1"/>
  </sheetPr>
  <dimension ref="A1:AJ50"/>
  <sheetViews>
    <sheetView zoomScale="85" zoomScaleNormal="85" zoomScaleSheetLayoutView="85" zoomScalePageLayoutView="125" workbookViewId="0">
      <pane xSplit="5" ySplit="8" topLeftCell="F9" activePane="bottomRight" state="frozen"/>
      <selection activeCell="K41" sqref="K41"/>
      <selection pane="topRight" activeCell="K41" sqref="K41"/>
      <selection pane="bottomLeft" activeCell="K41" sqref="K41"/>
      <selection pane="bottomRight" activeCell="D12" sqref="D12"/>
    </sheetView>
  </sheetViews>
  <sheetFormatPr baseColWidth="10" defaultRowHeight="15"/>
  <cols>
    <col min="1" max="1" width="7.1640625" customWidth="1"/>
    <col min="2" max="2" width="2.83203125" customWidth="1"/>
    <col min="3" max="3" width="8.6640625" customWidth="1"/>
    <col min="4" max="4" width="5.33203125" customWidth="1"/>
    <col min="5" max="5" width="1.1640625" customWidth="1"/>
    <col min="6" max="18" width="5.33203125" customWidth="1"/>
    <col min="19" max="19" width="0.83203125" customWidth="1"/>
    <col min="20" max="21" width="5" customWidth="1"/>
    <col min="22" max="22" width="5.33203125" customWidth="1"/>
    <col min="23" max="24" width="5" customWidth="1"/>
    <col min="25" max="25" width="0.83203125" customWidth="1"/>
    <col min="26" max="26" width="4.6640625" customWidth="1"/>
    <col min="27" max="27" width="2.33203125" customWidth="1"/>
    <col min="28" max="28" width="0.5" customWidth="1"/>
    <col min="29" max="29" width="5" customWidth="1"/>
    <col min="30" max="30" width="5.5" customWidth="1"/>
  </cols>
  <sheetData>
    <row r="1" spans="1:32" ht="20">
      <c r="A1" s="200" t="s">
        <v>38</v>
      </c>
      <c r="B1" s="201"/>
      <c r="C1" s="201"/>
      <c r="D1" s="201"/>
      <c r="E1" s="202"/>
      <c r="F1" s="180" t="str">
        <f>NOM</f>
        <v>AUVRE</v>
      </c>
      <c r="G1" s="181"/>
      <c r="H1" s="181"/>
      <c r="I1" s="181"/>
      <c r="J1" s="181"/>
      <c r="K1" s="181"/>
      <c r="L1" s="181"/>
      <c r="M1" s="181"/>
      <c r="N1" s="181"/>
      <c r="O1" s="181"/>
      <c r="P1" s="181"/>
      <c r="Q1" s="181"/>
      <c r="R1" s="181"/>
      <c r="S1" s="181"/>
      <c r="T1" s="181"/>
      <c r="U1" s="181"/>
      <c r="V1" s="181"/>
      <c r="W1" s="182"/>
      <c r="X1" s="183">
        <v>43465</v>
      </c>
      <c r="Y1" s="184"/>
      <c r="Z1" s="184"/>
      <c r="AA1" s="184"/>
      <c r="AB1" s="184"/>
      <c r="AC1" s="184"/>
      <c r="AD1" s="185"/>
    </row>
    <row r="2" spans="1:32" s="14" customFormat="1" ht="21" thickBot="1">
      <c r="A2" s="203"/>
      <c r="B2" s="204"/>
      <c r="C2" s="204"/>
      <c r="D2" s="204"/>
      <c r="E2" s="205"/>
      <c r="F2" s="186" t="e">
        <f>IF(Z41&lt;AD2,"*** SAISIE INCOMPLETE *** ",IF(Z41&gt;AD2,"***VERIFIER LES TEMPS SAISIS***",""))</f>
        <v>#VALUE!</v>
      </c>
      <c r="G2" s="187"/>
      <c r="H2" s="187"/>
      <c r="I2" s="187"/>
      <c r="J2" s="187"/>
      <c r="K2" s="187"/>
      <c r="L2" s="187"/>
      <c r="M2" s="187"/>
      <c r="N2" s="187"/>
      <c r="O2" s="187"/>
      <c r="P2" s="187"/>
      <c r="Q2" s="187"/>
      <c r="R2" s="187"/>
      <c r="S2" s="187"/>
      <c r="T2" s="187"/>
      <c r="U2" s="187"/>
      <c r="V2" s="187"/>
      <c r="W2" s="187"/>
      <c r="X2" s="188" t="s">
        <v>40</v>
      </c>
      <c r="Y2" s="189"/>
      <c r="Z2" s="189"/>
      <c r="AA2" s="189"/>
      <c r="AB2" s="189"/>
      <c r="AC2" s="189"/>
      <c r="AD2" s="58" t="e">
        <f>NETWORKDAYS(A9,MAX(A36,A37,A38,A39),JoursFériés)</f>
        <v>#VALUE!</v>
      </c>
      <c r="AF2" s="15" t="s">
        <v>28</v>
      </c>
    </row>
    <row r="3" spans="1:32" ht="16">
      <c r="A3" s="16"/>
      <c r="B3" s="16"/>
      <c r="C3" s="16"/>
      <c r="D3" s="17"/>
      <c r="E3" s="17"/>
      <c r="F3" s="190" t="s">
        <v>34</v>
      </c>
      <c r="G3" s="190"/>
      <c r="H3" s="190"/>
      <c r="I3" s="190"/>
      <c r="J3" s="190"/>
      <c r="K3" s="190"/>
      <c r="L3" s="190"/>
      <c r="M3" s="190"/>
      <c r="N3" s="190"/>
      <c r="O3" s="190"/>
      <c r="P3" s="190"/>
      <c r="Q3" s="190"/>
      <c r="R3" s="190"/>
      <c r="S3" s="190"/>
      <c r="T3" s="190"/>
      <c r="U3" s="190"/>
      <c r="V3" s="190"/>
      <c r="W3" s="190"/>
      <c r="X3" s="18"/>
      <c r="Y3" s="14"/>
      <c r="Z3" s="14"/>
      <c r="AA3" s="14"/>
      <c r="AB3" s="14"/>
      <c r="AC3" s="14"/>
      <c r="AD3" s="14"/>
      <c r="AF3" s="8" t="s">
        <v>29</v>
      </c>
    </row>
    <row r="4" spans="1:32" ht="17" thickBot="1">
      <c r="A4" s="19"/>
      <c r="B4" s="19"/>
      <c r="C4" s="19"/>
      <c r="D4" s="1" t="s">
        <v>0</v>
      </c>
      <c r="E4" s="20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14"/>
      <c r="Z4" s="14"/>
      <c r="AA4" s="14"/>
      <c r="AB4" s="14"/>
      <c r="AC4" s="14"/>
      <c r="AD4" s="14"/>
      <c r="AF4" s="8" t="s">
        <v>27</v>
      </c>
    </row>
    <row r="5" spans="1:32" ht="15" customHeight="1" thickBot="1">
      <c r="A5" s="22" t="s">
        <v>1</v>
      </c>
      <c r="B5" s="23"/>
      <c r="C5" s="23"/>
      <c r="D5" s="2" t="s">
        <v>2</v>
      </c>
      <c r="E5" s="1"/>
      <c r="F5" s="104"/>
      <c r="G5" s="105"/>
      <c r="H5" s="105"/>
      <c r="I5" s="105"/>
      <c r="J5" s="105"/>
      <c r="K5" s="106"/>
      <c r="L5" s="106"/>
      <c r="M5" s="106"/>
      <c r="N5" s="106"/>
      <c r="O5" s="106"/>
      <c r="P5" s="106"/>
      <c r="Q5" s="107"/>
      <c r="R5" s="123"/>
      <c r="S5" s="5"/>
      <c r="T5" s="191" t="s">
        <v>5</v>
      </c>
      <c r="U5" s="192"/>
      <c r="V5" s="192"/>
      <c r="W5" s="192"/>
      <c r="X5" s="193"/>
      <c r="Y5" s="14"/>
      <c r="Z5" s="194" t="s">
        <v>3</v>
      </c>
      <c r="AA5" s="14"/>
      <c r="AB5" s="14"/>
      <c r="AC5" s="197" t="s">
        <v>9</v>
      </c>
      <c r="AD5" s="171" t="s">
        <v>10</v>
      </c>
    </row>
    <row r="6" spans="1:32" ht="15" customHeight="1" thickBot="1">
      <c r="A6" s="22" t="s">
        <v>4</v>
      </c>
      <c r="B6" s="23"/>
      <c r="C6" s="23"/>
      <c r="D6" s="2" t="s">
        <v>23</v>
      </c>
      <c r="E6" s="1"/>
      <c r="F6" s="108"/>
      <c r="G6" s="109"/>
      <c r="H6" s="109"/>
      <c r="I6" s="109"/>
      <c r="J6" s="109"/>
      <c r="K6" s="109"/>
      <c r="L6" s="109"/>
      <c r="M6" s="109"/>
      <c r="N6" s="109"/>
      <c r="O6" s="109"/>
      <c r="P6" s="109"/>
      <c r="Q6" s="109"/>
      <c r="R6" s="110"/>
      <c r="S6" s="5"/>
      <c r="T6" s="174" t="s">
        <v>39</v>
      </c>
      <c r="U6" s="176" t="s">
        <v>36</v>
      </c>
      <c r="V6" s="177"/>
      <c r="W6" s="177"/>
      <c r="X6" s="178" t="s">
        <v>8</v>
      </c>
      <c r="Y6" s="14"/>
      <c r="Z6" s="195"/>
      <c r="AA6" s="14"/>
      <c r="AB6" s="14"/>
      <c r="AC6" s="198"/>
      <c r="AD6" s="172"/>
    </row>
    <row r="7" spans="1:32" ht="88" customHeight="1" thickBot="1">
      <c r="A7" s="206" t="s">
        <v>6</v>
      </c>
      <c r="B7" s="207"/>
      <c r="C7" s="3"/>
      <c r="D7" s="4" t="s">
        <v>7</v>
      </c>
      <c r="E7" s="24"/>
      <c r="F7" s="122"/>
      <c r="G7" s="112"/>
      <c r="H7" s="111"/>
      <c r="I7" s="111"/>
      <c r="J7" s="112"/>
      <c r="K7" s="112"/>
      <c r="L7" s="112"/>
      <c r="M7" s="112"/>
      <c r="N7" s="112"/>
      <c r="O7" s="112"/>
      <c r="P7" s="112"/>
      <c r="Q7" s="113"/>
      <c r="R7" s="114"/>
      <c r="S7" s="5"/>
      <c r="T7" s="175"/>
      <c r="U7" s="65" t="s">
        <v>36</v>
      </c>
      <c r="V7" s="67" t="s">
        <v>1</v>
      </c>
      <c r="W7" s="66" t="s">
        <v>37</v>
      </c>
      <c r="X7" s="179"/>
      <c r="Y7" s="14"/>
      <c r="Z7" s="196"/>
      <c r="AA7" s="14"/>
      <c r="AB7" s="14"/>
      <c r="AC7" s="199"/>
      <c r="AD7" s="173"/>
    </row>
    <row r="8" spans="1:32">
      <c r="A8" s="25"/>
      <c r="B8" s="25"/>
      <c r="C8" s="25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26"/>
      <c r="T8" s="26"/>
      <c r="U8" s="26"/>
      <c r="V8" s="26"/>
      <c r="W8" s="26"/>
      <c r="X8" s="14"/>
      <c r="Y8" s="14"/>
      <c r="Z8" s="27"/>
      <c r="AA8" s="14"/>
      <c r="AB8" s="14"/>
      <c r="AC8" s="28"/>
      <c r="AD8" s="28"/>
    </row>
    <row r="9" spans="1:32" ht="19" customHeight="1">
      <c r="A9" s="29" t="s">
        <v>12</v>
      </c>
      <c r="B9" s="30">
        <v>1</v>
      </c>
      <c r="C9" s="29" t="s">
        <v>26</v>
      </c>
      <c r="D9" s="60"/>
      <c r="E9" s="31"/>
      <c r="F9" s="61"/>
      <c r="G9" s="62"/>
      <c r="H9" s="62"/>
      <c r="I9" s="62"/>
      <c r="J9" s="62"/>
      <c r="K9" s="62"/>
      <c r="L9" s="62"/>
      <c r="M9" s="62"/>
      <c r="N9" s="62"/>
      <c r="O9" s="62"/>
      <c r="P9" s="62"/>
      <c r="Q9" s="62"/>
      <c r="R9" s="71"/>
      <c r="S9" s="32"/>
      <c r="T9" s="63"/>
      <c r="U9" s="68"/>
      <c r="V9" s="70"/>
      <c r="W9" s="69"/>
      <c r="X9" s="64"/>
      <c r="Y9" s="33"/>
      <c r="Z9" s="59"/>
      <c r="AA9" s="33"/>
      <c r="AB9" s="34"/>
      <c r="AC9" s="115"/>
      <c r="AD9" s="116"/>
    </row>
    <row r="10" spans="1:32" ht="19" customHeight="1">
      <c r="A10" s="29" t="s">
        <v>13</v>
      </c>
      <c r="B10" s="30">
        <v>2</v>
      </c>
      <c r="C10" s="29" t="s">
        <v>26</v>
      </c>
      <c r="D10" s="60"/>
      <c r="E10" s="31"/>
      <c r="F10" s="61"/>
      <c r="G10" s="62"/>
      <c r="H10" s="62"/>
      <c r="I10" s="62"/>
      <c r="J10" s="62"/>
      <c r="K10" s="62"/>
      <c r="L10" s="62"/>
      <c r="M10" s="62"/>
      <c r="N10" s="62"/>
      <c r="O10" s="62"/>
      <c r="P10" s="62"/>
      <c r="Q10" s="62"/>
      <c r="R10" s="71"/>
      <c r="S10" s="32"/>
      <c r="T10" s="63"/>
      <c r="U10" s="68"/>
      <c r="V10" s="70"/>
      <c r="W10" s="69"/>
      <c r="X10" s="64"/>
      <c r="Y10" s="33"/>
      <c r="Z10" s="59"/>
      <c r="AA10" s="33"/>
      <c r="AB10" s="34"/>
      <c r="AC10" s="115"/>
      <c r="AD10" s="116"/>
    </row>
    <row r="11" spans="1:32" ht="19" customHeight="1">
      <c r="A11" s="29" t="s">
        <v>14</v>
      </c>
      <c r="B11" s="30">
        <v>3</v>
      </c>
      <c r="C11" s="29" t="s">
        <v>26</v>
      </c>
      <c r="D11" s="145"/>
      <c r="E11" s="36"/>
      <c r="F11" s="95"/>
      <c r="G11" s="96"/>
      <c r="H11" s="96"/>
      <c r="I11" s="96"/>
      <c r="J11" s="96"/>
      <c r="K11" s="96"/>
      <c r="L11" s="96"/>
      <c r="M11" s="96"/>
      <c r="N11" s="96"/>
      <c r="O11" s="96"/>
      <c r="P11" s="96"/>
      <c r="Q11" s="96"/>
      <c r="R11" s="97"/>
      <c r="S11" s="98"/>
      <c r="T11" s="99"/>
      <c r="U11" s="100"/>
      <c r="V11" s="101"/>
      <c r="W11" s="102"/>
      <c r="X11" s="103"/>
      <c r="Y11" s="73"/>
      <c r="Z11" s="35">
        <f>SUM(F11:X11)</f>
        <v>0</v>
      </c>
      <c r="AA11" s="73"/>
      <c r="AB11" s="74"/>
      <c r="AC11" s="117"/>
      <c r="AD11" s="118"/>
    </row>
    <row r="12" spans="1:32" ht="19" customHeight="1">
      <c r="A12" s="29" t="s">
        <v>15</v>
      </c>
      <c r="B12" s="30">
        <v>4</v>
      </c>
      <c r="C12" s="29" t="s">
        <v>26</v>
      </c>
      <c r="D12" s="72"/>
      <c r="E12" s="75"/>
      <c r="F12" s="95"/>
      <c r="G12" s="96"/>
      <c r="H12" s="96"/>
      <c r="I12" s="96"/>
      <c r="J12" s="96"/>
      <c r="K12" s="96"/>
      <c r="L12" s="96"/>
      <c r="M12" s="96"/>
      <c r="N12" s="96"/>
      <c r="O12" s="96"/>
      <c r="P12" s="96"/>
      <c r="Q12" s="96"/>
      <c r="R12" s="97"/>
      <c r="S12" s="98"/>
      <c r="T12" s="99"/>
      <c r="U12" s="100"/>
      <c r="V12" s="101"/>
      <c r="W12" s="102"/>
      <c r="X12" s="103"/>
      <c r="Y12" s="73"/>
      <c r="Z12" s="35">
        <f>SUM(F12:X12)</f>
        <v>0</v>
      </c>
      <c r="AA12" s="73"/>
      <c r="AB12" s="74"/>
      <c r="AC12" s="117"/>
      <c r="AD12" s="118"/>
    </row>
    <row r="13" spans="1:32" ht="19" customHeight="1">
      <c r="A13" s="29" t="s">
        <v>16</v>
      </c>
      <c r="B13" s="30">
        <v>5</v>
      </c>
      <c r="C13" s="29" t="s">
        <v>26</v>
      </c>
      <c r="D13" s="72"/>
      <c r="E13" s="75"/>
      <c r="F13" s="95"/>
      <c r="G13" s="96"/>
      <c r="H13" s="96"/>
      <c r="I13" s="96"/>
      <c r="J13" s="96"/>
      <c r="K13" s="96"/>
      <c r="L13" s="96"/>
      <c r="M13" s="96"/>
      <c r="N13" s="96"/>
      <c r="O13" s="96"/>
      <c r="P13" s="96"/>
      <c r="Q13" s="96"/>
      <c r="R13" s="97"/>
      <c r="S13" s="98"/>
      <c r="T13" s="99"/>
      <c r="U13" s="100"/>
      <c r="V13" s="101"/>
      <c r="W13" s="102"/>
      <c r="X13" s="103"/>
      <c r="Y13" s="73"/>
      <c r="Z13" s="35">
        <f>SUM(F13:X13)</f>
        <v>0</v>
      </c>
      <c r="AA13" s="73"/>
      <c r="AB13" s="74"/>
      <c r="AC13" s="117"/>
      <c r="AD13" s="118"/>
    </row>
    <row r="14" spans="1:32" ht="19" customHeight="1">
      <c r="A14" s="29" t="s">
        <v>17</v>
      </c>
      <c r="B14" s="30">
        <v>6</v>
      </c>
      <c r="C14" s="29" t="s">
        <v>26</v>
      </c>
      <c r="D14" s="72"/>
      <c r="E14" s="75"/>
      <c r="F14" s="95"/>
      <c r="G14" s="96"/>
      <c r="H14" s="96"/>
      <c r="I14" s="96"/>
      <c r="J14" s="96"/>
      <c r="K14" s="96"/>
      <c r="L14" s="96"/>
      <c r="M14" s="96"/>
      <c r="N14" s="96"/>
      <c r="O14" s="96"/>
      <c r="P14" s="96"/>
      <c r="Q14" s="96"/>
      <c r="R14" s="97"/>
      <c r="S14" s="98"/>
      <c r="T14" s="99"/>
      <c r="U14" s="100"/>
      <c r="V14" s="101"/>
      <c r="W14" s="102"/>
      <c r="X14" s="103"/>
      <c r="Y14" s="73"/>
      <c r="Z14" s="35">
        <f>SUM(F14:X14)</f>
        <v>0</v>
      </c>
      <c r="AA14" s="73"/>
      <c r="AB14" s="74"/>
      <c r="AC14" s="117"/>
      <c r="AD14" s="118"/>
    </row>
    <row r="15" spans="1:32" ht="19" customHeight="1">
      <c r="A15" s="29" t="s">
        <v>11</v>
      </c>
      <c r="B15" s="30">
        <v>7</v>
      </c>
      <c r="C15" s="29" t="s">
        <v>26</v>
      </c>
      <c r="D15" s="72"/>
      <c r="E15" s="75"/>
      <c r="F15" s="95"/>
      <c r="G15" s="96"/>
      <c r="H15" s="96"/>
      <c r="I15" s="96"/>
      <c r="J15" s="96"/>
      <c r="K15" s="96"/>
      <c r="L15" s="96"/>
      <c r="M15" s="96"/>
      <c r="N15" s="96"/>
      <c r="O15" s="96"/>
      <c r="P15" s="96"/>
      <c r="Q15" s="96"/>
      <c r="R15" s="97"/>
      <c r="S15" s="98"/>
      <c r="T15" s="99"/>
      <c r="U15" s="100"/>
      <c r="V15" s="101"/>
      <c r="W15" s="102"/>
      <c r="X15" s="103"/>
      <c r="Y15" s="73"/>
      <c r="Z15" s="35">
        <f>SUM(F15:X15)</f>
        <v>0</v>
      </c>
      <c r="AA15" s="73"/>
      <c r="AB15" s="74"/>
      <c r="AC15" s="117"/>
      <c r="AD15" s="118"/>
    </row>
    <row r="16" spans="1:32" ht="19" customHeight="1">
      <c r="A16" s="29" t="s">
        <v>12</v>
      </c>
      <c r="B16" s="30">
        <v>8</v>
      </c>
      <c r="C16" s="29" t="s">
        <v>26</v>
      </c>
      <c r="D16" s="60"/>
      <c r="E16" s="31"/>
      <c r="F16" s="61"/>
      <c r="G16" s="62"/>
      <c r="H16" s="62"/>
      <c r="I16" s="62"/>
      <c r="J16" s="62"/>
      <c r="K16" s="62"/>
      <c r="L16" s="62"/>
      <c r="M16" s="62"/>
      <c r="N16" s="62"/>
      <c r="O16" s="62"/>
      <c r="P16" s="62"/>
      <c r="Q16" s="62"/>
      <c r="R16" s="71"/>
      <c r="S16" s="32"/>
      <c r="T16" s="63"/>
      <c r="U16" s="68"/>
      <c r="V16" s="70"/>
      <c r="W16" s="69"/>
      <c r="X16" s="64"/>
      <c r="Y16" s="33"/>
      <c r="Z16" s="59"/>
      <c r="AA16" s="33"/>
      <c r="AB16" s="34"/>
      <c r="AC16" s="115"/>
      <c r="AD16" s="116"/>
    </row>
    <row r="17" spans="1:30" ht="19" customHeight="1">
      <c r="A17" s="29" t="s">
        <v>13</v>
      </c>
      <c r="B17" s="30">
        <v>9</v>
      </c>
      <c r="C17" s="29" t="s">
        <v>26</v>
      </c>
      <c r="D17" s="60"/>
      <c r="E17" s="31"/>
      <c r="F17" s="61"/>
      <c r="G17" s="62"/>
      <c r="H17" s="62"/>
      <c r="I17" s="62"/>
      <c r="J17" s="62"/>
      <c r="K17" s="62"/>
      <c r="L17" s="62"/>
      <c r="M17" s="62"/>
      <c r="N17" s="62"/>
      <c r="O17" s="62"/>
      <c r="P17" s="62"/>
      <c r="Q17" s="62"/>
      <c r="R17" s="71"/>
      <c r="S17" s="32"/>
      <c r="T17" s="63"/>
      <c r="U17" s="68"/>
      <c r="V17" s="70"/>
      <c r="W17" s="69"/>
      <c r="X17" s="64"/>
      <c r="Y17" s="33"/>
      <c r="Z17" s="59"/>
      <c r="AA17" s="33"/>
      <c r="AB17" s="34"/>
      <c r="AC17" s="115"/>
      <c r="AD17" s="116"/>
    </row>
    <row r="18" spans="1:30" ht="19" customHeight="1">
      <c r="A18" s="29" t="s">
        <v>14</v>
      </c>
      <c r="B18" s="30">
        <v>10</v>
      </c>
      <c r="C18" s="29" t="s">
        <v>26</v>
      </c>
      <c r="D18" s="145"/>
      <c r="E18" s="36"/>
      <c r="F18" s="95"/>
      <c r="G18" s="96"/>
      <c r="H18" s="96"/>
      <c r="I18" s="96"/>
      <c r="J18" s="96"/>
      <c r="K18" s="96"/>
      <c r="L18" s="96"/>
      <c r="M18" s="96"/>
      <c r="N18" s="96"/>
      <c r="O18" s="96"/>
      <c r="P18" s="96"/>
      <c r="Q18" s="96"/>
      <c r="R18" s="97"/>
      <c r="S18" s="98"/>
      <c r="T18" s="99"/>
      <c r="U18" s="100"/>
      <c r="V18" s="101"/>
      <c r="W18" s="102"/>
      <c r="X18" s="103"/>
      <c r="Y18" s="73"/>
      <c r="Z18" s="35">
        <f>SUM(F18:X18)</f>
        <v>0</v>
      </c>
      <c r="AA18" s="73"/>
      <c r="AB18" s="74"/>
      <c r="AC18" s="117"/>
      <c r="AD18" s="118"/>
    </row>
    <row r="19" spans="1:30" ht="19" customHeight="1">
      <c r="A19" s="29" t="s">
        <v>15</v>
      </c>
      <c r="B19" s="30">
        <v>11</v>
      </c>
      <c r="C19" s="29" t="s">
        <v>26</v>
      </c>
      <c r="D19" s="72"/>
      <c r="E19" s="75"/>
      <c r="F19" s="95"/>
      <c r="G19" s="96"/>
      <c r="H19" s="96"/>
      <c r="I19" s="96"/>
      <c r="J19" s="96"/>
      <c r="K19" s="96"/>
      <c r="L19" s="96"/>
      <c r="M19" s="96"/>
      <c r="N19" s="96"/>
      <c r="O19" s="96"/>
      <c r="P19" s="96"/>
      <c r="Q19" s="96"/>
      <c r="R19" s="97"/>
      <c r="S19" s="98"/>
      <c r="T19" s="99"/>
      <c r="U19" s="100"/>
      <c r="V19" s="101"/>
      <c r="W19" s="102"/>
      <c r="X19" s="103"/>
      <c r="Y19" s="73"/>
      <c r="Z19" s="35">
        <f>SUM(F19:X19)</f>
        <v>0</v>
      </c>
      <c r="AA19" s="73"/>
      <c r="AB19" s="74"/>
      <c r="AC19" s="117"/>
      <c r="AD19" s="118"/>
    </row>
    <row r="20" spans="1:30" ht="19" customHeight="1">
      <c r="A20" s="29" t="s">
        <v>16</v>
      </c>
      <c r="B20" s="30">
        <v>12</v>
      </c>
      <c r="C20" s="29" t="s">
        <v>26</v>
      </c>
      <c r="D20" s="72"/>
      <c r="E20" s="75"/>
      <c r="F20" s="95"/>
      <c r="G20" s="96"/>
      <c r="H20" s="96"/>
      <c r="I20" s="96"/>
      <c r="J20" s="96"/>
      <c r="K20" s="96"/>
      <c r="L20" s="96"/>
      <c r="M20" s="96"/>
      <c r="N20" s="96"/>
      <c r="O20" s="96"/>
      <c r="P20" s="96"/>
      <c r="Q20" s="96"/>
      <c r="R20" s="97"/>
      <c r="S20" s="98"/>
      <c r="T20" s="99"/>
      <c r="U20" s="100"/>
      <c r="V20" s="101"/>
      <c r="W20" s="102"/>
      <c r="X20" s="103"/>
      <c r="Y20" s="73"/>
      <c r="Z20" s="35">
        <f>SUM(F20:X20)</f>
        <v>0</v>
      </c>
      <c r="AA20" s="73"/>
      <c r="AB20" s="74"/>
      <c r="AC20" s="117"/>
      <c r="AD20" s="118"/>
    </row>
    <row r="21" spans="1:30" ht="19" customHeight="1">
      <c r="A21" s="29" t="s">
        <v>17</v>
      </c>
      <c r="B21" s="30">
        <v>13</v>
      </c>
      <c r="C21" s="29" t="s">
        <v>26</v>
      </c>
      <c r="D21" s="72"/>
      <c r="E21" s="75"/>
      <c r="F21" s="95"/>
      <c r="G21" s="96"/>
      <c r="H21" s="96"/>
      <c r="I21" s="96"/>
      <c r="J21" s="96"/>
      <c r="K21" s="96"/>
      <c r="L21" s="96"/>
      <c r="M21" s="96"/>
      <c r="N21" s="96"/>
      <c r="O21" s="96"/>
      <c r="P21" s="96"/>
      <c r="Q21" s="96"/>
      <c r="R21" s="97"/>
      <c r="S21" s="98"/>
      <c r="T21" s="99"/>
      <c r="U21" s="100"/>
      <c r="V21" s="101"/>
      <c r="W21" s="102"/>
      <c r="X21" s="103"/>
      <c r="Y21" s="73"/>
      <c r="Z21" s="35">
        <f>SUM(F21:X21)</f>
        <v>0</v>
      </c>
      <c r="AA21" s="73"/>
      <c r="AB21" s="74"/>
      <c r="AC21" s="117"/>
      <c r="AD21" s="118"/>
    </row>
    <row r="22" spans="1:30" ht="19" customHeight="1">
      <c r="A22" s="29" t="s">
        <v>11</v>
      </c>
      <c r="B22" s="30">
        <v>14</v>
      </c>
      <c r="C22" s="29" t="s">
        <v>26</v>
      </c>
      <c r="D22" s="72"/>
      <c r="E22" s="75"/>
      <c r="F22" s="95"/>
      <c r="G22" s="96"/>
      <c r="H22" s="96"/>
      <c r="I22" s="96"/>
      <c r="J22" s="96"/>
      <c r="K22" s="96"/>
      <c r="L22" s="96"/>
      <c r="M22" s="96"/>
      <c r="N22" s="96"/>
      <c r="O22" s="96"/>
      <c r="P22" s="96"/>
      <c r="Q22" s="96"/>
      <c r="R22" s="97"/>
      <c r="S22" s="98"/>
      <c r="T22" s="99"/>
      <c r="U22" s="100"/>
      <c r="V22" s="101"/>
      <c r="W22" s="102"/>
      <c r="X22" s="103"/>
      <c r="Y22" s="73"/>
      <c r="Z22" s="35">
        <f>SUM(F22:X22)</f>
        <v>0</v>
      </c>
      <c r="AA22" s="73"/>
      <c r="AB22" s="74"/>
      <c r="AC22" s="117"/>
      <c r="AD22" s="118"/>
    </row>
    <row r="23" spans="1:30" ht="19" customHeight="1">
      <c r="A23" s="29" t="s">
        <v>12</v>
      </c>
      <c r="B23" s="30">
        <v>15</v>
      </c>
      <c r="C23" s="29" t="s">
        <v>26</v>
      </c>
      <c r="D23" s="60"/>
      <c r="E23" s="31"/>
      <c r="F23" s="61"/>
      <c r="G23" s="62"/>
      <c r="H23" s="62"/>
      <c r="I23" s="62"/>
      <c r="J23" s="62"/>
      <c r="K23" s="62"/>
      <c r="L23" s="62"/>
      <c r="M23" s="62"/>
      <c r="N23" s="62"/>
      <c r="O23" s="62"/>
      <c r="P23" s="62"/>
      <c r="Q23" s="62"/>
      <c r="R23" s="71"/>
      <c r="S23" s="32"/>
      <c r="T23" s="63"/>
      <c r="U23" s="68"/>
      <c r="V23" s="70"/>
      <c r="W23" s="69"/>
      <c r="X23" s="64"/>
      <c r="Y23" s="33"/>
      <c r="Z23" s="59"/>
      <c r="AA23" s="33"/>
      <c r="AB23" s="34"/>
      <c r="AC23" s="115"/>
      <c r="AD23" s="116"/>
    </row>
    <row r="24" spans="1:30" ht="19" customHeight="1">
      <c r="A24" s="29" t="s">
        <v>13</v>
      </c>
      <c r="B24" s="30">
        <v>16</v>
      </c>
      <c r="C24" s="29" t="s">
        <v>26</v>
      </c>
      <c r="D24" s="60"/>
      <c r="E24" s="31"/>
      <c r="F24" s="61"/>
      <c r="G24" s="62"/>
      <c r="H24" s="62"/>
      <c r="I24" s="62"/>
      <c r="J24" s="62"/>
      <c r="K24" s="62"/>
      <c r="L24" s="62"/>
      <c r="M24" s="62"/>
      <c r="N24" s="62"/>
      <c r="O24" s="62"/>
      <c r="P24" s="62"/>
      <c r="Q24" s="62"/>
      <c r="R24" s="71"/>
      <c r="S24" s="32"/>
      <c r="T24" s="63"/>
      <c r="U24" s="68"/>
      <c r="V24" s="70"/>
      <c r="W24" s="69"/>
      <c r="X24" s="64"/>
      <c r="Y24" s="33"/>
      <c r="Z24" s="59"/>
      <c r="AA24" s="33"/>
      <c r="AB24" s="34"/>
      <c r="AC24" s="115"/>
      <c r="AD24" s="116"/>
    </row>
    <row r="25" spans="1:30" ht="19" customHeight="1">
      <c r="A25" s="29" t="s">
        <v>14</v>
      </c>
      <c r="B25" s="30">
        <v>17</v>
      </c>
      <c r="C25" s="29" t="s">
        <v>26</v>
      </c>
      <c r="D25" s="145"/>
      <c r="E25" s="36"/>
      <c r="F25" s="95"/>
      <c r="G25" s="96"/>
      <c r="H25" s="96"/>
      <c r="I25" s="96"/>
      <c r="J25" s="96"/>
      <c r="K25" s="96"/>
      <c r="L25" s="96"/>
      <c r="M25" s="96"/>
      <c r="N25" s="96"/>
      <c r="O25" s="96"/>
      <c r="P25" s="96"/>
      <c r="Q25" s="96"/>
      <c r="R25" s="97"/>
      <c r="S25" s="98"/>
      <c r="T25" s="99"/>
      <c r="U25" s="100"/>
      <c r="V25" s="101"/>
      <c r="W25" s="102"/>
      <c r="X25" s="103"/>
      <c r="Y25" s="73"/>
      <c r="Z25" s="35">
        <f>SUM(F25:X25)</f>
        <v>0</v>
      </c>
      <c r="AA25" s="73"/>
      <c r="AB25" s="74"/>
      <c r="AC25" s="117"/>
      <c r="AD25" s="118"/>
    </row>
    <row r="26" spans="1:30" ht="19" customHeight="1">
      <c r="A26" s="29" t="s">
        <v>15</v>
      </c>
      <c r="B26" s="30">
        <v>18</v>
      </c>
      <c r="C26" s="29" t="s">
        <v>26</v>
      </c>
      <c r="D26" s="72"/>
      <c r="E26" s="75"/>
      <c r="F26" s="95"/>
      <c r="G26" s="96"/>
      <c r="H26" s="96"/>
      <c r="I26" s="96"/>
      <c r="J26" s="96"/>
      <c r="K26" s="96"/>
      <c r="L26" s="96"/>
      <c r="M26" s="96"/>
      <c r="N26" s="96"/>
      <c r="O26" s="96"/>
      <c r="P26" s="96"/>
      <c r="Q26" s="96"/>
      <c r="R26" s="97"/>
      <c r="S26" s="98"/>
      <c r="T26" s="99"/>
      <c r="U26" s="100"/>
      <c r="V26" s="101"/>
      <c r="W26" s="102"/>
      <c r="X26" s="103"/>
      <c r="Y26" s="73"/>
      <c r="Z26" s="35">
        <f>SUM(F26:X26)</f>
        <v>0</v>
      </c>
      <c r="AA26" s="73"/>
      <c r="AB26" s="74"/>
      <c r="AC26" s="117"/>
      <c r="AD26" s="118"/>
    </row>
    <row r="27" spans="1:30" ht="19" customHeight="1">
      <c r="A27" s="29" t="s">
        <v>16</v>
      </c>
      <c r="B27" s="30">
        <v>19</v>
      </c>
      <c r="C27" s="29" t="s">
        <v>26</v>
      </c>
      <c r="D27" s="72"/>
      <c r="E27" s="75"/>
      <c r="F27" s="95"/>
      <c r="G27" s="96"/>
      <c r="H27" s="96"/>
      <c r="I27" s="96"/>
      <c r="J27" s="96"/>
      <c r="K27" s="96"/>
      <c r="L27" s="96"/>
      <c r="M27" s="96"/>
      <c r="N27" s="96"/>
      <c r="O27" s="96"/>
      <c r="P27" s="96"/>
      <c r="Q27" s="96"/>
      <c r="R27" s="97"/>
      <c r="S27" s="98"/>
      <c r="T27" s="99"/>
      <c r="U27" s="100"/>
      <c r="V27" s="101"/>
      <c r="W27" s="102"/>
      <c r="X27" s="103"/>
      <c r="Y27" s="73"/>
      <c r="Z27" s="35">
        <f>SUM(F27:X27)</f>
        <v>0</v>
      </c>
      <c r="AA27" s="73"/>
      <c r="AB27" s="74"/>
      <c r="AC27" s="117"/>
      <c r="AD27" s="118"/>
    </row>
    <row r="28" spans="1:30" ht="19" customHeight="1">
      <c r="A28" s="29" t="s">
        <v>17</v>
      </c>
      <c r="B28" s="30">
        <v>20</v>
      </c>
      <c r="C28" s="29" t="s">
        <v>26</v>
      </c>
      <c r="D28" s="72"/>
      <c r="E28" s="75"/>
      <c r="F28" s="95"/>
      <c r="G28" s="96"/>
      <c r="H28" s="96"/>
      <c r="I28" s="96"/>
      <c r="J28" s="96"/>
      <c r="K28" s="96"/>
      <c r="L28" s="96"/>
      <c r="M28" s="96"/>
      <c r="N28" s="96"/>
      <c r="O28" s="96"/>
      <c r="P28" s="96"/>
      <c r="Q28" s="96"/>
      <c r="R28" s="97"/>
      <c r="S28" s="98"/>
      <c r="T28" s="99"/>
      <c r="U28" s="100"/>
      <c r="V28" s="101"/>
      <c r="W28" s="102"/>
      <c r="X28" s="103"/>
      <c r="Y28" s="73"/>
      <c r="Z28" s="35">
        <f>SUM(F28:X28)</f>
        <v>0</v>
      </c>
      <c r="AA28" s="73"/>
      <c r="AB28" s="74"/>
      <c r="AC28" s="117"/>
      <c r="AD28" s="118"/>
    </row>
    <row r="29" spans="1:30" ht="19" customHeight="1">
      <c r="A29" s="29" t="s">
        <v>11</v>
      </c>
      <c r="B29" s="30">
        <v>21</v>
      </c>
      <c r="C29" s="29" t="s">
        <v>26</v>
      </c>
      <c r="D29" s="72"/>
      <c r="E29" s="75"/>
      <c r="F29" s="95"/>
      <c r="G29" s="96"/>
      <c r="H29" s="96"/>
      <c r="I29" s="96"/>
      <c r="J29" s="96"/>
      <c r="K29" s="96"/>
      <c r="L29" s="96"/>
      <c r="M29" s="96"/>
      <c r="N29" s="96"/>
      <c r="O29" s="96"/>
      <c r="P29" s="96"/>
      <c r="Q29" s="96"/>
      <c r="R29" s="97"/>
      <c r="S29" s="98"/>
      <c r="T29" s="99"/>
      <c r="U29" s="100"/>
      <c r="V29" s="101"/>
      <c r="W29" s="102"/>
      <c r="X29" s="103"/>
      <c r="Y29" s="73"/>
      <c r="Z29" s="35">
        <f>SUM(F29:X29)</f>
        <v>0</v>
      </c>
      <c r="AA29" s="73"/>
      <c r="AB29" s="74"/>
      <c r="AC29" s="117"/>
      <c r="AD29" s="118"/>
    </row>
    <row r="30" spans="1:30" ht="19" customHeight="1">
      <c r="A30" s="29" t="s">
        <v>12</v>
      </c>
      <c r="B30" s="30">
        <v>22</v>
      </c>
      <c r="C30" s="29" t="s">
        <v>26</v>
      </c>
      <c r="D30" s="60"/>
      <c r="E30" s="31"/>
      <c r="F30" s="61"/>
      <c r="G30" s="62"/>
      <c r="H30" s="62"/>
      <c r="I30" s="62"/>
      <c r="J30" s="62"/>
      <c r="K30" s="62"/>
      <c r="L30" s="62"/>
      <c r="M30" s="62"/>
      <c r="N30" s="62"/>
      <c r="O30" s="62"/>
      <c r="P30" s="62"/>
      <c r="Q30" s="62"/>
      <c r="R30" s="71"/>
      <c r="S30" s="32"/>
      <c r="T30" s="63"/>
      <c r="U30" s="68"/>
      <c r="V30" s="70"/>
      <c r="W30" s="69"/>
      <c r="X30" s="64"/>
      <c r="Y30" s="33"/>
      <c r="Z30" s="59"/>
      <c r="AA30" s="33"/>
      <c r="AB30" s="34"/>
      <c r="AC30" s="115"/>
      <c r="AD30" s="116"/>
    </row>
    <row r="31" spans="1:30" ht="19" customHeight="1">
      <c r="A31" s="29" t="s">
        <v>13</v>
      </c>
      <c r="B31" s="30">
        <v>23</v>
      </c>
      <c r="C31" s="29" t="s">
        <v>26</v>
      </c>
      <c r="D31" s="60"/>
      <c r="E31" s="31"/>
      <c r="F31" s="61"/>
      <c r="G31" s="62"/>
      <c r="H31" s="62"/>
      <c r="I31" s="62"/>
      <c r="J31" s="62"/>
      <c r="K31" s="62"/>
      <c r="L31" s="62"/>
      <c r="M31" s="62"/>
      <c r="N31" s="62"/>
      <c r="O31" s="62"/>
      <c r="P31" s="62"/>
      <c r="Q31" s="62"/>
      <c r="R31" s="71"/>
      <c r="S31" s="32"/>
      <c r="T31" s="63"/>
      <c r="U31" s="68"/>
      <c r="V31" s="70"/>
      <c r="W31" s="69"/>
      <c r="X31" s="64"/>
      <c r="Y31" s="33"/>
      <c r="Z31" s="59"/>
      <c r="AA31" s="33"/>
      <c r="AB31" s="34"/>
      <c r="AC31" s="115"/>
      <c r="AD31" s="116"/>
    </row>
    <row r="32" spans="1:30" ht="19" customHeight="1">
      <c r="A32" s="29" t="s">
        <v>14</v>
      </c>
      <c r="B32" s="30">
        <v>24</v>
      </c>
      <c r="C32" s="29" t="s">
        <v>26</v>
      </c>
      <c r="D32" s="145"/>
      <c r="E32" s="36"/>
      <c r="F32" s="95"/>
      <c r="G32" s="96"/>
      <c r="H32" s="96"/>
      <c r="I32" s="96"/>
      <c r="J32" s="96"/>
      <c r="K32" s="96"/>
      <c r="L32" s="96"/>
      <c r="M32" s="96"/>
      <c r="N32" s="96"/>
      <c r="O32" s="96"/>
      <c r="P32" s="96"/>
      <c r="Q32" s="96"/>
      <c r="R32" s="97"/>
      <c r="S32" s="98"/>
      <c r="T32" s="99"/>
      <c r="U32" s="100"/>
      <c r="V32" s="101"/>
      <c r="W32" s="102"/>
      <c r="X32" s="103"/>
      <c r="Y32" s="73"/>
      <c r="Z32" s="35">
        <f>SUM(F32:X32)</f>
        <v>0</v>
      </c>
      <c r="AA32" s="73"/>
      <c r="AB32" s="74"/>
      <c r="AC32" s="117"/>
      <c r="AD32" s="118"/>
    </row>
    <row r="33" spans="1:36" ht="19" customHeight="1">
      <c r="A33" s="29" t="s">
        <v>15</v>
      </c>
      <c r="B33" s="30">
        <v>25</v>
      </c>
      <c r="C33" s="29" t="s">
        <v>26</v>
      </c>
      <c r="D33" s="94"/>
      <c r="E33" s="75"/>
      <c r="F33" s="124"/>
      <c r="G33" s="125"/>
      <c r="H33" s="125"/>
      <c r="I33" s="125"/>
      <c r="J33" s="125"/>
      <c r="K33" s="125"/>
      <c r="L33" s="125"/>
      <c r="M33" s="125"/>
      <c r="N33" s="125"/>
      <c r="O33" s="125"/>
      <c r="P33" s="125"/>
      <c r="Q33" s="125"/>
      <c r="R33" s="126"/>
      <c r="S33" s="98"/>
      <c r="T33" s="127"/>
      <c r="U33" s="128"/>
      <c r="V33" s="129"/>
      <c r="W33" s="130"/>
      <c r="X33" s="131"/>
      <c r="Y33" s="73"/>
      <c r="Z33" s="93"/>
      <c r="AA33" s="73"/>
      <c r="AB33" s="74"/>
      <c r="AC33" s="119"/>
      <c r="AD33" s="120"/>
    </row>
    <row r="34" spans="1:36" ht="19" customHeight="1">
      <c r="A34" s="29" t="s">
        <v>16</v>
      </c>
      <c r="B34" s="30">
        <v>26</v>
      </c>
      <c r="C34" s="29" t="s">
        <v>26</v>
      </c>
      <c r="D34" s="132"/>
      <c r="E34" s="75"/>
      <c r="F34" s="133"/>
      <c r="G34" s="134"/>
      <c r="H34" s="134"/>
      <c r="I34" s="134"/>
      <c r="J34" s="134"/>
      <c r="K34" s="134"/>
      <c r="L34" s="134"/>
      <c r="M34" s="134"/>
      <c r="N34" s="134"/>
      <c r="O34" s="134"/>
      <c r="P34" s="134"/>
      <c r="Q34" s="134"/>
      <c r="R34" s="135"/>
      <c r="S34" s="98"/>
      <c r="T34" s="136"/>
      <c r="U34" s="137"/>
      <c r="V34" s="138"/>
      <c r="W34" s="139"/>
      <c r="X34" s="140"/>
      <c r="Y34" s="73"/>
      <c r="Z34" s="142"/>
      <c r="AA34" s="73"/>
      <c r="AB34" s="74"/>
      <c r="AC34" s="143"/>
      <c r="AD34" s="144"/>
    </row>
    <row r="35" spans="1:36" ht="19" customHeight="1">
      <c r="A35" s="29" t="s">
        <v>17</v>
      </c>
      <c r="B35" s="30">
        <v>27</v>
      </c>
      <c r="C35" s="29" t="s">
        <v>26</v>
      </c>
      <c r="D35" s="132"/>
      <c r="E35" s="75"/>
      <c r="F35" s="133"/>
      <c r="G35" s="134"/>
      <c r="H35" s="134"/>
      <c r="I35" s="134"/>
      <c r="J35" s="134"/>
      <c r="K35" s="134"/>
      <c r="L35" s="134"/>
      <c r="M35" s="134"/>
      <c r="N35" s="134"/>
      <c r="O35" s="134"/>
      <c r="P35" s="134"/>
      <c r="Q35" s="134"/>
      <c r="R35" s="135"/>
      <c r="S35" s="98"/>
      <c r="T35" s="136"/>
      <c r="U35" s="137"/>
      <c r="V35" s="138"/>
      <c r="W35" s="139"/>
      <c r="X35" s="141"/>
      <c r="Y35" s="73"/>
      <c r="Z35" s="142"/>
      <c r="AA35" s="73"/>
      <c r="AB35" s="74"/>
      <c r="AC35" s="143"/>
      <c r="AD35" s="144"/>
    </row>
    <row r="36" spans="1:36" ht="19" customHeight="1">
      <c r="A36" s="29" t="s">
        <v>11</v>
      </c>
      <c r="B36" s="30">
        <v>28</v>
      </c>
      <c r="C36" s="29" t="s">
        <v>26</v>
      </c>
      <c r="D36" s="132"/>
      <c r="E36" s="75"/>
      <c r="F36" s="133"/>
      <c r="G36" s="134"/>
      <c r="H36" s="134"/>
      <c r="I36" s="134"/>
      <c r="J36" s="134"/>
      <c r="K36" s="134"/>
      <c r="L36" s="134"/>
      <c r="M36" s="134"/>
      <c r="N36" s="134"/>
      <c r="O36" s="134"/>
      <c r="P36" s="134"/>
      <c r="Q36" s="134"/>
      <c r="R36" s="135"/>
      <c r="S36" s="98"/>
      <c r="T36" s="136"/>
      <c r="U36" s="137"/>
      <c r="V36" s="138"/>
      <c r="W36" s="139"/>
      <c r="X36" s="140"/>
      <c r="Y36" s="76"/>
      <c r="Z36" s="142"/>
      <c r="AA36" s="76"/>
      <c r="AB36" s="74"/>
      <c r="AC36" s="143"/>
      <c r="AD36" s="144"/>
    </row>
    <row r="37" spans="1:36" ht="19" customHeight="1">
      <c r="A37" s="29" t="s">
        <v>12</v>
      </c>
      <c r="B37" s="30">
        <v>29</v>
      </c>
      <c r="C37" s="29" t="s">
        <v>26</v>
      </c>
      <c r="D37" s="60"/>
      <c r="E37" s="31"/>
      <c r="F37" s="61"/>
      <c r="G37" s="62"/>
      <c r="H37" s="62"/>
      <c r="I37" s="62"/>
      <c r="J37" s="62"/>
      <c r="K37" s="62"/>
      <c r="L37" s="62"/>
      <c r="M37" s="62"/>
      <c r="N37" s="62"/>
      <c r="O37" s="62"/>
      <c r="P37" s="62"/>
      <c r="Q37" s="62"/>
      <c r="R37" s="71"/>
      <c r="S37" s="32"/>
      <c r="T37" s="63"/>
      <c r="U37" s="68"/>
      <c r="V37" s="70"/>
      <c r="W37" s="69"/>
      <c r="X37" s="64"/>
      <c r="Y37" s="33"/>
      <c r="Z37" s="59"/>
      <c r="AA37" s="33"/>
      <c r="AB37" s="34"/>
      <c r="AC37" s="115"/>
      <c r="AD37" s="116"/>
    </row>
    <row r="38" spans="1:36" ht="19" customHeight="1">
      <c r="A38" s="29" t="s">
        <v>13</v>
      </c>
      <c r="B38" s="30">
        <v>30</v>
      </c>
      <c r="C38" s="29" t="s">
        <v>26</v>
      </c>
      <c r="D38" s="60"/>
      <c r="E38" s="31"/>
      <c r="F38" s="61"/>
      <c r="G38" s="62"/>
      <c r="H38" s="62"/>
      <c r="I38" s="62"/>
      <c r="J38" s="62"/>
      <c r="K38" s="62"/>
      <c r="L38" s="62"/>
      <c r="M38" s="62"/>
      <c r="N38" s="62"/>
      <c r="O38" s="62"/>
      <c r="P38" s="62"/>
      <c r="Q38" s="62"/>
      <c r="R38" s="71"/>
      <c r="S38" s="32"/>
      <c r="T38" s="63"/>
      <c r="U38" s="68"/>
      <c r="V38" s="70"/>
      <c r="W38" s="69"/>
      <c r="X38" s="64"/>
      <c r="Y38" s="33"/>
      <c r="Z38" s="59"/>
      <c r="AA38" s="33"/>
      <c r="AB38" s="34"/>
      <c r="AC38" s="115"/>
      <c r="AD38" s="116"/>
    </row>
    <row r="39" spans="1:36" ht="19" customHeight="1">
      <c r="A39" s="29" t="s">
        <v>14</v>
      </c>
      <c r="B39" s="30">
        <v>31</v>
      </c>
      <c r="C39" s="29" t="s">
        <v>26</v>
      </c>
      <c r="D39" s="132"/>
      <c r="E39" s="75"/>
      <c r="F39" s="133"/>
      <c r="G39" s="134"/>
      <c r="H39" s="134"/>
      <c r="I39" s="134"/>
      <c r="J39" s="134"/>
      <c r="K39" s="134"/>
      <c r="L39" s="134"/>
      <c r="M39" s="134"/>
      <c r="N39" s="134"/>
      <c r="O39" s="134"/>
      <c r="P39" s="134"/>
      <c r="Q39" s="134"/>
      <c r="R39" s="135"/>
      <c r="S39" s="98"/>
      <c r="T39" s="136"/>
      <c r="U39" s="137"/>
      <c r="V39" s="138"/>
      <c r="W39" s="139"/>
      <c r="X39" s="141"/>
      <c r="Y39" s="73"/>
      <c r="Z39" s="142"/>
      <c r="AA39" s="73"/>
      <c r="AB39" s="74"/>
      <c r="AC39" s="143"/>
      <c r="AD39" s="144"/>
    </row>
    <row r="40" spans="1:36" ht="19" customHeight="1" thickBot="1">
      <c r="A40" s="29"/>
      <c r="B40" s="30"/>
      <c r="C40" s="29"/>
      <c r="D40" s="36"/>
      <c r="E40" s="36"/>
      <c r="F40" s="37"/>
      <c r="G40" s="38"/>
      <c r="H40" s="38"/>
      <c r="I40" s="38"/>
      <c r="J40" s="38"/>
      <c r="K40" s="38"/>
      <c r="L40" s="38"/>
      <c r="M40" s="38"/>
      <c r="N40" s="38"/>
      <c r="O40" s="38"/>
      <c r="P40" s="10"/>
      <c r="Q40" s="10"/>
      <c r="R40" s="10"/>
      <c r="S40" s="39"/>
      <c r="T40" s="92"/>
      <c r="U40" s="36"/>
      <c r="V40" s="36"/>
      <c r="W40" s="36"/>
      <c r="X40" s="5"/>
      <c r="Y40" s="5"/>
      <c r="Z40" s="10"/>
      <c r="AA40" s="5"/>
      <c r="AB40" s="5"/>
      <c r="AC40" s="41"/>
      <c r="AD40" s="41"/>
    </row>
    <row r="41" spans="1:36" s="91" customFormat="1" ht="19" customHeight="1" thickBot="1">
      <c r="A41" s="77" t="s">
        <v>18</v>
      </c>
      <c r="B41" s="78"/>
      <c r="C41" s="78"/>
      <c r="D41" s="79"/>
      <c r="E41" s="80"/>
      <c r="F41" s="81">
        <f t="shared" ref="F41:X41" si="0">SUM(F9:F39)</f>
        <v>0</v>
      </c>
      <c r="G41" s="81">
        <f t="shared" si="0"/>
        <v>0</v>
      </c>
      <c r="H41" s="81">
        <f t="shared" si="0"/>
        <v>0</v>
      </c>
      <c r="I41" s="81">
        <f t="shared" si="0"/>
        <v>0</v>
      </c>
      <c r="J41" s="81">
        <f t="shared" si="0"/>
        <v>0</v>
      </c>
      <c r="K41" s="81">
        <f t="shared" si="0"/>
        <v>0</v>
      </c>
      <c r="L41" s="81">
        <f t="shared" si="0"/>
        <v>0</v>
      </c>
      <c r="M41" s="81">
        <f t="shared" si="0"/>
        <v>0</v>
      </c>
      <c r="N41" s="81">
        <f t="shared" si="0"/>
        <v>0</v>
      </c>
      <c r="O41" s="81">
        <f t="shared" si="0"/>
        <v>0</v>
      </c>
      <c r="P41" s="81">
        <f t="shared" si="0"/>
        <v>0</v>
      </c>
      <c r="Q41" s="81">
        <f t="shared" si="0"/>
        <v>0</v>
      </c>
      <c r="R41" s="81">
        <f t="shared" si="0"/>
        <v>0</v>
      </c>
      <c r="S41" s="84"/>
      <c r="T41" s="81">
        <f t="shared" si="0"/>
        <v>0</v>
      </c>
      <c r="U41" s="81">
        <f t="shared" si="0"/>
        <v>0</v>
      </c>
      <c r="V41" s="81">
        <f t="shared" si="0"/>
        <v>0</v>
      </c>
      <c r="W41" s="81">
        <f t="shared" si="0"/>
        <v>0</v>
      </c>
      <c r="X41" s="81">
        <f t="shared" si="0"/>
        <v>0</v>
      </c>
      <c r="Y41" s="87"/>
      <c r="Z41" s="85">
        <f>SUM(Z9:Z39)</f>
        <v>0</v>
      </c>
      <c r="AA41" s="87"/>
      <c r="AB41" s="88"/>
      <c r="AC41" s="85">
        <f>SUM(AC9:AC39)</f>
        <v>0</v>
      </c>
      <c r="AD41" s="89"/>
      <c r="AE41" s="90"/>
    </row>
    <row r="42" spans="1:36" s="6" customFormat="1">
      <c r="A42" s="42"/>
      <c r="B42" s="42"/>
      <c r="C42" s="42"/>
      <c r="D42" s="42"/>
      <c r="E42" s="26"/>
      <c r="F42" s="42"/>
      <c r="G42" s="42"/>
      <c r="H42" s="42"/>
      <c r="I42" s="42"/>
      <c r="J42" s="42"/>
      <c r="K42" s="42"/>
      <c r="L42" s="42"/>
      <c r="M42" s="42"/>
      <c r="N42" s="42"/>
      <c r="O42" s="42"/>
      <c r="P42" s="42"/>
      <c r="Q42" s="42"/>
      <c r="R42" s="42"/>
      <c r="S42" s="42"/>
      <c r="T42" s="39"/>
      <c r="U42" s="42"/>
      <c r="V42" s="42"/>
      <c r="W42" s="42"/>
      <c r="X42" s="42"/>
      <c r="Y42" s="14"/>
      <c r="Z42" s="14"/>
      <c r="AA42" s="14"/>
      <c r="AB42" s="41"/>
      <c r="AC42" s="5"/>
      <c r="AD42" s="41"/>
    </row>
    <row r="43" spans="1:36" s="7" customFormat="1">
      <c r="A43" s="5"/>
      <c r="B43" s="42"/>
      <c r="C43" s="42"/>
      <c r="D43" s="42"/>
      <c r="E43" s="26"/>
      <c r="F43" s="42"/>
      <c r="G43" s="42"/>
      <c r="H43" s="42"/>
      <c r="I43" s="42"/>
      <c r="J43" s="42"/>
      <c r="K43" s="43"/>
      <c r="L43" s="42"/>
      <c r="M43" s="43"/>
      <c r="N43" s="42"/>
      <c r="O43" s="42"/>
      <c r="P43" s="43"/>
      <c r="Q43" s="43"/>
      <c r="R43" s="43"/>
      <c r="S43" s="44"/>
      <c r="T43" s="42"/>
      <c r="U43" s="42"/>
      <c r="V43" s="42"/>
      <c r="W43" s="42"/>
      <c r="X43" s="42"/>
      <c r="Y43" s="14"/>
      <c r="Z43" s="14"/>
      <c r="AA43" s="14"/>
      <c r="AC43" s="14"/>
    </row>
    <row r="44" spans="1:36" s="6" customFormat="1" ht="13">
      <c r="A44" s="45" t="s">
        <v>19</v>
      </c>
      <c r="B44" s="46"/>
      <c r="C44" s="46"/>
      <c r="D44" s="46"/>
      <c r="E44" s="47"/>
      <c r="F44" s="46"/>
      <c r="G44" s="46"/>
      <c r="H44" s="46"/>
      <c r="I44" s="46"/>
      <c r="J44" s="46"/>
      <c r="K44" s="46"/>
      <c r="L44" s="46"/>
      <c r="M44" s="46"/>
      <c r="N44" s="46"/>
      <c r="O44" s="46"/>
      <c r="P44" s="46"/>
      <c r="Q44" s="46"/>
      <c r="R44" s="46"/>
      <c r="S44" s="46"/>
      <c r="T44" s="48"/>
      <c r="U44" s="46"/>
      <c r="V44" s="46"/>
      <c r="W44" s="46"/>
      <c r="X44" s="46"/>
      <c r="Y44" s="49"/>
      <c r="Z44" s="49"/>
      <c r="AA44" s="49"/>
      <c r="AB44" s="13"/>
      <c r="AC44" s="49"/>
      <c r="AD44" s="13"/>
      <c r="AE44" s="13"/>
      <c r="AF44" s="11"/>
      <c r="AG44" s="11"/>
      <c r="AH44" s="11"/>
      <c r="AI44" s="11"/>
      <c r="AJ44" s="11"/>
    </row>
    <row r="45" spans="1:36">
      <c r="A45" s="50" t="s">
        <v>20</v>
      </c>
      <c r="B45" s="46"/>
      <c r="C45" s="46"/>
      <c r="D45" s="46"/>
      <c r="E45" s="46"/>
      <c r="F45" s="51"/>
      <c r="G45" s="51"/>
      <c r="H45" s="51"/>
      <c r="I45" s="51"/>
      <c r="J45" s="51"/>
      <c r="K45" s="51"/>
      <c r="L45" s="51"/>
      <c r="M45" s="51"/>
      <c r="N45" s="51"/>
      <c r="O45" s="51"/>
      <c r="P45" s="51"/>
      <c r="Q45" s="51"/>
      <c r="R45" s="51"/>
      <c r="S45" s="51"/>
      <c r="T45" s="51"/>
      <c r="U45" s="52"/>
      <c r="V45" s="52"/>
      <c r="W45" s="52"/>
      <c r="X45" s="52"/>
      <c r="Y45" s="49"/>
      <c r="Z45" s="49"/>
      <c r="AA45" s="49"/>
      <c r="AB45" s="49"/>
      <c r="AC45" s="49"/>
      <c r="AD45" s="49"/>
      <c r="AE45" s="12"/>
      <c r="AF45" s="12"/>
      <c r="AG45" s="12"/>
      <c r="AH45" s="12"/>
      <c r="AI45" s="12"/>
      <c r="AJ45" s="12"/>
    </row>
    <row r="46" spans="1:36">
      <c r="A46" s="46"/>
      <c r="B46" s="46"/>
      <c r="C46" s="46"/>
      <c r="D46" s="53"/>
      <c r="E46" s="46"/>
      <c r="F46" s="54"/>
      <c r="G46" s="54"/>
      <c r="H46" s="54"/>
      <c r="I46" s="54"/>
      <c r="J46" s="54"/>
      <c r="K46" s="54"/>
      <c r="L46" s="54"/>
      <c r="M46" s="54"/>
      <c r="N46" s="54"/>
      <c r="O46" s="54"/>
      <c r="P46" s="54"/>
      <c r="Q46" s="54"/>
      <c r="R46" s="54"/>
      <c r="S46" s="54"/>
      <c r="T46" s="54"/>
      <c r="U46" s="55"/>
      <c r="V46" s="55"/>
      <c r="W46" s="55"/>
      <c r="X46" s="55"/>
      <c r="Y46" s="49"/>
      <c r="Z46" s="49"/>
      <c r="AA46" s="49"/>
      <c r="AB46" s="49"/>
      <c r="AC46" s="49"/>
      <c r="AD46" s="49"/>
      <c r="AE46" s="12"/>
      <c r="AF46" s="12"/>
      <c r="AG46" s="12"/>
      <c r="AH46" s="12"/>
      <c r="AI46" s="12"/>
      <c r="AJ46" s="12"/>
    </row>
    <row r="47" spans="1:36">
      <c r="A47" s="56" t="s">
        <v>21</v>
      </c>
      <c r="B47" s="57"/>
      <c r="C47" s="57"/>
      <c r="D47" s="54"/>
      <c r="E47" s="54"/>
      <c r="F47" s="49"/>
      <c r="G47" s="49"/>
      <c r="H47" s="49"/>
      <c r="I47" s="49"/>
      <c r="J47" s="49"/>
      <c r="K47" s="49"/>
      <c r="L47" s="49"/>
      <c r="M47" s="49"/>
      <c r="N47" s="49"/>
      <c r="O47" s="49"/>
      <c r="P47" s="49"/>
      <c r="Q47" s="49"/>
      <c r="R47" s="49"/>
      <c r="S47" s="49"/>
      <c r="T47" s="49"/>
      <c r="U47" s="49"/>
      <c r="V47" s="49"/>
      <c r="W47" s="49"/>
      <c r="X47" s="49"/>
      <c r="Y47" s="49"/>
      <c r="Z47" s="49"/>
      <c r="AA47" s="49"/>
      <c r="AB47" s="49"/>
      <c r="AC47" s="49"/>
      <c r="AD47" s="49"/>
      <c r="AE47" s="12"/>
      <c r="AF47" s="12"/>
      <c r="AG47" s="12"/>
      <c r="AH47" s="12"/>
      <c r="AI47" s="12"/>
      <c r="AJ47" s="12"/>
    </row>
    <row r="48" spans="1:36">
      <c r="A48" s="56" t="s">
        <v>35</v>
      </c>
      <c r="B48" s="57"/>
      <c r="C48" s="57"/>
      <c r="D48" s="54"/>
      <c r="E48" s="54"/>
      <c r="F48" s="49"/>
      <c r="G48" s="49"/>
      <c r="H48" s="49"/>
      <c r="I48" s="49"/>
      <c r="J48" s="49"/>
      <c r="K48" s="49"/>
      <c r="L48" s="49"/>
      <c r="M48" s="49"/>
      <c r="N48" s="49"/>
      <c r="O48" s="49"/>
      <c r="P48" s="49"/>
      <c r="Q48" s="49"/>
      <c r="R48" s="49"/>
      <c r="S48" s="49"/>
      <c r="T48" s="49"/>
      <c r="U48" s="49"/>
      <c r="V48" s="49"/>
      <c r="W48" s="49"/>
      <c r="X48" s="49"/>
      <c r="Y48" s="49"/>
      <c r="Z48" s="49"/>
      <c r="AA48" s="49"/>
      <c r="AB48" s="49"/>
      <c r="AC48" s="49"/>
      <c r="AD48" s="49"/>
      <c r="AE48" s="12"/>
      <c r="AF48" s="12"/>
      <c r="AG48" s="12"/>
      <c r="AH48" s="12"/>
      <c r="AI48" s="12"/>
      <c r="AJ48" s="12"/>
    </row>
    <row r="49" spans="1:36">
      <c r="A49" s="56" t="s">
        <v>22</v>
      </c>
      <c r="B49" s="57"/>
      <c r="C49" s="57"/>
      <c r="D49" s="54"/>
      <c r="E49" s="54"/>
      <c r="F49" s="49"/>
      <c r="G49" s="49"/>
      <c r="H49" s="49"/>
      <c r="I49" s="49"/>
      <c r="J49" s="49"/>
      <c r="K49" s="49"/>
      <c r="L49" s="49"/>
      <c r="M49" s="49"/>
      <c r="N49" s="49"/>
      <c r="O49" s="49"/>
      <c r="P49" s="49"/>
      <c r="Q49" s="49"/>
      <c r="R49" s="49"/>
      <c r="S49" s="49"/>
      <c r="T49" s="49"/>
      <c r="U49" s="49"/>
      <c r="V49" s="49"/>
      <c r="W49" s="49"/>
      <c r="X49" s="49"/>
      <c r="Y49" s="49"/>
      <c r="Z49" s="49"/>
      <c r="AA49" s="49"/>
      <c r="AB49" s="49"/>
      <c r="AC49" s="49"/>
      <c r="AD49" s="49"/>
      <c r="AE49" s="12"/>
      <c r="AF49" s="12"/>
      <c r="AG49" s="12"/>
      <c r="AH49" s="12"/>
      <c r="AI49" s="12"/>
      <c r="AJ49" s="12"/>
    </row>
    <row r="50" spans="1:36">
      <c r="A50" s="49"/>
      <c r="B50" s="49"/>
      <c r="C50" s="49"/>
      <c r="D50" s="49"/>
      <c r="E50" s="49"/>
      <c r="F50" s="49"/>
      <c r="G50" s="49"/>
      <c r="H50" s="49"/>
      <c r="I50" s="49"/>
      <c r="J50" s="49"/>
      <c r="K50" s="49"/>
      <c r="L50" s="49"/>
      <c r="M50" s="49"/>
      <c r="N50" s="49"/>
      <c r="O50" s="49"/>
      <c r="P50" s="49"/>
      <c r="Q50" s="49"/>
      <c r="R50" s="49"/>
      <c r="S50" s="49"/>
      <c r="T50" s="49"/>
      <c r="U50" s="49"/>
      <c r="V50" s="49"/>
      <c r="W50" s="49"/>
      <c r="X50" s="49"/>
      <c r="Y50" s="49"/>
      <c r="Z50" s="49"/>
      <c r="AA50" s="49"/>
      <c r="AB50" s="49"/>
      <c r="AC50" s="49"/>
      <c r="AD50" s="49"/>
      <c r="AE50" s="12"/>
      <c r="AF50" s="12"/>
      <c r="AG50" s="12"/>
      <c r="AH50" s="12"/>
      <c r="AI50" s="12"/>
      <c r="AJ50" s="12"/>
    </row>
  </sheetData>
  <sheetProtection insertColumns="0"/>
  <mergeCells count="15">
    <mergeCell ref="A7:B7"/>
    <mergeCell ref="F1:W1"/>
    <mergeCell ref="F3:W3"/>
    <mergeCell ref="T5:X5"/>
    <mergeCell ref="Z5:Z7"/>
    <mergeCell ref="A1:E1"/>
    <mergeCell ref="X1:AD1"/>
    <mergeCell ref="A2:E2"/>
    <mergeCell ref="F2:W2"/>
    <mergeCell ref="X2:AC2"/>
    <mergeCell ref="AC5:AC7"/>
    <mergeCell ref="AD5:AD7"/>
    <mergeCell ref="T6:T7"/>
    <mergeCell ref="U6:W6"/>
    <mergeCell ref="X6:X7"/>
  </mergeCells>
  <phoneticPr fontId="28" type="noConversion"/>
  <dataValidations count="4">
    <dataValidation type="list" allowBlank="1" showInputMessage="1" showErrorMessage="1" sqref="F6:R6" xr:uid="{00000000-0002-0000-0B00-000000000000}">
      <formula1>OFFSET(INDIRECT(APPELPHASE),,,COUNTA(INDIRECT(APPELPHASE)),1)</formula1>
    </dataValidation>
    <dataValidation type="list" allowBlank="1" showInputMessage="1" showErrorMessage="1" sqref="F5:R5" xr:uid="{00000000-0002-0000-0B00-000001000000}">
      <formula1>OFFSET(INDIRECT(appel),,,COUNTA(INDIRECT(appel)),1)</formula1>
    </dataValidation>
    <dataValidation type="decimal" allowBlank="1" showInputMessage="1" showErrorMessage="1" error="Attention : maximum 1" sqref="W18:X22 F39:U39 W11:X15 F32:U36 W39:X39 F18:U22 W25:X29 F11:U15 W32:X36 F25:U29" xr:uid="{00000000-0002-0000-0B00-000002000000}">
      <formula1>0</formula1>
      <formula2>1</formula2>
    </dataValidation>
    <dataValidation type="whole" operator="lessThan" allowBlank="1" showErrorMessage="1" error="Saisie impossible -&gt; utiliser 2 dernières colonnes (à droite de &quot;Total&quot;)" sqref="F37:U38 W30:Z31 F30:U31 W9:Z10 W16:Z17 W23:Z24 W37:Z38 F9:U10 F16:U17 F23:U24" xr:uid="{00000000-0002-0000-0B00-000003000000}">
      <formula1>0</formula1>
    </dataValidation>
  </dataValidations>
  <printOptions horizontalCentered="1"/>
  <pageMargins left="0.10166666666666667" right="0.10844444444444444" top="0.33" bottom="0.75000000000000011" header="0.21999999999999997" footer="0.31"/>
  <pageSetup paperSize="9" scale="66" orientation="portrait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>
    <tabColor rgb="FFFF0000"/>
  </sheetPr>
  <dimension ref="A3:F16"/>
  <sheetViews>
    <sheetView workbookViewId="0">
      <selection activeCell="F3" sqref="F3:F15"/>
    </sheetView>
  </sheetViews>
  <sheetFormatPr baseColWidth="10" defaultRowHeight="15"/>
  <cols>
    <col min="1" max="1" width="34.5" customWidth="1"/>
    <col min="2" max="2" width="35" customWidth="1"/>
    <col min="5" max="5" width="19.6640625" customWidth="1"/>
    <col min="6" max="6" width="34.83203125" customWidth="1"/>
  </cols>
  <sheetData>
    <row r="3" spans="1:6">
      <c r="A3" s="209" t="s">
        <v>42</v>
      </c>
      <c r="B3" s="209"/>
      <c r="E3" s="210" t="s">
        <v>63</v>
      </c>
      <c r="F3" s="211">
        <f>DATE(ANNEE,1,1)</f>
        <v>43466</v>
      </c>
    </row>
    <row r="4" spans="1:6">
      <c r="A4" s="209"/>
      <c r="B4" s="209"/>
      <c r="E4" s="210" t="s">
        <v>64</v>
      </c>
      <c r="F4" s="211">
        <f>FLOOR(DAY(MINUTE(ANNEE/38)/2+56)&amp;"/5/"&amp;ANNEE,7)-34+1</f>
        <v>43577</v>
      </c>
    </row>
    <row r="5" spans="1:6">
      <c r="A5" s="152" t="s">
        <v>43</v>
      </c>
      <c r="B5" s="152" t="s">
        <v>44</v>
      </c>
      <c r="E5" s="210" t="s">
        <v>65</v>
      </c>
      <c r="F5" s="211">
        <f>DATE(ANNEE,5,1)</f>
        <v>43586</v>
      </c>
    </row>
    <row r="6" spans="1:6" ht="17">
      <c r="A6" s="153" t="s">
        <v>45</v>
      </c>
      <c r="B6" s="153" t="s">
        <v>46</v>
      </c>
      <c r="E6" s="210" t="s">
        <v>66</v>
      </c>
      <c r="F6" s="211">
        <f>DATE([3]Accueil!M2,5,8)</f>
        <v>129</v>
      </c>
    </row>
    <row r="7" spans="1:6" ht="17">
      <c r="A7" s="154" t="s">
        <v>30</v>
      </c>
      <c r="B7" s="154" t="s">
        <v>47</v>
      </c>
      <c r="E7" s="210" t="s">
        <v>67</v>
      </c>
      <c r="F7" s="211">
        <f>F4+38</f>
        <v>43615</v>
      </c>
    </row>
    <row r="8" spans="1:6" ht="17">
      <c r="A8" s="153" t="s">
        <v>48</v>
      </c>
      <c r="B8" s="153" t="s">
        <v>49</v>
      </c>
      <c r="E8" s="210" t="s">
        <v>68</v>
      </c>
      <c r="F8" s="211">
        <f>F4+49</f>
        <v>43626</v>
      </c>
    </row>
    <row r="9" spans="1:6" ht="17">
      <c r="A9" s="154" t="s">
        <v>31</v>
      </c>
      <c r="B9" s="154" t="s">
        <v>50</v>
      </c>
      <c r="E9" s="210" t="s">
        <v>69</v>
      </c>
      <c r="F9" s="211">
        <f>DATE(ANNEE,7,14)</f>
        <v>43660</v>
      </c>
    </row>
    <row r="10" spans="1:6" ht="17">
      <c r="A10" s="153" t="s">
        <v>51</v>
      </c>
      <c r="B10" s="153" t="s">
        <v>52</v>
      </c>
      <c r="E10" s="210" t="s">
        <v>70</v>
      </c>
      <c r="F10" s="211">
        <f>DATE(ANNEE,8,15)</f>
        <v>43692</v>
      </c>
    </row>
    <row r="11" spans="1:6" ht="17">
      <c r="A11" s="154" t="s">
        <v>53</v>
      </c>
      <c r="B11" s="154" t="s">
        <v>54</v>
      </c>
      <c r="E11" s="210" t="s">
        <v>71</v>
      </c>
      <c r="F11" s="211">
        <f>DATE(ANNEE,11,1)</f>
        <v>43770</v>
      </c>
    </row>
    <row r="12" spans="1:6" ht="17">
      <c r="A12" s="153" t="s">
        <v>55</v>
      </c>
      <c r="B12" s="153" t="s">
        <v>56</v>
      </c>
      <c r="E12" s="210" t="s">
        <v>72</v>
      </c>
      <c r="F12" s="211">
        <f>DATE(ANNEE,11,11)</f>
        <v>43780</v>
      </c>
    </row>
    <row r="13" spans="1:6" ht="17">
      <c r="A13" s="154" t="s">
        <v>57</v>
      </c>
      <c r="B13" s="154" t="s">
        <v>58</v>
      </c>
      <c r="E13" s="210" t="s">
        <v>73</v>
      </c>
      <c r="F13" s="211">
        <f>DATE(ANNEE,12,25)</f>
        <v>43824</v>
      </c>
    </row>
    <row r="14" spans="1:6" ht="17">
      <c r="A14" s="153" t="s">
        <v>32</v>
      </c>
      <c r="B14" s="153" t="s">
        <v>59</v>
      </c>
      <c r="E14" s="210" t="s">
        <v>74</v>
      </c>
      <c r="F14" s="211"/>
    </row>
    <row r="15" spans="1:6" ht="17">
      <c r="A15" s="154" t="s">
        <v>60</v>
      </c>
      <c r="B15" s="154" t="s">
        <v>61</v>
      </c>
      <c r="E15" s="210" t="s">
        <v>75</v>
      </c>
      <c r="F15" s="211"/>
    </row>
    <row r="16" spans="1:6" ht="17">
      <c r="A16" s="153" t="s">
        <v>33</v>
      </c>
      <c r="B16" s="153" t="s">
        <v>62</v>
      </c>
    </row>
  </sheetData>
  <mergeCells count="1">
    <mergeCell ref="A3:B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51</vt:i4>
      </vt:variant>
    </vt:vector>
  </HeadingPairs>
  <TitlesOfParts>
    <vt:vector size="65" baseType="lpstr">
      <vt:lpstr>Accueil</vt:lpstr>
      <vt:lpstr>Janvier</vt:lpstr>
      <vt:lpstr>Février</vt:lpstr>
      <vt:lpstr>Mars</vt:lpstr>
      <vt:lpstr>Avril</vt:lpstr>
      <vt:lpstr>Mai</vt:lpstr>
      <vt:lpstr>Juin</vt:lpstr>
      <vt:lpstr>Juillet 2019</vt:lpstr>
      <vt:lpstr>Août 2019</vt:lpstr>
      <vt:lpstr>Septembre 2019</vt:lpstr>
      <vt:lpstr>octobre 2019</vt:lpstr>
      <vt:lpstr>Novembre 2019</vt:lpstr>
      <vt:lpstr>Décembre 2019</vt:lpstr>
      <vt:lpstr>Jour Férié</vt:lpstr>
      <vt:lpstr>ANNEE</vt:lpstr>
      <vt:lpstr>'Août 2019'!appel</vt:lpstr>
      <vt:lpstr>Avril!appel</vt:lpstr>
      <vt:lpstr>'Décembre 2019'!appel</vt:lpstr>
      <vt:lpstr>Février!appel</vt:lpstr>
      <vt:lpstr>Janvier!appel</vt:lpstr>
      <vt:lpstr>'Juillet 2019'!appel</vt:lpstr>
      <vt:lpstr>Juin!appel</vt:lpstr>
      <vt:lpstr>Mai!appel</vt:lpstr>
      <vt:lpstr>Mars!appel</vt:lpstr>
      <vt:lpstr>'Novembre 2019'!appel</vt:lpstr>
      <vt:lpstr>'octobre 2019'!appel</vt:lpstr>
      <vt:lpstr>'Septembre 2019'!appel</vt:lpstr>
      <vt:lpstr>'Août 2019'!APPELPHASE</vt:lpstr>
      <vt:lpstr>Avril!APPELPHASE</vt:lpstr>
      <vt:lpstr>'Décembre 2019'!APPELPHASE</vt:lpstr>
      <vt:lpstr>Février!APPELPHASE</vt:lpstr>
      <vt:lpstr>Janvier!APPELPHASE</vt:lpstr>
      <vt:lpstr>'Juillet 2019'!APPELPHASE</vt:lpstr>
      <vt:lpstr>Juin!APPELPHASE</vt:lpstr>
      <vt:lpstr>Mai!APPELPHASE</vt:lpstr>
      <vt:lpstr>Mars!APPELPHASE</vt:lpstr>
      <vt:lpstr>'Novembre 2019'!APPELPHASE</vt:lpstr>
      <vt:lpstr>'octobre 2019'!APPELPHASE</vt:lpstr>
      <vt:lpstr>'Septembre 2019'!APPELPHASE</vt:lpstr>
      <vt:lpstr>'Août 2019'!JF</vt:lpstr>
      <vt:lpstr>Avril!JF</vt:lpstr>
      <vt:lpstr>'Décembre 2019'!JF</vt:lpstr>
      <vt:lpstr>Février!JF</vt:lpstr>
      <vt:lpstr>Janvier!JF</vt:lpstr>
      <vt:lpstr>'Juillet 2019'!JF</vt:lpstr>
      <vt:lpstr>Juin!JF</vt:lpstr>
      <vt:lpstr>Mai!JF</vt:lpstr>
      <vt:lpstr>Mars!JF</vt:lpstr>
      <vt:lpstr>'Novembre 2019'!JF</vt:lpstr>
      <vt:lpstr>'octobre 2019'!JF</vt:lpstr>
      <vt:lpstr>'Septembre 2019'!JF</vt:lpstr>
      <vt:lpstr>JoursFériés</vt:lpstr>
      <vt:lpstr>NOM</vt:lpstr>
      <vt:lpstr>'Août 2019'!Zone_d_impression</vt:lpstr>
      <vt:lpstr>Avril!Zone_d_impression</vt:lpstr>
      <vt:lpstr>'Décembre 2019'!Zone_d_impression</vt:lpstr>
      <vt:lpstr>Février!Zone_d_impression</vt:lpstr>
      <vt:lpstr>Janvier!Zone_d_impression</vt:lpstr>
      <vt:lpstr>'Juillet 2019'!Zone_d_impression</vt:lpstr>
      <vt:lpstr>Juin!Zone_d_impression</vt:lpstr>
      <vt:lpstr>Mai!Zone_d_impression</vt:lpstr>
      <vt:lpstr>Mars!Zone_d_impression</vt:lpstr>
      <vt:lpstr>'Novembre 2019'!Zone_d_impression</vt:lpstr>
      <vt:lpstr>'octobre 2019'!Zone_d_impression</vt:lpstr>
      <vt:lpstr>'Septembre 2019'!Zone_d_impression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admin148</dc:creator>
  <cp:lastModifiedBy>Pascal Auvre</cp:lastModifiedBy>
  <cp:lastPrinted>2016-03-03T16:23:30Z</cp:lastPrinted>
  <dcterms:created xsi:type="dcterms:W3CDTF">2012-12-12T09:36:36Z</dcterms:created>
  <dcterms:modified xsi:type="dcterms:W3CDTF">2019-01-30T21:04:33Z</dcterms:modified>
</cp:coreProperties>
</file>