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codeName="{37E998C4-C9E5-D4B9-71C8-EB1FF731991C}"/>
  <workbookPr codeName="ThisWorkbook" defaultThemeVersion="124226"/>
  <bookViews>
    <workbookView xWindow="0" yWindow="0" windowWidth="24240" windowHeight="12435" tabRatio="629" activeTab="5"/>
  </bookViews>
  <sheets>
    <sheet name="Scénario1" sheetId="163" r:id="rId1"/>
    <sheet name="Scénario2" sheetId="162" r:id="rId2"/>
    <sheet name="Scénario3" sheetId="160" r:id="rId3"/>
    <sheet name="Scénario3 V2" sheetId="165" r:id="rId4"/>
    <sheet name="Planning" sheetId="12" r:id="rId5"/>
    <sheet name="Souhaits" sheetId="161" r:id="rId6"/>
    <sheet name="EssaiSem3" sheetId="164" r:id="rId7"/>
    <sheet name="Disponibilités" sheetId="4" r:id="rId8"/>
    <sheet name="Instructions" sheetId="10" r:id="rId9"/>
    <sheet name="paramètres" sheetId="11" r:id="rId10"/>
  </sheets>
  <definedNames>
    <definedName name="_xlnm._FilterDatabase" localSheetId="2" hidden="1">Scénario3!$P$25:$P$50</definedName>
    <definedName name="copyright">"h2so4"</definedName>
  </definedNames>
  <calcPr calcId="124519"/>
</workbook>
</file>

<file path=xl/calcChain.xml><?xml version="1.0" encoding="utf-8"?>
<calcChain xmlns="http://schemas.openxmlformats.org/spreadsheetml/2006/main">
  <c r="AN228" i="165"/>
  <c r="BB228" s="1"/>
  <c r="AM228"/>
  <c r="BA228" s="1"/>
  <c r="AL228"/>
  <c r="AZ228" s="1"/>
  <c r="AK228"/>
  <c r="AY228" s="1"/>
  <c r="AJ228"/>
  <c r="AX228" s="1"/>
  <c r="H228"/>
  <c r="V228" s="1"/>
  <c r="G228"/>
  <c r="U228" s="1"/>
  <c r="F228"/>
  <c r="T228" s="1"/>
  <c r="E228"/>
  <c r="S228" s="1"/>
  <c r="D228"/>
  <c r="R228" s="1"/>
  <c r="AY227"/>
  <c r="AN227"/>
  <c r="BB227" s="1"/>
  <c r="AM227"/>
  <c r="BA227" s="1"/>
  <c r="AL227"/>
  <c r="AZ227" s="1"/>
  <c r="AK227"/>
  <c r="AJ227"/>
  <c r="AX227" s="1"/>
  <c r="U227"/>
  <c r="H227"/>
  <c r="V227" s="1"/>
  <c r="G227"/>
  <c r="F227"/>
  <c r="T227" s="1"/>
  <c r="E227"/>
  <c r="S227" s="1"/>
  <c r="D227"/>
  <c r="R227" s="1"/>
  <c r="AY226"/>
  <c r="AN226"/>
  <c r="BB226" s="1"/>
  <c r="AM226"/>
  <c r="BA226" s="1"/>
  <c r="AL226"/>
  <c r="AZ226" s="1"/>
  <c r="AK226"/>
  <c r="AJ226"/>
  <c r="AX226" s="1"/>
  <c r="U226"/>
  <c r="H226"/>
  <c r="V226" s="1"/>
  <c r="G226"/>
  <c r="F226"/>
  <c r="T226" s="1"/>
  <c r="E226"/>
  <c r="S226" s="1"/>
  <c r="D226"/>
  <c r="R226" s="1"/>
  <c r="AY225"/>
  <c r="AN225"/>
  <c r="BB225" s="1"/>
  <c r="AM225"/>
  <c r="BA225" s="1"/>
  <c r="AL225"/>
  <c r="AZ225" s="1"/>
  <c r="AK225"/>
  <c r="AJ225"/>
  <c r="AX225" s="1"/>
  <c r="U225"/>
  <c r="H225"/>
  <c r="V225" s="1"/>
  <c r="G225"/>
  <c r="F225"/>
  <c r="T225" s="1"/>
  <c r="E225"/>
  <c r="S225" s="1"/>
  <c r="D225"/>
  <c r="R225" s="1"/>
  <c r="AY224"/>
  <c r="AN224"/>
  <c r="BB224" s="1"/>
  <c r="AM224"/>
  <c r="BA224" s="1"/>
  <c r="AL224"/>
  <c r="AZ224" s="1"/>
  <c r="AK224"/>
  <c r="AJ224"/>
  <c r="AX224" s="1"/>
  <c r="U224"/>
  <c r="H224"/>
  <c r="V224" s="1"/>
  <c r="G224"/>
  <c r="F224"/>
  <c r="T224" s="1"/>
  <c r="E224"/>
  <c r="S224" s="1"/>
  <c r="D224"/>
  <c r="R224" s="1"/>
  <c r="AY223"/>
  <c r="AN223"/>
  <c r="BB223" s="1"/>
  <c r="AM223"/>
  <c r="BA223" s="1"/>
  <c r="AL223"/>
  <c r="AZ223" s="1"/>
  <c r="AK223"/>
  <c r="AJ223"/>
  <c r="AX223" s="1"/>
  <c r="U223"/>
  <c r="H223"/>
  <c r="V223" s="1"/>
  <c r="G223"/>
  <c r="F223"/>
  <c r="T223" s="1"/>
  <c r="E223"/>
  <c r="S223" s="1"/>
  <c r="D223"/>
  <c r="R223" s="1"/>
  <c r="AY222"/>
  <c r="AN222"/>
  <c r="BB222" s="1"/>
  <c r="AM222"/>
  <c r="BA222" s="1"/>
  <c r="AL222"/>
  <c r="AZ222" s="1"/>
  <c r="AK222"/>
  <c r="AJ222"/>
  <c r="AX222" s="1"/>
  <c r="U222"/>
  <c r="H222"/>
  <c r="V222" s="1"/>
  <c r="G222"/>
  <c r="F222"/>
  <c r="T222" s="1"/>
  <c r="E222"/>
  <c r="S222" s="1"/>
  <c r="D222"/>
  <c r="R222" s="1"/>
  <c r="AY221"/>
  <c r="AN221"/>
  <c r="BB221" s="1"/>
  <c r="AM221"/>
  <c r="BA221" s="1"/>
  <c r="AL221"/>
  <c r="AZ221" s="1"/>
  <c r="AK221"/>
  <c r="AJ221"/>
  <c r="AX221" s="1"/>
  <c r="U221"/>
  <c r="H221"/>
  <c r="V221" s="1"/>
  <c r="G221"/>
  <c r="F221"/>
  <c r="T221" s="1"/>
  <c r="E221"/>
  <c r="S221" s="1"/>
  <c r="D221"/>
  <c r="R221" s="1"/>
  <c r="AY220"/>
  <c r="AN220"/>
  <c r="BB220" s="1"/>
  <c r="AM220"/>
  <c r="BA220" s="1"/>
  <c r="AL220"/>
  <c r="AZ220" s="1"/>
  <c r="AK220"/>
  <c r="AJ220"/>
  <c r="AX220" s="1"/>
  <c r="U220"/>
  <c r="S220"/>
  <c r="H220"/>
  <c r="V220" s="1"/>
  <c r="G220"/>
  <c r="F220"/>
  <c r="T220" s="1"/>
  <c r="E220"/>
  <c r="D220"/>
  <c r="R220" s="1"/>
  <c r="BA219"/>
  <c r="AY219"/>
  <c r="AN219"/>
  <c r="BB219" s="1"/>
  <c r="AM219"/>
  <c r="AL219"/>
  <c r="AZ219" s="1"/>
  <c r="AK219"/>
  <c r="AJ219"/>
  <c r="AX219" s="1"/>
  <c r="U219"/>
  <c r="S219"/>
  <c r="H219"/>
  <c r="V219" s="1"/>
  <c r="G219"/>
  <c r="F219"/>
  <c r="T219" s="1"/>
  <c r="E219"/>
  <c r="D219"/>
  <c r="R219" s="1"/>
  <c r="BA218"/>
  <c r="AY218"/>
  <c r="AN218"/>
  <c r="BB218" s="1"/>
  <c r="AM218"/>
  <c r="AL218"/>
  <c r="AZ218" s="1"/>
  <c r="AK218"/>
  <c r="AJ218"/>
  <c r="AX218" s="1"/>
  <c r="U218"/>
  <c r="S218"/>
  <c r="H218"/>
  <c r="V218" s="1"/>
  <c r="G218"/>
  <c r="F218"/>
  <c r="T218" s="1"/>
  <c r="E218"/>
  <c r="D218"/>
  <c r="R218" s="1"/>
  <c r="BA217"/>
  <c r="AY217"/>
  <c r="AN217"/>
  <c r="BB217" s="1"/>
  <c r="AM217"/>
  <c r="AL217"/>
  <c r="AZ217" s="1"/>
  <c r="AK217"/>
  <c r="AJ217"/>
  <c r="AX217" s="1"/>
  <c r="U217"/>
  <c r="O217"/>
  <c r="H217" s="1"/>
  <c r="N217"/>
  <c r="M217"/>
  <c r="L217"/>
  <c r="K217"/>
  <c r="D217" s="1"/>
  <c r="G217"/>
  <c r="E217"/>
  <c r="S217" s="1"/>
  <c r="BB216"/>
  <c r="AZ216"/>
  <c r="AX216"/>
  <c r="AN216"/>
  <c r="AM216"/>
  <c r="BA216" s="1"/>
  <c r="AL216"/>
  <c r="AK216"/>
  <c r="AY216" s="1"/>
  <c r="AJ216"/>
  <c r="V216"/>
  <c r="R216"/>
  <c r="O216"/>
  <c r="N216"/>
  <c r="M216"/>
  <c r="L216"/>
  <c r="E216" s="1"/>
  <c r="K216"/>
  <c r="H216"/>
  <c r="F216"/>
  <c r="T216" s="1"/>
  <c r="D216"/>
  <c r="BI215"/>
  <c r="BH215"/>
  <c r="BG215"/>
  <c r="BF215"/>
  <c r="BE215"/>
  <c r="BB215"/>
  <c r="AZ215"/>
  <c r="AX215"/>
  <c r="AN215"/>
  <c r="AM215"/>
  <c r="BA215" s="1"/>
  <c r="AL215"/>
  <c r="AK215"/>
  <c r="AY215" s="1"/>
  <c r="AJ215"/>
  <c r="U215"/>
  <c r="O215"/>
  <c r="H215" s="1"/>
  <c r="N215"/>
  <c r="M215"/>
  <c r="L215"/>
  <c r="K215"/>
  <c r="D215" s="1"/>
  <c r="G215"/>
  <c r="E215"/>
  <c r="S215" s="1"/>
  <c r="BB214"/>
  <c r="AZ214"/>
  <c r="AX214"/>
  <c r="AN214"/>
  <c r="AM214"/>
  <c r="BA214" s="1"/>
  <c r="AL214"/>
  <c r="AK214"/>
  <c r="AY214" s="1"/>
  <c r="AJ214"/>
  <c r="V214"/>
  <c r="R214"/>
  <c r="O214"/>
  <c r="N214"/>
  <c r="M214"/>
  <c r="L214"/>
  <c r="E214" s="1"/>
  <c r="K214"/>
  <c r="H214"/>
  <c r="F214"/>
  <c r="T214" s="1"/>
  <c r="D214"/>
  <c r="AU213"/>
  <c r="AN213" s="1"/>
  <c r="AS213"/>
  <c r="AQ213"/>
  <c r="AJ213" s="1"/>
  <c r="T213"/>
  <c r="O213"/>
  <c r="N213"/>
  <c r="AT213" s="1"/>
  <c r="M213"/>
  <c r="L213"/>
  <c r="K213"/>
  <c r="H213"/>
  <c r="V213" s="1"/>
  <c r="F213"/>
  <c r="D213"/>
  <c r="R213" s="1"/>
  <c r="T212"/>
  <c r="O212"/>
  <c r="AU212" s="1"/>
  <c r="N212"/>
  <c r="G212" s="1"/>
  <c r="M212"/>
  <c r="AS212" s="1"/>
  <c r="L212"/>
  <c r="K212"/>
  <c r="AQ212" s="1"/>
  <c r="H212"/>
  <c r="V212" s="1"/>
  <c r="F212"/>
  <c r="D212"/>
  <c r="R212" s="1"/>
  <c r="BA211"/>
  <c r="AY211"/>
  <c r="AN211"/>
  <c r="BB211" s="1"/>
  <c r="AM211"/>
  <c r="AL211"/>
  <c r="AZ211" s="1"/>
  <c r="AK211"/>
  <c r="AJ211"/>
  <c r="AX211" s="1"/>
  <c r="U211"/>
  <c r="O211"/>
  <c r="H211" s="1"/>
  <c r="N211"/>
  <c r="M211"/>
  <c r="L211"/>
  <c r="K211"/>
  <c r="D211" s="1"/>
  <c r="G211"/>
  <c r="E211"/>
  <c r="S211" s="1"/>
  <c r="BB210"/>
  <c r="AZ210"/>
  <c r="AX210"/>
  <c r="AN210"/>
  <c r="AM210"/>
  <c r="BA210" s="1"/>
  <c r="AL210"/>
  <c r="AK210"/>
  <c r="AY210" s="1"/>
  <c r="AJ210"/>
  <c r="V210"/>
  <c r="R210"/>
  <c r="O210"/>
  <c r="N210"/>
  <c r="M210"/>
  <c r="L210"/>
  <c r="E210" s="1"/>
  <c r="K210"/>
  <c r="H210"/>
  <c r="F210"/>
  <c r="T210" s="1"/>
  <c r="D210"/>
  <c r="BA209"/>
  <c r="AY209"/>
  <c r="AN209"/>
  <c r="BB209" s="1"/>
  <c r="AM209"/>
  <c r="AL209"/>
  <c r="AZ209" s="1"/>
  <c r="AK209"/>
  <c r="AJ209"/>
  <c r="AX209" s="1"/>
  <c r="S209"/>
  <c r="O209"/>
  <c r="N209"/>
  <c r="M209"/>
  <c r="F209" s="1"/>
  <c r="L209"/>
  <c r="K209"/>
  <c r="G209"/>
  <c r="U209" s="1"/>
  <c r="E209"/>
  <c r="AT208"/>
  <c r="AR208"/>
  <c r="AK208" s="1"/>
  <c r="U208"/>
  <c r="O208"/>
  <c r="AU208" s="1"/>
  <c r="N208"/>
  <c r="M208"/>
  <c r="L208"/>
  <c r="K208"/>
  <c r="AQ208" s="1"/>
  <c r="G208"/>
  <c r="E208"/>
  <c r="S208" s="1"/>
  <c r="AT207"/>
  <c r="AM207" s="1"/>
  <c r="AR207"/>
  <c r="S207"/>
  <c r="O207"/>
  <c r="N207"/>
  <c r="M207"/>
  <c r="AS207" s="1"/>
  <c r="L207"/>
  <c r="K207"/>
  <c r="G207"/>
  <c r="U207" s="1"/>
  <c r="E207"/>
  <c r="BB206"/>
  <c r="AZ206"/>
  <c r="AX206"/>
  <c r="AN206"/>
  <c r="AM206"/>
  <c r="BA206" s="1"/>
  <c r="AL206"/>
  <c r="AK206"/>
  <c r="AY206" s="1"/>
  <c r="AJ206"/>
  <c r="T206"/>
  <c r="O206"/>
  <c r="N206"/>
  <c r="G206" s="1"/>
  <c r="M206"/>
  <c r="L206"/>
  <c r="K206"/>
  <c r="H206"/>
  <c r="V206" s="1"/>
  <c r="F206"/>
  <c r="D206"/>
  <c r="R206" s="1"/>
  <c r="AU205"/>
  <c r="AS205"/>
  <c r="AL205" s="1"/>
  <c r="AQ205"/>
  <c r="V205"/>
  <c r="R205"/>
  <c r="O205"/>
  <c r="N205"/>
  <c r="M205"/>
  <c r="L205"/>
  <c r="AR205" s="1"/>
  <c r="K205"/>
  <c r="H205"/>
  <c r="F205"/>
  <c r="T205" s="1"/>
  <c r="D205"/>
  <c r="BA204"/>
  <c r="AY204"/>
  <c r="AN204"/>
  <c r="BB204" s="1"/>
  <c r="AM204"/>
  <c r="AL204"/>
  <c r="AZ204" s="1"/>
  <c r="AK204"/>
  <c r="AJ204"/>
  <c r="AX204" s="1"/>
  <c r="S204"/>
  <c r="O204"/>
  <c r="N204"/>
  <c r="M204"/>
  <c r="L204"/>
  <c r="K204"/>
  <c r="G204"/>
  <c r="U204" s="1"/>
  <c r="E204"/>
  <c r="BB203"/>
  <c r="AZ203"/>
  <c r="AX203"/>
  <c r="AN203"/>
  <c r="AM203"/>
  <c r="BA203" s="1"/>
  <c r="AL203"/>
  <c r="AK203"/>
  <c r="AY203" s="1"/>
  <c r="AJ203"/>
  <c r="T203"/>
  <c r="O203"/>
  <c r="N203"/>
  <c r="M203"/>
  <c r="L203"/>
  <c r="K203"/>
  <c r="H203"/>
  <c r="V203" s="1"/>
  <c r="F203"/>
  <c r="D203"/>
  <c r="R203" s="1"/>
  <c r="AT202"/>
  <c r="T202"/>
  <c r="O202"/>
  <c r="AU202" s="1"/>
  <c r="N202"/>
  <c r="M202"/>
  <c r="AS202" s="1"/>
  <c r="AL202" s="1"/>
  <c r="L202"/>
  <c r="K202"/>
  <c r="AQ202" s="1"/>
  <c r="H202"/>
  <c r="V202" s="1"/>
  <c r="F202"/>
  <c r="D202"/>
  <c r="R202" s="1"/>
  <c r="BA201"/>
  <c r="AY201"/>
  <c r="AN201"/>
  <c r="BB201" s="1"/>
  <c r="AM201"/>
  <c r="AL201"/>
  <c r="AZ201" s="1"/>
  <c r="AK201"/>
  <c r="AJ201"/>
  <c r="AX201" s="1"/>
  <c r="U201"/>
  <c r="O201"/>
  <c r="N201"/>
  <c r="M201"/>
  <c r="L201"/>
  <c r="K201"/>
  <c r="G201"/>
  <c r="E201"/>
  <c r="S201" s="1"/>
  <c r="AT200"/>
  <c r="AR200"/>
  <c r="S200"/>
  <c r="O200"/>
  <c r="N200"/>
  <c r="M200"/>
  <c r="L200"/>
  <c r="K200"/>
  <c r="G200"/>
  <c r="U200" s="1"/>
  <c r="E200"/>
  <c r="AT199"/>
  <c r="AR199"/>
  <c r="U199"/>
  <c r="O199"/>
  <c r="N199"/>
  <c r="M199"/>
  <c r="L199"/>
  <c r="K199"/>
  <c r="G199"/>
  <c r="E199"/>
  <c r="S199" s="1"/>
  <c r="BA198"/>
  <c r="AY198"/>
  <c r="AN198"/>
  <c r="BB198" s="1"/>
  <c r="AM198"/>
  <c r="AL198"/>
  <c r="AZ198" s="1"/>
  <c r="AK198"/>
  <c r="AJ198"/>
  <c r="AX198" s="1"/>
  <c r="T198"/>
  <c r="O198"/>
  <c r="N198"/>
  <c r="M198"/>
  <c r="L198"/>
  <c r="K198"/>
  <c r="H198"/>
  <c r="V198" s="1"/>
  <c r="F198"/>
  <c r="D198"/>
  <c r="R198" s="1"/>
  <c r="BA197"/>
  <c r="AY197"/>
  <c r="AN197"/>
  <c r="BB197" s="1"/>
  <c r="AM197"/>
  <c r="AL197"/>
  <c r="AZ197" s="1"/>
  <c r="AK197"/>
  <c r="AJ197"/>
  <c r="AX197" s="1"/>
  <c r="U197"/>
  <c r="O197"/>
  <c r="N197"/>
  <c r="M197"/>
  <c r="L197"/>
  <c r="K197"/>
  <c r="G197"/>
  <c r="E197"/>
  <c r="S197" s="1"/>
  <c r="BB196"/>
  <c r="AZ196"/>
  <c r="AX196"/>
  <c r="AN196"/>
  <c r="AM196"/>
  <c r="BA196" s="1"/>
  <c r="AL196"/>
  <c r="AK196"/>
  <c r="AY196" s="1"/>
  <c r="AJ196"/>
  <c r="V196"/>
  <c r="R196"/>
  <c r="O196"/>
  <c r="N196"/>
  <c r="M196"/>
  <c r="L196"/>
  <c r="K196"/>
  <c r="H196"/>
  <c r="F196"/>
  <c r="T196" s="1"/>
  <c r="D196"/>
  <c r="BA195"/>
  <c r="AY195"/>
  <c r="AN195"/>
  <c r="BB195" s="1"/>
  <c r="AM195"/>
  <c r="AL195"/>
  <c r="AZ195" s="1"/>
  <c r="AK195"/>
  <c r="AJ195"/>
  <c r="AX195" s="1"/>
  <c r="O195"/>
  <c r="N195"/>
  <c r="M195"/>
  <c r="L195"/>
  <c r="K195"/>
  <c r="G195"/>
  <c r="U195" s="1"/>
  <c r="E195"/>
  <c r="S195" s="1"/>
  <c r="BB194"/>
  <c r="AZ194"/>
  <c r="AX194"/>
  <c r="AN194"/>
  <c r="AM194"/>
  <c r="BA194" s="1"/>
  <c r="AL194"/>
  <c r="AK194"/>
  <c r="AY194" s="1"/>
  <c r="AJ194"/>
  <c r="O194"/>
  <c r="N194"/>
  <c r="M194"/>
  <c r="L194"/>
  <c r="K194"/>
  <c r="H194"/>
  <c r="V194" s="1"/>
  <c r="F194"/>
  <c r="T194" s="1"/>
  <c r="D194"/>
  <c r="R194" s="1"/>
  <c r="AU193"/>
  <c r="AS193"/>
  <c r="AQ193"/>
  <c r="O193"/>
  <c r="N193"/>
  <c r="M193"/>
  <c r="L193"/>
  <c r="K193"/>
  <c r="H193"/>
  <c r="V193" s="1"/>
  <c r="F193"/>
  <c r="T193" s="1"/>
  <c r="D193"/>
  <c r="R193" s="1"/>
  <c r="AL192"/>
  <c r="AZ192" s="1"/>
  <c r="O192"/>
  <c r="AU192" s="1"/>
  <c r="AN192" s="1"/>
  <c r="BB192" s="1"/>
  <c r="N192"/>
  <c r="M192"/>
  <c r="AS192" s="1"/>
  <c r="L192"/>
  <c r="K192"/>
  <c r="AQ192" s="1"/>
  <c r="AJ192" s="1"/>
  <c r="AX192" s="1"/>
  <c r="H192"/>
  <c r="V192" s="1"/>
  <c r="F192"/>
  <c r="T192" s="1"/>
  <c r="D192"/>
  <c r="R192" s="1"/>
  <c r="AU191"/>
  <c r="AS191"/>
  <c r="AQ191"/>
  <c r="O191"/>
  <c r="N191"/>
  <c r="M191"/>
  <c r="L191"/>
  <c r="K191"/>
  <c r="H191"/>
  <c r="V191" s="1"/>
  <c r="F191"/>
  <c r="T191" s="1"/>
  <c r="D191"/>
  <c r="R191" s="1"/>
  <c r="BA190"/>
  <c r="AY190"/>
  <c r="AN190"/>
  <c r="BB190" s="1"/>
  <c r="AM190"/>
  <c r="AL190"/>
  <c r="AZ190" s="1"/>
  <c r="AK190"/>
  <c r="AJ190"/>
  <c r="AX190" s="1"/>
  <c r="U190"/>
  <c r="O190"/>
  <c r="N190"/>
  <c r="M190"/>
  <c r="L190"/>
  <c r="K190"/>
  <c r="G190"/>
  <c r="E190"/>
  <c r="S190" s="1"/>
  <c r="AT189"/>
  <c r="AR189"/>
  <c r="S189"/>
  <c r="O189"/>
  <c r="N189"/>
  <c r="M189"/>
  <c r="L189"/>
  <c r="K189"/>
  <c r="G189"/>
  <c r="U189" s="1"/>
  <c r="E189"/>
  <c r="AT188"/>
  <c r="AR188"/>
  <c r="U188"/>
  <c r="O188"/>
  <c r="N188"/>
  <c r="M188"/>
  <c r="L188"/>
  <c r="K188"/>
  <c r="G188"/>
  <c r="E188"/>
  <c r="S188" s="1"/>
  <c r="AT187"/>
  <c r="AR187"/>
  <c r="S187"/>
  <c r="O187"/>
  <c r="N187"/>
  <c r="M187"/>
  <c r="L187"/>
  <c r="K187"/>
  <c r="G187"/>
  <c r="U187" s="1"/>
  <c r="E187"/>
  <c r="AT186"/>
  <c r="AR186"/>
  <c r="U186"/>
  <c r="O186"/>
  <c r="N186"/>
  <c r="M186"/>
  <c r="L186"/>
  <c r="K186"/>
  <c r="G186"/>
  <c r="E186"/>
  <c r="S186" s="1"/>
  <c r="AT185"/>
  <c r="AR185"/>
  <c r="S185"/>
  <c r="O185"/>
  <c r="N185"/>
  <c r="M185"/>
  <c r="L185"/>
  <c r="K185"/>
  <c r="G185"/>
  <c r="U185" s="1"/>
  <c r="E185"/>
  <c r="BI184"/>
  <c r="BG184"/>
  <c r="BE184"/>
  <c r="BA184"/>
  <c r="AY184"/>
  <c r="AN184"/>
  <c r="BB184" s="1"/>
  <c r="AM184"/>
  <c r="AL184"/>
  <c r="AZ184" s="1"/>
  <c r="AK184"/>
  <c r="AJ184"/>
  <c r="AX184" s="1"/>
  <c r="AB184"/>
  <c r="Z184"/>
  <c r="O184"/>
  <c r="N184"/>
  <c r="M184"/>
  <c r="L184"/>
  <c r="K184"/>
  <c r="H184"/>
  <c r="V184" s="1"/>
  <c r="F184"/>
  <c r="T184" s="1"/>
  <c r="D184"/>
  <c r="R184" s="1"/>
  <c r="BA183"/>
  <c r="AY183"/>
  <c r="AN183"/>
  <c r="BB183" s="1"/>
  <c r="AM183"/>
  <c r="AL183"/>
  <c r="AZ183" s="1"/>
  <c r="AK183"/>
  <c r="AJ183"/>
  <c r="AX183" s="1"/>
  <c r="U183"/>
  <c r="O183"/>
  <c r="N183"/>
  <c r="M183"/>
  <c r="L183"/>
  <c r="K183"/>
  <c r="G183"/>
  <c r="E183"/>
  <c r="S183" s="1"/>
  <c r="BB182"/>
  <c r="AZ182"/>
  <c r="AX182"/>
  <c r="AN182"/>
  <c r="AM182"/>
  <c r="BA182" s="1"/>
  <c r="AL182"/>
  <c r="AK182"/>
  <c r="AY182" s="1"/>
  <c r="AJ182"/>
  <c r="O182"/>
  <c r="N182"/>
  <c r="M182"/>
  <c r="L182"/>
  <c r="K182"/>
  <c r="H182"/>
  <c r="V182" s="1"/>
  <c r="F182"/>
  <c r="T182" s="1"/>
  <c r="E182"/>
  <c r="D182"/>
  <c r="R182" s="1"/>
  <c r="BA181"/>
  <c r="AY181"/>
  <c r="AN181"/>
  <c r="BB181" s="1"/>
  <c r="AM181"/>
  <c r="AL181"/>
  <c r="AZ181" s="1"/>
  <c r="AK181"/>
  <c r="AJ181"/>
  <c r="AX181" s="1"/>
  <c r="S181"/>
  <c r="O181"/>
  <c r="H181" s="1"/>
  <c r="N181"/>
  <c r="M181"/>
  <c r="L181"/>
  <c r="K181"/>
  <c r="D181" s="1"/>
  <c r="G181"/>
  <c r="U181" s="1"/>
  <c r="E181"/>
  <c r="AT180"/>
  <c r="AM180" s="1"/>
  <c r="AR180"/>
  <c r="U180"/>
  <c r="O180"/>
  <c r="N180"/>
  <c r="M180"/>
  <c r="AS180" s="1"/>
  <c r="L180"/>
  <c r="K180"/>
  <c r="G180"/>
  <c r="E180"/>
  <c r="S180" s="1"/>
  <c r="BB179"/>
  <c r="AZ179"/>
  <c r="AX179"/>
  <c r="AN179"/>
  <c r="AM179"/>
  <c r="BA179" s="1"/>
  <c r="AL179"/>
  <c r="AK179"/>
  <c r="AY179" s="1"/>
  <c r="AJ179"/>
  <c r="V179"/>
  <c r="R179"/>
  <c r="O179"/>
  <c r="N179"/>
  <c r="G179" s="1"/>
  <c r="M179"/>
  <c r="L179"/>
  <c r="K179"/>
  <c r="H179"/>
  <c r="F179"/>
  <c r="T179" s="1"/>
  <c r="D179"/>
  <c r="BA178"/>
  <c r="AY178"/>
  <c r="AN178"/>
  <c r="BB178" s="1"/>
  <c r="AM178"/>
  <c r="AL178"/>
  <c r="AZ178" s="1"/>
  <c r="AK178"/>
  <c r="AJ178"/>
  <c r="AX178" s="1"/>
  <c r="S178"/>
  <c r="O178"/>
  <c r="H178" s="1"/>
  <c r="N178"/>
  <c r="M178"/>
  <c r="L178"/>
  <c r="K178"/>
  <c r="D178" s="1"/>
  <c r="G178"/>
  <c r="U178" s="1"/>
  <c r="E178"/>
  <c r="BA177"/>
  <c r="AY177"/>
  <c r="AN177"/>
  <c r="BB177" s="1"/>
  <c r="AM177"/>
  <c r="AL177"/>
  <c r="AZ177" s="1"/>
  <c r="AK177"/>
  <c r="AJ177"/>
  <c r="AX177" s="1"/>
  <c r="V177"/>
  <c r="R177"/>
  <c r="O177"/>
  <c r="N177"/>
  <c r="G177" s="1"/>
  <c r="M177"/>
  <c r="L177"/>
  <c r="K177"/>
  <c r="H177"/>
  <c r="F177"/>
  <c r="T177" s="1"/>
  <c r="D177"/>
  <c r="BB176"/>
  <c r="AZ176"/>
  <c r="AX176"/>
  <c r="AN176"/>
  <c r="AM176"/>
  <c r="BA176" s="1"/>
  <c r="AL176"/>
  <c r="AK176"/>
  <c r="AY176" s="1"/>
  <c r="AJ176"/>
  <c r="U176"/>
  <c r="O176"/>
  <c r="N176"/>
  <c r="M176"/>
  <c r="F176" s="1"/>
  <c r="L176"/>
  <c r="K176"/>
  <c r="G176"/>
  <c r="E176"/>
  <c r="S176" s="1"/>
  <c r="BB175"/>
  <c r="AZ175"/>
  <c r="AX175"/>
  <c r="AN175"/>
  <c r="AM175"/>
  <c r="BA175" s="1"/>
  <c r="AL175"/>
  <c r="AK175"/>
  <c r="AY175" s="1"/>
  <c r="AJ175"/>
  <c r="V175"/>
  <c r="R175"/>
  <c r="O175"/>
  <c r="N175"/>
  <c r="G175" s="1"/>
  <c r="M175"/>
  <c r="L175"/>
  <c r="K175"/>
  <c r="H175"/>
  <c r="F175"/>
  <c r="T175" s="1"/>
  <c r="D175"/>
  <c r="BA174"/>
  <c r="AY174"/>
  <c r="AN174"/>
  <c r="BB174" s="1"/>
  <c r="AM174"/>
  <c r="AL174"/>
  <c r="AZ174" s="1"/>
  <c r="AK174"/>
  <c r="AJ174"/>
  <c r="AX174" s="1"/>
  <c r="S174"/>
  <c r="O174"/>
  <c r="H174" s="1"/>
  <c r="N174"/>
  <c r="M174"/>
  <c r="L174"/>
  <c r="K174"/>
  <c r="D174" s="1"/>
  <c r="G174"/>
  <c r="U174" s="1"/>
  <c r="E174"/>
  <c r="BA173"/>
  <c r="AY173"/>
  <c r="AN173"/>
  <c r="BB173" s="1"/>
  <c r="AM173"/>
  <c r="AL173"/>
  <c r="AZ173" s="1"/>
  <c r="AK173"/>
  <c r="AJ173"/>
  <c r="AX173" s="1"/>
  <c r="V173"/>
  <c r="R173"/>
  <c r="O173"/>
  <c r="N173"/>
  <c r="G173" s="1"/>
  <c r="M173"/>
  <c r="L173"/>
  <c r="K173"/>
  <c r="H173"/>
  <c r="F173"/>
  <c r="T173" s="1"/>
  <c r="D173"/>
  <c r="BB172"/>
  <c r="AZ172"/>
  <c r="AX172"/>
  <c r="AN172"/>
  <c r="AM172"/>
  <c r="BA172" s="1"/>
  <c r="AL172"/>
  <c r="AK172"/>
  <c r="AY172" s="1"/>
  <c r="AJ172"/>
  <c r="U172"/>
  <c r="O172"/>
  <c r="N172"/>
  <c r="M172"/>
  <c r="F172" s="1"/>
  <c r="L172"/>
  <c r="K172"/>
  <c r="G172"/>
  <c r="E172"/>
  <c r="S172" s="1"/>
  <c r="BB171"/>
  <c r="AZ171"/>
  <c r="AX171"/>
  <c r="AN171"/>
  <c r="AM171"/>
  <c r="BA171" s="1"/>
  <c r="AL171"/>
  <c r="AK171"/>
  <c r="AY171" s="1"/>
  <c r="AJ171"/>
  <c r="V171"/>
  <c r="R171"/>
  <c r="O171"/>
  <c r="N171"/>
  <c r="G171" s="1"/>
  <c r="M171"/>
  <c r="L171"/>
  <c r="K171"/>
  <c r="H171"/>
  <c r="F171"/>
  <c r="T171" s="1"/>
  <c r="D171"/>
  <c r="BA170"/>
  <c r="AY170"/>
  <c r="AN170"/>
  <c r="BB170" s="1"/>
  <c r="AM170"/>
  <c r="AL170"/>
  <c r="AZ170" s="1"/>
  <c r="AK170"/>
  <c r="AJ170"/>
  <c r="AX170" s="1"/>
  <c r="S170"/>
  <c r="O170"/>
  <c r="H170" s="1"/>
  <c r="N170"/>
  <c r="M170"/>
  <c r="L170"/>
  <c r="K170"/>
  <c r="D170" s="1"/>
  <c r="G170"/>
  <c r="U170" s="1"/>
  <c r="E170"/>
  <c r="BB169"/>
  <c r="AZ169"/>
  <c r="AX169"/>
  <c r="AN169"/>
  <c r="AM169"/>
  <c r="BA169" s="1"/>
  <c r="AL169"/>
  <c r="AK169"/>
  <c r="AY169" s="1"/>
  <c r="AJ169"/>
  <c r="T169"/>
  <c r="O169"/>
  <c r="N169"/>
  <c r="M169"/>
  <c r="L169"/>
  <c r="E169" s="1"/>
  <c r="K169"/>
  <c r="H169"/>
  <c r="V169" s="1"/>
  <c r="F169"/>
  <c r="D169"/>
  <c r="R169" s="1"/>
  <c r="BA168"/>
  <c r="AY168"/>
  <c r="AN168"/>
  <c r="BB168" s="1"/>
  <c r="AM168"/>
  <c r="AL168"/>
  <c r="AZ168" s="1"/>
  <c r="AK168"/>
  <c r="AJ168"/>
  <c r="AX168" s="1"/>
  <c r="U168"/>
  <c r="O168"/>
  <c r="N168"/>
  <c r="M168"/>
  <c r="F168" s="1"/>
  <c r="L168"/>
  <c r="K168"/>
  <c r="G168"/>
  <c r="E168"/>
  <c r="S168" s="1"/>
  <c r="BB167"/>
  <c r="AZ167"/>
  <c r="AX167"/>
  <c r="AN167"/>
  <c r="AM167"/>
  <c r="BA167" s="1"/>
  <c r="AL167"/>
  <c r="AK167"/>
  <c r="AY167" s="1"/>
  <c r="AJ167"/>
  <c r="AB167"/>
  <c r="AA167"/>
  <c r="V167"/>
  <c r="R167"/>
  <c r="O167"/>
  <c r="N167"/>
  <c r="G167" s="1"/>
  <c r="M167"/>
  <c r="L167"/>
  <c r="K167"/>
  <c r="Y167" s="1"/>
  <c r="H167"/>
  <c r="F167"/>
  <c r="T167" s="1"/>
  <c r="D167"/>
  <c r="BA166"/>
  <c r="AY166"/>
  <c r="AN166"/>
  <c r="BB166" s="1"/>
  <c r="AM166"/>
  <c r="AL166"/>
  <c r="AZ166" s="1"/>
  <c r="AK166"/>
  <c r="AJ166"/>
  <c r="AX166" s="1"/>
  <c r="S166"/>
  <c r="O166"/>
  <c r="H166" s="1"/>
  <c r="N166"/>
  <c r="M166"/>
  <c r="L166"/>
  <c r="K166"/>
  <c r="D166" s="1"/>
  <c r="G166"/>
  <c r="U166" s="1"/>
  <c r="E166"/>
  <c r="AS165"/>
  <c r="S165"/>
  <c r="O165"/>
  <c r="H165" s="1"/>
  <c r="N165"/>
  <c r="AT165" s="1"/>
  <c r="M165"/>
  <c r="L165"/>
  <c r="AR165" s="1"/>
  <c r="AK165" s="1"/>
  <c r="K165"/>
  <c r="G165"/>
  <c r="U165" s="1"/>
  <c r="E165"/>
  <c r="BB164"/>
  <c r="AZ164"/>
  <c r="AX164"/>
  <c r="AN164"/>
  <c r="AM164"/>
  <c r="BA164" s="1"/>
  <c r="AL164"/>
  <c r="AK164"/>
  <c r="AY164" s="1"/>
  <c r="AJ164"/>
  <c r="O164"/>
  <c r="N164"/>
  <c r="M164"/>
  <c r="L164"/>
  <c r="K164"/>
  <c r="H164"/>
  <c r="V164" s="1"/>
  <c r="F164"/>
  <c r="T164" s="1"/>
  <c r="D164"/>
  <c r="R164" s="1"/>
  <c r="BA163"/>
  <c r="AY163"/>
  <c r="AN163"/>
  <c r="BB163" s="1"/>
  <c r="AM163"/>
  <c r="AL163"/>
  <c r="AZ163" s="1"/>
  <c r="AK163"/>
  <c r="AJ163"/>
  <c r="AX163" s="1"/>
  <c r="U163"/>
  <c r="O163"/>
  <c r="N163"/>
  <c r="M163"/>
  <c r="L163"/>
  <c r="K163"/>
  <c r="G163"/>
  <c r="E163"/>
  <c r="S163" s="1"/>
  <c r="AT162"/>
  <c r="AR162"/>
  <c r="S162"/>
  <c r="O162"/>
  <c r="N162"/>
  <c r="M162"/>
  <c r="L162"/>
  <c r="K162"/>
  <c r="G162"/>
  <c r="U162" s="1"/>
  <c r="E162"/>
  <c r="BB161"/>
  <c r="AZ161"/>
  <c r="AX161"/>
  <c r="AN161"/>
  <c r="AM161"/>
  <c r="BA161" s="1"/>
  <c r="AL161"/>
  <c r="AK161"/>
  <c r="AY161" s="1"/>
  <c r="AJ161"/>
  <c r="O161"/>
  <c r="N161"/>
  <c r="M161"/>
  <c r="L161"/>
  <c r="K161"/>
  <c r="H161"/>
  <c r="V161" s="1"/>
  <c r="F161"/>
  <c r="T161" s="1"/>
  <c r="D161"/>
  <c r="R161" s="1"/>
  <c r="BA160"/>
  <c r="AY160"/>
  <c r="AN160"/>
  <c r="BB160" s="1"/>
  <c r="AM160"/>
  <c r="AL160"/>
  <c r="AZ160" s="1"/>
  <c r="AK160"/>
  <c r="AJ160"/>
  <c r="AX160" s="1"/>
  <c r="U160"/>
  <c r="O160"/>
  <c r="N160"/>
  <c r="M160"/>
  <c r="L160"/>
  <c r="K160"/>
  <c r="G160"/>
  <c r="E160"/>
  <c r="S160" s="1"/>
  <c r="BA159"/>
  <c r="AY159"/>
  <c r="AN159"/>
  <c r="BB159" s="1"/>
  <c r="AM159"/>
  <c r="AL159"/>
  <c r="AZ159" s="1"/>
  <c r="AK159"/>
  <c r="AJ159"/>
  <c r="AX159" s="1"/>
  <c r="O159"/>
  <c r="N159"/>
  <c r="M159"/>
  <c r="L159"/>
  <c r="K159"/>
  <c r="H159"/>
  <c r="V159" s="1"/>
  <c r="F159"/>
  <c r="T159" s="1"/>
  <c r="D159"/>
  <c r="R159" s="1"/>
  <c r="BA158"/>
  <c r="AY158"/>
  <c r="AN158"/>
  <c r="BB158" s="1"/>
  <c r="AM158"/>
  <c r="AL158"/>
  <c r="AZ158" s="1"/>
  <c r="AK158"/>
  <c r="AJ158"/>
  <c r="AX158" s="1"/>
  <c r="S158"/>
  <c r="O158"/>
  <c r="N158"/>
  <c r="M158"/>
  <c r="L158"/>
  <c r="K158"/>
  <c r="G158"/>
  <c r="U158" s="1"/>
  <c r="E158"/>
  <c r="BB157"/>
  <c r="AZ157"/>
  <c r="AX157"/>
  <c r="AN157"/>
  <c r="AM157"/>
  <c r="BA157" s="1"/>
  <c r="AL157"/>
  <c r="AK157"/>
  <c r="AY157" s="1"/>
  <c r="AJ157"/>
  <c r="O157"/>
  <c r="N157"/>
  <c r="M157"/>
  <c r="L157"/>
  <c r="K157"/>
  <c r="H157"/>
  <c r="V157" s="1"/>
  <c r="F157"/>
  <c r="T157" s="1"/>
  <c r="D157"/>
  <c r="R157" s="1"/>
  <c r="BA156"/>
  <c r="AY156"/>
  <c r="AN156"/>
  <c r="BB156" s="1"/>
  <c r="AM156"/>
  <c r="AL156"/>
  <c r="AZ156" s="1"/>
  <c r="AK156"/>
  <c r="AJ156"/>
  <c r="AX156" s="1"/>
  <c r="U156"/>
  <c r="O156"/>
  <c r="N156"/>
  <c r="M156"/>
  <c r="L156"/>
  <c r="K156"/>
  <c r="G156"/>
  <c r="E156"/>
  <c r="S156" s="1"/>
  <c r="AT155"/>
  <c r="AR155"/>
  <c r="S155"/>
  <c r="O155"/>
  <c r="N155"/>
  <c r="M155"/>
  <c r="L155"/>
  <c r="K155"/>
  <c r="G155"/>
  <c r="U155" s="1"/>
  <c r="E155"/>
  <c r="BB154"/>
  <c r="AZ154"/>
  <c r="AX154"/>
  <c r="AN154"/>
  <c r="AM154"/>
  <c r="BA154" s="1"/>
  <c r="AL154"/>
  <c r="AK154"/>
  <c r="AY154" s="1"/>
  <c r="AJ154"/>
  <c r="O154"/>
  <c r="N154"/>
  <c r="M154"/>
  <c r="L154"/>
  <c r="K154"/>
  <c r="H154"/>
  <c r="V154" s="1"/>
  <c r="F154"/>
  <c r="T154" s="1"/>
  <c r="D154"/>
  <c r="R154" s="1"/>
  <c r="AU153"/>
  <c r="AS153"/>
  <c r="AQ153"/>
  <c r="O153"/>
  <c r="N153"/>
  <c r="M153"/>
  <c r="L153"/>
  <c r="K153"/>
  <c r="H153"/>
  <c r="V153" s="1"/>
  <c r="F153"/>
  <c r="T153" s="1"/>
  <c r="D153"/>
  <c r="R153" s="1"/>
  <c r="BA152"/>
  <c r="AY152"/>
  <c r="AN152"/>
  <c r="BB152" s="1"/>
  <c r="AM152"/>
  <c r="AL152"/>
  <c r="AZ152" s="1"/>
  <c r="AK152"/>
  <c r="AJ152"/>
  <c r="AX152" s="1"/>
  <c r="U152"/>
  <c r="O152"/>
  <c r="N152"/>
  <c r="AB215" s="1"/>
  <c r="M152"/>
  <c r="L152"/>
  <c r="Z215" s="1"/>
  <c r="K152"/>
  <c r="G152"/>
  <c r="E152"/>
  <c r="S152" s="1"/>
  <c r="BB151"/>
  <c r="AZ151"/>
  <c r="AX151"/>
  <c r="AN151"/>
  <c r="AM151"/>
  <c r="BA151" s="1"/>
  <c r="AL151"/>
  <c r="AK151"/>
  <c r="AY151" s="1"/>
  <c r="AJ151"/>
  <c r="O151"/>
  <c r="N151"/>
  <c r="M151"/>
  <c r="L151"/>
  <c r="K151"/>
  <c r="H151"/>
  <c r="V151" s="1"/>
  <c r="F151"/>
  <c r="T151" s="1"/>
  <c r="D151"/>
  <c r="R151" s="1"/>
  <c r="BA150"/>
  <c r="AY150"/>
  <c r="AN150"/>
  <c r="BB150" s="1"/>
  <c r="AM150"/>
  <c r="AL150"/>
  <c r="AZ150" s="1"/>
  <c r="AK150"/>
  <c r="AJ150"/>
  <c r="AX150" s="1"/>
  <c r="S150"/>
  <c r="O150"/>
  <c r="N150"/>
  <c r="M150"/>
  <c r="L150"/>
  <c r="K150"/>
  <c r="G150"/>
  <c r="U150" s="1"/>
  <c r="E150"/>
  <c r="BB149"/>
  <c r="AZ149"/>
  <c r="AX149"/>
  <c r="AN149"/>
  <c r="AM149"/>
  <c r="BA149" s="1"/>
  <c r="AL149"/>
  <c r="AK149"/>
  <c r="AY149" s="1"/>
  <c r="AJ149"/>
  <c r="O149"/>
  <c r="N149"/>
  <c r="M149"/>
  <c r="L149"/>
  <c r="K149"/>
  <c r="H149"/>
  <c r="V149" s="1"/>
  <c r="F149"/>
  <c r="T149" s="1"/>
  <c r="D149"/>
  <c r="R149" s="1"/>
  <c r="BA148"/>
  <c r="AY148"/>
  <c r="AN148"/>
  <c r="BB148" s="1"/>
  <c r="AM148"/>
  <c r="AL148"/>
  <c r="AZ148" s="1"/>
  <c r="AK148"/>
  <c r="AJ148"/>
  <c r="AX148" s="1"/>
  <c r="U148"/>
  <c r="O148"/>
  <c r="N148"/>
  <c r="M148"/>
  <c r="L148"/>
  <c r="K148"/>
  <c r="G148"/>
  <c r="E148"/>
  <c r="S148" s="1"/>
  <c r="BB147"/>
  <c r="AZ147"/>
  <c r="AX147"/>
  <c r="AN147"/>
  <c r="AM147"/>
  <c r="BA147" s="1"/>
  <c r="AL147"/>
  <c r="AK147"/>
  <c r="AY147" s="1"/>
  <c r="AJ147"/>
  <c r="O147"/>
  <c r="N147"/>
  <c r="M147"/>
  <c r="L147"/>
  <c r="K147"/>
  <c r="H147"/>
  <c r="V147" s="1"/>
  <c r="F147"/>
  <c r="T147" s="1"/>
  <c r="D147"/>
  <c r="R147" s="1"/>
  <c r="AU146"/>
  <c r="AS146"/>
  <c r="AQ146"/>
  <c r="O146"/>
  <c r="N146"/>
  <c r="M146"/>
  <c r="L146"/>
  <c r="K146"/>
  <c r="H146"/>
  <c r="V146" s="1"/>
  <c r="F146"/>
  <c r="T146" s="1"/>
  <c r="D146"/>
  <c r="R146" s="1"/>
  <c r="AU145"/>
  <c r="AS145"/>
  <c r="AQ145"/>
  <c r="AB145"/>
  <c r="Y145"/>
  <c r="S145"/>
  <c r="O145"/>
  <c r="N145"/>
  <c r="AT145" s="1"/>
  <c r="AM145" s="1"/>
  <c r="M145"/>
  <c r="L145"/>
  <c r="AR145" s="1"/>
  <c r="AK145" s="1"/>
  <c r="K145"/>
  <c r="G145"/>
  <c r="U145" s="1"/>
  <c r="E145"/>
  <c r="BB144"/>
  <c r="AZ144"/>
  <c r="AX144"/>
  <c r="AN144"/>
  <c r="AM144"/>
  <c r="BA144" s="1"/>
  <c r="AL144"/>
  <c r="AK144"/>
  <c r="AY144" s="1"/>
  <c r="AJ144"/>
  <c r="O144"/>
  <c r="N144"/>
  <c r="M144"/>
  <c r="L144"/>
  <c r="K144"/>
  <c r="H144"/>
  <c r="V144" s="1"/>
  <c r="F144"/>
  <c r="T144" s="1"/>
  <c r="D144"/>
  <c r="R144" s="1"/>
  <c r="AU143"/>
  <c r="AS143"/>
  <c r="AQ143"/>
  <c r="O143"/>
  <c r="N143"/>
  <c r="M143"/>
  <c r="L143"/>
  <c r="K143"/>
  <c r="H143"/>
  <c r="V143" s="1"/>
  <c r="F143"/>
  <c r="T143" s="1"/>
  <c r="D143"/>
  <c r="R143" s="1"/>
  <c r="AU142"/>
  <c r="AS142"/>
  <c r="AQ142"/>
  <c r="O142"/>
  <c r="N142"/>
  <c r="M142"/>
  <c r="L142"/>
  <c r="K142"/>
  <c r="H142"/>
  <c r="F142"/>
  <c r="D142"/>
  <c r="AN140"/>
  <c r="AM140"/>
  <c r="AL140"/>
  <c r="AK140"/>
  <c r="AJ140"/>
  <c r="H140"/>
  <c r="G140"/>
  <c r="F140"/>
  <c r="E140"/>
  <c r="Z202" s="1"/>
  <c r="D140"/>
  <c r="AN139"/>
  <c r="BI173" s="1"/>
  <c r="AM139"/>
  <c r="BH173" s="1"/>
  <c r="AL139"/>
  <c r="BG173" s="1"/>
  <c r="AK139"/>
  <c r="BF173" s="1"/>
  <c r="AJ139"/>
  <c r="BE173" s="1"/>
  <c r="H139"/>
  <c r="AC173" s="1"/>
  <c r="G139"/>
  <c r="AB173" s="1"/>
  <c r="F139"/>
  <c r="AA173" s="1"/>
  <c r="E139"/>
  <c r="Z173" s="1"/>
  <c r="D139"/>
  <c r="Y173" s="1"/>
  <c r="AN138"/>
  <c r="AM138"/>
  <c r="AL138"/>
  <c r="AK138"/>
  <c r="AJ138"/>
  <c r="H138"/>
  <c r="G138"/>
  <c r="F138"/>
  <c r="E138"/>
  <c r="Z198" s="1"/>
  <c r="D138"/>
  <c r="BB128"/>
  <c r="BA128"/>
  <c r="AZ128"/>
  <c r="AY128"/>
  <c r="AX128"/>
  <c r="AZ119"/>
  <c r="BH172" s="1"/>
  <c r="AX119"/>
  <c r="BF172" s="1"/>
  <c r="U119"/>
  <c r="BA119" s="1"/>
  <c r="T119"/>
  <c r="AB172" s="1"/>
  <c r="S119"/>
  <c r="AA172" s="1"/>
  <c r="R119"/>
  <c r="Z172" s="1"/>
  <c r="Q119"/>
  <c r="AW119" s="1"/>
  <c r="AZ118"/>
  <c r="AX118"/>
  <c r="U118"/>
  <c r="T118"/>
  <c r="S118"/>
  <c r="AY118" s="1"/>
  <c r="R118"/>
  <c r="Z212" s="1"/>
  <c r="Q118"/>
  <c r="AZ117"/>
  <c r="AX117"/>
  <c r="U117"/>
  <c r="BA117" s="1"/>
  <c r="T117"/>
  <c r="S117"/>
  <c r="R117"/>
  <c r="Q117"/>
  <c r="Y165" s="1"/>
  <c r="J1"/>
  <c r="K134" i="12"/>
  <c r="K176" i="163"/>
  <c r="M176"/>
  <c r="O176"/>
  <c r="M11" s="1"/>
  <c r="N180" i="160"/>
  <c r="O180"/>
  <c r="N130" i="12"/>
  <c r="L127"/>
  <c r="O142" i="163"/>
  <c r="K142" i="160"/>
  <c r="L142"/>
  <c r="M142"/>
  <c r="N142"/>
  <c r="O142"/>
  <c r="H142" s="1"/>
  <c r="D218"/>
  <c r="R218" s="1"/>
  <c r="E218"/>
  <c r="S218" s="1"/>
  <c r="F218"/>
  <c r="T218" s="1"/>
  <c r="G218"/>
  <c r="U218" s="1"/>
  <c r="H218"/>
  <c r="V218" s="1"/>
  <c r="D219"/>
  <c r="R219" s="1"/>
  <c r="E219"/>
  <c r="S219" s="1"/>
  <c r="F219"/>
  <c r="T219" s="1"/>
  <c r="G219"/>
  <c r="U219" s="1"/>
  <c r="H219"/>
  <c r="V219" s="1"/>
  <c r="D220"/>
  <c r="R220" s="1"/>
  <c r="E220"/>
  <c r="S220" s="1"/>
  <c r="F220"/>
  <c r="T220" s="1"/>
  <c r="G220"/>
  <c r="U220" s="1"/>
  <c r="H220"/>
  <c r="V220" s="1"/>
  <c r="D221"/>
  <c r="R221" s="1"/>
  <c r="E221"/>
  <c r="S221" s="1"/>
  <c r="F221"/>
  <c r="T221" s="1"/>
  <c r="G221"/>
  <c r="U221" s="1"/>
  <c r="H221"/>
  <c r="V221" s="1"/>
  <c r="D222"/>
  <c r="R222" s="1"/>
  <c r="E222"/>
  <c r="S222" s="1"/>
  <c r="F222"/>
  <c r="T222" s="1"/>
  <c r="G222"/>
  <c r="U222" s="1"/>
  <c r="H222"/>
  <c r="V222" s="1"/>
  <c r="D223"/>
  <c r="R223" s="1"/>
  <c r="E223"/>
  <c r="S223" s="1"/>
  <c r="F223"/>
  <c r="T223" s="1"/>
  <c r="G223"/>
  <c r="U223" s="1"/>
  <c r="H223"/>
  <c r="V223" s="1"/>
  <c r="D224"/>
  <c r="R224" s="1"/>
  <c r="E224"/>
  <c r="S224" s="1"/>
  <c r="F224"/>
  <c r="T224" s="1"/>
  <c r="G224"/>
  <c r="U224" s="1"/>
  <c r="H224"/>
  <c r="V224" s="1"/>
  <c r="D225"/>
  <c r="R225" s="1"/>
  <c r="E225"/>
  <c r="S225" s="1"/>
  <c r="F225"/>
  <c r="T225" s="1"/>
  <c r="G225"/>
  <c r="U225" s="1"/>
  <c r="H225"/>
  <c r="V225" s="1"/>
  <c r="D226"/>
  <c r="R226" s="1"/>
  <c r="E226"/>
  <c r="S226" s="1"/>
  <c r="F226"/>
  <c r="T226" s="1"/>
  <c r="G226"/>
  <c r="U226" s="1"/>
  <c r="H226"/>
  <c r="V226" s="1"/>
  <c r="D227"/>
  <c r="R227" s="1"/>
  <c r="E227"/>
  <c r="S227" s="1"/>
  <c r="F227"/>
  <c r="T227" s="1"/>
  <c r="G227"/>
  <c r="U227" s="1"/>
  <c r="H227"/>
  <c r="V227" s="1"/>
  <c r="D228"/>
  <c r="R228" s="1"/>
  <c r="E228"/>
  <c r="S228" s="1"/>
  <c r="F228"/>
  <c r="T228" s="1"/>
  <c r="G228"/>
  <c r="U228" s="1"/>
  <c r="H228"/>
  <c r="V228" s="1"/>
  <c r="R219" i="162"/>
  <c r="V219"/>
  <c r="U220"/>
  <c r="T221"/>
  <c r="S222"/>
  <c r="R223"/>
  <c r="V223"/>
  <c r="U224"/>
  <c r="T225"/>
  <c r="S226"/>
  <c r="R227"/>
  <c r="V227"/>
  <c r="U228"/>
  <c r="D218"/>
  <c r="R218" s="1"/>
  <c r="E218"/>
  <c r="S218" s="1"/>
  <c r="F218"/>
  <c r="T218" s="1"/>
  <c r="G218"/>
  <c r="U218" s="1"/>
  <c r="H218"/>
  <c r="V218" s="1"/>
  <c r="D219"/>
  <c r="E219"/>
  <c r="S219" s="1"/>
  <c r="F219"/>
  <c r="T219" s="1"/>
  <c r="G219"/>
  <c r="U219" s="1"/>
  <c r="H219"/>
  <c r="D220"/>
  <c r="R220" s="1"/>
  <c r="E220"/>
  <c r="S220" s="1"/>
  <c r="F220"/>
  <c r="T220" s="1"/>
  <c r="G220"/>
  <c r="H220"/>
  <c r="V220" s="1"/>
  <c r="D221"/>
  <c r="R221" s="1"/>
  <c r="E221"/>
  <c r="S221" s="1"/>
  <c r="F221"/>
  <c r="G221"/>
  <c r="U221" s="1"/>
  <c r="H221"/>
  <c r="V221" s="1"/>
  <c r="D222"/>
  <c r="R222" s="1"/>
  <c r="E222"/>
  <c r="F222"/>
  <c r="T222" s="1"/>
  <c r="G222"/>
  <c r="U222" s="1"/>
  <c r="H222"/>
  <c r="V222" s="1"/>
  <c r="D223"/>
  <c r="E223"/>
  <c r="S223" s="1"/>
  <c r="F223"/>
  <c r="T223" s="1"/>
  <c r="G223"/>
  <c r="U223" s="1"/>
  <c r="H223"/>
  <c r="D224"/>
  <c r="R224" s="1"/>
  <c r="E224"/>
  <c r="S224" s="1"/>
  <c r="F224"/>
  <c r="T224" s="1"/>
  <c r="G224"/>
  <c r="H224"/>
  <c r="V224" s="1"/>
  <c r="D225"/>
  <c r="R225" s="1"/>
  <c r="E225"/>
  <c r="S225" s="1"/>
  <c r="F225"/>
  <c r="G225"/>
  <c r="U225" s="1"/>
  <c r="H225"/>
  <c r="V225" s="1"/>
  <c r="D226"/>
  <c r="R226" s="1"/>
  <c r="E226"/>
  <c r="F226"/>
  <c r="T226" s="1"/>
  <c r="G226"/>
  <c r="U226" s="1"/>
  <c r="H226"/>
  <c r="V226" s="1"/>
  <c r="D227"/>
  <c r="E227"/>
  <c r="S227" s="1"/>
  <c r="F227"/>
  <c r="T227" s="1"/>
  <c r="G227"/>
  <c r="U227" s="1"/>
  <c r="H227"/>
  <c r="D228"/>
  <c r="R228" s="1"/>
  <c r="E228"/>
  <c r="S228" s="1"/>
  <c r="F228"/>
  <c r="T228" s="1"/>
  <c r="G228"/>
  <c r="H228"/>
  <c r="V228" s="1"/>
  <c r="D218" i="163"/>
  <c r="R218" s="1"/>
  <c r="E218"/>
  <c r="F218"/>
  <c r="T218" s="1"/>
  <c r="G218"/>
  <c r="H218"/>
  <c r="V218" s="1"/>
  <c r="D219"/>
  <c r="E219"/>
  <c r="S219" s="1"/>
  <c r="F219"/>
  <c r="G219"/>
  <c r="U219" s="1"/>
  <c r="H219"/>
  <c r="D220"/>
  <c r="E220"/>
  <c r="F220"/>
  <c r="T220" s="1"/>
  <c r="G220"/>
  <c r="H220"/>
  <c r="D221"/>
  <c r="E221"/>
  <c r="S221" s="1"/>
  <c r="F221"/>
  <c r="G221"/>
  <c r="H221"/>
  <c r="D222"/>
  <c r="R222" s="1"/>
  <c r="E222"/>
  <c r="F222"/>
  <c r="G222"/>
  <c r="H222"/>
  <c r="V222" s="1"/>
  <c r="D223"/>
  <c r="E223"/>
  <c r="F223"/>
  <c r="G223"/>
  <c r="U223" s="1"/>
  <c r="H223"/>
  <c r="D224"/>
  <c r="E224"/>
  <c r="F224"/>
  <c r="T224" s="1"/>
  <c r="G224"/>
  <c r="H224"/>
  <c r="D225"/>
  <c r="E225"/>
  <c r="S225" s="1"/>
  <c r="F225"/>
  <c r="G225"/>
  <c r="H225"/>
  <c r="D226"/>
  <c r="R226" s="1"/>
  <c r="E226"/>
  <c r="F226"/>
  <c r="G226"/>
  <c r="H226"/>
  <c r="V226" s="1"/>
  <c r="D227"/>
  <c r="E227"/>
  <c r="F227"/>
  <c r="G227"/>
  <c r="U227" s="1"/>
  <c r="H227"/>
  <c r="D228"/>
  <c r="E228"/>
  <c r="F228"/>
  <c r="T228" s="1"/>
  <c r="G228"/>
  <c r="H228"/>
  <c r="S218"/>
  <c r="U218"/>
  <c r="R219"/>
  <c r="T219"/>
  <c r="V219"/>
  <c r="R220"/>
  <c r="S220"/>
  <c r="U220"/>
  <c r="V220"/>
  <c r="R221"/>
  <c r="T221"/>
  <c r="U221"/>
  <c r="V221"/>
  <c r="S222"/>
  <c r="T222"/>
  <c r="U222"/>
  <c r="R223"/>
  <c r="S223"/>
  <c r="T223"/>
  <c r="V223"/>
  <c r="R224"/>
  <c r="S224"/>
  <c r="U224"/>
  <c r="V224"/>
  <c r="R225"/>
  <c r="T225"/>
  <c r="U225"/>
  <c r="V225"/>
  <c r="S226"/>
  <c r="T226"/>
  <c r="U226"/>
  <c r="R227"/>
  <c r="S227"/>
  <c r="T227"/>
  <c r="V227"/>
  <c r="R228"/>
  <c r="S228"/>
  <c r="U228"/>
  <c r="V228"/>
  <c r="J1" i="12"/>
  <c r="J1" i="160" s="1"/>
  <c r="O217" i="163"/>
  <c r="H217" s="1"/>
  <c r="V217" s="1"/>
  <c r="N217"/>
  <c r="G217" s="1"/>
  <c r="M217"/>
  <c r="F217" s="1"/>
  <c r="L217"/>
  <c r="E217" s="1"/>
  <c r="S217" s="1"/>
  <c r="K217"/>
  <c r="D217" s="1"/>
  <c r="R217" s="1"/>
  <c r="O216"/>
  <c r="H216" s="1"/>
  <c r="V216" s="1"/>
  <c r="N216"/>
  <c r="M216"/>
  <c r="L216"/>
  <c r="E216" s="1"/>
  <c r="K216"/>
  <c r="D216" s="1"/>
  <c r="R216" s="1"/>
  <c r="G216"/>
  <c r="U216" s="1"/>
  <c r="F216"/>
  <c r="O215"/>
  <c r="N215"/>
  <c r="M215"/>
  <c r="L215"/>
  <c r="K215"/>
  <c r="O214"/>
  <c r="H214" s="1"/>
  <c r="N214"/>
  <c r="G214" s="1"/>
  <c r="U214" s="1"/>
  <c r="M214"/>
  <c r="F214" s="1"/>
  <c r="T214" s="1"/>
  <c r="L214"/>
  <c r="E214" s="1"/>
  <c r="K214"/>
  <c r="D214" s="1"/>
  <c r="O213"/>
  <c r="N213"/>
  <c r="G213" s="1"/>
  <c r="M213"/>
  <c r="F213" s="1"/>
  <c r="T213" s="1"/>
  <c r="L213"/>
  <c r="E213" s="1"/>
  <c r="S213" s="1"/>
  <c r="K213"/>
  <c r="D213" s="1"/>
  <c r="O212"/>
  <c r="H212" s="1"/>
  <c r="N212"/>
  <c r="G212" s="1"/>
  <c r="M212"/>
  <c r="F212" s="1"/>
  <c r="T212" s="1"/>
  <c r="L212"/>
  <c r="E212" s="1"/>
  <c r="S212" s="1"/>
  <c r="K212"/>
  <c r="D212" s="1"/>
  <c r="O211"/>
  <c r="H211" s="1"/>
  <c r="V211" s="1"/>
  <c r="N211"/>
  <c r="M211"/>
  <c r="F211" s="1"/>
  <c r="L211"/>
  <c r="E211" s="1"/>
  <c r="S211" s="1"/>
  <c r="K211"/>
  <c r="D211" s="1"/>
  <c r="R211" s="1"/>
  <c r="G211"/>
  <c r="O210"/>
  <c r="H210" s="1"/>
  <c r="V210" s="1"/>
  <c r="N210"/>
  <c r="M210"/>
  <c r="L210"/>
  <c r="E210" s="1"/>
  <c r="K210"/>
  <c r="D210" s="1"/>
  <c r="R210" s="1"/>
  <c r="G210"/>
  <c r="U210" s="1"/>
  <c r="F210"/>
  <c r="O209"/>
  <c r="H209" s="1"/>
  <c r="N209"/>
  <c r="G209" s="1"/>
  <c r="U209" s="1"/>
  <c r="M209"/>
  <c r="F209" s="1"/>
  <c r="T209" s="1"/>
  <c r="L209"/>
  <c r="E209" s="1"/>
  <c r="K209"/>
  <c r="D209" s="1"/>
  <c r="O208"/>
  <c r="H208" s="1"/>
  <c r="N208"/>
  <c r="G208" s="1"/>
  <c r="M208"/>
  <c r="F208" s="1"/>
  <c r="T208" s="1"/>
  <c r="L208"/>
  <c r="E208" s="1"/>
  <c r="S208" s="1"/>
  <c r="K208"/>
  <c r="D208" s="1"/>
  <c r="O207"/>
  <c r="H207" s="1"/>
  <c r="V207" s="1"/>
  <c r="N207"/>
  <c r="M207"/>
  <c r="F207" s="1"/>
  <c r="L207"/>
  <c r="E207" s="1"/>
  <c r="S207" s="1"/>
  <c r="K207"/>
  <c r="D207" s="1"/>
  <c r="R207" s="1"/>
  <c r="G207"/>
  <c r="O206"/>
  <c r="H206" s="1"/>
  <c r="V206" s="1"/>
  <c r="N206"/>
  <c r="M206"/>
  <c r="L206"/>
  <c r="E206" s="1"/>
  <c r="K206"/>
  <c r="D206" s="1"/>
  <c r="R206" s="1"/>
  <c r="G206"/>
  <c r="U206" s="1"/>
  <c r="F206"/>
  <c r="O205"/>
  <c r="H205" s="1"/>
  <c r="N205"/>
  <c r="G205" s="1"/>
  <c r="U205" s="1"/>
  <c r="M205"/>
  <c r="F205" s="1"/>
  <c r="T205" s="1"/>
  <c r="L205"/>
  <c r="E205" s="1"/>
  <c r="K205"/>
  <c r="D205" s="1"/>
  <c r="O204"/>
  <c r="N204"/>
  <c r="G204" s="1"/>
  <c r="M204"/>
  <c r="F204" s="1"/>
  <c r="T204" s="1"/>
  <c r="L204"/>
  <c r="E204" s="1"/>
  <c r="S204" s="1"/>
  <c r="K204"/>
  <c r="D204" s="1"/>
  <c r="O203"/>
  <c r="H203" s="1"/>
  <c r="V203" s="1"/>
  <c r="N203"/>
  <c r="M203"/>
  <c r="F203" s="1"/>
  <c r="L203"/>
  <c r="E203" s="1"/>
  <c r="S203" s="1"/>
  <c r="K203"/>
  <c r="D203" s="1"/>
  <c r="R203" s="1"/>
  <c r="G203"/>
  <c r="O202"/>
  <c r="H202" s="1"/>
  <c r="V202" s="1"/>
  <c r="N202"/>
  <c r="M202"/>
  <c r="F202" s="1"/>
  <c r="L202"/>
  <c r="E202" s="1"/>
  <c r="S202" s="1"/>
  <c r="K202"/>
  <c r="D202" s="1"/>
  <c r="R202" s="1"/>
  <c r="G202"/>
  <c r="O201"/>
  <c r="H201" s="1"/>
  <c r="V201" s="1"/>
  <c r="N201"/>
  <c r="M201"/>
  <c r="L201"/>
  <c r="E201" s="1"/>
  <c r="K201"/>
  <c r="D201" s="1"/>
  <c r="R201" s="1"/>
  <c r="G201"/>
  <c r="U201" s="1"/>
  <c r="F201"/>
  <c r="O200"/>
  <c r="H200" s="1"/>
  <c r="N200"/>
  <c r="G200" s="1"/>
  <c r="U200" s="1"/>
  <c r="M200"/>
  <c r="F200" s="1"/>
  <c r="T200" s="1"/>
  <c r="L200"/>
  <c r="E200" s="1"/>
  <c r="K200"/>
  <c r="D200" s="1"/>
  <c r="O199"/>
  <c r="H199" s="1"/>
  <c r="N199"/>
  <c r="M199"/>
  <c r="F199" s="1"/>
  <c r="T199" s="1"/>
  <c r="L199"/>
  <c r="E199" s="1"/>
  <c r="S199" s="1"/>
  <c r="K199"/>
  <c r="D199" s="1"/>
  <c r="O198"/>
  <c r="H198" s="1"/>
  <c r="N198"/>
  <c r="M198"/>
  <c r="F198" s="1"/>
  <c r="T198" s="1"/>
  <c r="L198"/>
  <c r="E198" s="1"/>
  <c r="S198" s="1"/>
  <c r="K198"/>
  <c r="O197"/>
  <c r="H197" s="1"/>
  <c r="V197" s="1"/>
  <c r="N197"/>
  <c r="M197"/>
  <c r="F197" s="1"/>
  <c r="L197"/>
  <c r="E197" s="1"/>
  <c r="S197" s="1"/>
  <c r="K197"/>
  <c r="D197" s="1"/>
  <c r="R197" s="1"/>
  <c r="G197"/>
  <c r="O196"/>
  <c r="H196" s="1"/>
  <c r="V196" s="1"/>
  <c r="N196"/>
  <c r="M196"/>
  <c r="L196"/>
  <c r="E196" s="1"/>
  <c r="K196"/>
  <c r="D196" s="1"/>
  <c r="R196" s="1"/>
  <c r="G196"/>
  <c r="U196" s="1"/>
  <c r="F196"/>
  <c r="O195"/>
  <c r="H195" s="1"/>
  <c r="N195"/>
  <c r="G195" s="1"/>
  <c r="U195" s="1"/>
  <c r="M195"/>
  <c r="F195" s="1"/>
  <c r="T195" s="1"/>
  <c r="L195"/>
  <c r="E195" s="1"/>
  <c r="K195"/>
  <c r="D195" s="1"/>
  <c r="O194"/>
  <c r="N194"/>
  <c r="G194" s="1"/>
  <c r="M194"/>
  <c r="F194" s="1"/>
  <c r="T194" s="1"/>
  <c r="L194"/>
  <c r="E194" s="1"/>
  <c r="S194" s="1"/>
  <c r="K194"/>
  <c r="D194" s="1"/>
  <c r="O193"/>
  <c r="H193" s="1"/>
  <c r="V193" s="1"/>
  <c r="N193"/>
  <c r="M193"/>
  <c r="F193" s="1"/>
  <c r="L193"/>
  <c r="E193" s="1"/>
  <c r="S193" s="1"/>
  <c r="K193"/>
  <c r="D193" s="1"/>
  <c r="R193" s="1"/>
  <c r="G193"/>
  <c r="O192"/>
  <c r="H192" s="1"/>
  <c r="V192" s="1"/>
  <c r="N192"/>
  <c r="M192"/>
  <c r="F192" s="1"/>
  <c r="L192"/>
  <c r="E192" s="1"/>
  <c r="S192" s="1"/>
  <c r="K192"/>
  <c r="D192" s="1"/>
  <c r="R192" s="1"/>
  <c r="G192"/>
  <c r="O191"/>
  <c r="H191" s="1"/>
  <c r="V191" s="1"/>
  <c r="N191"/>
  <c r="M191"/>
  <c r="L191"/>
  <c r="E191" s="1"/>
  <c r="K191"/>
  <c r="D191" s="1"/>
  <c r="R191" s="1"/>
  <c r="G191"/>
  <c r="U191" s="1"/>
  <c r="F191"/>
  <c r="O190"/>
  <c r="H190" s="1"/>
  <c r="N190"/>
  <c r="G190" s="1"/>
  <c r="U190" s="1"/>
  <c r="M190"/>
  <c r="F190" s="1"/>
  <c r="T190" s="1"/>
  <c r="L190"/>
  <c r="E190" s="1"/>
  <c r="K190"/>
  <c r="D190" s="1"/>
  <c r="O189"/>
  <c r="H189" s="1"/>
  <c r="N189"/>
  <c r="G189" s="1"/>
  <c r="M189"/>
  <c r="F189" s="1"/>
  <c r="T189" s="1"/>
  <c r="L189"/>
  <c r="E189" s="1"/>
  <c r="S189" s="1"/>
  <c r="K189"/>
  <c r="D189" s="1"/>
  <c r="O188"/>
  <c r="H188" s="1"/>
  <c r="V188" s="1"/>
  <c r="N188"/>
  <c r="M188"/>
  <c r="F188" s="1"/>
  <c r="L188"/>
  <c r="E188" s="1"/>
  <c r="S188" s="1"/>
  <c r="K188"/>
  <c r="D188" s="1"/>
  <c r="R188" s="1"/>
  <c r="G188"/>
  <c r="O187"/>
  <c r="H187" s="1"/>
  <c r="V187" s="1"/>
  <c r="N187"/>
  <c r="M187"/>
  <c r="L187"/>
  <c r="E187" s="1"/>
  <c r="K187"/>
  <c r="D187" s="1"/>
  <c r="R187" s="1"/>
  <c r="G187"/>
  <c r="U187" s="1"/>
  <c r="F187"/>
  <c r="O186"/>
  <c r="H186" s="1"/>
  <c r="N186"/>
  <c r="G186" s="1"/>
  <c r="U186" s="1"/>
  <c r="M186"/>
  <c r="F186" s="1"/>
  <c r="T186" s="1"/>
  <c r="L186"/>
  <c r="E186" s="1"/>
  <c r="K186"/>
  <c r="D186" s="1"/>
  <c r="O185"/>
  <c r="N185"/>
  <c r="G185" s="1"/>
  <c r="M185"/>
  <c r="F185" s="1"/>
  <c r="T185" s="1"/>
  <c r="L185"/>
  <c r="E185" s="1"/>
  <c r="S185" s="1"/>
  <c r="K185"/>
  <c r="D185" s="1"/>
  <c r="O184"/>
  <c r="H184" s="1"/>
  <c r="N184"/>
  <c r="G184" s="1"/>
  <c r="M184"/>
  <c r="F184" s="1"/>
  <c r="T184" s="1"/>
  <c r="L184"/>
  <c r="E184" s="1"/>
  <c r="S184" s="1"/>
  <c r="K184"/>
  <c r="D184" s="1"/>
  <c r="O183"/>
  <c r="H183" s="1"/>
  <c r="V183" s="1"/>
  <c r="N183"/>
  <c r="M183"/>
  <c r="F183" s="1"/>
  <c r="L183"/>
  <c r="E183" s="1"/>
  <c r="S183" s="1"/>
  <c r="K183"/>
  <c r="D183" s="1"/>
  <c r="R183" s="1"/>
  <c r="G183"/>
  <c r="O182"/>
  <c r="H182" s="1"/>
  <c r="V182" s="1"/>
  <c r="N182"/>
  <c r="M182"/>
  <c r="L182"/>
  <c r="E182" s="1"/>
  <c r="K182"/>
  <c r="D182" s="1"/>
  <c r="R182" s="1"/>
  <c r="G182"/>
  <c r="U182" s="1"/>
  <c r="F182"/>
  <c r="O181"/>
  <c r="H181" s="1"/>
  <c r="N181"/>
  <c r="G181" s="1"/>
  <c r="U181" s="1"/>
  <c r="M181"/>
  <c r="F181" s="1"/>
  <c r="T181" s="1"/>
  <c r="L181"/>
  <c r="E181" s="1"/>
  <c r="K181"/>
  <c r="D181" s="1"/>
  <c r="O180"/>
  <c r="N180"/>
  <c r="G180" s="1"/>
  <c r="M180"/>
  <c r="F180" s="1"/>
  <c r="T180" s="1"/>
  <c r="L180"/>
  <c r="E180" s="1"/>
  <c r="S180" s="1"/>
  <c r="K180"/>
  <c r="D180" s="1"/>
  <c r="O179"/>
  <c r="H179" s="1"/>
  <c r="V179" s="1"/>
  <c r="N179"/>
  <c r="G179" s="1"/>
  <c r="M179"/>
  <c r="F179" s="1"/>
  <c r="L179"/>
  <c r="E179" s="1"/>
  <c r="S179" s="1"/>
  <c r="K179"/>
  <c r="D179" s="1"/>
  <c r="R179" s="1"/>
  <c r="O178"/>
  <c r="H178" s="1"/>
  <c r="V178" s="1"/>
  <c r="N178"/>
  <c r="M178"/>
  <c r="L178"/>
  <c r="E178" s="1"/>
  <c r="K178"/>
  <c r="D178" s="1"/>
  <c r="R178" s="1"/>
  <c r="G178"/>
  <c r="U178" s="1"/>
  <c r="F178"/>
  <c r="O177"/>
  <c r="H177" s="1"/>
  <c r="V177" s="1"/>
  <c r="N177"/>
  <c r="M177"/>
  <c r="L177"/>
  <c r="E177" s="1"/>
  <c r="K177"/>
  <c r="D177" s="1"/>
  <c r="R177" s="1"/>
  <c r="G177"/>
  <c r="U177" s="1"/>
  <c r="F177"/>
  <c r="H176"/>
  <c r="V176" s="1"/>
  <c r="N176"/>
  <c r="K11" s="1"/>
  <c r="L176"/>
  <c r="E176" s="1"/>
  <c r="D176"/>
  <c r="R176" s="1"/>
  <c r="F176"/>
  <c r="O175"/>
  <c r="H175" s="1"/>
  <c r="N175"/>
  <c r="G175" s="1"/>
  <c r="U175" s="1"/>
  <c r="M175"/>
  <c r="F175" s="1"/>
  <c r="T175" s="1"/>
  <c r="L175"/>
  <c r="E175" s="1"/>
  <c r="K175"/>
  <c r="D175" s="1"/>
  <c r="O174"/>
  <c r="N174"/>
  <c r="G174" s="1"/>
  <c r="M174"/>
  <c r="F174" s="1"/>
  <c r="T174" s="1"/>
  <c r="L174"/>
  <c r="E174" s="1"/>
  <c r="S174" s="1"/>
  <c r="K174"/>
  <c r="D174" s="1"/>
  <c r="O173"/>
  <c r="H173" s="1"/>
  <c r="N173"/>
  <c r="G173" s="1"/>
  <c r="M173"/>
  <c r="F173" s="1"/>
  <c r="T173" s="1"/>
  <c r="L173"/>
  <c r="E173" s="1"/>
  <c r="S173" s="1"/>
  <c r="K173"/>
  <c r="D173" s="1"/>
  <c r="O172"/>
  <c r="H172" s="1"/>
  <c r="V172" s="1"/>
  <c r="N172"/>
  <c r="M172"/>
  <c r="L172"/>
  <c r="E172" s="1"/>
  <c r="K172"/>
  <c r="D172" s="1"/>
  <c r="R172" s="1"/>
  <c r="G172"/>
  <c r="U172" s="1"/>
  <c r="F172"/>
  <c r="O171"/>
  <c r="H171" s="1"/>
  <c r="N171"/>
  <c r="G171" s="1"/>
  <c r="U171" s="1"/>
  <c r="M171"/>
  <c r="F171" s="1"/>
  <c r="T171" s="1"/>
  <c r="L171"/>
  <c r="E171" s="1"/>
  <c r="K171"/>
  <c r="D171" s="1"/>
  <c r="O170"/>
  <c r="H170" s="1"/>
  <c r="N170"/>
  <c r="G170" s="1"/>
  <c r="M170"/>
  <c r="F170" s="1"/>
  <c r="T170" s="1"/>
  <c r="L170"/>
  <c r="E170" s="1"/>
  <c r="S170" s="1"/>
  <c r="K170"/>
  <c r="D170" s="1"/>
  <c r="O169"/>
  <c r="H169" s="1"/>
  <c r="V169" s="1"/>
  <c r="N169"/>
  <c r="M169"/>
  <c r="F169" s="1"/>
  <c r="L169"/>
  <c r="E169" s="1"/>
  <c r="S169" s="1"/>
  <c r="K169"/>
  <c r="D169" s="1"/>
  <c r="R169" s="1"/>
  <c r="O168"/>
  <c r="H168" s="1"/>
  <c r="V168" s="1"/>
  <c r="N168"/>
  <c r="M168"/>
  <c r="L168"/>
  <c r="E168" s="1"/>
  <c r="K168"/>
  <c r="D168" s="1"/>
  <c r="R168" s="1"/>
  <c r="G168"/>
  <c r="U168" s="1"/>
  <c r="F168"/>
  <c r="O167"/>
  <c r="H167" s="1"/>
  <c r="N167"/>
  <c r="M167"/>
  <c r="L167"/>
  <c r="K167"/>
  <c r="Y167" s="1"/>
  <c r="O166"/>
  <c r="H166" s="1"/>
  <c r="N166"/>
  <c r="G166" s="1"/>
  <c r="M166"/>
  <c r="F166" s="1"/>
  <c r="T166" s="1"/>
  <c r="L166"/>
  <c r="E166" s="1"/>
  <c r="S166" s="1"/>
  <c r="K166"/>
  <c r="D166" s="1"/>
  <c r="O165"/>
  <c r="H165" s="1"/>
  <c r="N165"/>
  <c r="G165" s="1"/>
  <c r="M165"/>
  <c r="F165" s="1"/>
  <c r="T165" s="1"/>
  <c r="L165"/>
  <c r="E165" s="1"/>
  <c r="S165" s="1"/>
  <c r="K165"/>
  <c r="D165" s="1"/>
  <c r="O164"/>
  <c r="H164" s="1"/>
  <c r="V164" s="1"/>
  <c r="N164"/>
  <c r="M164"/>
  <c r="F164" s="1"/>
  <c r="L164"/>
  <c r="E164" s="1"/>
  <c r="S164" s="1"/>
  <c r="K164"/>
  <c r="D164" s="1"/>
  <c r="R164" s="1"/>
  <c r="O163"/>
  <c r="H163" s="1"/>
  <c r="V163" s="1"/>
  <c r="N163"/>
  <c r="M163"/>
  <c r="L163"/>
  <c r="E163" s="1"/>
  <c r="K163"/>
  <c r="D163" s="1"/>
  <c r="R163" s="1"/>
  <c r="G163"/>
  <c r="U163" s="1"/>
  <c r="F163"/>
  <c r="O162"/>
  <c r="H162" s="1"/>
  <c r="N162"/>
  <c r="G162" s="1"/>
  <c r="U162" s="1"/>
  <c r="M162"/>
  <c r="F162" s="1"/>
  <c r="T162" s="1"/>
  <c r="L162"/>
  <c r="E162" s="1"/>
  <c r="K162"/>
  <c r="D162" s="1"/>
  <c r="O161"/>
  <c r="H161" s="1"/>
  <c r="N161"/>
  <c r="G161" s="1"/>
  <c r="M161"/>
  <c r="F161" s="1"/>
  <c r="T161" s="1"/>
  <c r="L161"/>
  <c r="E161" s="1"/>
  <c r="S161" s="1"/>
  <c r="K161"/>
  <c r="D161" s="1"/>
  <c r="O160"/>
  <c r="H160" s="1"/>
  <c r="V160" s="1"/>
  <c r="N160"/>
  <c r="G160" s="1"/>
  <c r="M160"/>
  <c r="F160" s="1"/>
  <c r="L160"/>
  <c r="E160" s="1"/>
  <c r="S160" s="1"/>
  <c r="K160"/>
  <c r="D160" s="1"/>
  <c r="R160" s="1"/>
  <c r="O159"/>
  <c r="H159" s="1"/>
  <c r="V159" s="1"/>
  <c r="N159"/>
  <c r="G159" s="1"/>
  <c r="M159"/>
  <c r="L159"/>
  <c r="E159" s="1"/>
  <c r="S159" s="1"/>
  <c r="K159"/>
  <c r="O158"/>
  <c r="H158" s="1"/>
  <c r="V158" s="1"/>
  <c r="N158"/>
  <c r="M158"/>
  <c r="L158"/>
  <c r="E158" s="1"/>
  <c r="K158"/>
  <c r="D158" s="1"/>
  <c r="R158" s="1"/>
  <c r="G158"/>
  <c r="U158" s="1"/>
  <c r="F158"/>
  <c r="O157"/>
  <c r="H157" s="1"/>
  <c r="N157"/>
  <c r="G157" s="1"/>
  <c r="U157" s="1"/>
  <c r="M157"/>
  <c r="F157" s="1"/>
  <c r="T157" s="1"/>
  <c r="L157"/>
  <c r="E157" s="1"/>
  <c r="K157"/>
  <c r="D157" s="1"/>
  <c r="O156"/>
  <c r="H156" s="1"/>
  <c r="N156"/>
  <c r="G156" s="1"/>
  <c r="M156"/>
  <c r="F156" s="1"/>
  <c r="T156" s="1"/>
  <c r="L156"/>
  <c r="E156" s="1"/>
  <c r="S156" s="1"/>
  <c r="K156"/>
  <c r="D156" s="1"/>
  <c r="O155"/>
  <c r="H155" s="1"/>
  <c r="V155" s="1"/>
  <c r="N155"/>
  <c r="M155"/>
  <c r="F155" s="1"/>
  <c r="L155"/>
  <c r="E155" s="1"/>
  <c r="S155" s="1"/>
  <c r="K155"/>
  <c r="D155" s="1"/>
  <c r="R155" s="1"/>
  <c r="O154"/>
  <c r="H154" s="1"/>
  <c r="V154" s="1"/>
  <c r="N154"/>
  <c r="M154"/>
  <c r="L154"/>
  <c r="E154" s="1"/>
  <c r="K154"/>
  <c r="D154" s="1"/>
  <c r="R154" s="1"/>
  <c r="G154"/>
  <c r="U154" s="1"/>
  <c r="F154"/>
  <c r="O153"/>
  <c r="H153" s="1"/>
  <c r="N153"/>
  <c r="G153" s="1"/>
  <c r="U153" s="1"/>
  <c r="M153"/>
  <c r="F153" s="1"/>
  <c r="T153" s="1"/>
  <c r="L153"/>
  <c r="E153" s="1"/>
  <c r="K153"/>
  <c r="D153" s="1"/>
  <c r="O152"/>
  <c r="H152" s="1"/>
  <c r="N152"/>
  <c r="G152" s="1"/>
  <c r="M152"/>
  <c r="F152" s="1"/>
  <c r="T152" s="1"/>
  <c r="L152"/>
  <c r="Z215" s="1"/>
  <c r="K152"/>
  <c r="D152" s="1"/>
  <c r="O151"/>
  <c r="H151" s="1"/>
  <c r="V151" s="1"/>
  <c r="N151"/>
  <c r="G151" s="1"/>
  <c r="M151"/>
  <c r="F151" s="1"/>
  <c r="L151"/>
  <c r="E151" s="1"/>
  <c r="S151" s="1"/>
  <c r="K151"/>
  <c r="D151" s="1"/>
  <c r="R151" s="1"/>
  <c r="O150"/>
  <c r="H150" s="1"/>
  <c r="V150" s="1"/>
  <c r="N150"/>
  <c r="M150"/>
  <c r="L150"/>
  <c r="E150" s="1"/>
  <c r="K150"/>
  <c r="D150" s="1"/>
  <c r="R150" s="1"/>
  <c r="G150"/>
  <c r="U150" s="1"/>
  <c r="F150"/>
  <c r="O149"/>
  <c r="H149" s="1"/>
  <c r="N149"/>
  <c r="G149" s="1"/>
  <c r="U149" s="1"/>
  <c r="M149"/>
  <c r="F149" s="1"/>
  <c r="T149" s="1"/>
  <c r="L149"/>
  <c r="E149" s="1"/>
  <c r="K149"/>
  <c r="D149" s="1"/>
  <c r="O148"/>
  <c r="H148" s="1"/>
  <c r="N148"/>
  <c r="G148" s="1"/>
  <c r="M148"/>
  <c r="F148" s="1"/>
  <c r="T148" s="1"/>
  <c r="L148"/>
  <c r="E148" s="1"/>
  <c r="S148" s="1"/>
  <c r="K148"/>
  <c r="D148" s="1"/>
  <c r="O147"/>
  <c r="H147" s="1"/>
  <c r="V147" s="1"/>
  <c r="N147"/>
  <c r="M147"/>
  <c r="F147" s="1"/>
  <c r="L147"/>
  <c r="E147" s="1"/>
  <c r="S147" s="1"/>
  <c r="K147"/>
  <c r="D147" s="1"/>
  <c r="R147" s="1"/>
  <c r="O146"/>
  <c r="H146" s="1"/>
  <c r="V146" s="1"/>
  <c r="N146"/>
  <c r="M146"/>
  <c r="L146"/>
  <c r="E146" s="1"/>
  <c r="K146"/>
  <c r="D146" s="1"/>
  <c r="R146" s="1"/>
  <c r="G146"/>
  <c r="U146" s="1"/>
  <c r="F146"/>
  <c r="O145"/>
  <c r="H145" s="1"/>
  <c r="N145"/>
  <c r="M145"/>
  <c r="F145" s="1"/>
  <c r="T145" s="1"/>
  <c r="L145"/>
  <c r="Z145" s="1"/>
  <c r="K145"/>
  <c r="O144"/>
  <c r="H144" s="1"/>
  <c r="V144" s="1"/>
  <c r="N144"/>
  <c r="M144"/>
  <c r="F144" s="1"/>
  <c r="L144"/>
  <c r="E144" s="1"/>
  <c r="S144" s="1"/>
  <c r="K144"/>
  <c r="D144" s="1"/>
  <c r="R144" s="1"/>
  <c r="O143"/>
  <c r="H143" s="1"/>
  <c r="V143" s="1"/>
  <c r="N143"/>
  <c r="M143"/>
  <c r="L143"/>
  <c r="E143" s="1"/>
  <c r="K143"/>
  <c r="D143" s="1"/>
  <c r="R143" s="1"/>
  <c r="G143"/>
  <c r="U143" s="1"/>
  <c r="F143"/>
  <c r="H142"/>
  <c r="N142"/>
  <c r="G142" s="1"/>
  <c r="M142"/>
  <c r="F142" s="1"/>
  <c r="L142"/>
  <c r="E142" s="1"/>
  <c r="K142"/>
  <c r="D142" s="1"/>
  <c r="H140"/>
  <c r="G140"/>
  <c r="F140"/>
  <c r="E140"/>
  <c r="D140"/>
  <c r="H139"/>
  <c r="AC173" s="1"/>
  <c r="G139"/>
  <c r="AB173" s="1"/>
  <c r="F139"/>
  <c r="AA173" s="1"/>
  <c r="E139"/>
  <c r="Z173" s="1"/>
  <c r="D139"/>
  <c r="Y173" s="1"/>
  <c r="H138"/>
  <c r="G138"/>
  <c r="F138"/>
  <c r="E138"/>
  <c r="D138"/>
  <c r="U119"/>
  <c r="T119"/>
  <c r="AB172" s="1"/>
  <c r="S119"/>
  <c r="AA172" s="1"/>
  <c r="R119"/>
  <c r="Z172" s="1"/>
  <c r="Q119"/>
  <c r="U118"/>
  <c r="T118"/>
  <c r="S118"/>
  <c r="R118"/>
  <c r="Q118"/>
  <c r="U117"/>
  <c r="AC165" s="1"/>
  <c r="T117"/>
  <c r="AB165" s="1"/>
  <c r="S117"/>
  <c r="R117"/>
  <c r="Q117"/>
  <c r="Y165" s="1"/>
  <c r="O217" i="162"/>
  <c r="N217"/>
  <c r="M217"/>
  <c r="F217" s="1"/>
  <c r="L217"/>
  <c r="E217" s="1"/>
  <c r="K217"/>
  <c r="G217"/>
  <c r="O216"/>
  <c r="H216" s="1"/>
  <c r="V216" s="1"/>
  <c r="N216"/>
  <c r="M216"/>
  <c r="F216" s="1"/>
  <c r="T216" s="1"/>
  <c r="L216"/>
  <c r="E216" s="1"/>
  <c r="K216"/>
  <c r="D216" s="1"/>
  <c r="R216" s="1"/>
  <c r="O215"/>
  <c r="N215"/>
  <c r="M215"/>
  <c r="L215"/>
  <c r="K215"/>
  <c r="O214"/>
  <c r="H214" s="1"/>
  <c r="N214"/>
  <c r="G214" s="1"/>
  <c r="U214" s="1"/>
  <c r="M214"/>
  <c r="L214"/>
  <c r="E214" s="1"/>
  <c r="S214" s="1"/>
  <c r="K214"/>
  <c r="D214" s="1"/>
  <c r="O213"/>
  <c r="H213" s="1"/>
  <c r="V213" s="1"/>
  <c r="N213"/>
  <c r="G213" s="1"/>
  <c r="M213"/>
  <c r="F213" s="1"/>
  <c r="T213" s="1"/>
  <c r="L213"/>
  <c r="K213"/>
  <c r="D213" s="1"/>
  <c r="R213" s="1"/>
  <c r="O212"/>
  <c r="H212" s="1"/>
  <c r="V212" s="1"/>
  <c r="N212"/>
  <c r="G212" s="1"/>
  <c r="M212"/>
  <c r="F212" s="1"/>
  <c r="T212" s="1"/>
  <c r="L212"/>
  <c r="K212"/>
  <c r="D212" s="1"/>
  <c r="R212" s="1"/>
  <c r="O211"/>
  <c r="N211"/>
  <c r="M211"/>
  <c r="F211" s="1"/>
  <c r="L211"/>
  <c r="E211" s="1"/>
  <c r="S211" s="1"/>
  <c r="K211"/>
  <c r="G211"/>
  <c r="U211" s="1"/>
  <c r="O210"/>
  <c r="H210" s="1"/>
  <c r="V210" s="1"/>
  <c r="N210"/>
  <c r="M210"/>
  <c r="F210" s="1"/>
  <c r="T210" s="1"/>
  <c r="L210"/>
  <c r="E210" s="1"/>
  <c r="K210"/>
  <c r="D210" s="1"/>
  <c r="R210" s="1"/>
  <c r="O209"/>
  <c r="H209" s="1"/>
  <c r="N209"/>
  <c r="M209"/>
  <c r="L209"/>
  <c r="E209" s="1"/>
  <c r="S209" s="1"/>
  <c r="K209"/>
  <c r="D209" s="1"/>
  <c r="G209"/>
  <c r="U209" s="1"/>
  <c r="O208"/>
  <c r="H208" s="1"/>
  <c r="V208" s="1"/>
  <c r="N208"/>
  <c r="G208" s="1"/>
  <c r="M208"/>
  <c r="F208" s="1"/>
  <c r="T208" s="1"/>
  <c r="L208"/>
  <c r="K208"/>
  <c r="D208" s="1"/>
  <c r="R208" s="1"/>
  <c r="O207"/>
  <c r="N207"/>
  <c r="M207"/>
  <c r="F207" s="1"/>
  <c r="L207"/>
  <c r="E207" s="1"/>
  <c r="S207" s="1"/>
  <c r="K207"/>
  <c r="G207"/>
  <c r="U207" s="1"/>
  <c r="O206"/>
  <c r="H206" s="1"/>
  <c r="V206" s="1"/>
  <c r="N206"/>
  <c r="M206"/>
  <c r="F206" s="1"/>
  <c r="T206" s="1"/>
  <c r="L206"/>
  <c r="E206" s="1"/>
  <c r="K206"/>
  <c r="D206" s="1"/>
  <c r="R206" s="1"/>
  <c r="O205"/>
  <c r="H205" s="1"/>
  <c r="N205"/>
  <c r="M205"/>
  <c r="L205"/>
  <c r="E205" s="1"/>
  <c r="S205" s="1"/>
  <c r="K205"/>
  <c r="D205" s="1"/>
  <c r="G205"/>
  <c r="U205" s="1"/>
  <c r="O204"/>
  <c r="H204" s="1"/>
  <c r="V204" s="1"/>
  <c r="N204"/>
  <c r="G204" s="1"/>
  <c r="M204"/>
  <c r="F204" s="1"/>
  <c r="T204" s="1"/>
  <c r="L204"/>
  <c r="K204"/>
  <c r="D204" s="1"/>
  <c r="R204" s="1"/>
  <c r="O203"/>
  <c r="N203"/>
  <c r="M203"/>
  <c r="F203" s="1"/>
  <c r="L203"/>
  <c r="E203" s="1"/>
  <c r="S203" s="1"/>
  <c r="K203"/>
  <c r="G203"/>
  <c r="U203" s="1"/>
  <c r="O202"/>
  <c r="N202"/>
  <c r="M202"/>
  <c r="F202" s="1"/>
  <c r="L202"/>
  <c r="E202" s="1"/>
  <c r="S202" s="1"/>
  <c r="K202"/>
  <c r="G202"/>
  <c r="U202" s="1"/>
  <c r="O201"/>
  <c r="H201" s="1"/>
  <c r="V201" s="1"/>
  <c r="N201"/>
  <c r="M201"/>
  <c r="F201" s="1"/>
  <c r="T201" s="1"/>
  <c r="L201"/>
  <c r="E201" s="1"/>
  <c r="K201"/>
  <c r="D201" s="1"/>
  <c r="R201" s="1"/>
  <c r="O200"/>
  <c r="H200" s="1"/>
  <c r="N200"/>
  <c r="M200"/>
  <c r="L200"/>
  <c r="E200" s="1"/>
  <c r="S200" s="1"/>
  <c r="K200"/>
  <c r="D200" s="1"/>
  <c r="G200"/>
  <c r="U200" s="1"/>
  <c r="O199"/>
  <c r="H199" s="1"/>
  <c r="V199" s="1"/>
  <c r="N199"/>
  <c r="G199" s="1"/>
  <c r="M199"/>
  <c r="F199" s="1"/>
  <c r="T199" s="1"/>
  <c r="L199"/>
  <c r="K199"/>
  <c r="O198"/>
  <c r="H198" s="1"/>
  <c r="V198" s="1"/>
  <c r="N198"/>
  <c r="M198"/>
  <c r="F198" s="1"/>
  <c r="T198" s="1"/>
  <c r="L198"/>
  <c r="K198"/>
  <c r="O197"/>
  <c r="N197"/>
  <c r="M197"/>
  <c r="F197" s="1"/>
  <c r="L197"/>
  <c r="E197" s="1"/>
  <c r="S197" s="1"/>
  <c r="K197"/>
  <c r="G197"/>
  <c r="U197" s="1"/>
  <c r="O196"/>
  <c r="H196" s="1"/>
  <c r="V196" s="1"/>
  <c r="N196"/>
  <c r="M196"/>
  <c r="F196" s="1"/>
  <c r="T196" s="1"/>
  <c r="L196"/>
  <c r="E196" s="1"/>
  <c r="K196"/>
  <c r="D196" s="1"/>
  <c r="R196" s="1"/>
  <c r="O195"/>
  <c r="H195" s="1"/>
  <c r="N195"/>
  <c r="M195"/>
  <c r="L195"/>
  <c r="E195" s="1"/>
  <c r="S195" s="1"/>
  <c r="K195"/>
  <c r="D195" s="1"/>
  <c r="G195"/>
  <c r="U195" s="1"/>
  <c r="O194"/>
  <c r="H194" s="1"/>
  <c r="V194" s="1"/>
  <c r="N194"/>
  <c r="G194" s="1"/>
  <c r="M194"/>
  <c r="F194" s="1"/>
  <c r="T194" s="1"/>
  <c r="L194"/>
  <c r="K194"/>
  <c r="D194" s="1"/>
  <c r="R194" s="1"/>
  <c r="O193"/>
  <c r="N193"/>
  <c r="M193"/>
  <c r="F193" s="1"/>
  <c r="L193"/>
  <c r="E193" s="1"/>
  <c r="S193" s="1"/>
  <c r="K193"/>
  <c r="G193"/>
  <c r="U193" s="1"/>
  <c r="O192"/>
  <c r="N192"/>
  <c r="M192"/>
  <c r="F192" s="1"/>
  <c r="L192"/>
  <c r="E192" s="1"/>
  <c r="S192" s="1"/>
  <c r="K192"/>
  <c r="G192"/>
  <c r="U192" s="1"/>
  <c r="O191"/>
  <c r="H191" s="1"/>
  <c r="V191" s="1"/>
  <c r="N191"/>
  <c r="M191"/>
  <c r="F191" s="1"/>
  <c r="T191" s="1"/>
  <c r="L191"/>
  <c r="E191" s="1"/>
  <c r="K191"/>
  <c r="D191" s="1"/>
  <c r="R191" s="1"/>
  <c r="O190"/>
  <c r="H190" s="1"/>
  <c r="N190"/>
  <c r="M190"/>
  <c r="L190"/>
  <c r="E190" s="1"/>
  <c r="S190" s="1"/>
  <c r="K190"/>
  <c r="D190" s="1"/>
  <c r="G190"/>
  <c r="U190" s="1"/>
  <c r="O189"/>
  <c r="H189" s="1"/>
  <c r="V189" s="1"/>
  <c r="N189"/>
  <c r="G189" s="1"/>
  <c r="M189"/>
  <c r="F189" s="1"/>
  <c r="T189" s="1"/>
  <c r="L189"/>
  <c r="K189"/>
  <c r="D189" s="1"/>
  <c r="R189" s="1"/>
  <c r="O188"/>
  <c r="N188"/>
  <c r="M188"/>
  <c r="F188" s="1"/>
  <c r="L188"/>
  <c r="E188" s="1"/>
  <c r="S188" s="1"/>
  <c r="K188"/>
  <c r="G188"/>
  <c r="U188" s="1"/>
  <c r="O187"/>
  <c r="H187" s="1"/>
  <c r="V187" s="1"/>
  <c r="N187"/>
  <c r="M187"/>
  <c r="F187" s="1"/>
  <c r="T187" s="1"/>
  <c r="L187"/>
  <c r="E187" s="1"/>
  <c r="K187"/>
  <c r="D187" s="1"/>
  <c r="R187" s="1"/>
  <c r="O186"/>
  <c r="H186" s="1"/>
  <c r="N186"/>
  <c r="M186"/>
  <c r="L186"/>
  <c r="E186" s="1"/>
  <c r="S186" s="1"/>
  <c r="K186"/>
  <c r="D186" s="1"/>
  <c r="G186"/>
  <c r="U186" s="1"/>
  <c r="O185"/>
  <c r="H185" s="1"/>
  <c r="V185" s="1"/>
  <c r="N185"/>
  <c r="G185" s="1"/>
  <c r="M185"/>
  <c r="F185" s="1"/>
  <c r="T185" s="1"/>
  <c r="L185"/>
  <c r="K185"/>
  <c r="D185" s="1"/>
  <c r="R185" s="1"/>
  <c r="O184"/>
  <c r="H184" s="1"/>
  <c r="V184" s="1"/>
  <c r="N184"/>
  <c r="G184" s="1"/>
  <c r="M184"/>
  <c r="F184" s="1"/>
  <c r="T184" s="1"/>
  <c r="L184"/>
  <c r="K184"/>
  <c r="D184" s="1"/>
  <c r="R184" s="1"/>
  <c r="O183"/>
  <c r="N183"/>
  <c r="M183"/>
  <c r="F183" s="1"/>
  <c r="L183"/>
  <c r="E183" s="1"/>
  <c r="S183" s="1"/>
  <c r="K183"/>
  <c r="G183"/>
  <c r="U183" s="1"/>
  <c r="O182"/>
  <c r="H182" s="1"/>
  <c r="V182" s="1"/>
  <c r="N182"/>
  <c r="M182"/>
  <c r="F182" s="1"/>
  <c r="T182" s="1"/>
  <c r="L182"/>
  <c r="E182" s="1"/>
  <c r="K182"/>
  <c r="D182" s="1"/>
  <c r="R182" s="1"/>
  <c r="O181"/>
  <c r="H181" s="1"/>
  <c r="N181"/>
  <c r="M181"/>
  <c r="L181"/>
  <c r="E181" s="1"/>
  <c r="S181" s="1"/>
  <c r="K181"/>
  <c r="D181" s="1"/>
  <c r="G181"/>
  <c r="U181" s="1"/>
  <c r="O180"/>
  <c r="H180" s="1"/>
  <c r="V180" s="1"/>
  <c r="N180"/>
  <c r="G180" s="1"/>
  <c r="M180"/>
  <c r="F180" s="1"/>
  <c r="T180" s="1"/>
  <c r="L180"/>
  <c r="K180"/>
  <c r="D180" s="1"/>
  <c r="R180" s="1"/>
  <c r="O179"/>
  <c r="N179"/>
  <c r="M179"/>
  <c r="F179" s="1"/>
  <c r="L179"/>
  <c r="E179" s="1"/>
  <c r="S179" s="1"/>
  <c r="K179"/>
  <c r="G179"/>
  <c r="U179" s="1"/>
  <c r="O178"/>
  <c r="H178" s="1"/>
  <c r="V178" s="1"/>
  <c r="N178"/>
  <c r="M178"/>
  <c r="F178" s="1"/>
  <c r="T178" s="1"/>
  <c r="L178"/>
  <c r="E178" s="1"/>
  <c r="K178"/>
  <c r="D178" s="1"/>
  <c r="R178" s="1"/>
  <c r="O177"/>
  <c r="H177" s="1"/>
  <c r="V177" s="1"/>
  <c r="N177"/>
  <c r="M177"/>
  <c r="F177" s="1"/>
  <c r="T177" s="1"/>
  <c r="L177"/>
  <c r="E177" s="1"/>
  <c r="K177"/>
  <c r="D177" s="1"/>
  <c r="R177" s="1"/>
  <c r="O176"/>
  <c r="H176" s="1"/>
  <c r="V176" s="1"/>
  <c r="N176"/>
  <c r="M176"/>
  <c r="F176" s="1"/>
  <c r="T176" s="1"/>
  <c r="L176"/>
  <c r="E176" s="1"/>
  <c r="K176"/>
  <c r="D176" s="1"/>
  <c r="R176" s="1"/>
  <c r="O175"/>
  <c r="H175" s="1"/>
  <c r="N175"/>
  <c r="M175"/>
  <c r="L175"/>
  <c r="E175" s="1"/>
  <c r="S175" s="1"/>
  <c r="K175"/>
  <c r="D175" s="1"/>
  <c r="G175"/>
  <c r="U175" s="1"/>
  <c r="O174"/>
  <c r="H174" s="1"/>
  <c r="V174" s="1"/>
  <c r="N174"/>
  <c r="G174" s="1"/>
  <c r="M174"/>
  <c r="F174" s="1"/>
  <c r="T174" s="1"/>
  <c r="L174"/>
  <c r="K174"/>
  <c r="D174" s="1"/>
  <c r="R174" s="1"/>
  <c r="O173"/>
  <c r="H173" s="1"/>
  <c r="V173" s="1"/>
  <c r="N173"/>
  <c r="G173" s="1"/>
  <c r="M173"/>
  <c r="F173" s="1"/>
  <c r="T173" s="1"/>
  <c r="L173"/>
  <c r="K173"/>
  <c r="D173" s="1"/>
  <c r="R173" s="1"/>
  <c r="O172"/>
  <c r="H172" s="1"/>
  <c r="V172" s="1"/>
  <c r="N172"/>
  <c r="M172"/>
  <c r="F172" s="1"/>
  <c r="T172" s="1"/>
  <c r="L172"/>
  <c r="E172" s="1"/>
  <c r="K172"/>
  <c r="D172" s="1"/>
  <c r="R172" s="1"/>
  <c r="O171"/>
  <c r="H171" s="1"/>
  <c r="N171"/>
  <c r="M171"/>
  <c r="L171"/>
  <c r="E171" s="1"/>
  <c r="S171" s="1"/>
  <c r="K171"/>
  <c r="D171" s="1"/>
  <c r="G171"/>
  <c r="U171" s="1"/>
  <c r="O170"/>
  <c r="H170" s="1"/>
  <c r="V170" s="1"/>
  <c r="N170"/>
  <c r="G170" s="1"/>
  <c r="M170"/>
  <c r="F170" s="1"/>
  <c r="T170" s="1"/>
  <c r="L170"/>
  <c r="K170"/>
  <c r="D170" s="1"/>
  <c r="R170" s="1"/>
  <c r="O169"/>
  <c r="N169"/>
  <c r="M169"/>
  <c r="F169" s="1"/>
  <c r="L169"/>
  <c r="E169" s="1"/>
  <c r="S169" s="1"/>
  <c r="K169"/>
  <c r="G169"/>
  <c r="U169" s="1"/>
  <c r="O168"/>
  <c r="H168" s="1"/>
  <c r="V168" s="1"/>
  <c r="N168"/>
  <c r="M168"/>
  <c r="F168" s="1"/>
  <c r="T168" s="1"/>
  <c r="L168"/>
  <c r="E168" s="1"/>
  <c r="K168"/>
  <c r="D168" s="1"/>
  <c r="R168" s="1"/>
  <c r="O167"/>
  <c r="H167" s="1"/>
  <c r="N167"/>
  <c r="M167"/>
  <c r="L167"/>
  <c r="K167"/>
  <c r="O166"/>
  <c r="H166" s="1"/>
  <c r="V166" s="1"/>
  <c r="N166"/>
  <c r="G166" s="1"/>
  <c r="M166"/>
  <c r="F166" s="1"/>
  <c r="T166" s="1"/>
  <c r="L166"/>
  <c r="K166"/>
  <c r="D166" s="1"/>
  <c r="R166" s="1"/>
  <c r="O165"/>
  <c r="H165" s="1"/>
  <c r="V165" s="1"/>
  <c r="N165"/>
  <c r="G165" s="1"/>
  <c r="M165"/>
  <c r="F165" s="1"/>
  <c r="T165" s="1"/>
  <c r="L165"/>
  <c r="K165"/>
  <c r="D165" s="1"/>
  <c r="R165" s="1"/>
  <c r="O164"/>
  <c r="N164"/>
  <c r="M164"/>
  <c r="F164" s="1"/>
  <c r="L164"/>
  <c r="E164" s="1"/>
  <c r="S164" s="1"/>
  <c r="K164"/>
  <c r="G164"/>
  <c r="U164" s="1"/>
  <c r="O163"/>
  <c r="H163" s="1"/>
  <c r="V163" s="1"/>
  <c r="N163"/>
  <c r="M163"/>
  <c r="F163" s="1"/>
  <c r="T163" s="1"/>
  <c r="L163"/>
  <c r="E163" s="1"/>
  <c r="K163"/>
  <c r="D163" s="1"/>
  <c r="R163" s="1"/>
  <c r="O162"/>
  <c r="H162" s="1"/>
  <c r="N162"/>
  <c r="M162"/>
  <c r="L162"/>
  <c r="E162" s="1"/>
  <c r="S162" s="1"/>
  <c r="K162"/>
  <c r="D162" s="1"/>
  <c r="G162"/>
  <c r="U162" s="1"/>
  <c r="O161"/>
  <c r="H161" s="1"/>
  <c r="V161" s="1"/>
  <c r="N161"/>
  <c r="G161" s="1"/>
  <c r="M161"/>
  <c r="F161" s="1"/>
  <c r="T161" s="1"/>
  <c r="L161"/>
  <c r="K161"/>
  <c r="D161" s="1"/>
  <c r="R161" s="1"/>
  <c r="O160"/>
  <c r="N160"/>
  <c r="M160"/>
  <c r="F160" s="1"/>
  <c r="L160"/>
  <c r="E160" s="1"/>
  <c r="S160" s="1"/>
  <c r="K160"/>
  <c r="G160"/>
  <c r="U160" s="1"/>
  <c r="O159"/>
  <c r="N159"/>
  <c r="M159"/>
  <c r="F159" s="1"/>
  <c r="L159"/>
  <c r="E159" s="1"/>
  <c r="S159" s="1"/>
  <c r="K159"/>
  <c r="G159"/>
  <c r="U159" s="1"/>
  <c r="O158"/>
  <c r="H158" s="1"/>
  <c r="V158" s="1"/>
  <c r="N158"/>
  <c r="M158"/>
  <c r="F158" s="1"/>
  <c r="T158" s="1"/>
  <c r="L158"/>
  <c r="E158" s="1"/>
  <c r="K158"/>
  <c r="D158" s="1"/>
  <c r="R158" s="1"/>
  <c r="O157"/>
  <c r="H157" s="1"/>
  <c r="N157"/>
  <c r="M157"/>
  <c r="L157"/>
  <c r="E157" s="1"/>
  <c r="S157" s="1"/>
  <c r="K157"/>
  <c r="D157" s="1"/>
  <c r="G157"/>
  <c r="U157" s="1"/>
  <c r="O156"/>
  <c r="H156" s="1"/>
  <c r="V156" s="1"/>
  <c r="N156"/>
  <c r="G156" s="1"/>
  <c r="M156"/>
  <c r="F156" s="1"/>
  <c r="T156" s="1"/>
  <c r="L156"/>
  <c r="K156"/>
  <c r="D156" s="1"/>
  <c r="R156" s="1"/>
  <c r="O155"/>
  <c r="N155"/>
  <c r="M155"/>
  <c r="F155" s="1"/>
  <c r="L155"/>
  <c r="E155" s="1"/>
  <c r="S155" s="1"/>
  <c r="K155"/>
  <c r="G155"/>
  <c r="U155" s="1"/>
  <c r="O154"/>
  <c r="H154" s="1"/>
  <c r="V154" s="1"/>
  <c r="N154"/>
  <c r="M154"/>
  <c r="F154" s="1"/>
  <c r="T154" s="1"/>
  <c r="L154"/>
  <c r="E154" s="1"/>
  <c r="K154"/>
  <c r="D154" s="1"/>
  <c r="R154" s="1"/>
  <c r="O153"/>
  <c r="H153" s="1"/>
  <c r="N153"/>
  <c r="M153"/>
  <c r="L153"/>
  <c r="E153" s="1"/>
  <c r="S153" s="1"/>
  <c r="K153"/>
  <c r="D153" s="1"/>
  <c r="G153"/>
  <c r="U153" s="1"/>
  <c r="O152"/>
  <c r="AC215" s="1"/>
  <c r="N152"/>
  <c r="G152" s="1"/>
  <c r="M152"/>
  <c r="AA215" s="1"/>
  <c r="L152"/>
  <c r="Z215" s="1"/>
  <c r="K152"/>
  <c r="Y215" s="1"/>
  <c r="O151"/>
  <c r="N151"/>
  <c r="M151"/>
  <c r="F151" s="1"/>
  <c r="L151"/>
  <c r="E151" s="1"/>
  <c r="S151" s="1"/>
  <c r="K151"/>
  <c r="G151"/>
  <c r="U151" s="1"/>
  <c r="O150"/>
  <c r="H150" s="1"/>
  <c r="V150" s="1"/>
  <c r="N150"/>
  <c r="M150"/>
  <c r="F150" s="1"/>
  <c r="T150" s="1"/>
  <c r="L150"/>
  <c r="E150" s="1"/>
  <c r="K150"/>
  <c r="D150" s="1"/>
  <c r="R150" s="1"/>
  <c r="O149"/>
  <c r="H149" s="1"/>
  <c r="N149"/>
  <c r="M149"/>
  <c r="L149"/>
  <c r="E149" s="1"/>
  <c r="S149" s="1"/>
  <c r="K149"/>
  <c r="D149" s="1"/>
  <c r="G149"/>
  <c r="U149" s="1"/>
  <c r="O148"/>
  <c r="H148" s="1"/>
  <c r="V148" s="1"/>
  <c r="N148"/>
  <c r="G148" s="1"/>
  <c r="M148"/>
  <c r="F148" s="1"/>
  <c r="T148" s="1"/>
  <c r="L148"/>
  <c r="K148"/>
  <c r="D148" s="1"/>
  <c r="R148" s="1"/>
  <c r="O147"/>
  <c r="N147"/>
  <c r="M147"/>
  <c r="F147" s="1"/>
  <c r="L147"/>
  <c r="E147" s="1"/>
  <c r="S147" s="1"/>
  <c r="K147"/>
  <c r="G147"/>
  <c r="U147" s="1"/>
  <c r="O146"/>
  <c r="H146" s="1"/>
  <c r="V146" s="1"/>
  <c r="N146"/>
  <c r="M146"/>
  <c r="F146" s="1"/>
  <c r="T146" s="1"/>
  <c r="L146"/>
  <c r="E146" s="1"/>
  <c r="K146"/>
  <c r="D146" s="1"/>
  <c r="R146" s="1"/>
  <c r="O145"/>
  <c r="H145" s="1"/>
  <c r="V145" s="1"/>
  <c r="N145"/>
  <c r="M145"/>
  <c r="F145" s="1"/>
  <c r="T145" s="1"/>
  <c r="L145"/>
  <c r="K145"/>
  <c r="Y145" s="1"/>
  <c r="O144"/>
  <c r="N144"/>
  <c r="M144"/>
  <c r="F144" s="1"/>
  <c r="L144"/>
  <c r="E144" s="1"/>
  <c r="S144" s="1"/>
  <c r="K144"/>
  <c r="G144"/>
  <c r="U144" s="1"/>
  <c r="O143"/>
  <c r="H143" s="1"/>
  <c r="V143" s="1"/>
  <c r="N143"/>
  <c r="M143"/>
  <c r="F143" s="1"/>
  <c r="T143" s="1"/>
  <c r="L143"/>
  <c r="K143"/>
  <c r="D143" s="1"/>
  <c r="R143" s="1"/>
  <c r="O142"/>
  <c r="N142"/>
  <c r="M142"/>
  <c r="L142"/>
  <c r="K142"/>
  <c r="G142"/>
  <c r="H140"/>
  <c r="G140"/>
  <c r="F140"/>
  <c r="E140"/>
  <c r="D140"/>
  <c r="H139"/>
  <c r="AC173" s="1"/>
  <c r="G139"/>
  <c r="AB173" s="1"/>
  <c r="F139"/>
  <c r="AA173" s="1"/>
  <c r="E139"/>
  <c r="Z173" s="1"/>
  <c r="D139"/>
  <c r="Y173" s="1"/>
  <c r="H138"/>
  <c r="G138"/>
  <c r="F138"/>
  <c r="E138"/>
  <c r="D138"/>
  <c r="U119"/>
  <c r="T119"/>
  <c r="AB172" s="1"/>
  <c r="S119"/>
  <c r="R119"/>
  <c r="Z172" s="1"/>
  <c r="Q119"/>
  <c r="U118"/>
  <c r="T118"/>
  <c r="S118"/>
  <c r="R118"/>
  <c r="Q118"/>
  <c r="U117"/>
  <c r="AC165" s="1"/>
  <c r="T117"/>
  <c r="S117"/>
  <c r="R117"/>
  <c r="Q117"/>
  <c r="Y165" s="1"/>
  <c r="O217" i="160"/>
  <c r="H217" s="1"/>
  <c r="V217" s="1"/>
  <c r="N217"/>
  <c r="M217"/>
  <c r="F217" s="1"/>
  <c r="T217" s="1"/>
  <c r="L217"/>
  <c r="K217"/>
  <c r="D217" s="1"/>
  <c r="R217" s="1"/>
  <c r="O216"/>
  <c r="N216"/>
  <c r="G216" s="1"/>
  <c r="U216" s="1"/>
  <c r="M216"/>
  <c r="F216" s="1"/>
  <c r="T216" s="1"/>
  <c r="L216"/>
  <c r="E216" s="1"/>
  <c r="S216" s="1"/>
  <c r="K216"/>
  <c r="O215"/>
  <c r="N215"/>
  <c r="M215"/>
  <c r="L215"/>
  <c r="K215"/>
  <c r="O214"/>
  <c r="H214" s="1"/>
  <c r="V214" s="1"/>
  <c r="N214"/>
  <c r="G214" s="1"/>
  <c r="U214" s="1"/>
  <c r="M214"/>
  <c r="L214"/>
  <c r="E214" s="1"/>
  <c r="S214" s="1"/>
  <c r="K214"/>
  <c r="O213"/>
  <c r="H213" s="1"/>
  <c r="V213" s="1"/>
  <c r="N213"/>
  <c r="M213"/>
  <c r="F213" s="1"/>
  <c r="T213" s="1"/>
  <c r="L213"/>
  <c r="E213" s="1"/>
  <c r="S213" s="1"/>
  <c r="K213"/>
  <c r="D213" s="1"/>
  <c r="R213" s="1"/>
  <c r="O212"/>
  <c r="N212"/>
  <c r="M212"/>
  <c r="F212" s="1"/>
  <c r="T212" s="1"/>
  <c r="L212"/>
  <c r="E212" s="1"/>
  <c r="S212" s="1"/>
  <c r="K212"/>
  <c r="O211"/>
  <c r="H211" s="1"/>
  <c r="V211" s="1"/>
  <c r="N211"/>
  <c r="G211" s="1"/>
  <c r="U211" s="1"/>
  <c r="M211"/>
  <c r="F211" s="1"/>
  <c r="T211" s="1"/>
  <c r="L211"/>
  <c r="K211"/>
  <c r="D211" s="1"/>
  <c r="R211" s="1"/>
  <c r="O210"/>
  <c r="N210"/>
  <c r="G210" s="1"/>
  <c r="U210" s="1"/>
  <c r="M210"/>
  <c r="L210"/>
  <c r="E210" s="1"/>
  <c r="S210" s="1"/>
  <c r="K210"/>
  <c r="D210" s="1"/>
  <c r="R210" s="1"/>
  <c r="O209"/>
  <c r="H209" s="1"/>
  <c r="V209" s="1"/>
  <c r="N209"/>
  <c r="M209"/>
  <c r="F209" s="1"/>
  <c r="T209" s="1"/>
  <c r="L209"/>
  <c r="E209" s="1"/>
  <c r="S209" s="1"/>
  <c r="K209"/>
  <c r="D209" s="1"/>
  <c r="R209" s="1"/>
  <c r="O208"/>
  <c r="N208"/>
  <c r="G208" s="1"/>
  <c r="U208" s="1"/>
  <c r="M208"/>
  <c r="F208" s="1"/>
  <c r="T208" s="1"/>
  <c r="L208"/>
  <c r="E208" s="1"/>
  <c r="S208" s="1"/>
  <c r="K208"/>
  <c r="O207"/>
  <c r="H207" s="1"/>
  <c r="V207" s="1"/>
  <c r="N207"/>
  <c r="G207" s="1"/>
  <c r="U207" s="1"/>
  <c r="M207"/>
  <c r="F207" s="1"/>
  <c r="T207" s="1"/>
  <c r="L207"/>
  <c r="K207"/>
  <c r="D207" s="1"/>
  <c r="R207" s="1"/>
  <c r="O206"/>
  <c r="H206" s="1"/>
  <c r="V206" s="1"/>
  <c r="N206"/>
  <c r="G206" s="1"/>
  <c r="U206" s="1"/>
  <c r="M206"/>
  <c r="L206"/>
  <c r="E206" s="1"/>
  <c r="S206" s="1"/>
  <c r="K206"/>
  <c r="O205"/>
  <c r="H205" s="1"/>
  <c r="V205" s="1"/>
  <c r="N205"/>
  <c r="M205"/>
  <c r="F205" s="1"/>
  <c r="T205" s="1"/>
  <c r="L205"/>
  <c r="E205" s="1"/>
  <c r="S205" s="1"/>
  <c r="K205"/>
  <c r="D205" s="1"/>
  <c r="R205" s="1"/>
  <c r="O204"/>
  <c r="N204"/>
  <c r="G204" s="1"/>
  <c r="U204" s="1"/>
  <c r="M204"/>
  <c r="L204"/>
  <c r="E204" s="1"/>
  <c r="S204" s="1"/>
  <c r="K204"/>
  <c r="O203"/>
  <c r="H203" s="1"/>
  <c r="V203" s="1"/>
  <c r="N203"/>
  <c r="G203" s="1"/>
  <c r="U203" s="1"/>
  <c r="M203"/>
  <c r="F203" s="1"/>
  <c r="T203" s="1"/>
  <c r="L203"/>
  <c r="K203"/>
  <c r="D203" s="1"/>
  <c r="R203" s="1"/>
  <c r="O202"/>
  <c r="N202"/>
  <c r="G202" s="1"/>
  <c r="U202" s="1"/>
  <c r="M202"/>
  <c r="L202"/>
  <c r="K202"/>
  <c r="O201"/>
  <c r="H201" s="1"/>
  <c r="V201" s="1"/>
  <c r="N201"/>
  <c r="M201"/>
  <c r="F201" s="1"/>
  <c r="T201" s="1"/>
  <c r="L201"/>
  <c r="E201" s="1"/>
  <c r="S201" s="1"/>
  <c r="K201"/>
  <c r="D201" s="1"/>
  <c r="R201" s="1"/>
  <c r="O200"/>
  <c r="N200"/>
  <c r="G200" s="1"/>
  <c r="U200" s="1"/>
  <c r="M200"/>
  <c r="F200" s="1"/>
  <c r="T200" s="1"/>
  <c r="L200"/>
  <c r="E200" s="1"/>
  <c r="S200" s="1"/>
  <c r="K200"/>
  <c r="O199"/>
  <c r="H199" s="1"/>
  <c r="V199" s="1"/>
  <c r="N199"/>
  <c r="G199" s="1"/>
  <c r="U199" s="1"/>
  <c r="M199"/>
  <c r="F199" s="1"/>
  <c r="T199" s="1"/>
  <c r="L199"/>
  <c r="K199"/>
  <c r="D199" s="1"/>
  <c r="R199" s="1"/>
  <c r="O198"/>
  <c r="N198"/>
  <c r="M198"/>
  <c r="L198"/>
  <c r="K198"/>
  <c r="O197"/>
  <c r="H197" s="1"/>
  <c r="V197" s="1"/>
  <c r="N197"/>
  <c r="M197"/>
  <c r="F197" s="1"/>
  <c r="T197" s="1"/>
  <c r="L197"/>
  <c r="E197" s="1"/>
  <c r="S197" s="1"/>
  <c r="K197"/>
  <c r="D197" s="1"/>
  <c r="R197" s="1"/>
  <c r="O196"/>
  <c r="N196"/>
  <c r="G196" s="1"/>
  <c r="U196" s="1"/>
  <c r="M196"/>
  <c r="L196"/>
  <c r="E196" s="1"/>
  <c r="S196" s="1"/>
  <c r="K196"/>
  <c r="O195"/>
  <c r="H195" s="1"/>
  <c r="V195" s="1"/>
  <c r="N195"/>
  <c r="G195" s="1"/>
  <c r="U195" s="1"/>
  <c r="M195"/>
  <c r="F195" s="1"/>
  <c r="T195" s="1"/>
  <c r="L195"/>
  <c r="K195"/>
  <c r="D195" s="1"/>
  <c r="R195" s="1"/>
  <c r="O194"/>
  <c r="H194" s="1"/>
  <c r="V194" s="1"/>
  <c r="N194"/>
  <c r="G194" s="1"/>
  <c r="U194" s="1"/>
  <c r="M194"/>
  <c r="L194"/>
  <c r="E194" s="1"/>
  <c r="S194" s="1"/>
  <c r="K194"/>
  <c r="D194" s="1"/>
  <c r="R194" s="1"/>
  <c r="O193"/>
  <c r="H193" s="1"/>
  <c r="V193" s="1"/>
  <c r="N193"/>
  <c r="M193"/>
  <c r="F193" s="1"/>
  <c r="T193" s="1"/>
  <c r="L193"/>
  <c r="K193"/>
  <c r="D193" s="1"/>
  <c r="R193" s="1"/>
  <c r="O192"/>
  <c r="N192"/>
  <c r="G192" s="1"/>
  <c r="U192" s="1"/>
  <c r="M192"/>
  <c r="L192"/>
  <c r="K192"/>
  <c r="O191"/>
  <c r="H191" s="1"/>
  <c r="V191" s="1"/>
  <c r="N191"/>
  <c r="G191" s="1"/>
  <c r="U191" s="1"/>
  <c r="M191"/>
  <c r="F191" s="1"/>
  <c r="T191" s="1"/>
  <c r="L191"/>
  <c r="K191"/>
  <c r="D191" s="1"/>
  <c r="R191" s="1"/>
  <c r="O190"/>
  <c r="N190"/>
  <c r="G190" s="1"/>
  <c r="U190" s="1"/>
  <c r="M190"/>
  <c r="L190"/>
  <c r="E190" s="1"/>
  <c r="S190" s="1"/>
  <c r="K190"/>
  <c r="D190" s="1"/>
  <c r="R190" s="1"/>
  <c r="O189"/>
  <c r="H189" s="1"/>
  <c r="V189" s="1"/>
  <c r="N189"/>
  <c r="M189"/>
  <c r="F189" s="1"/>
  <c r="T189" s="1"/>
  <c r="L189"/>
  <c r="E189" s="1"/>
  <c r="S189" s="1"/>
  <c r="K189"/>
  <c r="D189" s="1"/>
  <c r="R189" s="1"/>
  <c r="O188"/>
  <c r="N188"/>
  <c r="G188" s="1"/>
  <c r="U188" s="1"/>
  <c r="M188"/>
  <c r="F188" s="1"/>
  <c r="T188" s="1"/>
  <c r="L188"/>
  <c r="E188" s="1"/>
  <c r="S188" s="1"/>
  <c r="K188"/>
  <c r="O187"/>
  <c r="H187" s="1"/>
  <c r="V187" s="1"/>
  <c r="N187"/>
  <c r="G187" s="1"/>
  <c r="U187" s="1"/>
  <c r="M187"/>
  <c r="F187" s="1"/>
  <c r="T187" s="1"/>
  <c r="L187"/>
  <c r="K187"/>
  <c r="D187" s="1"/>
  <c r="R187" s="1"/>
  <c r="O186"/>
  <c r="H186" s="1"/>
  <c r="V186" s="1"/>
  <c r="N186"/>
  <c r="G186" s="1"/>
  <c r="U186" s="1"/>
  <c r="M186"/>
  <c r="L186"/>
  <c r="E186" s="1"/>
  <c r="S186" s="1"/>
  <c r="K186"/>
  <c r="D186" s="1"/>
  <c r="R186" s="1"/>
  <c r="O185"/>
  <c r="H185" s="1"/>
  <c r="V185" s="1"/>
  <c r="N185"/>
  <c r="M185"/>
  <c r="F185" s="1"/>
  <c r="T185" s="1"/>
  <c r="L185"/>
  <c r="E185" s="1"/>
  <c r="S185" s="1"/>
  <c r="K185"/>
  <c r="D185" s="1"/>
  <c r="R185" s="1"/>
  <c r="O184"/>
  <c r="N184"/>
  <c r="G184" s="1"/>
  <c r="U184" s="1"/>
  <c r="M184"/>
  <c r="F184" s="1"/>
  <c r="T184" s="1"/>
  <c r="L184"/>
  <c r="E184" s="1"/>
  <c r="S184" s="1"/>
  <c r="K184"/>
  <c r="O183"/>
  <c r="H183" s="1"/>
  <c r="V183" s="1"/>
  <c r="N183"/>
  <c r="G183" s="1"/>
  <c r="U183" s="1"/>
  <c r="M183"/>
  <c r="F183" s="1"/>
  <c r="T183" s="1"/>
  <c r="L183"/>
  <c r="K183"/>
  <c r="D183" s="1"/>
  <c r="R183" s="1"/>
  <c r="O182"/>
  <c r="H182" s="1"/>
  <c r="V182" s="1"/>
  <c r="N182"/>
  <c r="G182" s="1"/>
  <c r="U182" s="1"/>
  <c r="M182"/>
  <c r="L182"/>
  <c r="E182" s="1"/>
  <c r="S182" s="1"/>
  <c r="K182"/>
  <c r="D182" s="1"/>
  <c r="R182" s="1"/>
  <c r="O181"/>
  <c r="H181" s="1"/>
  <c r="V181" s="1"/>
  <c r="N181"/>
  <c r="M181"/>
  <c r="F181" s="1"/>
  <c r="T181" s="1"/>
  <c r="L181"/>
  <c r="E181" s="1"/>
  <c r="S181" s="1"/>
  <c r="K181"/>
  <c r="D181" s="1"/>
  <c r="R181" s="1"/>
  <c r="G180"/>
  <c r="U180" s="1"/>
  <c r="M180"/>
  <c r="F180" s="1"/>
  <c r="T180" s="1"/>
  <c r="L180"/>
  <c r="E180" s="1"/>
  <c r="S180" s="1"/>
  <c r="K180"/>
  <c r="O179"/>
  <c r="H179" s="1"/>
  <c r="V179" s="1"/>
  <c r="N179"/>
  <c r="G179" s="1"/>
  <c r="U179" s="1"/>
  <c r="M179"/>
  <c r="F179" s="1"/>
  <c r="T179" s="1"/>
  <c r="L179"/>
  <c r="K179"/>
  <c r="D179" s="1"/>
  <c r="R179" s="1"/>
  <c r="O178"/>
  <c r="H178" s="1"/>
  <c r="V178" s="1"/>
  <c r="N178"/>
  <c r="G178" s="1"/>
  <c r="U178" s="1"/>
  <c r="M178"/>
  <c r="L178"/>
  <c r="E178" s="1"/>
  <c r="S178" s="1"/>
  <c r="K178"/>
  <c r="D178" s="1"/>
  <c r="R178" s="1"/>
  <c r="O177"/>
  <c r="N177"/>
  <c r="M177"/>
  <c r="L177"/>
  <c r="K177"/>
  <c r="D177" s="1"/>
  <c r="R177" s="1"/>
  <c r="O176"/>
  <c r="H176" s="1"/>
  <c r="V176" s="1"/>
  <c r="N176"/>
  <c r="G176" s="1"/>
  <c r="U176" s="1"/>
  <c r="M176"/>
  <c r="F176" s="1"/>
  <c r="T176" s="1"/>
  <c r="L176"/>
  <c r="E176" s="1"/>
  <c r="S176" s="1"/>
  <c r="K176"/>
  <c r="O175"/>
  <c r="H175" s="1"/>
  <c r="V175" s="1"/>
  <c r="N175"/>
  <c r="G175" s="1"/>
  <c r="U175" s="1"/>
  <c r="M175"/>
  <c r="F175" s="1"/>
  <c r="T175" s="1"/>
  <c r="L175"/>
  <c r="K175"/>
  <c r="D175" s="1"/>
  <c r="R175" s="1"/>
  <c r="O174"/>
  <c r="H174" s="1"/>
  <c r="V174" s="1"/>
  <c r="N174"/>
  <c r="G174" s="1"/>
  <c r="U174" s="1"/>
  <c r="M174"/>
  <c r="L174"/>
  <c r="E174" s="1"/>
  <c r="S174" s="1"/>
  <c r="K174"/>
  <c r="D174" s="1"/>
  <c r="R174" s="1"/>
  <c r="O173"/>
  <c r="H173" s="1"/>
  <c r="V173" s="1"/>
  <c r="N173"/>
  <c r="G173" s="1"/>
  <c r="U173" s="1"/>
  <c r="M173"/>
  <c r="F173" s="1"/>
  <c r="T173" s="1"/>
  <c r="L173"/>
  <c r="E173" s="1"/>
  <c r="S173" s="1"/>
  <c r="K173"/>
  <c r="D173" s="1"/>
  <c r="R173" s="1"/>
  <c r="O172"/>
  <c r="N172"/>
  <c r="M172"/>
  <c r="F172" s="1"/>
  <c r="T172" s="1"/>
  <c r="L172"/>
  <c r="K172"/>
  <c r="O171"/>
  <c r="H171" s="1"/>
  <c r="V171" s="1"/>
  <c r="N171"/>
  <c r="G171" s="1"/>
  <c r="U171" s="1"/>
  <c r="M171"/>
  <c r="F171" s="1"/>
  <c r="T171" s="1"/>
  <c r="L171"/>
  <c r="K171"/>
  <c r="D171" s="1"/>
  <c r="R171" s="1"/>
  <c r="O170"/>
  <c r="H170" s="1"/>
  <c r="V170" s="1"/>
  <c r="N170"/>
  <c r="G170" s="1"/>
  <c r="U170" s="1"/>
  <c r="M170"/>
  <c r="F170" s="1"/>
  <c r="T170" s="1"/>
  <c r="L170"/>
  <c r="E170" s="1"/>
  <c r="S170" s="1"/>
  <c r="K170"/>
  <c r="D170" s="1"/>
  <c r="R170" s="1"/>
  <c r="O169"/>
  <c r="H169" s="1"/>
  <c r="V169" s="1"/>
  <c r="N169"/>
  <c r="M169"/>
  <c r="F169" s="1"/>
  <c r="T169" s="1"/>
  <c r="L169"/>
  <c r="E169" s="1"/>
  <c r="S169" s="1"/>
  <c r="K169"/>
  <c r="D169" s="1"/>
  <c r="R169" s="1"/>
  <c r="O168"/>
  <c r="N168"/>
  <c r="G168" s="1"/>
  <c r="U168" s="1"/>
  <c r="M168"/>
  <c r="F168" s="1"/>
  <c r="T168" s="1"/>
  <c r="L168"/>
  <c r="E168" s="1"/>
  <c r="S168" s="1"/>
  <c r="K168"/>
  <c r="O167"/>
  <c r="H167" s="1"/>
  <c r="V167" s="1"/>
  <c r="N167"/>
  <c r="AB167" s="1"/>
  <c r="G167" s="1"/>
  <c r="U167" s="1"/>
  <c r="M167"/>
  <c r="L167"/>
  <c r="Z167" s="1"/>
  <c r="K167"/>
  <c r="O166"/>
  <c r="H166" s="1"/>
  <c r="V166" s="1"/>
  <c r="N166"/>
  <c r="G166" s="1"/>
  <c r="U166" s="1"/>
  <c r="M166"/>
  <c r="L166"/>
  <c r="E166" s="1"/>
  <c r="S166" s="1"/>
  <c r="K166"/>
  <c r="D166" s="1"/>
  <c r="R166" s="1"/>
  <c r="O165"/>
  <c r="H165" s="1"/>
  <c r="V165" s="1"/>
  <c r="N165"/>
  <c r="M165"/>
  <c r="F165" s="1"/>
  <c r="T165" s="1"/>
  <c r="L165"/>
  <c r="E165" s="1"/>
  <c r="S165" s="1"/>
  <c r="K165"/>
  <c r="O164"/>
  <c r="N164"/>
  <c r="G164" s="1"/>
  <c r="U164" s="1"/>
  <c r="M164"/>
  <c r="F164" s="1"/>
  <c r="T164" s="1"/>
  <c r="L164"/>
  <c r="E164" s="1"/>
  <c r="S164" s="1"/>
  <c r="K164"/>
  <c r="D164" s="1"/>
  <c r="R164" s="1"/>
  <c r="O163"/>
  <c r="H163" s="1"/>
  <c r="V163" s="1"/>
  <c r="N163"/>
  <c r="G163" s="1"/>
  <c r="U163" s="1"/>
  <c r="M163"/>
  <c r="F163" s="1"/>
  <c r="T163" s="1"/>
  <c r="L163"/>
  <c r="K163"/>
  <c r="D163" s="1"/>
  <c r="R163" s="1"/>
  <c r="O162"/>
  <c r="H162" s="1"/>
  <c r="V162" s="1"/>
  <c r="N162"/>
  <c r="G162" s="1"/>
  <c r="U162" s="1"/>
  <c r="M162"/>
  <c r="L162"/>
  <c r="E162" s="1"/>
  <c r="S162" s="1"/>
  <c r="K162"/>
  <c r="D162" s="1"/>
  <c r="R162" s="1"/>
  <c r="O161"/>
  <c r="H161" s="1"/>
  <c r="V161" s="1"/>
  <c r="N161"/>
  <c r="M161"/>
  <c r="F161" s="1"/>
  <c r="T161" s="1"/>
  <c r="L161"/>
  <c r="E161" s="1"/>
  <c r="S161" s="1"/>
  <c r="K161"/>
  <c r="D161" s="1"/>
  <c r="R161" s="1"/>
  <c r="O160"/>
  <c r="H160" s="1"/>
  <c r="V160" s="1"/>
  <c r="N160"/>
  <c r="G160" s="1"/>
  <c r="U160" s="1"/>
  <c r="M160"/>
  <c r="F160" s="1"/>
  <c r="T160" s="1"/>
  <c r="L160"/>
  <c r="E160" s="1"/>
  <c r="S160" s="1"/>
  <c r="K160"/>
  <c r="O159"/>
  <c r="N159"/>
  <c r="M159"/>
  <c r="L159"/>
  <c r="K159"/>
  <c r="O158"/>
  <c r="H158" s="1"/>
  <c r="V158" s="1"/>
  <c r="N158"/>
  <c r="G158" s="1"/>
  <c r="U158" s="1"/>
  <c r="M158"/>
  <c r="L158"/>
  <c r="E158" s="1"/>
  <c r="S158" s="1"/>
  <c r="K158"/>
  <c r="D158" s="1"/>
  <c r="R158" s="1"/>
  <c r="O157"/>
  <c r="H157" s="1"/>
  <c r="V157" s="1"/>
  <c r="N157"/>
  <c r="M157"/>
  <c r="F157" s="1"/>
  <c r="T157" s="1"/>
  <c r="L157"/>
  <c r="E157" s="1"/>
  <c r="S157" s="1"/>
  <c r="K157"/>
  <c r="D157" s="1"/>
  <c r="R157" s="1"/>
  <c r="O156"/>
  <c r="H156" s="1"/>
  <c r="V156" s="1"/>
  <c r="N156"/>
  <c r="G156" s="1"/>
  <c r="U156" s="1"/>
  <c r="M156"/>
  <c r="F156" s="1"/>
  <c r="T156" s="1"/>
  <c r="L156"/>
  <c r="E156" s="1"/>
  <c r="S156" s="1"/>
  <c r="K156"/>
  <c r="O155"/>
  <c r="H155" s="1"/>
  <c r="V155" s="1"/>
  <c r="N155"/>
  <c r="G155" s="1"/>
  <c r="U155" s="1"/>
  <c r="M155"/>
  <c r="F155" s="1"/>
  <c r="T155" s="1"/>
  <c r="L155"/>
  <c r="K155"/>
  <c r="D155" s="1"/>
  <c r="R155" s="1"/>
  <c r="O154"/>
  <c r="H154" s="1"/>
  <c r="V154" s="1"/>
  <c r="N154"/>
  <c r="G154" s="1"/>
  <c r="U154" s="1"/>
  <c r="M154"/>
  <c r="L154"/>
  <c r="E154" s="1"/>
  <c r="S154" s="1"/>
  <c r="K154"/>
  <c r="D154" s="1"/>
  <c r="R154" s="1"/>
  <c r="O153"/>
  <c r="H153" s="1"/>
  <c r="V153" s="1"/>
  <c r="N153"/>
  <c r="M153"/>
  <c r="F153" s="1"/>
  <c r="T153" s="1"/>
  <c r="L153"/>
  <c r="E153" s="1"/>
  <c r="S153" s="1"/>
  <c r="K153"/>
  <c r="D153" s="1"/>
  <c r="R153" s="1"/>
  <c r="O152"/>
  <c r="AC215" s="1"/>
  <c r="N152"/>
  <c r="G152" s="1"/>
  <c r="U152" s="1"/>
  <c r="M152"/>
  <c r="AA215" s="1"/>
  <c r="L152"/>
  <c r="E152" s="1"/>
  <c r="S152" s="1"/>
  <c r="K152"/>
  <c r="Y215" s="1"/>
  <c r="O151"/>
  <c r="H151" s="1"/>
  <c r="V151" s="1"/>
  <c r="N151"/>
  <c r="G151" s="1"/>
  <c r="U151" s="1"/>
  <c r="M151"/>
  <c r="F151" s="1"/>
  <c r="T151" s="1"/>
  <c r="L151"/>
  <c r="K151"/>
  <c r="D151" s="1"/>
  <c r="R151" s="1"/>
  <c r="O150"/>
  <c r="H150" s="1"/>
  <c r="V150" s="1"/>
  <c r="N150"/>
  <c r="G150" s="1"/>
  <c r="U150" s="1"/>
  <c r="M150"/>
  <c r="F150" s="1"/>
  <c r="T150" s="1"/>
  <c r="L150"/>
  <c r="E150" s="1"/>
  <c r="S150" s="1"/>
  <c r="K150"/>
  <c r="D150" s="1"/>
  <c r="R150" s="1"/>
  <c r="O149"/>
  <c r="H149" s="1"/>
  <c r="V149" s="1"/>
  <c r="N149"/>
  <c r="M149"/>
  <c r="F149" s="1"/>
  <c r="T149" s="1"/>
  <c r="L149"/>
  <c r="E149" s="1"/>
  <c r="S149" s="1"/>
  <c r="K149"/>
  <c r="D149" s="1"/>
  <c r="R149" s="1"/>
  <c r="O148"/>
  <c r="N148"/>
  <c r="G148" s="1"/>
  <c r="U148" s="1"/>
  <c r="M148"/>
  <c r="F148" s="1"/>
  <c r="T148" s="1"/>
  <c r="L148"/>
  <c r="E148" s="1"/>
  <c r="S148" s="1"/>
  <c r="K148"/>
  <c r="O147"/>
  <c r="H147" s="1"/>
  <c r="V147" s="1"/>
  <c r="N147"/>
  <c r="G147" s="1"/>
  <c r="U147" s="1"/>
  <c r="M147"/>
  <c r="F147" s="1"/>
  <c r="T147" s="1"/>
  <c r="L147"/>
  <c r="E147" s="1"/>
  <c r="S147" s="1"/>
  <c r="K147"/>
  <c r="D147" s="1"/>
  <c r="R147" s="1"/>
  <c r="O146"/>
  <c r="H146" s="1"/>
  <c r="V146" s="1"/>
  <c r="N146"/>
  <c r="G146" s="1"/>
  <c r="U146" s="1"/>
  <c r="M146"/>
  <c r="L146"/>
  <c r="E146" s="1"/>
  <c r="S146" s="1"/>
  <c r="K146"/>
  <c r="D146" s="1"/>
  <c r="R146" s="1"/>
  <c r="O145"/>
  <c r="H145" s="1"/>
  <c r="V145" s="1"/>
  <c r="N145"/>
  <c r="M145"/>
  <c r="F145" s="1"/>
  <c r="T145" s="1"/>
  <c r="L145"/>
  <c r="K145"/>
  <c r="Y145" s="1"/>
  <c r="D145" s="1"/>
  <c r="R145" s="1"/>
  <c r="O144"/>
  <c r="N144"/>
  <c r="G144" s="1"/>
  <c r="U144" s="1"/>
  <c r="M144"/>
  <c r="F144" s="1"/>
  <c r="T144" s="1"/>
  <c r="L144"/>
  <c r="E144" s="1"/>
  <c r="S144" s="1"/>
  <c r="K144"/>
  <c r="D144" s="1"/>
  <c r="R144" s="1"/>
  <c r="O143"/>
  <c r="H143" s="1"/>
  <c r="V143" s="1"/>
  <c r="N143"/>
  <c r="G143" s="1"/>
  <c r="U143" s="1"/>
  <c r="M143"/>
  <c r="F143" s="1"/>
  <c r="T143" s="1"/>
  <c r="L143"/>
  <c r="K143"/>
  <c r="D143" s="1"/>
  <c r="R143" s="1"/>
  <c r="E142"/>
  <c r="F142"/>
  <c r="T142" s="1"/>
  <c r="D142"/>
  <c r="D139"/>
  <c r="Y173" s="1"/>
  <c r="E139"/>
  <c r="Z173" s="1"/>
  <c r="F139"/>
  <c r="AA173" s="1"/>
  <c r="G139"/>
  <c r="AB173" s="1"/>
  <c r="H139"/>
  <c r="AC173" s="1"/>
  <c r="D140"/>
  <c r="E140"/>
  <c r="F140"/>
  <c r="G140"/>
  <c r="H140"/>
  <c r="E138"/>
  <c r="F138"/>
  <c r="G138"/>
  <c r="H138"/>
  <c r="D138"/>
  <c r="N129" i="12"/>
  <c r="L129"/>
  <c r="N128"/>
  <c r="L128"/>
  <c r="N127"/>
  <c r="N126"/>
  <c r="L126"/>
  <c r="N125"/>
  <c r="L125"/>
  <c r="N124"/>
  <c r="L124"/>
  <c r="N123"/>
  <c r="L123"/>
  <c r="Q118" i="160"/>
  <c r="R118"/>
  <c r="S118"/>
  <c r="T118"/>
  <c r="U118"/>
  <c r="Q119"/>
  <c r="R119"/>
  <c r="Z172" s="1"/>
  <c r="S119"/>
  <c r="AA172" s="1"/>
  <c r="T119"/>
  <c r="AB172" s="1"/>
  <c r="U119"/>
  <c r="R117"/>
  <c r="Z176" s="1"/>
  <c r="S117"/>
  <c r="AA176" s="1"/>
  <c r="T117"/>
  <c r="AB176" s="1"/>
  <c r="U117"/>
  <c r="Q117"/>
  <c r="Y176" s="1"/>
  <c r="L118" i="12"/>
  <c r="L117"/>
  <c r="L116"/>
  <c r="L115"/>
  <c r="L114"/>
  <c r="G217" i="160"/>
  <c r="U217" s="1"/>
  <c r="E217"/>
  <c r="S217" s="1"/>
  <c r="H216"/>
  <c r="V216" s="1"/>
  <c r="D216"/>
  <c r="R216" s="1"/>
  <c r="F214"/>
  <c r="T214" s="1"/>
  <c r="D214"/>
  <c r="R214" s="1"/>
  <c r="G213"/>
  <c r="U213" s="1"/>
  <c r="D212"/>
  <c r="R212" s="1"/>
  <c r="E211"/>
  <c r="S211" s="1"/>
  <c r="H210"/>
  <c r="V210" s="1"/>
  <c r="F210"/>
  <c r="T210" s="1"/>
  <c r="G209"/>
  <c r="U209" s="1"/>
  <c r="H208"/>
  <c r="V208" s="1"/>
  <c r="D208"/>
  <c r="R208" s="1"/>
  <c r="E207"/>
  <c r="S207" s="1"/>
  <c r="F206"/>
  <c r="T206" s="1"/>
  <c r="D206"/>
  <c r="R206" s="1"/>
  <c r="G205"/>
  <c r="U205" s="1"/>
  <c r="H204"/>
  <c r="V204" s="1"/>
  <c r="F204"/>
  <c r="T204" s="1"/>
  <c r="D204"/>
  <c r="R204" s="1"/>
  <c r="E203"/>
  <c r="S203" s="1"/>
  <c r="F202"/>
  <c r="T202" s="1"/>
  <c r="G201"/>
  <c r="U201" s="1"/>
  <c r="H200"/>
  <c r="V200" s="1"/>
  <c r="D200"/>
  <c r="R200" s="1"/>
  <c r="E199"/>
  <c r="S199" s="1"/>
  <c r="H198"/>
  <c r="V198" s="1"/>
  <c r="G197"/>
  <c r="U197" s="1"/>
  <c r="H196"/>
  <c r="V196" s="1"/>
  <c r="F196"/>
  <c r="T196" s="1"/>
  <c r="D196"/>
  <c r="R196" s="1"/>
  <c r="E195"/>
  <c r="S195" s="1"/>
  <c r="F194"/>
  <c r="T194" s="1"/>
  <c r="G193"/>
  <c r="U193" s="1"/>
  <c r="E193"/>
  <c r="S193" s="1"/>
  <c r="H192"/>
  <c r="V192" s="1"/>
  <c r="E191"/>
  <c r="S191" s="1"/>
  <c r="H190"/>
  <c r="V190" s="1"/>
  <c r="F190"/>
  <c r="T190" s="1"/>
  <c r="G189"/>
  <c r="U189" s="1"/>
  <c r="H188"/>
  <c r="V188" s="1"/>
  <c r="D188"/>
  <c r="R188" s="1"/>
  <c r="E187"/>
  <c r="S187" s="1"/>
  <c r="F186"/>
  <c r="T186" s="1"/>
  <c r="G185"/>
  <c r="U185" s="1"/>
  <c r="H184"/>
  <c r="V184" s="1"/>
  <c r="D184"/>
  <c r="R184" s="1"/>
  <c r="E183"/>
  <c r="S183" s="1"/>
  <c r="F182"/>
  <c r="T182" s="1"/>
  <c r="G181"/>
  <c r="U181" s="1"/>
  <c r="H180"/>
  <c r="V180" s="1"/>
  <c r="D180"/>
  <c r="R180" s="1"/>
  <c r="E179"/>
  <c r="S179" s="1"/>
  <c r="F178"/>
  <c r="T178" s="1"/>
  <c r="D176"/>
  <c r="R176" s="1"/>
  <c r="E175"/>
  <c r="S175" s="1"/>
  <c r="F174"/>
  <c r="T174" s="1"/>
  <c r="H172"/>
  <c r="V172" s="1"/>
  <c r="D172"/>
  <c r="R172" s="1"/>
  <c r="E171"/>
  <c r="S171" s="1"/>
  <c r="G169"/>
  <c r="U169" s="1"/>
  <c r="H168"/>
  <c r="V168" s="1"/>
  <c r="D168"/>
  <c r="R168" s="1"/>
  <c r="E167"/>
  <c r="S167" s="1"/>
  <c r="F166"/>
  <c r="T166" s="1"/>
  <c r="H164"/>
  <c r="V164" s="1"/>
  <c r="E163"/>
  <c r="S163" s="1"/>
  <c r="F162"/>
  <c r="T162" s="1"/>
  <c r="G161"/>
  <c r="U161" s="1"/>
  <c r="D160"/>
  <c r="R160" s="1"/>
  <c r="F158"/>
  <c r="T158" s="1"/>
  <c r="G157"/>
  <c r="U157" s="1"/>
  <c r="D156"/>
  <c r="R156" s="1"/>
  <c r="E155"/>
  <c r="S155" s="1"/>
  <c r="F154"/>
  <c r="T154" s="1"/>
  <c r="H152"/>
  <c r="V152" s="1"/>
  <c r="D152"/>
  <c r="R152" s="1"/>
  <c r="E151"/>
  <c r="S151" s="1"/>
  <c r="G149"/>
  <c r="U149" s="1"/>
  <c r="H148"/>
  <c r="V148" s="1"/>
  <c r="D148"/>
  <c r="R148" s="1"/>
  <c r="F146"/>
  <c r="T146" s="1"/>
  <c r="AB145"/>
  <c r="G145" s="1"/>
  <c r="U145" s="1"/>
  <c r="H144"/>
  <c r="V144" s="1"/>
  <c r="E143"/>
  <c r="S143" s="1"/>
  <c r="G142"/>
  <c r="U142" s="1"/>
  <c r="BI176" i="165" l="1"/>
  <c r="BI165"/>
  <c r="AA192"/>
  <c r="AA176"/>
  <c r="AA165"/>
  <c r="AA177"/>
  <c r="BF192"/>
  <c r="BF177"/>
  <c r="BF165"/>
  <c r="BF176"/>
  <c r="Y212"/>
  <c r="Y159"/>
  <c r="AC212"/>
  <c r="AC159"/>
  <c r="BH212"/>
  <c r="BH159"/>
  <c r="S142"/>
  <c r="AR142"/>
  <c r="E142"/>
  <c r="U143"/>
  <c r="AT143"/>
  <c r="G143"/>
  <c r="AL143"/>
  <c r="AZ143" s="1"/>
  <c r="S144"/>
  <c r="E144"/>
  <c r="AJ145"/>
  <c r="AX145" s="1"/>
  <c r="BB146"/>
  <c r="AN146"/>
  <c r="R148"/>
  <c r="D148"/>
  <c r="V148"/>
  <c r="H148"/>
  <c r="U149"/>
  <c r="G149"/>
  <c r="AA215"/>
  <c r="F152"/>
  <c r="T152"/>
  <c r="AR153"/>
  <c r="E153"/>
  <c r="S153" s="1"/>
  <c r="G154"/>
  <c r="U154" s="1"/>
  <c r="D156"/>
  <c r="R156" s="1"/>
  <c r="H156"/>
  <c r="V156" s="1"/>
  <c r="G157"/>
  <c r="U157" s="1"/>
  <c r="F160"/>
  <c r="T160" s="1"/>
  <c r="E161"/>
  <c r="S161" s="1"/>
  <c r="BA162"/>
  <c r="AM162"/>
  <c r="F163"/>
  <c r="T163" s="1"/>
  <c r="E164"/>
  <c r="S164" s="1"/>
  <c r="R142"/>
  <c r="BA145"/>
  <c r="Z159"/>
  <c r="AC165"/>
  <c r="Z165"/>
  <c r="Z177"/>
  <c r="Z192"/>
  <c r="Z176"/>
  <c r="AN142"/>
  <c r="AX143"/>
  <c r="AJ143"/>
  <c r="F145"/>
  <c r="T145" s="1"/>
  <c r="U146"/>
  <c r="AT146"/>
  <c r="G146"/>
  <c r="AL146"/>
  <c r="AZ146"/>
  <c r="E147"/>
  <c r="S147" s="1"/>
  <c r="D150"/>
  <c r="R150"/>
  <c r="H150"/>
  <c r="V150"/>
  <c r="G151"/>
  <c r="U151"/>
  <c r="AN153"/>
  <c r="BB153" s="1"/>
  <c r="R155"/>
  <c r="AQ155"/>
  <c r="D155"/>
  <c r="AU155"/>
  <c r="H155"/>
  <c r="V155" s="1"/>
  <c r="D158"/>
  <c r="R158" s="1"/>
  <c r="H158"/>
  <c r="V158" s="1"/>
  <c r="G159"/>
  <c r="U159" s="1"/>
  <c r="T162"/>
  <c r="AS162"/>
  <c r="F162"/>
  <c r="AK162"/>
  <c r="AY162" s="1"/>
  <c r="T165"/>
  <c r="F165"/>
  <c r="R168"/>
  <c r="D168"/>
  <c r="V168"/>
  <c r="H168"/>
  <c r="AW117"/>
  <c r="AB212"/>
  <c r="AA198"/>
  <c r="AA202"/>
  <c r="AY145"/>
  <c r="AY165"/>
  <c r="Y192"/>
  <c r="Y177"/>
  <c r="Y176"/>
  <c r="AC192"/>
  <c r="AC177"/>
  <c r="AC176"/>
  <c r="BH176"/>
  <c r="BH192"/>
  <c r="BH177"/>
  <c r="BH165"/>
  <c r="AA212"/>
  <c r="AA159"/>
  <c r="BF212"/>
  <c r="BF159"/>
  <c r="AT142"/>
  <c r="G142"/>
  <c r="AZ142"/>
  <c r="AL142"/>
  <c r="AR143"/>
  <c r="E143"/>
  <c r="S143"/>
  <c r="G144"/>
  <c r="U144"/>
  <c r="AN145"/>
  <c r="BB145"/>
  <c r="AJ146"/>
  <c r="AX146" s="1"/>
  <c r="F148"/>
  <c r="T148"/>
  <c r="E149"/>
  <c r="S149"/>
  <c r="Y215"/>
  <c r="R152"/>
  <c r="D152"/>
  <c r="AC215"/>
  <c r="H152"/>
  <c r="V152" s="1"/>
  <c r="AT153"/>
  <c r="G153"/>
  <c r="U153" s="1"/>
  <c r="AL153"/>
  <c r="AZ153" s="1"/>
  <c r="S154"/>
  <c r="E154"/>
  <c r="AM155"/>
  <c r="BA155" s="1"/>
  <c r="T156"/>
  <c r="F156"/>
  <c r="S157"/>
  <c r="E157"/>
  <c r="R160"/>
  <c r="D160"/>
  <c r="V160"/>
  <c r="H160"/>
  <c r="U161"/>
  <c r="G161"/>
  <c r="R163"/>
  <c r="D163"/>
  <c r="V163"/>
  <c r="H163"/>
  <c r="U164"/>
  <c r="G164"/>
  <c r="AZ165"/>
  <c r="AL165"/>
  <c r="T166"/>
  <c r="F166"/>
  <c r="U169"/>
  <c r="G169"/>
  <c r="AL180"/>
  <c r="AZ180" s="1"/>
  <c r="V142"/>
  <c r="AB192"/>
  <c r="AB177"/>
  <c r="AB176"/>
  <c r="AB165"/>
  <c r="AJ142"/>
  <c r="AN143"/>
  <c r="BB143" s="1"/>
  <c r="R145"/>
  <c r="D145"/>
  <c r="D238" s="1"/>
  <c r="R134" s="1"/>
  <c r="H145"/>
  <c r="H240" s="1"/>
  <c r="V136" s="1"/>
  <c r="AZ145"/>
  <c r="AL145"/>
  <c r="AR146"/>
  <c r="E146"/>
  <c r="S146" s="1"/>
  <c r="G147"/>
  <c r="U147"/>
  <c r="T150"/>
  <c r="F150"/>
  <c r="F239" s="1"/>
  <c r="T135" s="1"/>
  <c r="E151"/>
  <c r="S151" s="1"/>
  <c r="AX153"/>
  <c r="AJ153"/>
  <c r="AS155"/>
  <c r="F155"/>
  <c r="T155"/>
  <c r="AY155"/>
  <c r="AK155"/>
  <c r="F158"/>
  <c r="T158"/>
  <c r="E159"/>
  <c r="S159" s="1"/>
  <c r="AQ162"/>
  <c r="D162"/>
  <c r="R162" s="1"/>
  <c r="AU162"/>
  <c r="H162"/>
  <c r="V162"/>
  <c r="D165"/>
  <c r="R165" s="1"/>
  <c r="AQ165"/>
  <c r="S167"/>
  <c r="Z167"/>
  <c r="E167"/>
  <c r="AY117"/>
  <c r="AW118"/>
  <c r="BA118"/>
  <c r="BI177" s="1"/>
  <c r="AY119"/>
  <c r="BG172" s="1"/>
  <c r="Y198"/>
  <c r="AC198"/>
  <c r="Y202"/>
  <c r="AC202"/>
  <c r="BF202"/>
  <c r="T142"/>
  <c r="AB159"/>
  <c r="AM165"/>
  <c r="BA165" s="1"/>
  <c r="T178"/>
  <c r="R185"/>
  <c r="AQ185"/>
  <c r="D185"/>
  <c r="V185"/>
  <c r="AU185"/>
  <c r="H185"/>
  <c r="AM186"/>
  <c r="BA186" s="1"/>
  <c r="AS187"/>
  <c r="F187"/>
  <c r="T187"/>
  <c r="AY187"/>
  <c r="AK187"/>
  <c r="AQ189"/>
  <c r="D189"/>
  <c r="R189" s="1"/>
  <c r="V189"/>
  <c r="AU189"/>
  <c r="H189"/>
  <c r="AJ191"/>
  <c r="AX191" s="1"/>
  <c r="AR193"/>
  <c r="E193"/>
  <c r="S193"/>
  <c r="G194"/>
  <c r="U194" s="1"/>
  <c r="E196"/>
  <c r="S196"/>
  <c r="D197"/>
  <c r="R197" s="1"/>
  <c r="H197"/>
  <c r="V197"/>
  <c r="AK199"/>
  <c r="AY199" s="1"/>
  <c r="AS200"/>
  <c r="F200"/>
  <c r="T200" s="1"/>
  <c r="AM202"/>
  <c r="BA202"/>
  <c r="F204"/>
  <c r="T204" s="1"/>
  <c r="AJ212"/>
  <c r="AX212"/>
  <c r="AN212"/>
  <c r="BB212" s="1"/>
  <c r="AM213"/>
  <c r="BA213" s="1"/>
  <c r="AB198"/>
  <c r="BF198"/>
  <c r="AB202"/>
  <c r="Z145"/>
  <c r="V165"/>
  <c r="R166"/>
  <c r="V166"/>
  <c r="U167"/>
  <c r="T168"/>
  <c r="S169"/>
  <c r="F170"/>
  <c r="T170" s="1"/>
  <c r="R170"/>
  <c r="V170"/>
  <c r="E171"/>
  <c r="S171" s="1"/>
  <c r="U171"/>
  <c r="D172"/>
  <c r="R172" s="1"/>
  <c r="H172"/>
  <c r="V172" s="1"/>
  <c r="T172"/>
  <c r="E173"/>
  <c r="S173" s="1"/>
  <c r="U173"/>
  <c r="F174"/>
  <c r="T174" s="1"/>
  <c r="R174"/>
  <c r="V174"/>
  <c r="E175"/>
  <c r="S175" s="1"/>
  <c r="U175"/>
  <c r="D176"/>
  <c r="R176" s="1"/>
  <c r="H176"/>
  <c r="V176" s="1"/>
  <c r="T176"/>
  <c r="E177"/>
  <c r="S177" s="1"/>
  <c r="U177"/>
  <c r="F178"/>
  <c r="R178"/>
  <c r="V178"/>
  <c r="E179"/>
  <c r="S179" s="1"/>
  <c r="U179"/>
  <c r="D180"/>
  <c r="R180" s="1"/>
  <c r="H180"/>
  <c r="V180" s="1"/>
  <c r="AK180"/>
  <c r="AY180" s="1"/>
  <c r="AQ180"/>
  <c r="AU180"/>
  <c r="BA180"/>
  <c r="F181"/>
  <c r="T181" s="1"/>
  <c r="R181"/>
  <c r="V181"/>
  <c r="S182"/>
  <c r="BA208"/>
  <c r="F183"/>
  <c r="T183" s="1"/>
  <c r="E184"/>
  <c r="S184"/>
  <c r="AM185"/>
  <c r="BA185" s="1"/>
  <c r="AS186"/>
  <c r="F186"/>
  <c r="T186" s="1"/>
  <c r="AK186"/>
  <c r="AY186" s="1"/>
  <c r="AQ188"/>
  <c r="D188"/>
  <c r="R188" s="1"/>
  <c r="AU188"/>
  <c r="H188"/>
  <c r="V188"/>
  <c r="AM189"/>
  <c r="BA189" s="1"/>
  <c r="F190"/>
  <c r="T190" s="1"/>
  <c r="S191"/>
  <c r="AR191"/>
  <c r="E191"/>
  <c r="U192"/>
  <c r="G192"/>
  <c r="AN193"/>
  <c r="BB193" s="1"/>
  <c r="R195"/>
  <c r="D195"/>
  <c r="H195"/>
  <c r="V195" s="1"/>
  <c r="G198"/>
  <c r="U198" s="1"/>
  <c r="AM200"/>
  <c r="BA200"/>
  <c r="D201"/>
  <c r="R201" s="1"/>
  <c r="H201"/>
  <c r="V201"/>
  <c r="AY205"/>
  <c r="AK205"/>
  <c r="AU165"/>
  <c r="AX202"/>
  <c r="BB202"/>
  <c r="AN202"/>
  <c r="BB205"/>
  <c r="G182"/>
  <c r="U182" s="1"/>
  <c r="AS185"/>
  <c r="F185"/>
  <c r="T185"/>
  <c r="AY185"/>
  <c r="AK185"/>
  <c r="AQ187"/>
  <c r="D187"/>
  <c r="R187" s="1"/>
  <c r="AU187"/>
  <c r="H187"/>
  <c r="V187" s="1"/>
  <c r="BA188"/>
  <c r="AM188"/>
  <c r="AS189"/>
  <c r="F189"/>
  <c r="T189" s="1"/>
  <c r="AK189"/>
  <c r="AY189" s="1"/>
  <c r="AN191"/>
  <c r="BB191" s="1"/>
  <c r="AT193"/>
  <c r="G193"/>
  <c r="U193" s="1"/>
  <c r="AL193"/>
  <c r="AZ193" s="1"/>
  <c r="E194"/>
  <c r="S194" s="1"/>
  <c r="G202"/>
  <c r="U202" s="1"/>
  <c r="AL212"/>
  <c r="AZ212" s="1"/>
  <c r="BH198"/>
  <c r="BH202"/>
  <c r="F180"/>
  <c r="T180" s="1"/>
  <c r="AT192"/>
  <c r="V200"/>
  <c r="AJ202"/>
  <c r="V204"/>
  <c r="R183"/>
  <c r="D183"/>
  <c r="H183"/>
  <c r="V183" s="1"/>
  <c r="U184"/>
  <c r="G184"/>
  <c r="AQ186"/>
  <c r="D186"/>
  <c r="R186"/>
  <c r="AU186"/>
  <c r="H186"/>
  <c r="V186"/>
  <c r="AM187"/>
  <c r="BA187" s="1"/>
  <c r="AS188"/>
  <c r="F188"/>
  <c r="T188" s="1"/>
  <c r="AK188"/>
  <c r="AY188" s="1"/>
  <c r="D190"/>
  <c r="R190"/>
  <c r="H190"/>
  <c r="V190" s="1"/>
  <c r="AT191"/>
  <c r="G191"/>
  <c r="U191" s="1"/>
  <c r="AL191"/>
  <c r="AZ191" s="1"/>
  <c r="E192"/>
  <c r="S192" s="1"/>
  <c r="AJ193"/>
  <c r="AX193" s="1"/>
  <c r="F195"/>
  <c r="T195" s="1"/>
  <c r="AQ199"/>
  <c r="D199"/>
  <c r="R199" s="1"/>
  <c r="BH184"/>
  <c r="AA184"/>
  <c r="BF184"/>
  <c r="AC184"/>
  <c r="Y184"/>
  <c r="AU199"/>
  <c r="H199"/>
  <c r="V199"/>
  <c r="G203"/>
  <c r="U203" s="1"/>
  <c r="AL207"/>
  <c r="AZ207" s="1"/>
  <c r="AX208"/>
  <c r="AJ208"/>
  <c r="AN208"/>
  <c r="BB208" s="1"/>
  <c r="AR192"/>
  <c r="T201"/>
  <c r="AZ202"/>
  <c r="AX205"/>
  <c r="AY207"/>
  <c r="AR202"/>
  <c r="AR212"/>
  <c r="G196"/>
  <c r="U196" s="1"/>
  <c r="F197"/>
  <c r="T197" s="1"/>
  <c r="E198"/>
  <c r="S198" s="1"/>
  <c r="F199"/>
  <c r="T199" s="1"/>
  <c r="AM199"/>
  <c r="BA199" s="1"/>
  <c r="AS199"/>
  <c r="D200"/>
  <c r="R200" s="1"/>
  <c r="H200"/>
  <c r="AK200"/>
  <c r="AY200" s="1"/>
  <c r="AQ200"/>
  <c r="AU200"/>
  <c r="F201"/>
  <c r="E202"/>
  <c r="S202" s="1"/>
  <c r="E203"/>
  <c r="S203" s="1"/>
  <c r="D204"/>
  <c r="R204" s="1"/>
  <c r="H204"/>
  <c r="G205"/>
  <c r="U205" s="1"/>
  <c r="AJ205"/>
  <c r="AN205"/>
  <c r="AT205"/>
  <c r="AZ205"/>
  <c r="E206"/>
  <c r="S206" s="1"/>
  <c r="U206"/>
  <c r="D207"/>
  <c r="R207" s="1"/>
  <c r="H207"/>
  <c r="V207" s="1"/>
  <c r="AK207"/>
  <c r="AQ207"/>
  <c r="AU207"/>
  <c r="BA207"/>
  <c r="F208"/>
  <c r="T208" s="1"/>
  <c r="R208"/>
  <c r="V208"/>
  <c r="AM208"/>
  <c r="AS208"/>
  <c r="AY208"/>
  <c r="D209"/>
  <c r="R209" s="1"/>
  <c r="H209"/>
  <c r="V209" s="1"/>
  <c r="T209"/>
  <c r="G210"/>
  <c r="U210" s="1"/>
  <c r="S210"/>
  <c r="F211"/>
  <c r="T211" s="1"/>
  <c r="R211"/>
  <c r="V211"/>
  <c r="E212"/>
  <c r="S212" s="1"/>
  <c r="U212"/>
  <c r="E213"/>
  <c r="S213" s="1"/>
  <c r="AL213"/>
  <c r="AZ213" s="1"/>
  <c r="AR213"/>
  <c r="AX213"/>
  <c r="BB213"/>
  <c r="G214"/>
  <c r="U214" s="1"/>
  <c r="S214"/>
  <c r="F215"/>
  <c r="T215" s="1"/>
  <c r="R215"/>
  <c r="V215"/>
  <c r="G216"/>
  <c r="U216" s="1"/>
  <c r="S216"/>
  <c r="F217"/>
  <c r="T217" s="1"/>
  <c r="R217"/>
  <c r="V217"/>
  <c r="AT212"/>
  <c r="E205"/>
  <c r="S205" s="1"/>
  <c r="F207"/>
  <c r="T207" s="1"/>
  <c r="D208"/>
  <c r="H208"/>
  <c r="G213"/>
  <c r="U213" s="1"/>
  <c r="G176" i="163"/>
  <c r="U176" s="1"/>
  <c r="G153" i="160"/>
  <c r="U153" s="1"/>
  <c r="Z167" i="162"/>
  <c r="AA167" i="160"/>
  <c r="F167" s="1"/>
  <c r="T167" s="1"/>
  <c r="Y167" i="162"/>
  <c r="AB167"/>
  <c r="G167" s="1"/>
  <c r="U167" s="1"/>
  <c r="Y167" i="160"/>
  <c r="U27"/>
  <c r="I23" s="1"/>
  <c r="U26"/>
  <c r="I52" s="1"/>
  <c r="U28"/>
  <c r="U29"/>
  <c r="W30"/>
  <c r="S31"/>
  <c r="E52" s="1"/>
  <c r="T31"/>
  <c r="G58" s="1"/>
  <c r="U32"/>
  <c r="I39" s="1"/>
  <c r="V33"/>
  <c r="K14" s="1"/>
  <c r="W34"/>
  <c r="M15" s="1"/>
  <c r="S35"/>
  <c r="E59" s="1"/>
  <c r="T35"/>
  <c r="G52" s="1"/>
  <c r="S39"/>
  <c r="E56" s="1"/>
  <c r="T38"/>
  <c r="G22" s="1"/>
  <c r="U37"/>
  <c r="I32" s="1"/>
  <c r="V36"/>
  <c r="K56" s="1"/>
  <c r="S40"/>
  <c r="T40"/>
  <c r="T42"/>
  <c r="G9" s="1"/>
  <c r="U41"/>
  <c r="I13" s="1"/>
  <c r="W43"/>
  <c r="M59" s="1"/>
  <c r="W44"/>
  <c r="M40" s="1"/>
  <c r="S45"/>
  <c r="E12" s="1"/>
  <c r="T45"/>
  <c r="G12" s="1"/>
  <c r="U46"/>
  <c r="I40" s="1"/>
  <c r="V47"/>
  <c r="K32" s="1"/>
  <c r="V48"/>
  <c r="S49"/>
  <c r="E11" s="1"/>
  <c r="T49"/>
  <c r="G11" s="1"/>
  <c r="T50"/>
  <c r="G40" s="1"/>
  <c r="T26"/>
  <c r="W39"/>
  <c r="M41" s="1"/>
  <c r="T44"/>
  <c r="G59" s="1"/>
  <c r="V27"/>
  <c r="V26"/>
  <c r="K59" s="1"/>
  <c r="V28"/>
  <c r="K50" s="1"/>
  <c r="V29"/>
  <c r="S30"/>
  <c r="T30"/>
  <c r="U31"/>
  <c r="I59" s="1"/>
  <c r="V32"/>
  <c r="W33"/>
  <c r="M14" s="1"/>
  <c r="S34"/>
  <c r="E23" s="1"/>
  <c r="T34"/>
  <c r="G43" s="1"/>
  <c r="U35"/>
  <c r="I58" s="1"/>
  <c r="T39"/>
  <c r="G42" s="1"/>
  <c r="U38"/>
  <c r="I22" s="1"/>
  <c r="V37"/>
  <c r="K39" s="1"/>
  <c r="W36"/>
  <c r="M33" s="1"/>
  <c r="S36"/>
  <c r="E43" s="1"/>
  <c r="U40"/>
  <c r="U42"/>
  <c r="I9" s="1"/>
  <c r="V41"/>
  <c r="K13" s="1"/>
  <c r="S43"/>
  <c r="E57" s="1"/>
  <c r="T43"/>
  <c r="G57" s="1"/>
  <c r="S44"/>
  <c r="E39" s="1"/>
  <c r="U45"/>
  <c r="I12" s="1"/>
  <c r="V46"/>
  <c r="K52" s="1"/>
  <c r="W47"/>
  <c r="M57" s="1"/>
  <c r="W48"/>
  <c r="M39" s="1"/>
  <c r="S48"/>
  <c r="E33" s="1"/>
  <c r="U49"/>
  <c r="I11" s="1"/>
  <c r="U50"/>
  <c r="I42" s="1"/>
  <c r="W27"/>
  <c r="M23" s="1"/>
  <c r="W26"/>
  <c r="M53" s="1"/>
  <c r="W28"/>
  <c r="M50" s="1"/>
  <c r="S29"/>
  <c r="W29"/>
  <c r="U30"/>
  <c r="V31"/>
  <c r="K40" s="1"/>
  <c r="W32"/>
  <c r="S33"/>
  <c r="E14" s="1"/>
  <c r="T33"/>
  <c r="G14" s="1"/>
  <c r="U34"/>
  <c r="V35"/>
  <c r="K53" s="1"/>
  <c r="U39"/>
  <c r="I53" s="1"/>
  <c r="V38"/>
  <c r="K22" s="1"/>
  <c r="W37"/>
  <c r="S37"/>
  <c r="E40" s="1"/>
  <c r="T36"/>
  <c r="G32" s="1"/>
  <c r="V40"/>
  <c r="V42"/>
  <c r="K9" s="1"/>
  <c r="W41"/>
  <c r="M13" s="1"/>
  <c r="S41"/>
  <c r="E13" s="1"/>
  <c r="U43"/>
  <c r="I56" s="1"/>
  <c r="U44"/>
  <c r="I33" s="1"/>
  <c r="V45"/>
  <c r="K12" s="1"/>
  <c r="W46"/>
  <c r="M42" s="1"/>
  <c r="S47"/>
  <c r="E42" s="1"/>
  <c r="T47"/>
  <c r="G41" s="1"/>
  <c r="T48"/>
  <c r="V49"/>
  <c r="K11" s="1"/>
  <c r="V50"/>
  <c r="K57" s="1"/>
  <c r="S26"/>
  <c r="T27"/>
  <c r="S28"/>
  <c r="E50" s="1"/>
  <c r="T28"/>
  <c r="G50" s="1"/>
  <c r="T29"/>
  <c r="V30"/>
  <c r="W31"/>
  <c r="M58" s="1"/>
  <c r="S32"/>
  <c r="E32" s="1"/>
  <c r="T32"/>
  <c r="U33"/>
  <c r="I14" s="1"/>
  <c r="V34"/>
  <c r="K15" s="1"/>
  <c r="W35"/>
  <c r="M32" s="1"/>
  <c r="V39"/>
  <c r="K33" s="1"/>
  <c r="W38"/>
  <c r="M22" s="1"/>
  <c r="S38"/>
  <c r="E22" s="1"/>
  <c r="T37"/>
  <c r="G39" s="1"/>
  <c r="U36"/>
  <c r="I57" s="1"/>
  <c r="W40"/>
  <c r="W42"/>
  <c r="M9" s="1"/>
  <c r="S42"/>
  <c r="E9" s="1"/>
  <c r="T41"/>
  <c r="G13" s="1"/>
  <c r="V43"/>
  <c r="K23" s="1"/>
  <c r="V44"/>
  <c r="K41" s="1"/>
  <c r="W45"/>
  <c r="M12" s="1"/>
  <c r="S46"/>
  <c r="E53" s="1"/>
  <c r="T46"/>
  <c r="G56" s="1"/>
  <c r="U47"/>
  <c r="U48"/>
  <c r="I41" s="1"/>
  <c r="W49"/>
  <c r="M11" s="1"/>
  <c r="W50"/>
  <c r="M56" s="1"/>
  <c r="S50"/>
  <c r="E41" s="1"/>
  <c r="S27"/>
  <c r="E215" i="162"/>
  <c r="E215" i="163"/>
  <c r="S215" s="1"/>
  <c r="H215" i="162"/>
  <c r="V215" s="1"/>
  <c r="F215" i="160"/>
  <c r="T215" s="1"/>
  <c r="F215" i="162"/>
  <c r="T215" s="1"/>
  <c r="D215"/>
  <c r="R215" s="1"/>
  <c r="F152" i="160"/>
  <c r="T152" s="1"/>
  <c r="AA184" i="163"/>
  <c r="Z145" i="160"/>
  <c r="E145" s="1"/>
  <c r="Z165"/>
  <c r="Y165"/>
  <c r="AB198"/>
  <c r="G198" s="1"/>
  <c r="AB212" i="163"/>
  <c r="AB165" i="160"/>
  <c r="G165" s="1"/>
  <c r="U165" s="1"/>
  <c r="AC192"/>
  <c r="Y212"/>
  <c r="Z177"/>
  <c r="E177" s="1"/>
  <c r="S177" s="1"/>
  <c r="J1" i="163"/>
  <c r="J1" i="162"/>
  <c r="AA212" i="160"/>
  <c r="Z184" i="162"/>
  <c r="D159" i="163"/>
  <c r="R159" s="1"/>
  <c r="AC184" i="160"/>
  <c r="AA192"/>
  <c r="F192" s="1"/>
  <c r="T192" s="1"/>
  <c r="E167" i="162"/>
  <c r="S167" s="1"/>
  <c r="AB159" i="160"/>
  <c r="G159" s="1"/>
  <c r="D167"/>
  <c r="R167" s="1"/>
  <c r="E172"/>
  <c r="S172" s="1"/>
  <c r="AB177"/>
  <c r="G177" s="1"/>
  <c r="U177" s="1"/>
  <c r="Y184"/>
  <c r="Z184"/>
  <c r="AA198"/>
  <c r="F198" s="1"/>
  <c r="T198" s="1"/>
  <c r="Z215"/>
  <c r="E215" s="1"/>
  <c r="S215" s="1"/>
  <c r="AA212" i="162"/>
  <c r="D145"/>
  <c r="R145" s="1"/>
  <c r="AB184"/>
  <c r="AB198" i="163"/>
  <c r="G198" s="1"/>
  <c r="U198" s="1"/>
  <c r="AB167"/>
  <c r="G167" s="1"/>
  <c r="U167" s="1"/>
  <c r="G172" i="160"/>
  <c r="U172" s="1"/>
  <c r="AA184"/>
  <c r="AB202"/>
  <c r="AB215"/>
  <c r="G215" s="1"/>
  <c r="U215" s="1"/>
  <c r="Y212" i="162"/>
  <c r="AC212"/>
  <c r="F152"/>
  <c r="T152" s="1"/>
  <c r="Y202" i="160"/>
  <c r="D202" s="1"/>
  <c r="R202" s="1"/>
  <c r="AC198"/>
  <c r="AA159"/>
  <c r="F159" s="1"/>
  <c r="AA165"/>
  <c r="AA177"/>
  <c r="F177" s="1"/>
  <c r="T177" s="1"/>
  <c r="AB184"/>
  <c r="AB192"/>
  <c r="AB212"/>
  <c r="G212" s="1"/>
  <c r="U212" s="1"/>
  <c r="D215"/>
  <c r="R215" s="1"/>
  <c r="H215"/>
  <c r="V215" s="1"/>
  <c r="H152" i="162"/>
  <c r="V152" s="1"/>
  <c r="D199"/>
  <c r="R199" s="1"/>
  <c r="AA159" i="163"/>
  <c r="V145"/>
  <c r="R148"/>
  <c r="V148"/>
  <c r="S149"/>
  <c r="T150"/>
  <c r="E152"/>
  <c r="S152" s="1"/>
  <c r="R156"/>
  <c r="V156"/>
  <c r="S157"/>
  <c r="T158"/>
  <c r="R165"/>
  <c r="V165"/>
  <c r="R166"/>
  <c r="V166"/>
  <c r="AA167"/>
  <c r="F167" s="1"/>
  <c r="T167" s="1"/>
  <c r="R170"/>
  <c r="V170"/>
  <c r="S171"/>
  <c r="U183"/>
  <c r="U188"/>
  <c r="U197"/>
  <c r="AB184"/>
  <c r="U207"/>
  <c r="S217" i="162"/>
  <c r="R174" i="163"/>
  <c r="S175"/>
  <c r="R180"/>
  <c r="S181"/>
  <c r="T182"/>
  <c r="R185"/>
  <c r="S186"/>
  <c r="T187"/>
  <c r="R194"/>
  <c r="S195"/>
  <c r="T196"/>
  <c r="R204"/>
  <c r="S205"/>
  <c r="T206"/>
  <c r="R213"/>
  <c r="S214"/>
  <c r="U217"/>
  <c r="D165" i="160"/>
  <c r="Z212"/>
  <c r="AA192" i="162"/>
  <c r="E142"/>
  <c r="S142" s="1"/>
  <c r="D152"/>
  <c r="R152" s="1"/>
  <c r="Y212" i="163"/>
  <c r="AC212"/>
  <c r="S142"/>
  <c r="T143"/>
  <c r="G144"/>
  <c r="U144" s="1"/>
  <c r="E145"/>
  <c r="S145" s="1"/>
  <c r="T146"/>
  <c r="G147"/>
  <c r="U147" s="1"/>
  <c r="R152"/>
  <c r="V152"/>
  <c r="S153"/>
  <c r="T154"/>
  <c r="G155"/>
  <c r="U155" s="1"/>
  <c r="R161"/>
  <c r="V161"/>
  <c r="S162"/>
  <c r="T163"/>
  <c r="G164"/>
  <c r="U164" s="1"/>
  <c r="T168"/>
  <c r="G169"/>
  <c r="U169" s="1"/>
  <c r="R173"/>
  <c r="V173"/>
  <c r="H174"/>
  <c r="V174" s="1"/>
  <c r="U179"/>
  <c r="H180"/>
  <c r="V180" s="1"/>
  <c r="Z184"/>
  <c r="H185"/>
  <c r="V185" s="1"/>
  <c r="U193"/>
  <c r="H194"/>
  <c r="V194" s="1"/>
  <c r="U203"/>
  <c r="H204"/>
  <c r="V204" s="1"/>
  <c r="U211"/>
  <c r="H213"/>
  <c r="V213" s="1"/>
  <c r="T216"/>
  <c r="U217" i="162"/>
  <c r="U151" i="163"/>
  <c r="U160"/>
  <c r="T178"/>
  <c r="R184"/>
  <c r="V184"/>
  <c r="R189"/>
  <c r="V189"/>
  <c r="S190"/>
  <c r="T191"/>
  <c r="V198"/>
  <c r="R199"/>
  <c r="V199"/>
  <c r="S200"/>
  <c r="T201"/>
  <c r="R208"/>
  <c r="V208"/>
  <c r="S209"/>
  <c r="T210"/>
  <c r="Y159" i="160"/>
  <c r="D159" s="1"/>
  <c r="AC159"/>
  <c r="H159" s="1"/>
  <c r="AC176"/>
  <c r="AC177"/>
  <c r="H177" s="1"/>
  <c r="V177" s="1"/>
  <c r="Z202"/>
  <c r="E202" s="1"/>
  <c r="S202" s="1"/>
  <c r="Z198" i="162"/>
  <c r="AB202"/>
  <c r="AC159"/>
  <c r="Y198" i="163"/>
  <c r="D198" s="1"/>
  <c r="R198" s="1"/>
  <c r="AC198"/>
  <c r="AA202"/>
  <c r="T172"/>
  <c r="Y159" i="162"/>
  <c r="Z202" i="163"/>
  <c r="T176"/>
  <c r="R212"/>
  <c r="V212"/>
  <c r="Z192" i="160"/>
  <c r="E192" s="1"/>
  <c r="S192" s="1"/>
  <c r="Z198"/>
  <c r="E198" s="1"/>
  <c r="S198" s="1"/>
  <c r="AC212"/>
  <c r="H212" s="1"/>
  <c r="V212" s="1"/>
  <c r="AB198" i="162"/>
  <c r="G198" s="1"/>
  <c r="U198" s="1"/>
  <c r="AA192" i="163"/>
  <c r="Z212"/>
  <c r="AA198"/>
  <c r="Y202"/>
  <c r="AC202"/>
  <c r="U192"/>
  <c r="U202"/>
  <c r="Z159" i="160"/>
  <c r="E159" s="1"/>
  <c r="AC165"/>
  <c r="AC202"/>
  <c r="H202" s="1"/>
  <c r="V202" s="1"/>
  <c r="AA198" i="162"/>
  <c r="Z177" i="163"/>
  <c r="Z198"/>
  <c r="AB202"/>
  <c r="U159"/>
  <c r="T177"/>
  <c r="U142"/>
  <c r="R142"/>
  <c r="V142"/>
  <c r="S143"/>
  <c r="T144"/>
  <c r="AB145"/>
  <c r="G145" s="1"/>
  <c r="U145" s="1"/>
  <c r="S146"/>
  <c r="T147"/>
  <c r="U148"/>
  <c r="R149"/>
  <c r="V149"/>
  <c r="S150"/>
  <c r="T151"/>
  <c r="U152"/>
  <c r="R153"/>
  <c r="V153"/>
  <c r="S154"/>
  <c r="T155"/>
  <c r="U156"/>
  <c r="R157"/>
  <c r="V157"/>
  <c r="S158"/>
  <c r="Z159"/>
  <c r="T160"/>
  <c r="U161"/>
  <c r="R162"/>
  <c r="V162"/>
  <c r="S163"/>
  <c r="T164"/>
  <c r="U165"/>
  <c r="AA165"/>
  <c r="U166"/>
  <c r="V167"/>
  <c r="S168"/>
  <c r="T169"/>
  <c r="U170"/>
  <c r="R171"/>
  <c r="V171"/>
  <c r="S172"/>
  <c r="U173"/>
  <c r="U174"/>
  <c r="R175"/>
  <c r="V175"/>
  <c r="S176"/>
  <c r="Y176"/>
  <c r="AC176"/>
  <c r="S177"/>
  <c r="Y177"/>
  <c r="AC177"/>
  <c r="S178"/>
  <c r="T179"/>
  <c r="U180"/>
  <c r="R181"/>
  <c r="V181"/>
  <c r="S182"/>
  <c r="T183"/>
  <c r="U184"/>
  <c r="U185"/>
  <c r="R186"/>
  <c r="V186"/>
  <c r="S187"/>
  <c r="T188"/>
  <c r="U189"/>
  <c r="R190"/>
  <c r="V190"/>
  <c r="S191"/>
  <c r="T192"/>
  <c r="Z192"/>
  <c r="T193"/>
  <c r="U194"/>
  <c r="R195"/>
  <c r="V195"/>
  <c r="S196"/>
  <c r="T197"/>
  <c r="R200"/>
  <c r="V200"/>
  <c r="S201"/>
  <c r="T202"/>
  <c r="T203"/>
  <c r="U204"/>
  <c r="R205"/>
  <c r="V205"/>
  <c r="S206"/>
  <c r="T207"/>
  <c r="U208"/>
  <c r="R209"/>
  <c r="V209"/>
  <c r="S210"/>
  <c r="T211"/>
  <c r="U212"/>
  <c r="AA212"/>
  <c r="U213"/>
  <c r="R214"/>
  <c r="V214"/>
  <c r="Y215"/>
  <c r="D215" s="1"/>
  <c r="R215" s="1"/>
  <c r="AC215"/>
  <c r="H215" s="1"/>
  <c r="S216"/>
  <c r="T217"/>
  <c r="Y159"/>
  <c r="AC159"/>
  <c r="Z165"/>
  <c r="AB176"/>
  <c r="AB177"/>
  <c r="Y192"/>
  <c r="AC192"/>
  <c r="AB215"/>
  <c r="G215" s="1"/>
  <c r="U215" s="1"/>
  <c r="T142"/>
  <c r="Y145"/>
  <c r="D145" s="1"/>
  <c r="R145" s="1"/>
  <c r="F159"/>
  <c r="AB159"/>
  <c r="D167"/>
  <c r="Z167"/>
  <c r="E167" s="1"/>
  <c r="AA176"/>
  <c r="AA177"/>
  <c r="Y184"/>
  <c r="AC184"/>
  <c r="AB192"/>
  <c r="G199"/>
  <c r="AA215"/>
  <c r="F215" s="1"/>
  <c r="T215" s="1"/>
  <c r="Z176"/>
  <c r="AB165" i="162"/>
  <c r="AB192"/>
  <c r="AB177"/>
  <c r="AB176"/>
  <c r="Z212"/>
  <c r="Z159"/>
  <c r="D142"/>
  <c r="R142" s="1"/>
  <c r="H142"/>
  <c r="V142" s="1"/>
  <c r="Y202"/>
  <c r="AC202"/>
  <c r="E143"/>
  <c r="Z177"/>
  <c r="Z176"/>
  <c r="Z165"/>
  <c r="Z192"/>
  <c r="AB212"/>
  <c r="AB159"/>
  <c r="AA172"/>
  <c r="AA159"/>
  <c r="Y198"/>
  <c r="D198" s="1"/>
  <c r="R198" s="1"/>
  <c r="AA202"/>
  <c r="F142"/>
  <c r="T142" s="1"/>
  <c r="AC198"/>
  <c r="U142"/>
  <c r="Z202"/>
  <c r="G143"/>
  <c r="D144"/>
  <c r="R144" s="1"/>
  <c r="H144"/>
  <c r="V144" s="1"/>
  <c r="T144"/>
  <c r="E145"/>
  <c r="AB145"/>
  <c r="G145" s="1"/>
  <c r="U145" s="1"/>
  <c r="G146"/>
  <c r="U146" s="1"/>
  <c r="S146"/>
  <c r="D147"/>
  <c r="R147" s="1"/>
  <c r="H147"/>
  <c r="V147" s="1"/>
  <c r="T147"/>
  <c r="E148"/>
  <c r="S148" s="1"/>
  <c r="U148"/>
  <c r="F149"/>
  <c r="T149" s="1"/>
  <c r="R149"/>
  <c r="V149"/>
  <c r="G150"/>
  <c r="U150" s="1"/>
  <c r="S150"/>
  <c r="D151"/>
  <c r="R151" s="1"/>
  <c r="H151"/>
  <c r="V151" s="1"/>
  <c r="T151"/>
  <c r="E152"/>
  <c r="U152"/>
  <c r="F153"/>
  <c r="T153" s="1"/>
  <c r="R153"/>
  <c r="V153"/>
  <c r="G154"/>
  <c r="U154" s="1"/>
  <c r="S154"/>
  <c r="D155"/>
  <c r="R155" s="1"/>
  <c r="H155"/>
  <c r="V155" s="1"/>
  <c r="T155"/>
  <c r="E156"/>
  <c r="S156" s="1"/>
  <c r="U156"/>
  <c r="F157"/>
  <c r="T157" s="1"/>
  <c r="R157"/>
  <c r="V157"/>
  <c r="G158"/>
  <c r="U158" s="1"/>
  <c r="S158"/>
  <c r="D159"/>
  <c r="R159" s="1"/>
  <c r="H159"/>
  <c r="V159" s="1"/>
  <c r="T159"/>
  <c r="D160"/>
  <c r="R160" s="1"/>
  <c r="H160"/>
  <c r="V160" s="1"/>
  <c r="T160"/>
  <c r="E161"/>
  <c r="S161" s="1"/>
  <c r="U161"/>
  <c r="F162"/>
  <c r="T162" s="1"/>
  <c r="R162"/>
  <c r="V162"/>
  <c r="G163"/>
  <c r="U163" s="1"/>
  <c r="S163"/>
  <c r="D164"/>
  <c r="R164" s="1"/>
  <c r="H164"/>
  <c r="V164" s="1"/>
  <c r="T164"/>
  <c r="E165"/>
  <c r="S165" s="1"/>
  <c r="U165"/>
  <c r="AA165"/>
  <c r="E166"/>
  <c r="S166" s="1"/>
  <c r="U166"/>
  <c r="F167"/>
  <c r="T167" s="1"/>
  <c r="V167"/>
  <c r="G168"/>
  <c r="U168" s="1"/>
  <c r="S168"/>
  <c r="D169"/>
  <c r="R169" s="1"/>
  <c r="H169"/>
  <c r="V169" s="1"/>
  <c r="T169"/>
  <c r="E170"/>
  <c r="S170" s="1"/>
  <c r="U170"/>
  <c r="F171"/>
  <c r="T171" s="1"/>
  <c r="R171"/>
  <c r="V171"/>
  <c r="G172"/>
  <c r="U172" s="1"/>
  <c r="S172"/>
  <c r="E173"/>
  <c r="S173" s="1"/>
  <c r="U173"/>
  <c r="E174"/>
  <c r="S174" s="1"/>
  <c r="U174"/>
  <c r="F175"/>
  <c r="T175" s="1"/>
  <c r="R175"/>
  <c r="V175"/>
  <c r="G176"/>
  <c r="U176" s="1"/>
  <c r="S176"/>
  <c r="Y176"/>
  <c r="AC176"/>
  <c r="G177"/>
  <c r="U177" s="1"/>
  <c r="S177"/>
  <c r="Y177"/>
  <c r="AC177"/>
  <c r="G178"/>
  <c r="U178" s="1"/>
  <c r="S178"/>
  <c r="D179"/>
  <c r="R179" s="1"/>
  <c r="H179"/>
  <c r="V179" s="1"/>
  <c r="T179"/>
  <c r="E180"/>
  <c r="S180" s="1"/>
  <c r="U180"/>
  <c r="F181"/>
  <c r="T181" s="1"/>
  <c r="R181"/>
  <c r="V181"/>
  <c r="G182"/>
  <c r="U182" s="1"/>
  <c r="S182"/>
  <c r="D183"/>
  <c r="R183" s="1"/>
  <c r="H183"/>
  <c r="V183" s="1"/>
  <c r="T183"/>
  <c r="E184"/>
  <c r="S184" s="1"/>
  <c r="U184"/>
  <c r="AA184"/>
  <c r="E185"/>
  <c r="S185" s="1"/>
  <c r="U185"/>
  <c r="F186"/>
  <c r="T186" s="1"/>
  <c r="R186"/>
  <c r="V186"/>
  <c r="G187"/>
  <c r="U187" s="1"/>
  <c r="S187"/>
  <c r="D188"/>
  <c r="R188" s="1"/>
  <c r="H188"/>
  <c r="V188" s="1"/>
  <c r="T188"/>
  <c r="E189"/>
  <c r="S189" s="1"/>
  <c r="U189"/>
  <c r="F190"/>
  <c r="T190" s="1"/>
  <c r="R190"/>
  <c r="V190"/>
  <c r="G191"/>
  <c r="U191" s="1"/>
  <c r="S191"/>
  <c r="D192"/>
  <c r="R192" s="1"/>
  <c r="H192"/>
  <c r="V192" s="1"/>
  <c r="T192"/>
  <c r="D193"/>
  <c r="R193" s="1"/>
  <c r="H193"/>
  <c r="V193" s="1"/>
  <c r="T193"/>
  <c r="E194"/>
  <c r="S194" s="1"/>
  <c r="U194"/>
  <c r="F195"/>
  <c r="T195" s="1"/>
  <c r="R195"/>
  <c r="V195"/>
  <c r="G196"/>
  <c r="U196" s="1"/>
  <c r="S196"/>
  <c r="D197"/>
  <c r="R197" s="1"/>
  <c r="H197"/>
  <c r="V197" s="1"/>
  <c r="T197"/>
  <c r="E198"/>
  <c r="S198" s="1"/>
  <c r="E199"/>
  <c r="S199" s="1"/>
  <c r="U199"/>
  <c r="F200"/>
  <c r="T200" s="1"/>
  <c r="R200"/>
  <c r="V200"/>
  <c r="G201"/>
  <c r="U201" s="1"/>
  <c r="S201"/>
  <c r="D202"/>
  <c r="R202" s="1"/>
  <c r="H202"/>
  <c r="V202" s="1"/>
  <c r="T202"/>
  <c r="D203"/>
  <c r="R203" s="1"/>
  <c r="H203"/>
  <c r="V203" s="1"/>
  <c r="T203"/>
  <c r="E204"/>
  <c r="S204" s="1"/>
  <c r="U204"/>
  <c r="F205"/>
  <c r="T205" s="1"/>
  <c r="R205"/>
  <c r="V205"/>
  <c r="G206"/>
  <c r="U206" s="1"/>
  <c r="S206"/>
  <c r="D207"/>
  <c r="R207" s="1"/>
  <c r="H207"/>
  <c r="V207" s="1"/>
  <c r="T207"/>
  <c r="E208"/>
  <c r="S208" s="1"/>
  <c r="U208"/>
  <c r="F209"/>
  <c r="T209" s="1"/>
  <c r="R209"/>
  <c r="V209"/>
  <c r="G210"/>
  <c r="U210" s="1"/>
  <c r="S210"/>
  <c r="D211"/>
  <c r="R211" s="1"/>
  <c r="H211"/>
  <c r="V211" s="1"/>
  <c r="T211"/>
  <c r="E212"/>
  <c r="S212" s="1"/>
  <c r="U212"/>
  <c r="E213"/>
  <c r="S213" s="1"/>
  <c r="U213"/>
  <c r="F214"/>
  <c r="T214" s="1"/>
  <c r="R214"/>
  <c r="V214"/>
  <c r="S215"/>
  <c r="G216"/>
  <c r="U216" s="1"/>
  <c r="S216"/>
  <c r="D217"/>
  <c r="R217" s="1"/>
  <c r="H217"/>
  <c r="V217" s="1"/>
  <c r="T217"/>
  <c r="AA167"/>
  <c r="Y192"/>
  <c r="AC192"/>
  <c r="AB215"/>
  <c r="G215" s="1"/>
  <c r="U215" s="1"/>
  <c r="Z145"/>
  <c r="S152"/>
  <c r="D167"/>
  <c r="R167" s="1"/>
  <c r="AA176"/>
  <c r="AA177"/>
  <c r="Y184"/>
  <c r="AC184"/>
  <c r="AA202" i="160"/>
  <c r="Y177"/>
  <c r="Y192"/>
  <c r="D192" s="1"/>
  <c r="R192" s="1"/>
  <c r="Y198"/>
  <c r="D198" s="1"/>
  <c r="S142"/>
  <c r="H245"/>
  <c r="V141" s="1"/>
  <c r="R142"/>
  <c r="V142"/>
  <c r="F234"/>
  <c r="T130" s="1"/>
  <c r="F242"/>
  <c r="T138" s="1"/>
  <c r="F233"/>
  <c r="T129" s="1"/>
  <c r="F245"/>
  <c r="T141" s="1"/>
  <c r="F232"/>
  <c r="T128" s="1"/>
  <c r="AM212" i="165" l="1"/>
  <c r="BA212" s="1"/>
  <c r="AL208"/>
  <c r="AZ208" s="1"/>
  <c r="AY212"/>
  <c r="AK212"/>
  <c r="AM191"/>
  <c r="BA191" s="1"/>
  <c r="AL188"/>
  <c r="AZ188" s="1"/>
  <c r="BA193"/>
  <c r="AM193"/>
  <c r="AZ189"/>
  <c r="AL189"/>
  <c r="AN187"/>
  <c r="BB187" s="1"/>
  <c r="AJ188"/>
  <c r="AX188" s="1"/>
  <c r="AL186"/>
  <c r="AZ186" s="1"/>
  <c r="AX180"/>
  <c r="AJ180"/>
  <c r="AL200"/>
  <c r="AZ200" s="1"/>
  <c r="AJ189"/>
  <c r="AX189" s="1"/>
  <c r="BG192"/>
  <c r="BG177"/>
  <c r="BG165"/>
  <c r="BG176"/>
  <c r="AX162"/>
  <c r="AJ162"/>
  <c r="AY146"/>
  <c r="AK146"/>
  <c r="BA153"/>
  <c r="AM153"/>
  <c r="AK143"/>
  <c r="AY143" s="1"/>
  <c r="G232"/>
  <c r="U128" s="1"/>
  <c r="G245"/>
  <c r="U141" s="1"/>
  <c r="G243"/>
  <c r="U139" s="1"/>
  <c r="G241"/>
  <c r="U137" s="1"/>
  <c r="G239"/>
  <c r="U135" s="1"/>
  <c r="G237"/>
  <c r="U133" s="1"/>
  <c r="G235"/>
  <c r="U131" s="1"/>
  <c r="G233"/>
  <c r="U129" s="1"/>
  <c r="G244"/>
  <c r="U140" s="1"/>
  <c r="G242"/>
  <c r="U138" s="1"/>
  <c r="G240"/>
  <c r="U136" s="1"/>
  <c r="G238"/>
  <c r="U134" s="1"/>
  <c r="G236"/>
  <c r="U132" s="1"/>
  <c r="G234"/>
  <c r="U130" s="1"/>
  <c r="BE192"/>
  <c r="BE177"/>
  <c r="BE176"/>
  <c r="BE165"/>
  <c r="E244"/>
  <c r="S140" s="1"/>
  <c r="E242"/>
  <c r="S138" s="1"/>
  <c r="E240"/>
  <c r="S136" s="1"/>
  <c r="E238"/>
  <c r="S134" s="1"/>
  <c r="E236"/>
  <c r="S132" s="1"/>
  <c r="E234"/>
  <c r="S130" s="1"/>
  <c r="E232"/>
  <c r="S128" s="1"/>
  <c r="E245"/>
  <c r="S141" s="1"/>
  <c r="E243"/>
  <c r="S139" s="1"/>
  <c r="E241"/>
  <c r="S137" s="1"/>
  <c r="E239"/>
  <c r="S135" s="1"/>
  <c r="E237"/>
  <c r="S133" s="1"/>
  <c r="E235"/>
  <c r="S131" s="1"/>
  <c r="E233"/>
  <c r="S129" s="1"/>
  <c r="V145"/>
  <c r="F234"/>
  <c r="T130" s="1"/>
  <c r="F242"/>
  <c r="T138" s="1"/>
  <c r="F237"/>
  <c r="T133" s="1"/>
  <c r="F245"/>
  <c r="T141" s="1"/>
  <c r="BG198"/>
  <c r="H237"/>
  <c r="V133" s="1"/>
  <c r="H245"/>
  <c r="V141" s="1"/>
  <c r="H238"/>
  <c r="V134" s="1"/>
  <c r="BI198"/>
  <c r="D235"/>
  <c r="R131" s="1"/>
  <c r="D243"/>
  <c r="R139" s="1"/>
  <c r="D236"/>
  <c r="R132" s="1"/>
  <c r="D244"/>
  <c r="R140" s="1"/>
  <c r="BG212"/>
  <c r="BI192"/>
  <c r="AJ207"/>
  <c r="AX207"/>
  <c r="AM205"/>
  <c r="BA205"/>
  <c r="AM192"/>
  <c r="BA192" s="1"/>
  <c r="AJ187"/>
  <c r="AX187"/>
  <c r="AN180"/>
  <c r="BB180" s="1"/>
  <c r="BE212"/>
  <c r="BE159"/>
  <c r="AN155"/>
  <c r="AN238" s="1"/>
  <c r="BB134" s="1"/>
  <c r="AK153"/>
  <c r="AY153"/>
  <c r="F232"/>
  <c r="T128" s="1"/>
  <c r="F240"/>
  <c r="T136" s="1"/>
  <c r="F235"/>
  <c r="T131" s="1"/>
  <c r="F243"/>
  <c r="T139" s="1"/>
  <c r="BG202"/>
  <c r="U142"/>
  <c r="H235"/>
  <c r="V131" s="1"/>
  <c r="H243"/>
  <c r="V139" s="1"/>
  <c r="H236"/>
  <c r="V132" s="1"/>
  <c r="H244"/>
  <c r="V140" s="1"/>
  <c r="BB142"/>
  <c r="BE202"/>
  <c r="D233"/>
  <c r="R129" s="1"/>
  <c r="D241"/>
  <c r="R137" s="1"/>
  <c r="D234"/>
  <c r="R130" s="1"/>
  <c r="D242"/>
  <c r="R138" s="1"/>
  <c r="BG159"/>
  <c r="AN207"/>
  <c r="BB207" s="1"/>
  <c r="AX200"/>
  <c r="AJ200"/>
  <c r="AZ199"/>
  <c r="AL199"/>
  <c r="AK192"/>
  <c r="AY192" s="1"/>
  <c r="AN186"/>
  <c r="BB186" s="1"/>
  <c r="AL187"/>
  <c r="AZ187" s="1"/>
  <c r="AN185"/>
  <c r="BB185" s="1"/>
  <c r="BI212"/>
  <c r="BI159"/>
  <c r="AL162"/>
  <c r="AZ162"/>
  <c r="AJ155"/>
  <c r="AJ238" s="1"/>
  <c r="AX134" s="1"/>
  <c r="AX155"/>
  <c r="AM143"/>
  <c r="BA143"/>
  <c r="F238"/>
  <c r="T134" s="1"/>
  <c r="F233"/>
  <c r="T129" s="1"/>
  <c r="F241"/>
  <c r="T137" s="1"/>
  <c r="H233"/>
  <c r="V129" s="1"/>
  <c r="H241"/>
  <c r="V137" s="1"/>
  <c r="H234"/>
  <c r="V130" s="1"/>
  <c r="H242"/>
  <c r="V138" s="1"/>
  <c r="BI202"/>
  <c r="D239"/>
  <c r="R135" s="1"/>
  <c r="D232"/>
  <c r="R128" s="1"/>
  <c r="D240"/>
  <c r="R136" s="1"/>
  <c r="AK213"/>
  <c r="AY213" s="1"/>
  <c r="BB200"/>
  <c r="AN200"/>
  <c r="AY202"/>
  <c r="AK202"/>
  <c r="AN199"/>
  <c r="BB199" s="1"/>
  <c r="AJ199"/>
  <c r="AX199" s="1"/>
  <c r="AX186"/>
  <c r="AJ186"/>
  <c r="AZ185"/>
  <c r="AL185"/>
  <c r="AN165"/>
  <c r="BB165" s="1"/>
  <c r="AK191"/>
  <c r="AY191" s="1"/>
  <c r="BB188"/>
  <c r="AN188"/>
  <c r="AK193"/>
  <c r="AY193" s="1"/>
  <c r="AN189"/>
  <c r="BB189" s="1"/>
  <c r="AJ185"/>
  <c r="AX185" s="1"/>
  <c r="AJ165"/>
  <c r="AJ240" s="1"/>
  <c r="AX136" s="1"/>
  <c r="AN162"/>
  <c r="BB162" s="1"/>
  <c r="AL155"/>
  <c r="AL243" s="1"/>
  <c r="AZ139" s="1"/>
  <c r="AL245"/>
  <c r="AZ141" s="1"/>
  <c r="AL241"/>
  <c r="AZ137" s="1"/>
  <c r="AL237"/>
  <c r="AZ133" s="1"/>
  <c r="AL233"/>
  <c r="AZ129" s="1"/>
  <c r="AL242"/>
  <c r="AZ138" s="1"/>
  <c r="AL238"/>
  <c r="AZ134" s="1"/>
  <c r="AL234"/>
  <c r="AZ130" s="1"/>
  <c r="AM142"/>
  <c r="AM146"/>
  <c r="BA146"/>
  <c r="AK142"/>
  <c r="AY142"/>
  <c r="AX142"/>
  <c r="F236"/>
  <c r="T132" s="1"/>
  <c r="F244"/>
  <c r="T140" s="1"/>
  <c r="H239"/>
  <c r="V135" s="1"/>
  <c r="H232"/>
  <c r="V128" s="1"/>
  <c r="BE198"/>
  <c r="D237"/>
  <c r="R133" s="1"/>
  <c r="D245"/>
  <c r="R141" s="1"/>
  <c r="S167" i="163"/>
  <c r="E235"/>
  <c r="S131" s="1"/>
  <c r="E237"/>
  <c r="S133" s="1"/>
  <c r="E236"/>
  <c r="S132" s="1"/>
  <c r="E232"/>
  <c r="S128" s="1"/>
  <c r="E238"/>
  <c r="S134" s="1"/>
  <c r="S145" i="160"/>
  <c r="E237"/>
  <c r="S133" s="1"/>
  <c r="E58"/>
  <c r="G33"/>
  <c r="E233" i="163"/>
  <c r="S129" s="1"/>
  <c r="E239"/>
  <c r="S135" s="1"/>
  <c r="E238" i="160"/>
  <c r="S134" s="1"/>
  <c r="F244" i="163"/>
  <c r="T140" s="1"/>
  <c r="F237"/>
  <c r="T133" s="1"/>
  <c r="H237" i="160"/>
  <c r="V133" s="1"/>
  <c r="H238"/>
  <c r="V134" s="1"/>
  <c r="H239"/>
  <c r="V135" s="1"/>
  <c r="U159"/>
  <c r="H233"/>
  <c r="V129" s="1"/>
  <c r="F240"/>
  <c r="T136" s="1"/>
  <c r="H234"/>
  <c r="V130" s="1"/>
  <c r="F241"/>
  <c r="T137" s="1"/>
  <c r="H235"/>
  <c r="V131" s="1"/>
  <c r="F238"/>
  <c r="T134" s="1"/>
  <c r="F235"/>
  <c r="T131" s="1"/>
  <c r="H242"/>
  <c r="V138" s="1"/>
  <c r="E241" i="163"/>
  <c r="S137" s="1"/>
  <c r="E242"/>
  <c r="S138" s="1"/>
  <c r="E240"/>
  <c r="S136" s="1"/>
  <c r="S159" i="160"/>
  <c r="R159"/>
  <c r="T159"/>
  <c r="H236"/>
  <c r="V132" s="1"/>
  <c r="E241"/>
  <c r="S137" s="1"/>
  <c r="F236"/>
  <c r="T132" s="1"/>
  <c r="E242"/>
  <c r="S138" s="1"/>
  <c r="F237"/>
  <c r="T133" s="1"/>
  <c r="H240"/>
  <c r="V136" s="1"/>
  <c r="H232"/>
  <c r="V128" s="1"/>
  <c r="F244"/>
  <c r="T140" s="1"/>
  <c r="E234" i="163"/>
  <c r="S130" s="1"/>
  <c r="E244"/>
  <c r="S140" s="1"/>
  <c r="V159" i="160"/>
  <c r="E245"/>
  <c r="S141" s="1"/>
  <c r="U198"/>
  <c r="G238"/>
  <c r="U134" s="1"/>
  <c r="G241"/>
  <c r="U137" s="1"/>
  <c r="G240"/>
  <c r="U136" s="1"/>
  <c r="G232"/>
  <c r="U128" s="1"/>
  <c r="G236"/>
  <c r="U132" s="1"/>
  <c r="G239"/>
  <c r="U135" s="1"/>
  <c r="G233"/>
  <c r="U129" s="1"/>
  <c r="G245"/>
  <c r="U141" s="1"/>
  <c r="G234"/>
  <c r="U130" s="1"/>
  <c r="G242"/>
  <c r="U138" s="1"/>
  <c r="G237"/>
  <c r="U133" s="1"/>
  <c r="G244"/>
  <c r="U140" s="1"/>
  <c r="G235"/>
  <c r="U131" s="1"/>
  <c r="G244" i="163"/>
  <c r="U140" s="1"/>
  <c r="R198" i="160"/>
  <c r="E243"/>
  <c r="S139" s="1"/>
  <c r="D235"/>
  <c r="R131" s="1"/>
  <c r="D236"/>
  <c r="R132" s="1"/>
  <c r="V215" i="163"/>
  <c r="H235"/>
  <c r="V131" s="1"/>
  <c r="H233"/>
  <c r="V129" s="1"/>
  <c r="H234"/>
  <c r="V130" s="1"/>
  <c r="H241"/>
  <c r="V137" s="1"/>
  <c r="H242"/>
  <c r="V138" s="1"/>
  <c r="H232"/>
  <c r="V128" s="1"/>
  <c r="H240"/>
  <c r="V136" s="1"/>
  <c r="D243"/>
  <c r="R139" s="1"/>
  <c r="E240" i="160"/>
  <c r="S136" s="1"/>
  <c r="E239"/>
  <c r="S135" s="1"/>
  <c r="E244"/>
  <c r="S140" s="1"/>
  <c r="D242"/>
  <c r="R138" s="1"/>
  <c r="F243"/>
  <c r="T139" s="1"/>
  <c r="F239"/>
  <c r="T135" s="1"/>
  <c r="D234"/>
  <c r="R130" s="1"/>
  <c r="D243"/>
  <c r="R139" s="1"/>
  <c r="D238"/>
  <c r="R134" s="1"/>
  <c r="D239"/>
  <c r="R135" s="1"/>
  <c r="D240"/>
  <c r="R136" s="1"/>
  <c r="D244"/>
  <c r="R140" s="1"/>
  <c r="D241"/>
  <c r="R137" s="1"/>
  <c r="R165"/>
  <c r="D232"/>
  <c r="R128" s="1"/>
  <c r="E236"/>
  <c r="S132" s="1"/>
  <c r="E232"/>
  <c r="S128" s="1"/>
  <c r="F240" i="163"/>
  <c r="T136" s="1"/>
  <c r="F232"/>
  <c r="T128" s="1"/>
  <c r="H237"/>
  <c r="V133" s="1"/>
  <c r="H236"/>
  <c r="V132" s="1"/>
  <c r="H239"/>
  <c r="V135" s="1"/>
  <c r="E233" i="160"/>
  <c r="S129" s="1"/>
  <c r="H243"/>
  <c r="V139" s="1"/>
  <c r="E234"/>
  <c r="S130" s="1"/>
  <c r="H244"/>
  <c r="V140" s="1"/>
  <c r="E235"/>
  <c r="S131" s="1"/>
  <c r="D245"/>
  <c r="R141" s="1"/>
  <c r="H241"/>
  <c r="V137" s="1"/>
  <c r="F236" i="163"/>
  <c r="T132" s="1"/>
  <c r="H245"/>
  <c r="V141" s="1"/>
  <c r="H244"/>
  <c r="V140" s="1"/>
  <c r="H238"/>
  <c r="V134" s="1"/>
  <c r="E245"/>
  <c r="S141" s="1"/>
  <c r="D237" i="160"/>
  <c r="R133" s="1"/>
  <c r="E243" i="163"/>
  <c r="S139" s="1"/>
  <c r="F245"/>
  <c r="T141" s="1"/>
  <c r="D233" i="160"/>
  <c r="R129" s="1"/>
  <c r="E245" i="162"/>
  <c r="S141" s="1"/>
  <c r="G235"/>
  <c r="U131" s="1"/>
  <c r="G243" i="160"/>
  <c r="U139" s="1"/>
  <c r="E233" i="162"/>
  <c r="S129" s="1"/>
  <c r="F243" i="163"/>
  <c r="T139" s="1"/>
  <c r="F235"/>
  <c r="T131" s="1"/>
  <c r="D237"/>
  <c r="R133" s="1"/>
  <c r="D236"/>
  <c r="R132" s="1"/>
  <c r="D239"/>
  <c r="R135" s="1"/>
  <c r="D242"/>
  <c r="R138" s="1"/>
  <c r="G242"/>
  <c r="U138" s="1"/>
  <c r="G241"/>
  <c r="U137" s="1"/>
  <c r="G240"/>
  <c r="U136" s="1"/>
  <c r="G243"/>
  <c r="U139" s="1"/>
  <c r="F238"/>
  <c r="T134" s="1"/>
  <c r="U199"/>
  <c r="R167"/>
  <c r="H243"/>
  <c r="V139" s="1"/>
  <c r="D233"/>
  <c r="R129" s="1"/>
  <c r="D232"/>
  <c r="R128" s="1"/>
  <c r="D235"/>
  <c r="R131" s="1"/>
  <c r="D238"/>
  <c r="R134" s="1"/>
  <c r="G238"/>
  <c r="U134" s="1"/>
  <c r="G237"/>
  <c r="U133" s="1"/>
  <c r="G236"/>
  <c r="U132" s="1"/>
  <c r="G239"/>
  <c r="U135" s="1"/>
  <c r="F241"/>
  <c r="T137" s="1"/>
  <c r="F233"/>
  <c r="T129" s="1"/>
  <c r="F239"/>
  <c r="T135" s="1"/>
  <c r="T159"/>
  <c r="D245"/>
  <c r="R141" s="1"/>
  <c r="D244"/>
  <c r="R140" s="1"/>
  <c r="D234"/>
  <c r="R130" s="1"/>
  <c r="G234"/>
  <c r="U130" s="1"/>
  <c r="G233"/>
  <c r="U129" s="1"/>
  <c r="G232"/>
  <c r="U128" s="1"/>
  <c r="G235"/>
  <c r="U131" s="1"/>
  <c r="F242"/>
  <c r="T138" s="1"/>
  <c r="F234"/>
  <c r="T130" s="1"/>
  <c r="D241"/>
  <c r="R137" s="1"/>
  <c r="D240"/>
  <c r="R136" s="1"/>
  <c r="G245"/>
  <c r="U141" s="1"/>
  <c r="H242" i="162"/>
  <c r="V138" s="1"/>
  <c r="H238"/>
  <c r="V134" s="1"/>
  <c r="H234"/>
  <c r="V130" s="1"/>
  <c r="H243"/>
  <c r="V139" s="1"/>
  <c r="H239"/>
  <c r="V135" s="1"/>
  <c r="H235"/>
  <c r="V131" s="1"/>
  <c r="H244"/>
  <c r="V140" s="1"/>
  <c r="H240"/>
  <c r="V136" s="1"/>
  <c r="H236"/>
  <c r="V132" s="1"/>
  <c r="H232"/>
  <c r="V128" s="1"/>
  <c r="H245"/>
  <c r="V141" s="1"/>
  <c r="H241"/>
  <c r="V137" s="1"/>
  <c r="H237"/>
  <c r="V133" s="1"/>
  <c r="H233"/>
  <c r="V129" s="1"/>
  <c r="U143"/>
  <c r="E232"/>
  <c r="S128" s="1"/>
  <c r="E235"/>
  <c r="S131" s="1"/>
  <c r="E238"/>
  <c r="S134" s="1"/>
  <c r="E241"/>
  <c r="S137" s="1"/>
  <c r="S143"/>
  <c r="G242"/>
  <c r="U138" s="1"/>
  <c r="G245"/>
  <c r="U141" s="1"/>
  <c r="G244"/>
  <c r="U140" s="1"/>
  <c r="E244"/>
  <c r="S140" s="1"/>
  <c r="E234"/>
  <c r="S130" s="1"/>
  <c r="E237"/>
  <c r="S133" s="1"/>
  <c r="S145"/>
  <c r="G238"/>
  <c r="U134" s="1"/>
  <c r="G241"/>
  <c r="U137" s="1"/>
  <c r="G240"/>
  <c r="U136" s="1"/>
  <c r="G243"/>
  <c r="U139" s="1"/>
  <c r="F244"/>
  <c r="T140" s="1"/>
  <c r="F240"/>
  <c r="T136" s="1"/>
  <c r="F236"/>
  <c r="T132" s="1"/>
  <c r="F232"/>
  <c r="T128" s="1"/>
  <c r="F245"/>
  <c r="T141" s="1"/>
  <c r="F241"/>
  <c r="T137" s="1"/>
  <c r="F237"/>
  <c r="T133" s="1"/>
  <c r="F233"/>
  <c r="T129" s="1"/>
  <c r="F242"/>
  <c r="T138" s="1"/>
  <c r="F238"/>
  <c r="T134" s="1"/>
  <c r="F234"/>
  <c r="T130" s="1"/>
  <c r="F243"/>
  <c r="T139" s="1"/>
  <c r="F239"/>
  <c r="T135" s="1"/>
  <c r="F235"/>
  <c r="T131" s="1"/>
  <c r="D242"/>
  <c r="R138" s="1"/>
  <c r="D238"/>
  <c r="R134" s="1"/>
  <c r="D234"/>
  <c r="R130" s="1"/>
  <c r="D243"/>
  <c r="R139" s="1"/>
  <c r="D239"/>
  <c r="R135" s="1"/>
  <c r="D235"/>
  <c r="R131" s="1"/>
  <c r="D244"/>
  <c r="R140" s="1"/>
  <c r="D240"/>
  <c r="R136" s="1"/>
  <c r="D236"/>
  <c r="R132" s="1"/>
  <c r="D232"/>
  <c r="R128" s="1"/>
  <c r="D245"/>
  <c r="R141" s="1"/>
  <c r="D241"/>
  <c r="R137" s="1"/>
  <c r="D237"/>
  <c r="R133" s="1"/>
  <c r="D233"/>
  <c r="R129" s="1"/>
  <c r="E240"/>
  <c r="S136" s="1"/>
  <c r="E243"/>
  <c r="S139" s="1"/>
  <c r="G234"/>
  <c r="U130" s="1"/>
  <c r="G237"/>
  <c r="U133" s="1"/>
  <c r="G236"/>
  <c r="U132" s="1"/>
  <c r="G239"/>
  <c r="U135" s="1"/>
  <c r="E236"/>
  <c r="S132" s="1"/>
  <c r="E239"/>
  <c r="S135" s="1"/>
  <c r="E242"/>
  <c r="S138" s="1"/>
  <c r="G233"/>
  <c r="U129" s="1"/>
  <c r="G232"/>
  <c r="U128" s="1"/>
  <c r="AJ233" i="165" l="1"/>
  <c r="AX129" s="1"/>
  <c r="AJ241"/>
  <c r="AX137" s="1"/>
  <c r="AJ236"/>
  <c r="AX132" s="1"/>
  <c r="AJ244"/>
  <c r="AX140" s="1"/>
  <c r="AN233"/>
  <c r="BB129" s="1"/>
  <c r="AN241"/>
  <c r="BB137" s="1"/>
  <c r="AN236"/>
  <c r="BB132" s="1"/>
  <c r="AN244"/>
  <c r="BB140" s="1"/>
  <c r="AM244"/>
  <c r="BA140" s="1"/>
  <c r="AM242"/>
  <c r="BA138" s="1"/>
  <c r="AM240"/>
  <c r="BA136" s="1"/>
  <c r="AM238"/>
  <c r="BA134" s="1"/>
  <c r="AM236"/>
  <c r="BA132" s="1"/>
  <c r="AM234"/>
  <c r="BA130" s="1"/>
  <c r="AM245"/>
  <c r="BA141" s="1"/>
  <c r="AM243"/>
  <c r="BA139" s="1"/>
  <c r="AM241"/>
  <c r="BA137" s="1"/>
  <c r="AM239"/>
  <c r="BA135" s="1"/>
  <c r="AM237"/>
  <c r="BA133" s="1"/>
  <c r="AM235"/>
  <c r="BA131" s="1"/>
  <c r="AM233"/>
  <c r="BA129" s="1"/>
  <c r="AL236"/>
  <c r="AZ132" s="1"/>
  <c r="AL244"/>
  <c r="AZ140" s="1"/>
  <c r="AL239"/>
  <c r="AZ135" s="1"/>
  <c r="AZ155"/>
  <c r="AX165"/>
  <c r="AJ239"/>
  <c r="AX135" s="1"/>
  <c r="AJ234"/>
  <c r="AX130" s="1"/>
  <c r="AJ242"/>
  <c r="AX138" s="1"/>
  <c r="AN239"/>
  <c r="BB135" s="1"/>
  <c r="AN234"/>
  <c r="BB130" s="1"/>
  <c r="AN242"/>
  <c r="BB138" s="1"/>
  <c r="AJ237"/>
  <c r="AX133" s="1"/>
  <c r="AJ245"/>
  <c r="AX141" s="1"/>
  <c r="AN237"/>
  <c r="BB133" s="1"/>
  <c r="AN245"/>
  <c r="BB141" s="1"/>
  <c r="AN240"/>
  <c r="BB136" s="1"/>
  <c r="AK245"/>
  <c r="AY141" s="1"/>
  <c r="AK243"/>
  <c r="AY139" s="1"/>
  <c r="AK241"/>
  <c r="AY137" s="1"/>
  <c r="AK239"/>
  <c r="AY135" s="1"/>
  <c r="AK237"/>
  <c r="AY133" s="1"/>
  <c r="AK235"/>
  <c r="AY131" s="1"/>
  <c r="AK233"/>
  <c r="AY129" s="1"/>
  <c r="AK244"/>
  <c r="AY140" s="1"/>
  <c r="AK242"/>
  <c r="AY138" s="1"/>
  <c r="AK240"/>
  <c r="AY136" s="1"/>
  <c r="AK238"/>
  <c r="AY134" s="1"/>
  <c r="AK236"/>
  <c r="AY132" s="1"/>
  <c r="AK234"/>
  <c r="AY130" s="1"/>
  <c r="BA142"/>
  <c r="AL240"/>
  <c r="AZ136" s="1"/>
  <c r="AL235"/>
  <c r="AZ131" s="1"/>
  <c r="AJ235"/>
  <c r="AX131" s="1"/>
  <c r="AJ243"/>
  <c r="AX139" s="1"/>
  <c r="BB155"/>
  <c r="AN235"/>
  <c r="BB131" s="1"/>
  <c r="AN243"/>
  <c r="BB139" s="1"/>
</calcChain>
</file>

<file path=xl/sharedStrings.xml><?xml version="1.0" encoding="utf-8"?>
<sst xmlns="http://schemas.openxmlformats.org/spreadsheetml/2006/main" count="4510" uniqueCount="419">
  <si>
    <t>Disponibilités/Préférences (=x)</t>
  </si>
  <si>
    <t>Besoin</t>
  </si>
  <si>
    <t>Spécialités</t>
  </si>
  <si>
    <t>Code groupe</t>
  </si>
  <si>
    <t>Codes spécialités</t>
  </si>
  <si>
    <t>historique</t>
  </si>
  <si>
    <t>v 1 version initiale</t>
  </si>
  <si>
    <t>v 2 version qui gère plusieurs spécialités</t>
  </si>
  <si>
    <t>version</t>
  </si>
  <si>
    <t>v 2.1 correction bugs bouton, feuilles cachées et maximum de prestations</t>
  </si>
  <si>
    <t>max prestations</t>
  </si>
  <si>
    <t>Disponibilités</t>
  </si>
  <si>
    <t>Instructions</t>
  </si>
  <si>
    <t>paramètres</t>
  </si>
  <si>
    <t>Planning 1</t>
  </si>
  <si>
    <t>Priorité créneaux</t>
  </si>
  <si>
    <t>priorité besoin</t>
  </si>
  <si>
    <t>v 2.3 version qui gère une période de repos entre 2 prestations</t>
  </si>
  <si>
    <t>v 2.2 version qui gère le maximum de prestations différent par personne</t>
  </si>
  <si>
    <t>v 2.4 correction bug gestion maximum de prestations consécutives</t>
  </si>
  <si>
    <t>v 2.5 ajout compteur de prestations</t>
  </si>
  <si>
    <t>v 2.6 barre de progression + longueur période de repos entre 2 prestations</t>
  </si>
  <si>
    <t>max prestation par défaut</t>
  </si>
  <si>
    <t>max prestations consécutives</t>
  </si>
  <si>
    <t>longueur période de repos</t>
  </si>
  <si>
    <t>valeur</t>
  </si>
  <si>
    <t>v 3.0 gestion des priorités sur les disponibilités</t>
  </si>
  <si>
    <t>B J</t>
  </si>
  <si>
    <t>Lundi</t>
  </si>
  <si>
    <t>Mardi</t>
  </si>
  <si>
    <t>Mercredi</t>
  </si>
  <si>
    <t>Jeudi</t>
  </si>
  <si>
    <t>Vendredi</t>
  </si>
  <si>
    <t>v3.1 ajout d'un module d'optimisation des attributions</t>
  </si>
  <si>
    <t>optimisation</t>
  </si>
  <si>
    <t>W</t>
  </si>
  <si>
    <t>oui</t>
  </si>
  <si>
    <t>affiche besoins non satisfaits</t>
  </si>
  <si>
    <t>v3.2 correction bug dans module d'optimisation (cas de indisponibilité)</t>
  </si>
  <si>
    <t>prestation/besoin unique</t>
  </si>
  <si>
    <t>priorité des besoins</t>
  </si>
  <si>
    <t>plus la valeur est faible</t>
  </si>
  <si>
    <t>plus le besoin est prioritaire</t>
  </si>
  <si>
    <t>maximum  de prestations</t>
  </si>
  <si>
    <t>pour la personne</t>
  </si>
  <si>
    <t>priorité des crenaux</t>
  </si>
  <si>
    <t>un nombre de prestations/présences par personne à ne pas dépasser</t>
  </si>
  <si>
    <t xml:space="preserve">nombre de prestations maximum autorisées avant une pause obligatoire </t>
  </si>
  <si>
    <t>Semaine</t>
  </si>
  <si>
    <t>Lavage</t>
  </si>
  <si>
    <t>Tri</t>
  </si>
  <si>
    <t>Clean</t>
  </si>
  <si>
    <t>Draps</t>
  </si>
  <si>
    <t>Chargeurs</t>
  </si>
  <si>
    <t>LigneForme</t>
  </si>
  <si>
    <t>LignePlat</t>
  </si>
  <si>
    <t>Expedition</t>
  </si>
  <si>
    <t>Lingerie</t>
  </si>
  <si>
    <t>Dasri</t>
  </si>
  <si>
    <t>GestionProd</t>
  </si>
  <si>
    <t>Quai</t>
  </si>
  <si>
    <t>PPP4</t>
  </si>
  <si>
    <t>SEMAINE</t>
  </si>
  <si>
    <t>LUNDI</t>
  </si>
  <si>
    <t>16h33 
17h45</t>
  </si>
  <si>
    <t>MARDI</t>
  </si>
  <si>
    <t>MERCREDI</t>
  </si>
  <si>
    <t>JEUDI</t>
  </si>
  <si>
    <t>VENDREDI</t>
  </si>
  <si>
    <t>SAMEDI</t>
  </si>
  <si>
    <t>SECTEUR SALE</t>
  </si>
  <si>
    <t xml:space="preserve">Quai </t>
  </si>
  <si>
    <t>AGENT DE QUAI N°1</t>
  </si>
  <si>
    <t>7h</t>
  </si>
  <si>
    <t>Agent A</t>
  </si>
  <si>
    <t>Agent B</t>
  </si>
  <si>
    <t>AGENT DE QUAI N°2</t>
  </si>
  <si>
    <t>9h30</t>
  </si>
  <si>
    <t>Agent C</t>
  </si>
  <si>
    <t>Agent D</t>
  </si>
  <si>
    <t xml:space="preserve">Lavage industriel </t>
  </si>
  <si>
    <t>LAVEUR</t>
  </si>
  <si>
    <t>AGENT DE MAÎTRISE           Tri linge sale</t>
  </si>
  <si>
    <t>AGENT DE MAÎTRISE</t>
  </si>
  <si>
    <t>MARTIN R</t>
  </si>
  <si>
    <t>Tri GP</t>
  </si>
  <si>
    <t>GUILLERME F</t>
  </si>
  <si>
    <t>TRI VP</t>
  </si>
  <si>
    <t xml:space="preserve">LATINIER </t>
  </si>
  <si>
    <t>TRI  EPONGE</t>
  </si>
  <si>
    <t>TRI PP</t>
  </si>
  <si>
    <t>TRI  FILETS</t>
  </si>
  <si>
    <t>SECTEUR PRODUCTION</t>
  </si>
  <si>
    <t>Clean D1</t>
  </si>
  <si>
    <t>CLEAN  1</t>
  </si>
  <si>
    <t>LE NEVE Y</t>
  </si>
  <si>
    <t>GAUDIN M</t>
  </si>
  <si>
    <t>CLEAN  2</t>
  </si>
  <si>
    <t>GUILLERME JP</t>
  </si>
  <si>
    <t>CLEAN  3</t>
  </si>
  <si>
    <t>HEMONET G</t>
  </si>
  <si>
    <t>CLEAN  4</t>
  </si>
  <si>
    <t>AGENT DE MAÎTRISE           GESTION PRODUCTION</t>
  </si>
  <si>
    <t>GESTION PRODUCTION</t>
  </si>
  <si>
    <t>CAIRO A</t>
  </si>
  <si>
    <t>Engagement</t>
  </si>
  <si>
    <t>PP POSTE 1</t>
  </si>
  <si>
    <t xml:space="preserve">GP  DROIT </t>
  </si>
  <si>
    <t>PP POSTE 2</t>
  </si>
  <si>
    <t xml:space="preserve">GP  GAUCHE </t>
  </si>
  <si>
    <t>PP POSTE 3</t>
  </si>
  <si>
    <t>CHARGEUR 1</t>
  </si>
  <si>
    <t>MONSARD G</t>
  </si>
  <si>
    <t>LE CHANJOUR O</t>
  </si>
  <si>
    <t>PP POSTE 4</t>
  </si>
  <si>
    <t>CHARGEUR 3</t>
  </si>
  <si>
    <t>CHARGEUR 4</t>
  </si>
  <si>
    <t>CHARGEUR 5</t>
  </si>
  <si>
    <t>PP  POSTE 1</t>
  </si>
  <si>
    <t>CHARGEUR 2</t>
  </si>
  <si>
    <t>LE BRETON E</t>
  </si>
  <si>
    <t>PP  POSTE 2</t>
  </si>
  <si>
    <t>PP  POSTE 3</t>
  </si>
  <si>
    <t>PP  POSTE 4</t>
  </si>
  <si>
    <t>SECTEUR CONTRÔLE FINITION</t>
  </si>
  <si>
    <t>AGENT DE MAÎTRISE               GESTION INFORMATIQUE</t>
  </si>
  <si>
    <t>GESTION INFORMATIQUE</t>
  </si>
  <si>
    <t>BOUVIER D</t>
  </si>
  <si>
    <t>Ligne forme</t>
  </si>
  <si>
    <t>ROBOTS + VP</t>
  </si>
  <si>
    <t>PLIEUSE COUV</t>
  </si>
  <si>
    <t>PARIS R</t>
  </si>
  <si>
    <t>DANILO S</t>
  </si>
  <si>
    <t xml:space="preserve">RICHARD I </t>
  </si>
  <si>
    <t xml:space="preserve">ADELIS A </t>
  </si>
  <si>
    <t>RENAUD LE MENS S</t>
  </si>
  <si>
    <t>ROUXEL MA</t>
  </si>
  <si>
    <t>Ligne plat</t>
  </si>
  <si>
    <t>RECEP GP / PP</t>
  </si>
  <si>
    <t>LE CORRE MC</t>
  </si>
  <si>
    <t xml:space="preserve">EPONGE </t>
  </si>
  <si>
    <t>ENTREE STOCKEUR</t>
  </si>
  <si>
    <t xml:space="preserve">LE LOIR A </t>
  </si>
  <si>
    <t>FILMEUSE</t>
  </si>
  <si>
    <t>SECTEUR  EXPEDITION</t>
  </si>
  <si>
    <t>AGENT DE MAÎTRISE               GESTION DES COMMANDES</t>
  </si>
  <si>
    <t>GUHUR E</t>
  </si>
  <si>
    <t>GESTION DES COMMANDES</t>
  </si>
  <si>
    <t>GUILLO V</t>
  </si>
  <si>
    <t>Préparation des armoires</t>
  </si>
  <si>
    <t>PREPARATION  ARMOIRES 1</t>
  </si>
  <si>
    <t>RIO A</t>
  </si>
  <si>
    <t>PREPARATION  ARMOIRES 2</t>
  </si>
  <si>
    <t>DA CRUZ K</t>
  </si>
  <si>
    <t>PREPARATION  ARMOIRES 3</t>
  </si>
  <si>
    <t xml:space="preserve">LE MOING K </t>
  </si>
  <si>
    <t>PREPARATION  ARMOIRES 4</t>
  </si>
  <si>
    <t>NAËL F</t>
  </si>
  <si>
    <t>PREPARATION  ARMOIRES 5</t>
  </si>
  <si>
    <t xml:space="preserve">CECILERY M </t>
  </si>
  <si>
    <t>PREPARATION  ARMOIRES 6</t>
  </si>
  <si>
    <t xml:space="preserve">JOUANNIC Y </t>
  </si>
  <si>
    <t>GENOT N</t>
  </si>
  <si>
    <t>LINGERIE</t>
  </si>
  <si>
    <t>AGENT LINGERIE 1</t>
  </si>
  <si>
    <t>SIVY BAYLET P</t>
  </si>
  <si>
    <t>HONNO N</t>
  </si>
  <si>
    <t>AGENT LINGERIE 2</t>
  </si>
  <si>
    <t>BOMPOIL S</t>
  </si>
  <si>
    <t>GUITON M</t>
  </si>
  <si>
    <t>AGENT LINGERIE 3</t>
  </si>
  <si>
    <t>LE PLAIN M</t>
  </si>
  <si>
    <t>AGENT LINGERIE 4</t>
  </si>
  <si>
    <t>Adjoint Relations Clients</t>
  </si>
  <si>
    <t>CABIOCH C</t>
  </si>
  <si>
    <t>AUTRES SECTEURS</t>
  </si>
  <si>
    <t>MENAGE</t>
  </si>
  <si>
    <t>COUDON B</t>
  </si>
  <si>
    <t>MAGAZIN</t>
  </si>
  <si>
    <t>PAKAÏNA K</t>
  </si>
  <si>
    <t xml:space="preserve">DASRI </t>
  </si>
  <si>
    <t>RESPONSABLE</t>
  </si>
  <si>
    <t xml:space="preserve">HAYS PY </t>
  </si>
  <si>
    <t>HULIN F</t>
  </si>
  <si>
    <t>AGENT DASRI</t>
  </si>
  <si>
    <t>NICOLO D</t>
  </si>
  <si>
    <t>BUREAU</t>
  </si>
  <si>
    <t>LIFTIER</t>
  </si>
  <si>
    <t>JOSSELIN</t>
  </si>
  <si>
    <t>PLOERMEL</t>
  </si>
  <si>
    <t>ARS S</t>
  </si>
  <si>
    <t xml:space="preserve">BOUZEGZI L </t>
  </si>
  <si>
    <t>BROHAN F</t>
  </si>
  <si>
    <t xml:space="preserve">CORLAY S </t>
  </si>
  <si>
    <t>CROCHET L</t>
  </si>
  <si>
    <t>DEMELIN D</t>
  </si>
  <si>
    <t>DEROCH V</t>
  </si>
  <si>
    <t>DEWAME S</t>
  </si>
  <si>
    <t xml:space="preserve">GARSI M </t>
  </si>
  <si>
    <t>GEROME E</t>
  </si>
  <si>
    <t>GUEHENNEUC S</t>
  </si>
  <si>
    <t>JAN  L</t>
  </si>
  <si>
    <t xml:space="preserve">LANCIEN L </t>
  </si>
  <si>
    <t>LE BELLER S</t>
  </si>
  <si>
    <t xml:space="preserve">LE BIHAN V </t>
  </si>
  <si>
    <t>LE BRETON Elodie</t>
  </si>
  <si>
    <t>LE BRUN P</t>
  </si>
  <si>
    <t>LE DEVIC S</t>
  </si>
  <si>
    <t>LE NEVE P</t>
  </si>
  <si>
    <t>LE YONDRE A</t>
  </si>
  <si>
    <t xml:space="preserve">LEBEGUE M </t>
  </si>
  <si>
    <t xml:space="preserve">MAILLARD V </t>
  </si>
  <si>
    <t>MOEINO M</t>
  </si>
  <si>
    <t>NOVELO E</t>
  </si>
  <si>
    <t>PATTON A</t>
  </si>
  <si>
    <t xml:space="preserve">PELAGE R </t>
  </si>
  <si>
    <t>PRIOU M</t>
  </si>
  <si>
    <t>QUEYRAUD C</t>
  </si>
  <si>
    <t xml:space="preserve">RIOU M </t>
  </si>
  <si>
    <t>ROBERT P</t>
  </si>
  <si>
    <t xml:space="preserve">ROCHER A </t>
  </si>
  <si>
    <t xml:space="preserve">ROPERT M </t>
  </si>
  <si>
    <t xml:space="preserve">ROSSARD K </t>
  </si>
  <si>
    <t>STRAZEL D</t>
  </si>
  <si>
    <t>Draps Chargeurs</t>
  </si>
  <si>
    <t>Charg2</t>
  </si>
  <si>
    <t>Expedition Clean</t>
  </si>
  <si>
    <t>LignePlat LigneForme Draps Chargeurs</t>
  </si>
  <si>
    <t>Ménage</t>
  </si>
  <si>
    <t>Clean Chargeurs</t>
  </si>
  <si>
    <t>Clean Chargeurs Charg2</t>
  </si>
  <si>
    <t>Maintenance</t>
  </si>
  <si>
    <t>Expedition LignePlat LigneForme Draps Chargeurs</t>
  </si>
  <si>
    <t>Tri Clean Draps Chargeurs</t>
  </si>
  <si>
    <t>Tri Draps Chargeurs</t>
  </si>
  <si>
    <t>PPP4 Charg2 Chargeurs GestionProd Draps PPP4</t>
  </si>
  <si>
    <t>LignePlat Draps Chargeurs PPP4 Charg2 GestionProd PPP4</t>
  </si>
  <si>
    <t>Draps Chargeurs Clean PPP4</t>
  </si>
  <si>
    <t>Clean Draps Chargeurs PPP4</t>
  </si>
  <si>
    <t>Tri GestionProd Draps Chargeurs Charg2 PPP4</t>
  </si>
  <si>
    <t>Draps Chargeurs Charg2 PPP4</t>
  </si>
  <si>
    <t>Tri LignePlat Draps Chargeurs GestionProd PPP4 LigneForme</t>
  </si>
  <si>
    <t>Tri Draps Chargeurs LigneForme</t>
  </si>
  <si>
    <t>GestionProd Draps Chargeurs Charg2 PPP4 LigneForme</t>
  </si>
  <si>
    <t>LigneForme LignePlat</t>
  </si>
  <si>
    <t>Draps Chargeurs LigneForme LignePlat</t>
  </si>
  <si>
    <t>Tri Draps Chargeurs PPP4 LignePlat</t>
  </si>
  <si>
    <t>Tri Draps Chargeurs LignePlat</t>
  </si>
  <si>
    <t>Tri Clean Draps Chargeurs LignePlat</t>
  </si>
  <si>
    <t>Tri Clean Chargeurs Expedition</t>
  </si>
  <si>
    <t>Tri Draps Chargeurs LigneForme LignePlat Expedition</t>
  </si>
  <si>
    <t>Tri Draps Chargeurs Expedition</t>
  </si>
  <si>
    <t>Tri Clean Draps Chargeurs PPP4 LigneForme Lingerie</t>
  </si>
  <si>
    <t>GestionProd Draps Chargeurs Charg2 PPP4 Lingerie</t>
  </si>
  <si>
    <t>Clean ChargeursLingerie</t>
  </si>
  <si>
    <t>x</t>
  </si>
  <si>
    <t>Tri LignePlat Draps Chargeurs Dasri</t>
  </si>
  <si>
    <t>Tri Dasri</t>
  </si>
  <si>
    <t>Clean Draps Chargeurs Charg2 PPP4</t>
  </si>
  <si>
    <t>Quai1</t>
  </si>
  <si>
    <t>Quai2</t>
  </si>
  <si>
    <t>Tri1</t>
  </si>
  <si>
    <t>Informatique</t>
  </si>
  <si>
    <t>Expedition1</t>
  </si>
  <si>
    <t>Expedition2</t>
  </si>
  <si>
    <t>Lingerie4</t>
  </si>
  <si>
    <t>Lingerie5</t>
  </si>
  <si>
    <t>Magazin</t>
  </si>
  <si>
    <t>A</t>
  </si>
  <si>
    <t>B</t>
  </si>
  <si>
    <t>remplacés par</t>
  </si>
  <si>
    <t>C</t>
  </si>
  <si>
    <t>-</t>
  </si>
  <si>
    <t>remplacé par</t>
  </si>
  <si>
    <t>si seulement PAKAÏNA K est absent la semaine entière (5 jours)</t>
  </si>
  <si>
    <t xml:space="preserve">Condition: agent présent toute la semaine. </t>
  </si>
  <si>
    <t>Besoin de 4 agents</t>
  </si>
  <si>
    <t>Quai1  lundi, jeudi, vendredi</t>
  </si>
  <si>
    <t>Quai1 mardi et mercredi</t>
  </si>
  <si>
    <t>Quai2  lundi, jeudi, vendredi</t>
  </si>
  <si>
    <t>Quai2 mardi et mercredi</t>
  </si>
  <si>
    <t>Condition:</t>
  </si>
  <si>
    <t>Agents présents les jours concernés</t>
  </si>
  <si>
    <t>Liste modifiable au niveau des agents et en nombre</t>
  </si>
  <si>
    <t xml:space="preserve"> Rotation équitabe si possible</t>
  </si>
  <si>
    <t>En rose, agents</t>
  </si>
  <si>
    <t>En rose, jour non travaillé</t>
  </si>
  <si>
    <t xml:space="preserve"> en temps partiel</t>
  </si>
  <si>
    <t>temps partiel</t>
  </si>
  <si>
    <t>tableau à remplir selon les absences</t>
  </si>
  <si>
    <t>TABLEAU    DES    PRESENCES DE LA SEMAINE (congés,RTT,temps partiels,maladies, formations, syndicats …)</t>
  </si>
  <si>
    <t>Récapitulatif des présences</t>
  </si>
  <si>
    <t>Clean Draps Chargeurs</t>
  </si>
  <si>
    <t>Liste du</t>
  </si>
  <si>
    <t xml:space="preserve"> personnel</t>
  </si>
  <si>
    <t>Syndicat</t>
  </si>
  <si>
    <t>SEMAINE        N°</t>
  </si>
  <si>
    <t>essai49</t>
  </si>
  <si>
    <t>BESOIN  REEL  EN POSTES</t>
  </si>
  <si>
    <t>POSTES NON ATTRIBUES + AGENTS POUVANT LES POURVOIR (x)</t>
  </si>
  <si>
    <t>POSTES ATTRIBUES D'OFFICE</t>
  </si>
  <si>
    <t>POSTES ATTRIBUES D'OFFICE SI AGENTS PRESENTS LES JOURS CONCERNES</t>
  </si>
  <si>
    <t>lundi, jeudi, vendredi</t>
  </si>
  <si>
    <t>mardi et mercredi</t>
  </si>
  <si>
    <t>ET POSTES SOUS CONDITIONS</t>
  </si>
  <si>
    <t>Agents pouvant occupés le poste presents</t>
  </si>
  <si>
    <t>pendant les 5 jours</t>
  </si>
  <si>
    <t>Lingerie PPP4 Charg2 Chargeurs GestionProd Clean</t>
  </si>
  <si>
    <t>PPP4 Charg2 Chargeurs GestionProd Draps</t>
  </si>
  <si>
    <t>LignePlat LigneForme</t>
  </si>
  <si>
    <t>NOMBRE DE POSTES  ATTRIBUES D'OFFICE</t>
  </si>
  <si>
    <t>Bureau</t>
  </si>
  <si>
    <t>Remplir le tableau des présences et eventuellement complèté les postes LIFTIER, JOSSELIN, PLOERMEL</t>
  </si>
  <si>
    <t>Si des agents sont postés comme liftier, Josselin ou ploermel. Ils seront indisponibles pour les autres postes les jours concernés</t>
  </si>
  <si>
    <t>A vérifier</t>
  </si>
  <si>
    <t>Quel agent occupera le poste LAVAGE pendant les 5 jours.</t>
  </si>
  <si>
    <t>Quels agents occuperont les postes Quai1 et Quai2 . Rotation équitabe si possible</t>
  </si>
  <si>
    <t>Copier les noms des agents sélectionnés</t>
  </si>
  <si>
    <t>Formule en fonction du tableau des présences</t>
  </si>
  <si>
    <t>Formules en fonction du tableau des présences</t>
  </si>
  <si>
    <t>Indiquer le numero de la SEMAINE:</t>
  </si>
  <si>
    <t>Créer une alerte indiquant les cellules du planning non attribuées aux agents. Colorier la cellule en rouge par exemple</t>
  </si>
  <si>
    <t>Créer une alerte  si des agents sont placés à plusieurs poste dans la même journée.</t>
  </si>
  <si>
    <t>RELIQUAT</t>
  </si>
  <si>
    <t>Listes des agents présents  les différents jours mais non placés sur le planning</t>
  </si>
  <si>
    <t>Utiliser la feuille Planning</t>
  </si>
  <si>
    <t>Les agents des postes "MENAGE, MAGAZIN et DASRI absents seront remplacés automatiquement par</t>
  </si>
  <si>
    <t>Agents pouvant occupés le poste:</t>
  </si>
  <si>
    <t>Indiquer le numéro de la SEMAINE</t>
  </si>
  <si>
    <t>Est-il possible de le remplir automatiquement ?</t>
  </si>
  <si>
    <t>D</t>
  </si>
  <si>
    <t>E</t>
  </si>
  <si>
    <t>Après avoir appuyer sur le bouton "Générer Planning" et la création d'une nouvelle feuille "Planningx"</t>
  </si>
  <si>
    <t>pour créer une nouvelle feuille nommée Sem X avec les agents placés aux différents postes</t>
  </si>
  <si>
    <t>Après cela, je complèterai manuellement les postes non-attribués avec les agents non-affectés et les agents intérimaires qui viennent épisodiquement</t>
  </si>
  <si>
    <t>Créer une alerte visuelle indiquant les cellules du planning non attribuées aux agents. Colorier la ou les cellules en rouge par exemple</t>
  </si>
  <si>
    <t>En dessous, créer une liste des agents présents les différents jours mais non placés sur le planning</t>
  </si>
  <si>
    <t>Pour éviter les erreurs manuelles, sur cette nouveille feuille, j'aimerais aussi</t>
  </si>
  <si>
    <t>Est-ce possible ?</t>
  </si>
  <si>
    <t>Pour l'instant, ces trois scénarios sont identiques</t>
  </si>
  <si>
    <t>Premier groupe</t>
  </si>
  <si>
    <t>Troisième groupe</t>
  </si>
  <si>
    <t xml:space="preserve">CROCHET L </t>
  </si>
  <si>
    <t>LE BRETON EL</t>
  </si>
  <si>
    <t>semaine multiple de 3 + 1</t>
  </si>
  <si>
    <t>semaine multiple de 3 + 0</t>
  </si>
  <si>
    <t>Tri Draps Chargeurs Clean</t>
  </si>
  <si>
    <t xml:space="preserve">Ceci dans le but de diversifier l'attribution des postes et de placer les agents arbitrairement pour l'horaire 16h33-17h45 </t>
  </si>
  <si>
    <t>Une première fois, pour la distribution des postes de la journée</t>
  </si>
  <si>
    <t>et ensuite une deuxième fois pour attribuer aux agents présents de 16h33 à 17h45, les postes qui nécéssite une occupation !</t>
  </si>
  <si>
    <t>16h33-17h45</t>
  </si>
  <si>
    <t>Toutes les 3 semaines, c'est la même équipe sauf si les agents sont en congés</t>
  </si>
  <si>
    <t>Remplir, manellement, le tableau des présences et eventuellement complèté les postes LIFTIER, JOSSELIN, PLOERMEL</t>
  </si>
  <si>
    <t>Scénario 3   pour le planning de fin d'après-midi (16h33-17h45)</t>
  </si>
  <si>
    <t>AGENTS PRESENTS DE 16H33 à 17H45</t>
  </si>
  <si>
    <t>Est-ce possible que la macro "Disponibilités" s'exécute 2 fois ?</t>
  </si>
  <si>
    <t>Scénario1</t>
  </si>
  <si>
    <t>Scénario2</t>
  </si>
  <si>
    <t>Scénario3</t>
  </si>
  <si>
    <t>Planning</t>
  </si>
  <si>
    <t>Souhaits</t>
  </si>
  <si>
    <t>GestionProd Draps Chargeurs Charg2 PPP4 Clean</t>
  </si>
  <si>
    <t>Planning 2</t>
  </si>
  <si>
    <t>Draps Chargeurs Clean</t>
  </si>
  <si>
    <t>Si le numéro de la semaine est un multiple de 3, la macro Disponibilités doit utiliser le scénario 3</t>
  </si>
  <si>
    <t>Si le numéro de la semaine est un multiple de 3 + 1 , la macro Disponibilités doit utiliser le scénario 1</t>
  </si>
  <si>
    <t>Si le numéro de la semaine est un multiple de 3 + 2, la macro Disponibilités doit utiliser le scénario 2</t>
  </si>
  <si>
    <t>La nouvelle macro doit copier les données de la plage de cellules   R128-V228 (Tableau des POSTES NON ATTRIBUES + AGENTS POUVANT LES POURVOIR (x))</t>
  </si>
  <si>
    <t>Créer une alerte (visuelle aussi) si des agents sont placés à plusieurs postes (erreur manuelle) dans la même journée.   (Est-ce possible ?)</t>
  </si>
  <si>
    <t>Presonnel présents de 16h33 à 17h45</t>
  </si>
  <si>
    <t>TABLEAU    DES    PRESENCES DE LA SEMAINE (congés,RTT,temps partiels,maladies, formations, syndicats …)   1 = PRESENT</t>
  </si>
  <si>
    <t>tableau à remplir selon les présences/absences</t>
  </si>
  <si>
    <t>COPIE DU TABLEAU DES PRESENCES DE LA FEUILLE Planning</t>
  </si>
  <si>
    <t>Mon fichier copie le tableau des présences et les 2 petits tableaux  Lavage-quai-Liftier-Josselin-Ploermel dans les feuilles scénario 1, 2, 3</t>
  </si>
  <si>
    <t>POSTES ATTRIBUES D'OFFICE AUX AGENTS POUR LES JOURS CONCERNES</t>
  </si>
  <si>
    <t>Dans les feuilles Scénarios, se trouve un tableau             avec des postes attribués d'office aux agents sans tenir compte de leur présence ou pas. (Si untel est présent ce jour-là,il aura ce poste!)</t>
  </si>
  <si>
    <t>Le tableau           indique les postes attribués d'office en fontion de la présence des agents pour chaque jour de la semaine</t>
  </si>
  <si>
    <t>Le tableau           indique le nombre des différents postes attribués</t>
  </si>
  <si>
    <t>Le tableau           indique les besoins réels pour les différents postes</t>
  </si>
  <si>
    <t>Le tableau           indique les besoins non-sastisfait pour les différents postes et désigne par un x les agents pouvant pourvoir les postes non attribués</t>
  </si>
  <si>
    <t>et en masquant la colonne C (plus précisement la plage C2-C94)</t>
  </si>
  <si>
    <t>Cette nouvelle feuille Sem X prendra comme modèle le tableau-planning officiel (plage A1-O95) de la feuille scénario concernée car j'y aurai placé arbitrairement les agents pour l'horaire 16h33-17h45 (Voir plus loin)</t>
  </si>
  <si>
    <t>Mais peut-êre existe-t-il une autre solution :</t>
  </si>
  <si>
    <t>Pour l'équipe de fin d'après-midi (16h33-17h45),  j'ai placé arbitrairement (via formules) les agents sur les planning de la feuille scénario3</t>
  </si>
  <si>
    <t>Grâce au tableau            qui indique si les agents sont présents ou absents cette semaine là, les agents sont placés à différents postes. Cela ne correspond pas réellement aux besoins et demandera un ajustement manuel</t>
  </si>
  <si>
    <t>Explications, raisonnement du projet et souhaits</t>
  </si>
  <si>
    <t>j'aimerais si possible que la nouvelle macro combine le résultat de la distribution des postes de la nouvelle feuille "Planningx" avec les données de la plage D142-H228 (POSTES ATTRIBUES D'OFFICE)           de la feuille ScénarioX concernée</t>
  </si>
  <si>
    <t>et les coller dans la plage D6-H106 de la feuille Disponibilités.</t>
  </si>
  <si>
    <t>Planning selon disponibilités et distribution des postes de travail</t>
  </si>
  <si>
    <t xml:space="preserve">La fréquence aux postes est très variable : certains postes sont fixes comme ceux des responsables mais qui sont remplacés pendant leur abscence, d'autres postes exigent une rotation </t>
  </si>
  <si>
    <t>due à la pénébilité. Pour quelques postes, certains agents sont prioritaires ou ont été spécialement formés, etc. Mais dans l"ensemble, il est souhaitable qu'il y ait une rotation assez fluide.</t>
  </si>
  <si>
    <t>tout les semaines, une équipe (1/3 du personnel) effectue 1 heure 12 minutes de plus en fin d'après-midi ( 36 heures sur 4 jours). Il y a donc 3 équipes.</t>
  </si>
  <si>
    <t>Chaque équipe fait cela 1 fois toutes les 3 semaines (rotation) et chaque agent de l'équipe travaille donc 4 jours.</t>
  </si>
  <si>
    <t>Mon projet planning distribue 49 postes de travail pour chaque jour de la semaine (sauf le weekend) en tenant compte des absences (congés, maladie, formation, temps partiels...)</t>
  </si>
  <si>
    <t>Le planning doit donc aussi distribuer les postes là aussi de 16h33 à 17h45. Cette deuxième partie reste secondaire</t>
  </si>
  <si>
    <t>J'ai donné des priorités aux spécialités  et dans la feuille paramètres, indiquer prestations uniques et afficher besoins non-sastisfait. Pour l'instant, je n'ai pas utiliser les codes groupes</t>
  </si>
  <si>
    <t>problème : la macro ne fonctionne plus car les cellules sans données (x) sont le résultat de formules et non vides (c'est ce que je crois )</t>
  </si>
  <si>
    <t>Excel 2007 à la maison et 2016 au travail</t>
  </si>
  <si>
    <t>Nous travaillons rarement le samedi (sauf un poste Dasri)</t>
  </si>
  <si>
    <t>Mon raisonnement suit la démarche pour faire le futur planning</t>
  </si>
  <si>
    <t>Les feuilles Scénario doivent restées modifiables. Je les verouillerai par sécurité</t>
  </si>
  <si>
    <t>Vous pouvez faire une réorganisation complète ou de quelques parties. Vous pouvez simplifier, allèger mon fichier (j'ai peur qu'il devienne trop lourd!)</t>
  </si>
  <si>
    <t>Indiquez moi mes erreurs et suggérez moi des ideés pour mieux distribuer les postes de travail</t>
  </si>
  <si>
    <t>Après de nombreuses et vaines recherches sur le forum pour trouver un modèle de planning, j'ai décidé d'adapter le programme de h2so4. J'ai usé beaucoup de neurones à tester une grande quantité d'idées.</t>
  </si>
  <si>
    <t>Un grand merci à ceux ou celles qui me permettront de boucler ce projet.</t>
  </si>
  <si>
    <t>Magazin LignePlat Clean</t>
  </si>
  <si>
    <t>Draps Chargeurs LignePlat LigneForme Expedition</t>
  </si>
  <si>
    <t>Draps Chargeurs Charg2</t>
  </si>
  <si>
    <t>Dénomination des postes</t>
  </si>
  <si>
    <t>pour le fichier</t>
  </si>
  <si>
    <t>J'ai éssayé d'être le plus clair possible (ai-je réussi?)    J'espere de pas voir fait d'erreurs dans mes formules</t>
  </si>
  <si>
    <t>Je ne suis pas très doué avec EXCEL (simplement les bases) et je n'ai aucune connaissance en macro VBA</t>
  </si>
  <si>
    <t>Puis création de la nouvelle feuille nommée SemX avec les agents placés aux différents postes de la journée et ceux de 16h33-17h45</t>
  </si>
  <si>
    <t>Remplir le petit tableau pour les postes du lavage et du quai</t>
  </si>
  <si>
    <t>A titre d'essai, dans la feuille essaiSem3, je vous donne le tableau des présences, celui des postes LIFTIER, JOSSELIN, PLOERMEL et le tableau pour les postes du lavage et du quai</t>
  </si>
  <si>
    <t>à copier dans la feuille planning pour faire une démonstration</t>
  </si>
  <si>
    <t>SEMAINE       N°</t>
  </si>
  <si>
    <t>Pour cette possibilité, dans le scénario 3 V2, J' ai placé dans un encadré gris foncé une construction d'un scénario de planning de fin d'après-midi</t>
  </si>
  <si>
    <t>semaine multiple de 3 + 2</t>
  </si>
</sst>
</file>

<file path=xl/styles.xml><?xml version="1.0" encoding="utf-8"?>
<styleSheet xmlns="http://schemas.openxmlformats.org/spreadsheetml/2006/main">
  <numFmts count="1">
    <numFmt numFmtId="164" formatCode="0.0"/>
  </numFmts>
  <fonts count="22">
    <font>
      <sz val="10"/>
      <name val="Arial"/>
    </font>
    <font>
      <sz val="11"/>
      <color theme="1"/>
      <name val="Calibri"/>
      <family val="2"/>
      <scheme val="minor"/>
    </font>
    <font>
      <sz val="10"/>
      <color indexed="9"/>
      <name val="Arial"/>
      <family val="2"/>
    </font>
    <font>
      <sz val="10"/>
      <name val="Arial"/>
      <family val="2"/>
    </font>
    <font>
      <sz val="10"/>
      <color rgb="FFFF0000"/>
      <name val="Arial"/>
      <family val="2"/>
    </font>
    <font>
      <sz val="11"/>
      <color rgb="FF3F3F76"/>
      <name val="Calibri"/>
      <family val="2"/>
      <scheme val="minor"/>
    </font>
    <font>
      <sz val="11"/>
      <color rgb="FF006100"/>
      <name val="Calibri"/>
      <family val="2"/>
      <scheme val="minor"/>
    </font>
    <font>
      <sz val="10"/>
      <color rgb="FF000000"/>
      <name val="Arial"/>
      <family val="2"/>
    </font>
    <font>
      <sz val="11"/>
      <color rgb="FF000000"/>
      <name val="Calibri"/>
      <family val="2"/>
    </font>
    <font>
      <sz val="8"/>
      <color theme="1"/>
      <name val="Calibri"/>
      <family val="2"/>
      <scheme val="minor"/>
    </font>
    <font>
      <sz val="8"/>
      <name val="Arial"/>
      <family val="2"/>
    </font>
    <font>
      <b/>
      <sz val="8"/>
      <name val="Calibri"/>
      <family val="2"/>
      <scheme val="minor"/>
    </font>
    <font>
      <b/>
      <sz val="8"/>
      <color theme="1"/>
      <name val="Calibri"/>
      <family val="2"/>
      <scheme val="minor"/>
    </font>
    <font>
      <sz val="8"/>
      <name val="Calibri"/>
      <family val="2"/>
      <scheme val="minor"/>
    </font>
    <font>
      <sz val="8"/>
      <name val="Calibri"/>
      <family val="2"/>
    </font>
    <font>
      <sz val="8"/>
      <color theme="1"/>
      <name val="Calibri"/>
      <family val="2"/>
    </font>
    <font>
      <sz val="8"/>
      <color theme="1"/>
      <name val="Webdings"/>
      <family val="1"/>
      <charset val="2"/>
    </font>
    <font>
      <sz val="8"/>
      <color rgb="FF3F3F76"/>
      <name val="Calibri"/>
      <family val="2"/>
      <scheme val="minor"/>
    </font>
    <font>
      <sz val="8"/>
      <color rgb="FFFF0000"/>
      <name val="Arial"/>
      <family val="2"/>
    </font>
    <font>
      <sz val="8"/>
      <color indexed="9"/>
      <name val="Arial"/>
      <family val="2"/>
    </font>
    <font>
      <sz val="10"/>
      <color theme="1"/>
      <name val="Calibri"/>
      <family val="2"/>
      <scheme val="minor"/>
    </font>
    <font>
      <sz val="9"/>
      <color theme="1"/>
      <name val="Calibri"/>
      <family val="2"/>
      <scheme val="minor"/>
    </font>
  </fonts>
  <fills count="37">
    <fill>
      <patternFill patternType="none"/>
    </fill>
    <fill>
      <patternFill patternType="gray125"/>
    </fill>
    <fill>
      <patternFill patternType="solid">
        <fgColor indexed="48"/>
        <bgColor indexed="64"/>
      </patternFill>
    </fill>
    <fill>
      <patternFill patternType="solid">
        <fgColor rgb="FFFFCC99"/>
      </patternFill>
    </fill>
    <fill>
      <patternFill patternType="solid">
        <fgColor theme="3" tint="0.59999389629810485"/>
        <bgColor indexed="64"/>
      </patternFill>
    </fill>
    <fill>
      <patternFill patternType="solid">
        <fgColor theme="3" tint="0.39997558519241921"/>
        <bgColor indexed="64"/>
      </patternFill>
    </fill>
    <fill>
      <patternFill patternType="solid">
        <fgColor rgb="FFC6EFCE"/>
      </patternFill>
    </fill>
    <fill>
      <patternFill patternType="solid">
        <fgColor theme="9" tint="-0.249977111117893"/>
        <bgColor indexed="64"/>
      </patternFill>
    </fill>
    <fill>
      <patternFill patternType="solid">
        <fgColor theme="4" tint="0.39997558519241921"/>
        <bgColor indexed="64"/>
      </patternFill>
    </fill>
    <fill>
      <patternFill patternType="solid">
        <fgColor rgb="FFFFCC99"/>
        <bgColor indexed="64"/>
      </patternFill>
    </fill>
    <fill>
      <patternFill patternType="solid">
        <fgColor theme="0" tint="-0.249977111117893"/>
        <bgColor indexed="64"/>
      </patternFill>
    </fill>
    <fill>
      <patternFill patternType="solid">
        <fgColor theme="0"/>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rgb="FFCCFF33"/>
        <bgColor indexed="64"/>
      </patternFill>
    </fill>
    <fill>
      <patternFill patternType="solid">
        <fgColor rgb="FFFFFF66"/>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00B0F0"/>
        <bgColor indexed="64"/>
      </patternFill>
    </fill>
    <fill>
      <patternFill patternType="solid">
        <fgColor rgb="FFB2A1C7"/>
        <bgColor indexed="64"/>
      </patternFill>
    </fill>
    <fill>
      <patternFill patternType="solid">
        <fgColor theme="7" tint="0.39997558519241921"/>
        <bgColor indexed="64"/>
      </patternFill>
    </fill>
    <fill>
      <patternFill patternType="solid">
        <fgColor theme="6" tint="-0.249977111117893"/>
        <bgColor indexed="64"/>
      </patternFill>
    </fill>
    <fill>
      <patternFill patternType="solid">
        <fgColor rgb="FFFF9900"/>
        <bgColor indexed="64"/>
      </patternFill>
    </fill>
    <fill>
      <patternFill patternType="solid">
        <fgColor rgb="FFD7E4BC"/>
        <bgColor indexed="64"/>
      </patternFill>
    </fill>
    <fill>
      <patternFill patternType="solid">
        <fgColor rgb="FFFF7D7D"/>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7" tint="0.59999389629810485"/>
        <bgColor indexed="64"/>
      </patternFill>
    </fill>
    <fill>
      <patternFill patternType="solid">
        <fgColor rgb="FF00B050"/>
        <bgColor indexed="64"/>
      </patternFill>
    </fill>
    <fill>
      <patternFill patternType="solid">
        <fgColor theme="0" tint="-0.14999847407452621"/>
        <bgColor indexed="64"/>
      </patternFill>
    </fill>
    <fill>
      <patternFill patternType="solid">
        <fgColor rgb="FFCCC0DA"/>
        <bgColor indexed="64"/>
      </patternFill>
    </fill>
    <fill>
      <patternFill patternType="solid">
        <fgColor rgb="FFE6B9B8"/>
        <bgColor indexed="64"/>
      </patternFill>
    </fill>
    <fill>
      <patternFill patternType="solid">
        <fgColor theme="1" tint="0.14999847407452621"/>
        <bgColor indexed="64"/>
      </patternFill>
    </fill>
    <fill>
      <patternFill patternType="solid">
        <fgColor theme="8" tint="0.79998168889431442"/>
        <bgColor indexed="64"/>
      </patternFill>
    </fill>
  </fills>
  <borders count="68">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bottom style="thin">
        <color rgb="FF7F7F7F"/>
      </bottom>
      <diagonal/>
    </border>
    <border>
      <left style="thin">
        <color rgb="FF7F7F7F"/>
      </left>
      <right/>
      <top/>
      <bottom style="thin">
        <color rgb="FF7F7F7F"/>
      </bottom>
      <diagonal/>
    </border>
    <border>
      <left style="thin">
        <color rgb="FF7F7F7F"/>
      </left>
      <right/>
      <top style="thin">
        <color rgb="FF7F7F7F"/>
      </top>
      <bottom style="thin">
        <color rgb="FF7F7F7F"/>
      </bottom>
      <diagonal/>
    </border>
    <border>
      <left style="medium">
        <color indexed="64"/>
      </left>
      <right style="thin">
        <color rgb="FF7F7F7F"/>
      </right>
      <top style="medium">
        <color indexed="64"/>
      </top>
      <bottom/>
      <diagonal/>
    </border>
    <border>
      <left style="thin">
        <color rgb="FF7F7F7F"/>
      </left>
      <right style="thin">
        <color rgb="FF7F7F7F"/>
      </right>
      <top style="medium">
        <color indexed="64"/>
      </top>
      <bottom/>
      <diagonal/>
    </border>
    <border>
      <left style="thin">
        <color rgb="FF7F7F7F"/>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8"/>
      </right>
      <top style="thin">
        <color indexed="8"/>
      </top>
      <bottom style="thin">
        <color indexed="8"/>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theme="3" tint="0.59999389629810485"/>
      </left>
      <right style="thin">
        <color theme="3" tint="0.59999389629810485"/>
      </right>
      <top style="thin">
        <color theme="3" tint="0.59999389629810485"/>
      </top>
      <bottom style="thin">
        <color theme="3" tint="0.59999389629810485"/>
      </bottom>
      <diagonal/>
    </border>
    <border>
      <left style="medium">
        <color indexed="64"/>
      </left>
      <right style="thin">
        <color theme="3" tint="0.59999389629810485"/>
      </right>
      <top style="medium">
        <color indexed="64"/>
      </top>
      <bottom style="thin">
        <color theme="3" tint="0.59999389629810485"/>
      </bottom>
      <diagonal/>
    </border>
    <border>
      <left style="thin">
        <color theme="3" tint="0.59999389629810485"/>
      </left>
      <right style="thin">
        <color theme="3" tint="0.59999389629810485"/>
      </right>
      <top style="medium">
        <color indexed="64"/>
      </top>
      <bottom style="thin">
        <color theme="3" tint="0.59999389629810485"/>
      </bottom>
      <diagonal/>
    </border>
    <border>
      <left style="thin">
        <color theme="3" tint="0.59999389629810485"/>
      </left>
      <right style="medium">
        <color indexed="64"/>
      </right>
      <top style="medium">
        <color indexed="64"/>
      </top>
      <bottom style="thin">
        <color theme="3" tint="0.59999389629810485"/>
      </bottom>
      <diagonal/>
    </border>
    <border>
      <left style="medium">
        <color indexed="64"/>
      </left>
      <right style="thin">
        <color theme="3" tint="0.59999389629810485"/>
      </right>
      <top style="thin">
        <color theme="3" tint="0.59999389629810485"/>
      </top>
      <bottom style="thin">
        <color theme="3" tint="0.59999389629810485"/>
      </bottom>
      <diagonal/>
    </border>
    <border>
      <left style="thin">
        <color theme="3" tint="0.59999389629810485"/>
      </left>
      <right style="medium">
        <color indexed="64"/>
      </right>
      <top style="thin">
        <color theme="3" tint="0.59999389629810485"/>
      </top>
      <bottom style="thin">
        <color theme="3" tint="0.59999389629810485"/>
      </bottom>
      <diagonal/>
    </border>
    <border>
      <left style="medium">
        <color indexed="64"/>
      </left>
      <right style="thin">
        <color theme="3" tint="0.59999389629810485"/>
      </right>
      <top style="thin">
        <color theme="3" tint="0.59999389629810485"/>
      </top>
      <bottom style="medium">
        <color indexed="64"/>
      </bottom>
      <diagonal/>
    </border>
    <border>
      <left style="thin">
        <color theme="3" tint="0.59999389629810485"/>
      </left>
      <right style="thin">
        <color theme="3" tint="0.59999389629810485"/>
      </right>
      <top style="thin">
        <color theme="3" tint="0.59999389629810485"/>
      </top>
      <bottom style="medium">
        <color indexed="64"/>
      </bottom>
      <diagonal/>
    </border>
    <border>
      <left style="thin">
        <color theme="3" tint="0.59999389629810485"/>
      </left>
      <right style="medium">
        <color indexed="64"/>
      </right>
      <top style="thin">
        <color theme="3" tint="0.59999389629810485"/>
      </top>
      <bottom style="medium">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0" fontId="3" fillId="0" borderId="0"/>
    <xf numFmtId="0" fontId="5" fillId="3" borderId="1" applyNumberFormat="0" applyAlignment="0" applyProtection="0"/>
    <xf numFmtId="0" fontId="1" fillId="0" borderId="0"/>
    <xf numFmtId="0" fontId="6" fillId="6" borderId="0" applyNumberFormat="0" applyBorder="0" applyAlignment="0" applyProtection="0"/>
  </cellStyleXfs>
  <cellXfs count="306">
    <xf numFmtId="0" fontId="0" fillId="0" borderId="0" xfId="0"/>
    <xf numFmtId="0" fontId="0" fillId="0" borderId="0" xfId="0"/>
    <xf numFmtId="0" fontId="0" fillId="0" borderId="0" xfId="0" applyAlignment="1">
      <alignment horizontal="center"/>
    </xf>
    <xf numFmtId="0" fontId="4" fillId="0" borderId="0" xfId="0" applyFont="1" applyAlignment="1">
      <alignment horizontal="center"/>
    </xf>
    <xf numFmtId="0" fontId="3" fillId="0" borderId="0" xfId="0" applyFont="1"/>
    <xf numFmtId="0" fontId="3" fillId="4" borderId="2" xfId="0" applyFont="1" applyFill="1" applyBorder="1"/>
    <xf numFmtId="0" fontId="3" fillId="5" borderId="3" xfId="0" applyFont="1" applyFill="1" applyBorder="1"/>
    <xf numFmtId="0" fontId="5" fillId="3" borderId="1" xfId="2" applyAlignment="1">
      <alignment horizontal="center"/>
    </xf>
    <xf numFmtId="0" fontId="5" fillId="3" borderId="1" xfId="2"/>
    <xf numFmtId="0" fontId="3" fillId="4" borderId="0" xfId="0" applyFont="1" applyFill="1" applyBorder="1"/>
    <xf numFmtId="0" fontId="3" fillId="5" borderId="0" xfId="0" applyFont="1" applyFill="1" applyBorder="1"/>
    <xf numFmtId="0" fontId="3" fillId="0" borderId="0" xfId="1"/>
    <xf numFmtId="0" fontId="6" fillId="5" borderId="0" xfId="4" applyFill="1"/>
    <xf numFmtId="0" fontId="3" fillId="4" borderId="0" xfId="1" applyFill="1"/>
    <xf numFmtId="0" fontId="6" fillId="7" borderId="0" xfId="4" applyFill="1"/>
    <xf numFmtId="0" fontId="3" fillId="4" borderId="4" xfId="0" applyFont="1" applyFill="1" applyBorder="1" applyAlignment="1">
      <alignment horizontal="left"/>
    </xf>
    <xf numFmtId="0" fontId="3" fillId="4" borderId="5" xfId="0" applyFont="1" applyFill="1" applyBorder="1" applyAlignment="1">
      <alignment horizontal="left"/>
    </xf>
    <xf numFmtId="0" fontId="5" fillId="3" borderId="6" xfId="2" applyBorder="1"/>
    <xf numFmtId="0" fontId="5" fillId="3" borderId="7" xfId="2" applyBorder="1"/>
    <xf numFmtId="0" fontId="5" fillId="3" borderId="9" xfId="2" applyBorder="1" applyAlignment="1">
      <alignment horizontal="center"/>
    </xf>
    <xf numFmtId="0" fontId="5" fillId="3" borderId="10" xfId="2" applyBorder="1" applyAlignment="1">
      <alignment horizontal="center"/>
    </xf>
    <xf numFmtId="0" fontId="5" fillId="3" borderId="11" xfId="2" applyBorder="1" applyAlignment="1">
      <alignment horizontal="center"/>
    </xf>
    <xf numFmtId="0" fontId="5" fillId="3" borderId="8" xfId="2" applyBorder="1" applyAlignment="1">
      <alignment horizontal="center"/>
    </xf>
    <xf numFmtId="0" fontId="5" fillId="3" borderId="5" xfId="2" applyBorder="1"/>
    <xf numFmtId="0" fontId="5" fillId="3" borderId="5" xfId="2" applyBorder="1" applyAlignment="1">
      <alignment horizontal="center"/>
    </xf>
    <xf numFmtId="0" fontId="3" fillId="0" borderId="0" xfId="0" applyFont="1" applyAlignment="1">
      <alignment horizontal="left"/>
    </xf>
    <xf numFmtId="0" fontId="3" fillId="0" borderId="0" xfId="0" applyFont="1" applyAlignment="1"/>
    <xf numFmtId="0" fontId="5" fillId="8" borderId="5" xfId="2" applyFill="1" applyBorder="1" applyAlignment="1">
      <alignment horizontal="center"/>
    </xf>
    <xf numFmtId="0" fontId="5" fillId="9" borderId="5" xfId="2" applyFill="1" applyBorder="1"/>
    <xf numFmtId="0" fontId="3" fillId="9" borderId="0" xfId="0" applyFont="1" applyFill="1" applyBorder="1"/>
    <xf numFmtId="0" fontId="8" fillId="0" borderId="0" xfId="0" applyFont="1"/>
    <xf numFmtId="0" fontId="2" fillId="2" borderId="12" xfId="0" applyFont="1" applyFill="1" applyBorder="1" applyAlignment="1">
      <alignment horizontal="center"/>
    </xf>
    <xf numFmtId="0" fontId="5" fillId="3" borderId="12" xfId="2" applyBorder="1" applyAlignment="1">
      <alignment horizontal="center" vertical="center"/>
    </xf>
    <xf numFmtId="0" fontId="5" fillId="3" borderId="13" xfId="2" applyBorder="1" applyAlignment="1">
      <alignment horizontal="center"/>
    </xf>
    <xf numFmtId="0" fontId="5" fillId="3" borderId="14" xfId="2" applyBorder="1" applyAlignment="1">
      <alignment horizontal="center"/>
    </xf>
    <xf numFmtId="0" fontId="5" fillId="3" borderId="15" xfId="2" applyBorder="1" applyAlignment="1">
      <alignment horizontal="center"/>
    </xf>
    <xf numFmtId="0" fontId="2" fillId="2" borderId="4" xfId="0" applyFont="1" applyFill="1" applyBorder="1" applyAlignment="1">
      <alignment horizontal="center"/>
    </xf>
    <xf numFmtId="0" fontId="2" fillId="2" borderId="16" xfId="0" applyFont="1" applyFill="1" applyBorder="1" applyAlignment="1">
      <alignment horizontal="center"/>
    </xf>
    <xf numFmtId="0" fontId="5" fillId="3" borderId="4" xfId="2" applyBorder="1" applyAlignment="1">
      <alignment horizontal="center"/>
    </xf>
    <xf numFmtId="0" fontId="5" fillId="3" borderId="4" xfId="2" applyBorder="1" applyAlignment="1">
      <alignment horizontal="center" vertical="center"/>
    </xf>
    <xf numFmtId="0" fontId="5" fillId="3" borderId="16" xfId="2" applyBorder="1" applyAlignment="1">
      <alignment horizontal="center" vertical="center"/>
    </xf>
    <xf numFmtId="0" fontId="5" fillId="3" borderId="17" xfId="2" applyBorder="1" applyAlignment="1">
      <alignment horizontal="center" vertical="center"/>
    </xf>
    <xf numFmtId="0" fontId="5" fillId="3" borderId="18" xfId="2" applyBorder="1" applyAlignment="1">
      <alignment horizontal="center" vertical="center"/>
    </xf>
    <xf numFmtId="0" fontId="5" fillId="3" borderId="19" xfId="2" applyBorder="1" applyAlignment="1">
      <alignment horizontal="center" vertical="center"/>
    </xf>
    <xf numFmtId="0" fontId="5" fillId="3" borderId="20" xfId="2" applyBorder="1" applyAlignment="1">
      <alignment horizontal="center"/>
    </xf>
    <xf numFmtId="0" fontId="9" fillId="0" borderId="0" xfId="0" applyFont="1" applyAlignment="1">
      <alignment horizontal="left"/>
    </xf>
    <xf numFmtId="0" fontId="9" fillId="0" borderId="0" xfId="0" applyFont="1" applyAlignment="1">
      <alignment horizontal="center"/>
    </xf>
    <xf numFmtId="0" fontId="10" fillId="0" borderId="0" xfId="0" applyFont="1"/>
    <xf numFmtId="0" fontId="10" fillId="0" borderId="0" xfId="0" applyFont="1" applyAlignment="1">
      <alignment horizontal="left"/>
    </xf>
    <xf numFmtId="0" fontId="10" fillId="0" borderId="0" xfId="0" applyFont="1" applyAlignment="1">
      <alignment horizontal="center"/>
    </xf>
    <xf numFmtId="0" fontId="11" fillId="10" borderId="21" xfId="0" applyFont="1" applyFill="1" applyBorder="1" applyAlignment="1" applyProtection="1">
      <alignment horizontal="center" vertical="center"/>
    </xf>
    <xf numFmtId="0" fontId="11" fillId="11" borderId="22" xfId="0" applyFont="1" applyFill="1" applyBorder="1" applyAlignment="1" applyProtection="1">
      <alignment horizontal="center" vertical="center" wrapText="1"/>
    </xf>
    <xf numFmtId="0" fontId="11" fillId="10" borderId="23" xfId="0" applyFont="1" applyFill="1" applyBorder="1" applyAlignment="1" applyProtection="1">
      <alignment horizontal="center" vertical="center"/>
    </xf>
    <xf numFmtId="0" fontId="11" fillId="10" borderId="24" xfId="0" applyFont="1" applyFill="1" applyBorder="1" applyAlignment="1" applyProtection="1">
      <alignment horizontal="center" vertical="center"/>
    </xf>
    <xf numFmtId="0" fontId="12" fillId="12" borderId="25" xfId="0" applyFont="1" applyFill="1" applyBorder="1" applyAlignment="1"/>
    <xf numFmtId="0" fontId="12" fillId="12" borderId="26" xfId="0" applyFont="1" applyFill="1" applyBorder="1" applyAlignment="1"/>
    <xf numFmtId="0" fontId="12" fillId="12" borderId="26" xfId="0" applyFont="1" applyFill="1" applyBorder="1" applyAlignment="1">
      <alignment horizontal="center"/>
    </xf>
    <xf numFmtId="0" fontId="12" fillId="12" borderId="27" xfId="0" applyFont="1" applyFill="1" applyBorder="1" applyAlignment="1"/>
    <xf numFmtId="0" fontId="12" fillId="10" borderId="28" xfId="0" applyFont="1" applyFill="1" applyBorder="1" applyAlignment="1"/>
    <xf numFmtId="0" fontId="12" fillId="10" borderId="0" xfId="0" applyFont="1" applyFill="1" applyBorder="1" applyAlignment="1"/>
    <xf numFmtId="0" fontId="12" fillId="10" borderId="0" xfId="0" applyFont="1" applyFill="1" applyBorder="1" applyAlignment="1">
      <alignment horizontal="center"/>
    </xf>
    <xf numFmtId="0" fontId="12" fillId="10" borderId="29" xfId="0" applyFont="1" applyFill="1" applyBorder="1" applyAlignment="1"/>
    <xf numFmtId="0" fontId="13" fillId="0" borderId="12" xfId="0" applyFont="1" applyFill="1" applyBorder="1" applyAlignment="1" applyProtection="1">
      <alignment horizontal="left" vertical="center"/>
    </xf>
    <xf numFmtId="0" fontId="13" fillId="0" borderId="0" xfId="0" applyFont="1" applyFill="1" applyBorder="1" applyAlignment="1" applyProtection="1">
      <alignment horizontal="center" vertical="center"/>
    </xf>
    <xf numFmtId="0" fontId="9" fillId="0" borderId="0" xfId="0" applyFont="1" applyBorder="1" applyAlignment="1">
      <alignment horizontal="center"/>
    </xf>
    <xf numFmtId="0" fontId="9" fillId="0" borderId="0" xfId="0" applyFont="1" applyBorder="1" applyAlignment="1">
      <alignment horizontal="left"/>
    </xf>
    <xf numFmtId="0" fontId="12" fillId="10" borderId="31" xfId="0" applyFont="1" applyFill="1" applyBorder="1" applyAlignment="1"/>
    <xf numFmtId="0" fontId="12" fillId="10" borderId="32" xfId="0" applyFont="1" applyFill="1" applyBorder="1" applyAlignment="1"/>
    <xf numFmtId="0" fontId="12" fillId="10" borderId="32" xfId="0" applyFont="1" applyFill="1" applyBorder="1" applyAlignment="1">
      <alignment horizontal="center"/>
    </xf>
    <xf numFmtId="0" fontId="12" fillId="10" borderId="33" xfId="0" applyFont="1" applyFill="1" applyBorder="1" applyAlignment="1"/>
    <xf numFmtId="0" fontId="9" fillId="0" borderId="12" xfId="0" applyFont="1" applyBorder="1" applyAlignment="1">
      <alignment horizontal="left"/>
    </xf>
    <xf numFmtId="0" fontId="12" fillId="10" borderId="36" xfId="0" applyFont="1" applyFill="1" applyBorder="1" applyAlignment="1"/>
    <xf numFmtId="0" fontId="12" fillId="10" borderId="37" xfId="0" applyFont="1" applyFill="1" applyBorder="1" applyAlignment="1"/>
    <xf numFmtId="0" fontId="12" fillId="10" borderId="37" xfId="0" applyFont="1" applyFill="1" applyBorder="1" applyAlignment="1">
      <alignment horizontal="center"/>
    </xf>
    <xf numFmtId="0" fontId="12" fillId="10" borderId="38" xfId="0" applyFont="1" applyFill="1" applyBorder="1" applyAlignment="1"/>
    <xf numFmtId="0" fontId="14" fillId="0" borderId="12" xfId="0" applyFont="1" applyFill="1" applyBorder="1" applyAlignment="1" applyProtection="1">
      <alignment horizontal="left" vertical="center"/>
    </xf>
    <xf numFmtId="0" fontId="15" fillId="0" borderId="0" xfId="0" applyFont="1" applyBorder="1" applyAlignment="1">
      <alignment horizontal="center"/>
    </xf>
    <xf numFmtId="0" fontId="10" fillId="0" borderId="0" xfId="0" applyFont="1" applyFill="1" applyBorder="1" applyAlignment="1" applyProtection="1">
      <alignment horizontal="center" vertical="center"/>
    </xf>
    <xf numFmtId="0" fontId="9" fillId="0" borderId="39" xfId="0" applyFont="1" applyBorder="1" applyAlignment="1">
      <alignment horizontal="center"/>
    </xf>
    <xf numFmtId="0" fontId="16" fillId="0" borderId="0" xfId="0" applyFont="1" applyAlignment="1">
      <alignment horizontal="center"/>
    </xf>
    <xf numFmtId="0" fontId="9" fillId="14" borderId="4" xfId="0" applyFont="1" applyFill="1" applyBorder="1" applyAlignment="1">
      <alignment horizontal="center"/>
    </xf>
    <xf numFmtId="0" fontId="9" fillId="14" borderId="12" xfId="0" applyFont="1" applyFill="1" applyBorder="1" applyAlignment="1">
      <alignment horizontal="center"/>
    </xf>
    <xf numFmtId="0" fontId="9" fillId="14" borderId="16" xfId="0" applyFont="1" applyFill="1" applyBorder="1" applyAlignment="1">
      <alignment horizontal="center"/>
    </xf>
    <xf numFmtId="0" fontId="9" fillId="0" borderId="28" xfId="0" applyFont="1" applyBorder="1" applyAlignment="1">
      <alignment horizontal="center"/>
    </xf>
    <xf numFmtId="0" fontId="9" fillId="0" borderId="0" xfId="0" applyFont="1" applyFill="1" applyBorder="1" applyAlignment="1">
      <alignment horizontal="center"/>
    </xf>
    <xf numFmtId="0" fontId="9" fillId="0" borderId="29" xfId="0" applyFont="1" applyBorder="1" applyAlignment="1">
      <alignment horizontal="center"/>
    </xf>
    <xf numFmtId="0" fontId="9" fillId="15" borderId="4" xfId="0" applyFont="1" applyFill="1" applyBorder="1" applyAlignment="1">
      <alignment horizontal="center"/>
    </xf>
    <xf numFmtId="0" fontId="9" fillId="15" borderId="12" xfId="0" applyFont="1" applyFill="1" applyBorder="1" applyAlignment="1">
      <alignment horizontal="center"/>
    </xf>
    <xf numFmtId="0" fontId="9" fillId="15" borderId="16" xfId="0" applyFont="1" applyFill="1" applyBorder="1" applyAlignment="1">
      <alignment horizontal="center"/>
    </xf>
    <xf numFmtId="0" fontId="9" fillId="0" borderId="12" xfId="0" applyFont="1" applyBorder="1" applyAlignment="1">
      <alignment horizontal="center"/>
    </xf>
    <xf numFmtId="0" fontId="9" fillId="16" borderId="28" xfId="0" applyFont="1" applyFill="1" applyBorder="1" applyAlignment="1">
      <alignment horizontal="center"/>
    </xf>
    <xf numFmtId="0" fontId="9" fillId="16" borderId="0" xfId="0" applyFont="1" applyFill="1" applyBorder="1" applyAlignment="1">
      <alignment horizontal="center"/>
    </xf>
    <xf numFmtId="0" fontId="9" fillId="16" borderId="29" xfId="0" applyFont="1" applyFill="1" applyBorder="1" applyAlignment="1">
      <alignment horizontal="center"/>
    </xf>
    <xf numFmtId="0" fontId="9" fillId="17" borderId="12" xfId="0" applyFont="1" applyFill="1" applyBorder="1" applyAlignment="1">
      <alignment horizontal="center"/>
    </xf>
    <xf numFmtId="0" fontId="9" fillId="0" borderId="40" xfId="0" applyFont="1" applyBorder="1" applyAlignment="1">
      <alignment horizontal="center"/>
    </xf>
    <xf numFmtId="0" fontId="9" fillId="10" borderId="28" xfId="0" applyFont="1" applyFill="1" applyBorder="1" applyAlignment="1"/>
    <xf numFmtId="0" fontId="9" fillId="10" borderId="0" xfId="0" applyFont="1" applyFill="1" applyBorder="1" applyAlignment="1"/>
    <xf numFmtId="0" fontId="9" fillId="10" borderId="29" xfId="0" applyFont="1" applyFill="1" applyBorder="1" applyAlignment="1"/>
    <xf numFmtId="0" fontId="9" fillId="17" borderId="4" xfId="0" applyFont="1" applyFill="1" applyBorder="1" applyAlignment="1">
      <alignment horizontal="center"/>
    </xf>
    <xf numFmtId="0" fontId="9" fillId="17" borderId="16" xfId="0" applyFont="1" applyFill="1" applyBorder="1" applyAlignment="1">
      <alignment horizontal="center"/>
    </xf>
    <xf numFmtId="0" fontId="9" fillId="0" borderId="41" xfId="0" applyFont="1" applyBorder="1" applyAlignment="1">
      <alignment horizontal="center"/>
    </xf>
    <xf numFmtId="0" fontId="9" fillId="0" borderId="0" xfId="0" applyFont="1" applyFill="1" applyAlignment="1">
      <alignment horizontal="center"/>
    </xf>
    <xf numFmtId="0" fontId="9" fillId="18" borderId="4" xfId="0" applyFont="1" applyFill="1" applyBorder="1" applyAlignment="1">
      <alignment horizontal="center"/>
    </xf>
    <xf numFmtId="0" fontId="9" fillId="18" borderId="12" xfId="0" applyFont="1" applyFill="1" applyBorder="1" applyAlignment="1">
      <alignment horizontal="center"/>
    </xf>
    <xf numFmtId="0" fontId="9" fillId="18" borderId="16" xfId="0" applyFont="1" applyFill="1" applyBorder="1" applyAlignment="1">
      <alignment horizontal="center"/>
    </xf>
    <xf numFmtId="0" fontId="9" fillId="18" borderId="17" xfId="0" applyFont="1" applyFill="1" applyBorder="1" applyAlignment="1">
      <alignment horizontal="center"/>
    </xf>
    <xf numFmtId="0" fontId="9" fillId="18" borderId="18" xfId="0" applyFont="1" applyFill="1" applyBorder="1" applyAlignment="1">
      <alignment horizontal="center"/>
    </xf>
    <xf numFmtId="0" fontId="9" fillId="18" borderId="19" xfId="0" applyFont="1" applyFill="1" applyBorder="1" applyAlignment="1">
      <alignment horizontal="center"/>
    </xf>
    <xf numFmtId="0" fontId="9" fillId="19" borderId="4" xfId="0" applyFont="1" applyFill="1" applyBorder="1" applyAlignment="1">
      <alignment horizontal="center"/>
    </xf>
    <xf numFmtId="0" fontId="9" fillId="19" borderId="12" xfId="0" applyFont="1" applyFill="1" applyBorder="1" applyAlignment="1">
      <alignment horizontal="center"/>
    </xf>
    <xf numFmtId="0" fontId="9" fillId="19" borderId="16" xfId="0" applyFont="1" applyFill="1" applyBorder="1" applyAlignment="1">
      <alignment horizontal="center"/>
    </xf>
    <xf numFmtId="0" fontId="9" fillId="0" borderId="17"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2" fillId="12" borderId="28" xfId="0" applyFont="1" applyFill="1" applyBorder="1" applyAlignment="1"/>
    <xf numFmtId="0" fontId="12" fillId="12" borderId="0" xfId="0" applyFont="1" applyFill="1" applyBorder="1" applyAlignment="1"/>
    <xf numFmtId="0" fontId="12" fillId="12" borderId="0" xfId="0" applyFont="1" applyFill="1" applyBorder="1" applyAlignment="1">
      <alignment horizontal="center"/>
    </xf>
    <xf numFmtId="0" fontId="12" fillId="12" borderId="29" xfId="0" applyFont="1" applyFill="1" applyBorder="1" applyAlignment="1"/>
    <xf numFmtId="0" fontId="9" fillId="23" borderId="4" xfId="0" applyFont="1" applyFill="1" applyBorder="1" applyAlignment="1">
      <alignment horizontal="center"/>
    </xf>
    <xf numFmtId="0" fontId="9" fillId="23" borderId="12" xfId="0" applyFont="1" applyFill="1" applyBorder="1" applyAlignment="1">
      <alignment horizontal="center"/>
    </xf>
    <xf numFmtId="0" fontId="9" fillId="23" borderId="16" xfId="0" applyFont="1" applyFill="1" applyBorder="1" applyAlignment="1">
      <alignment horizontal="center"/>
    </xf>
    <xf numFmtId="0" fontId="9" fillId="11" borderId="16" xfId="0" applyFont="1" applyFill="1" applyBorder="1" applyAlignment="1">
      <alignment horizontal="center"/>
    </xf>
    <xf numFmtId="0" fontId="9" fillId="23" borderId="18" xfId="0" applyFont="1" applyFill="1" applyBorder="1" applyAlignment="1">
      <alignment horizontal="center"/>
    </xf>
    <xf numFmtId="0" fontId="9" fillId="0" borderId="26" xfId="0" applyFont="1" applyBorder="1" applyAlignment="1">
      <alignment horizontal="center"/>
    </xf>
    <xf numFmtId="0" fontId="5" fillId="3" borderId="13" xfId="2" applyBorder="1" applyAlignment="1">
      <alignment horizontal="center" vertical="center"/>
    </xf>
    <xf numFmtId="0" fontId="5" fillId="3" borderId="14" xfId="2" applyBorder="1" applyAlignment="1">
      <alignment horizontal="center" vertical="center"/>
    </xf>
    <xf numFmtId="0" fontId="5" fillId="3" borderId="15" xfId="2" applyBorder="1" applyAlignment="1">
      <alignment horizontal="center" vertical="center"/>
    </xf>
    <xf numFmtId="0" fontId="9" fillId="18" borderId="42" xfId="0" applyFont="1" applyFill="1" applyBorder="1" applyAlignment="1">
      <alignment horizontal="center"/>
    </xf>
    <xf numFmtId="0" fontId="9" fillId="25" borderId="43" xfId="0" applyFont="1" applyFill="1" applyBorder="1" applyAlignment="1">
      <alignment horizontal="center"/>
    </xf>
    <xf numFmtId="0" fontId="9" fillId="18" borderId="43" xfId="0" applyFont="1" applyFill="1" applyBorder="1" applyAlignment="1">
      <alignment horizontal="center"/>
    </xf>
    <xf numFmtId="0" fontId="15" fillId="18" borderId="43" xfId="0" applyFont="1" applyFill="1" applyBorder="1" applyAlignment="1">
      <alignment horizontal="center"/>
    </xf>
    <xf numFmtId="0" fontId="9" fillId="0" borderId="25" xfId="0" applyFont="1" applyBorder="1" applyAlignment="1">
      <alignment horizontal="center"/>
    </xf>
    <xf numFmtId="0" fontId="9" fillId="0" borderId="27" xfId="0" applyFont="1" applyBorder="1" applyAlignment="1">
      <alignment horizontal="center"/>
    </xf>
    <xf numFmtId="0" fontId="9" fillId="0" borderId="26" xfId="0" applyFont="1" applyFill="1" applyBorder="1" applyAlignment="1">
      <alignment horizontal="center"/>
    </xf>
    <xf numFmtId="0" fontId="10" fillId="0" borderId="25" xfId="0" applyFont="1" applyFill="1" applyBorder="1" applyAlignment="1" applyProtection="1">
      <alignment horizontal="center" vertical="center"/>
    </xf>
    <xf numFmtId="0" fontId="9" fillId="0" borderId="27" xfId="0" applyFont="1" applyFill="1" applyBorder="1" applyAlignment="1">
      <alignment horizontal="center"/>
    </xf>
    <xf numFmtId="164" fontId="10" fillId="0" borderId="40" xfId="0" applyNumberFormat="1" applyFont="1" applyFill="1" applyBorder="1" applyAlignment="1" applyProtection="1">
      <alignment horizontal="center" vertical="center"/>
    </xf>
    <xf numFmtId="0" fontId="9" fillId="0" borderId="39" xfId="0" applyFont="1" applyFill="1" applyBorder="1" applyAlignment="1">
      <alignment horizontal="center"/>
    </xf>
    <xf numFmtId="0" fontId="9" fillId="0" borderId="41" xfId="0" applyFont="1" applyFill="1" applyBorder="1" applyAlignment="1">
      <alignment horizontal="center"/>
    </xf>
    <xf numFmtId="0" fontId="9" fillId="0" borderId="0" xfId="0" applyFont="1" applyBorder="1" applyAlignment="1"/>
    <xf numFmtId="0" fontId="9" fillId="18" borderId="46" xfId="0" applyFont="1" applyFill="1" applyBorder="1" applyAlignment="1">
      <alignment horizontal="center" wrapText="1"/>
    </xf>
    <xf numFmtId="0" fontId="9" fillId="0" borderId="0" xfId="0" applyFont="1" applyFill="1" applyBorder="1" applyAlignment="1">
      <alignment horizontal="center" wrapText="1"/>
    </xf>
    <xf numFmtId="0" fontId="9" fillId="18" borderId="47" xfId="0" applyFont="1" applyFill="1" applyBorder="1" applyAlignment="1">
      <alignment horizontal="center"/>
    </xf>
    <xf numFmtId="0" fontId="9" fillId="0" borderId="32" xfId="0" applyFont="1" applyBorder="1" applyAlignment="1">
      <alignment horizontal="center"/>
    </xf>
    <xf numFmtId="0" fontId="9" fillId="0" borderId="45" xfId="0" applyFont="1" applyBorder="1" applyAlignment="1">
      <alignment horizontal="center"/>
    </xf>
    <xf numFmtId="0" fontId="17" fillId="3" borderId="13" xfId="2" applyFont="1" applyBorder="1" applyAlignment="1">
      <alignment horizontal="center" vertical="center"/>
    </xf>
    <xf numFmtId="0" fontId="17" fillId="3" borderId="14" xfId="2" applyFont="1" applyBorder="1" applyAlignment="1">
      <alignment horizontal="center" vertical="center"/>
    </xf>
    <xf numFmtId="0" fontId="17" fillId="3" borderId="15" xfId="2" applyFont="1" applyBorder="1" applyAlignment="1">
      <alignment horizontal="center" vertical="center"/>
    </xf>
    <xf numFmtId="0" fontId="9" fillId="26" borderId="12" xfId="0" applyFont="1" applyFill="1" applyBorder="1" applyAlignment="1">
      <alignment horizontal="center"/>
    </xf>
    <xf numFmtId="0" fontId="17" fillId="3" borderId="4" xfId="2" applyFont="1" applyBorder="1" applyAlignment="1">
      <alignment horizontal="center" vertical="center"/>
    </xf>
    <xf numFmtId="0" fontId="17" fillId="3" borderId="12" xfId="2" applyFont="1" applyBorder="1" applyAlignment="1">
      <alignment horizontal="center" vertical="center"/>
    </xf>
    <xf numFmtId="0" fontId="17" fillId="3" borderId="16" xfId="2" applyFont="1" applyBorder="1" applyAlignment="1">
      <alignment horizontal="center" vertical="center"/>
    </xf>
    <xf numFmtId="0" fontId="9" fillId="25" borderId="12" xfId="0" applyFont="1" applyFill="1" applyBorder="1" applyAlignment="1">
      <alignment horizontal="center"/>
    </xf>
    <xf numFmtId="0" fontId="15" fillId="18" borderId="12" xfId="0" applyFont="1" applyFill="1" applyBorder="1" applyAlignment="1">
      <alignment horizontal="center"/>
    </xf>
    <xf numFmtId="0" fontId="15" fillId="26" borderId="12" xfId="0" applyFont="1" applyFill="1" applyBorder="1" applyAlignment="1">
      <alignment horizontal="center"/>
    </xf>
    <xf numFmtId="12" fontId="9" fillId="26" borderId="12" xfId="0" applyNumberFormat="1" applyFont="1" applyFill="1" applyBorder="1" applyAlignment="1">
      <alignment horizontal="center"/>
    </xf>
    <xf numFmtId="0" fontId="9" fillId="25" borderId="0" xfId="0" applyFont="1" applyFill="1" applyAlignment="1">
      <alignment horizontal="center"/>
    </xf>
    <xf numFmtId="0" fontId="9" fillId="25" borderId="0" xfId="0" applyFont="1" applyFill="1" applyAlignment="1">
      <alignment horizontal="left"/>
    </xf>
    <xf numFmtId="0" fontId="9" fillId="26" borderId="0" xfId="0" applyFont="1" applyFill="1" applyAlignment="1">
      <alignment horizontal="left"/>
    </xf>
    <xf numFmtId="0" fontId="9" fillId="26" borderId="0" xfId="0" applyFont="1" applyFill="1" applyAlignment="1">
      <alignment horizontal="center"/>
    </xf>
    <xf numFmtId="0" fontId="10" fillId="0" borderId="0" xfId="0" applyFont="1" applyFill="1" applyAlignment="1">
      <alignment horizontal="center"/>
    </xf>
    <xf numFmtId="0" fontId="9" fillId="0" borderId="48" xfId="0" applyFont="1" applyBorder="1" applyAlignment="1">
      <alignment horizontal="center"/>
    </xf>
    <xf numFmtId="0" fontId="9" fillId="13" borderId="48" xfId="0" applyFont="1" applyFill="1" applyBorder="1" applyAlignment="1">
      <alignment horizontal="center"/>
    </xf>
    <xf numFmtId="0" fontId="9" fillId="24" borderId="49" xfId="0" applyFont="1" applyFill="1" applyBorder="1" applyAlignment="1">
      <alignment horizontal="center"/>
    </xf>
    <xf numFmtId="0" fontId="9" fillId="0" borderId="50" xfId="0" applyFont="1" applyBorder="1" applyAlignment="1">
      <alignment horizontal="center"/>
    </xf>
    <xf numFmtId="0" fontId="9" fillId="24" borderId="50" xfId="0" applyFont="1" applyFill="1" applyBorder="1" applyAlignment="1">
      <alignment horizontal="center"/>
    </xf>
    <xf numFmtId="0" fontId="9" fillId="24" borderId="51" xfId="0" applyFont="1" applyFill="1" applyBorder="1" applyAlignment="1">
      <alignment horizontal="center"/>
    </xf>
    <xf numFmtId="0" fontId="9" fillId="24" borderId="52" xfId="0" applyFont="1" applyFill="1" applyBorder="1" applyAlignment="1">
      <alignment horizontal="center"/>
    </xf>
    <xf numFmtId="0" fontId="9" fillId="13" borderId="53" xfId="0" applyFont="1" applyFill="1" applyBorder="1" applyAlignment="1">
      <alignment horizontal="center"/>
    </xf>
    <xf numFmtId="0" fontId="9" fillId="13" borderId="54" xfId="0" applyFont="1" applyFill="1" applyBorder="1" applyAlignment="1">
      <alignment horizontal="center"/>
    </xf>
    <xf numFmtId="0" fontId="9" fillId="0" borderId="55" xfId="0" applyFont="1" applyBorder="1" applyAlignment="1">
      <alignment horizontal="center"/>
    </xf>
    <xf numFmtId="0" fontId="9" fillId="13" borderId="55" xfId="0" applyFont="1" applyFill="1" applyBorder="1" applyAlignment="1">
      <alignment horizontal="center"/>
    </xf>
    <xf numFmtId="0" fontId="9" fillId="13" borderId="56" xfId="0" applyFont="1" applyFill="1" applyBorder="1" applyAlignment="1">
      <alignment horizontal="center"/>
    </xf>
    <xf numFmtId="0" fontId="9" fillId="18" borderId="57" xfId="0" applyFont="1" applyFill="1" applyBorder="1" applyAlignment="1">
      <alignment horizontal="center"/>
    </xf>
    <xf numFmtId="0" fontId="9" fillId="25" borderId="58" xfId="0" applyFont="1" applyFill="1" applyBorder="1" applyAlignment="1">
      <alignment horizontal="center"/>
    </xf>
    <xf numFmtId="0" fontId="9" fillId="18" borderId="58" xfId="0" applyFont="1" applyFill="1" applyBorder="1" applyAlignment="1">
      <alignment horizontal="center"/>
    </xf>
    <xf numFmtId="0" fontId="15" fillId="18" borderId="58" xfId="0" applyFont="1" applyFill="1" applyBorder="1" applyAlignment="1">
      <alignment horizontal="center"/>
    </xf>
    <xf numFmtId="0" fontId="17" fillId="3" borderId="7" xfId="2" applyFont="1" applyBorder="1"/>
    <xf numFmtId="0" fontId="9" fillId="0" borderId="49" xfId="0" applyFont="1" applyBorder="1" applyAlignment="1">
      <alignment horizontal="center"/>
    </xf>
    <xf numFmtId="0" fontId="9" fillId="0" borderId="52" xfId="0" applyFont="1" applyBorder="1" applyAlignment="1">
      <alignment horizontal="center"/>
    </xf>
    <xf numFmtId="0" fontId="9" fillId="0" borderId="54" xfId="0" applyFont="1" applyBorder="1" applyAlignment="1">
      <alignment horizontal="center"/>
    </xf>
    <xf numFmtId="0" fontId="10" fillId="27" borderId="25" xfId="0" applyFont="1" applyFill="1" applyBorder="1" applyAlignment="1">
      <alignment horizontal="center"/>
    </xf>
    <xf numFmtId="0" fontId="10" fillId="0" borderId="26" xfId="0" applyFont="1" applyBorder="1"/>
    <xf numFmtId="0" fontId="10" fillId="0" borderId="27" xfId="0" applyFont="1" applyBorder="1"/>
    <xf numFmtId="0" fontId="10" fillId="0" borderId="28" xfId="0" applyFont="1" applyFill="1" applyBorder="1" applyAlignment="1">
      <alignment horizontal="center"/>
    </xf>
    <xf numFmtId="0" fontId="10" fillId="0" borderId="0" xfId="0" applyFont="1" applyBorder="1"/>
    <xf numFmtId="0" fontId="10" fillId="0" borderId="29" xfId="0" applyFont="1" applyBorder="1"/>
    <xf numFmtId="0" fontId="10" fillId="0" borderId="39" xfId="0" applyFont="1" applyBorder="1"/>
    <xf numFmtId="0" fontId="10" fillId="0" borderId="41" xfId="0" applyFont="1" applyBorder="1"/>
    <xf numFmtId="0" fontId="10" fillId="0" borderId="28" xfId="0" applyFont="1" applyBorder="1" applyAlignment="1">
      <alignment horizontal="center"/>
    </xf>
    <xf numFmtId="0" fontId="10" fillId="0" borderId="40" xfId="0" applyFont="1" applyBorder="1" applyAlignment="1">
      <alignment horizontal="center"/>
    </xf>
    <xf numFmtId="0" fontId="18" fillId="0" borderId="0" xfId="0" applyFont="1"/>
    <xf numFmtId="0" fontId="18" fillId="0" borderId="0" xfId="0" applyFont="1" applyAlignment="1">
      <alignment horizontal="left"/>
    </xf>
    <xf numFmtId="0" fontId="9" fillId="25" borderId="59" xfId="0" applyFont="1" applyFill="1" applyBorder="1" applyAlignment="1">
      <alignment horizontal="center"/>
    </xf>
    <xf numFmtId="0" fontId="17" fillId="0" borderId="0" xfId="2" applyFont="1" applyFill="1" applyBorder="1" applyAlignment="1">
      <alignment horizontal="center" vertical="center"/>
    </xf>
    <xf numFmtId="0" fontId="9" fillId="18" borderId="59" xfId="0" applyFont="1" applyFill="1" applyBorder="1" applyAlignment="1">
      <alignment horizontal="center"/>
    </xf>
    <xf numFmtId="0" fontId="9" fillId="0" borderId="60" xfId="0" applyFont="1" applyBorder="1" applyAlignment="1">
      <alignment horizontal="left"/>
    </xf>
    <xf numFmtId="0" fontId="10" fillId="0" borderId="61" xfId="0" applyFont="1" applyBorder="1"/>
    <xf numFmtId="0" fontId="10" fillId="0" borderId="16" xfId="0" applyFont="1" applyBorder="1"/>
    <xf numFmtId="0" fontId="10" fillId="0" borderId="12" xfId="0" applyFont="1" applyBorder="1"/>
    <xf numFmtId="0" fontId="10" fillId="0" borderId="0" xfId="0" applyFont="1" applyFill="1"/>
    <xf numFmtId="0" fontId="10" fillId="4" borderId="5" xfId="0" applyFont="1" applyFill="1" applyBorder="1" applyAlignment="1">
      <alignment horizontal="left"/>
    </xf>
    <xf numFmtId="0" fontId="19" fillId="2" borderId="4" xfId="0" applyFont="1" applyFill="1" applyBorder="1" applyAlignment="1">
      <alignment horizontal="center"/>
    </xf>
    <xf numFmtId="0" fontId="19" fillId="2" borderId="12" xfId="0" applyFont="1" applyFill="1" applyBorder="1" applyAlignment="1">
      <alignment horizontal="center"/>
    </xf>
    <xf numFmtId="0" fontId="19" fillId="2" borderId="16" xfId="0" applyFont="1" applyFill="1" applyBorder="1" applyAlignment="1">
      <alignment horizontal="center"/>
    </xf>
    <xf numFmtId="0" fontId="0" fillId="0" borderId="0" xfId="0" applyAlignment="1">
      <alignment horizontal="left"/>
    </xf>
    <xf numFmtId="0" fontId="4" fillId="0" borderId="0" xfId="0" applyFont="1" applyAlignment="1">
      <alignment horizontal="left"/>
    </xf>
    <xf numFmtId="0" fontId="3" fillId="0" borderId="0" xfId="0" applyFont="1" applyAlignment="1">
      <alignment horizontal="center"/>
    </xf>
    <xf numFmtId="0" fontId="10" fillId="0" borderId="26" xfId="0" applyFont="1" applyFill="1" applyBorder="1"/>
    <xf numFmtId="0" fontId="10" fillId="0" borderId="0" xfId="0" applyFont="1" applyFill="1" applyBorder="1"/>
    <xf numFmtId="0" fontId="10" fillId="28" borderId="0" xfId="0" applyFont="1" applyFill="1" applyBorder="1"/>
    <xf numFmtId="0" fontId="9" fillId="29" borderId="4" xfId="0" applyFont="1" applyFill="1" applyBorder="1" applyAlignment="1">
      <alignment horizontal="center"/>
    </xf>
    <xf numFmtId="0" fontId="9" fillId="26" borderId="4" xfId="0" applyFont="1" applyFill="1" applyBorder="1" applyAlignment="1">
      <alignment horizontal="center"/>
    </xf>
    <xf numFmtId="0" fontId="9" fillId="30" borderId="4" xfId="0" applyFont="1" applyFill="1" applyBorder="1" applyAlignment="1">
      <alignment horizontal="center"/>
    </xf>
    <xf numFmtId="0" fontId="9" fillId="30" borderId="12" xfId="0" applyFont="1" applyFill="1" applyBorder="1" applyAlignment="1">
      <alignment horizontal="center"/>
    </xf>
    <xf numFmtId="0" fontId="9" fillId="29" borderId="12" xfId="0" applyFont="1" applyFill="1" applyBorder="1" applyAlignment="1">
      <alignment horizontal="center"/>
    </xf>
    <xf numFmtId="0" fontId="9" fillId="29" borderId="16" xfId="0" applyFont="1" applyFill="1" applyBorder="1" applyAlignment="1">
      <alignment horizontal="center"/>
    </xf>
    <xf numFmtId="0" fontId="9" fillId="31" borderId="4" xfId="0" applyFont="1" applyFill="1" applyBorder="1" applyAlignment="1">
      <alignment horizontal="center"/>
    </xf>
    <xf numFmtId="0" fontId="9" fillId="31" borderId="12" xfId="0" applyFont="1" applyFill="1" applyBorder="1" applyAlignment="1">
      <alignment horizontal="center"/>
    </xf>
    <xf numFmtId="0" fontId="9" fillId="31" borderId="18" xfId="0" applyFont="1" applyFill="1" applyBorder="1" applyAlignment="1">
      <alignment horizontal="center"/>
    </xf>
    <xf numFmtId="0" fontId="9" fillId="31" borderId="17" xfId="0" applyFont="1" applyFill="1" applyBorder="1" applyAlignment="1">
      <alignment horizontal="center"/>
    </xf>
    <xf numFmtId="0" fontId="12" fillId="14" borderId="16" xfId="0" applyFont="1" applyFill="1" applyBorder="1" applyAlignment="1">
      <alignment horizontal="center"/>
    </xf>
    <xf numFmtId="0" fontId="12" fillId="31" borderId="16" xfId="0" applyFont="1" applyFill="1" applyBorder="1" applyAlignment="1">
      <alignment horizontal="center"/>
    </xf>
    <xf numFmtId="0" fontId="9" fillId="31" borderId="19" xfId="0" applyFont="1" applyFill="1" applyBorder="1" applyAlignment="1">
      <alignment horizontal="center"/>
    </xf>
    <xf numFmtId="0" fontId="9" fillId="33" borderId="12" xfId="0" applyFont="1" applyFill="1" applyBorder="1" applyAlignment="1">
      <alignment horizontal="center"/>
    </xf>
    <xf numFmtId="0" fontId="9" fillId="33" borderId="16" xfId="0" applyFont="1" applyFill="1" applyBorder="1" applyAlignment="1">
      <alignment horizontal="center"/>
    </xf>
    <xf numFmtId="0" fontId="20" fillId="0" borderId="0" xfId="0" applyFont="1" applyAlignment="1">
      <alignment horizontal="center"/>
    </xf>
    <xf numFmtId="0" fontId="10" fillId="0" borderId="40" xfId="0" applyFont="1" applyFill="1" applyBorder="1" applyAlignment="1">
      <alignment horizontal="left"/>
    </xf>
    <xf numFmtId="0" fontId="10" fillId="0" borderId="28" xfId="0" applyFont="1" applyBorder="1" applyAlignment="1">
      <alignment horizontal="right"/>
    </xf>
    <xf numFmtId="0" fontId="10" fillId="0" borderId="28" xfId="0" applyFont="1" applyBorder="1"/>
    <xf numFmtId="0" fontId="10" fillId="0" borderId="39" xfId="0" applyFont="1" applyBorder="1" applyAlignment="1">
      <alignment horizontal="left"/>
    </xf>
    <xf numFmtId="0" fontId="10" fillId="0" borderId="0" xfId="0" applyFont="1" applyFill="1" applyBorder="1" applyAlignment="1">
      <alignment horizontal="center"/>
    </xf>
    <xf numFmtId="0" fontId="10" fillId="0" borderId="39" xfId="0" applyFont="1" applyFill="1" applyBorder="1"/>
    <xf numFmtId="0" fontId="18" fillId="0" borderId="0" xfId="0" applyFont="1" applyBorder="1"/>
    <xf numFmtId="0" fontId="18" fillId="0" borderId="0" xfId="0" applyFont="1" applyFill="1" applyBorder="1"/>
    <xf numFmtId="0" fontId="9" fillId="0" borderId="51" xfId="0" applyFont="1" applyFill="1" applyBorder="1" applyAlignment="1">
      <alignment horizontal="center"/>
    </xf>
    <xf numFmtId="0" fontId="9" fillId="0" borderId="53" xfId="0" applyFont="1" applyFill="1" applyBorder="1" applyAlignment="1">
      <alignment horizontal="center"/>
    </xf>
    <xf numFmtId="0" fontId="9" fillId="0" borderId="56" xfId="0" applyFont="1" applyFill="1" applyBorder="1" applyAlignment="1">
      <alignment horizontal="center"/>
    </xf>
    <xf numFmtId="0" fontId="10" fillId="27" borderId="63" xfId="0" applyFont="1" applyFill="1" applyBorder="1" applyAlignment="1">
      <alignment horizontal="center"/>
    </xf>
    <xf numFmtId="0" fontId="10" fillId="0" borderId="64" xfId="0" applyFont="1" applyBorder="1"/>
    <xf numFmtId="0" fontId="10" fillId="0" borderId="65" xfId="0" applyFont="1" applyBorder="1"/>
    <xf numFmtId="0" fontId="10" fillId="0" borderId="62" xfId="0" applyFont="1" applyBorder="1" applyAlignment="1">
      <alignment horizontal="center"/>
    </xf>
    <xf numFmtId="0" fontId="21" fillId="0" borderId="0" xfId="0" applyFont="1" applyAlignment="1">
      <alignment horizontal="center"/>
    </xf>
    <xf numFmtId="0" fontId="21" fillId="34" borderId="0" xfId="0" applyFont="1" applyFill="1" applyAlignment="1">
      <alignment horizontal="left"/>
    </xf>
    <xf numFmtId="0" fontId="21" fillId="34" borderId="0" xfId="0" applyFont="1" applyFill="1" applyAlignment="1">
      <alignment horizontal="center"/>
    </xf>
    <xf numFmtId="0" fontId="21" fillId="17" borderId="0" xfId="0" applyFont="1" applyFill="1" applyAlignment="1">
      <alignment horizontal="center"/>
    </xf>
    <xf numFmtId="0" fontId="21" fillId="17" borderId="0" xfId="0" applyFont="1" applyFill="1" applyAlignment="1">
      <alignment horizontal="left"/>
    </xf>
    <xf numFmtId="0" fontId="0" fillId="17" borderId="0" xfId="0" applyFill="1" applyAlignment="1">
      <alignment horizontal="center"/>
    </xf>
    <xf numFmtId="0" fontId="21" fillId="32" borderId="0" xfId="0" applyFont="1" applyFill="1" applyAlignment="1">
      <alignment horizontal="center"/>
    </xf>
    <xf numFmtId="0" fontId="10" fillId="35" borderId="0" xfId="0" applyFont="1" applyFill="1"/>
    <xf numFmtId="0" fontId="21" fillId="35" borderId="0" xfId="0" applyFont="1" applyFill="1" applyAlignment="1">
      <alignment horizontal="center"/>
    </xf>
    <xf numFmtId="0" fontId="0" fillId="35" borderId="0" xfId="0" applyFill="1" applyAlignment="1">
      <alignment horizontal="center"/>
    </xf>
    <xf numFmtId="0" fontId="3" fillId="0" borderId="0" xfId="0" applyFont="1" applyBorder="1"/>
    <xf numFmtId="0" fontId="0" fillId="0" borderId="0" xfId="0" applyFill="1"/>
    <xf numFmtId="0" fontId="0" fillId="36" borderId="0" xfId="0" applyFill="1"/>
    <xf numFmtId="0" fontId="10" fillId="0" borderId="0" xfId="0" applyFont="1" applyFill="1" applyBorder="1" applyAlignment="1">
      <alignment horizontal="right"/>
    </xf>
    <xf numFmtId="0" fontId="10" fillId="0" borderId="66" xfId="0" applyFont="1" applyBorder="1"/>
    <xf numFmtId="0" fontId="10" fillId="0" borderId="33" xfId="0" applyFont="1" applyBorder="1"/>
    <xf numFmtId="0" fontId="18" fillId="0" borderId="0" xfId="0" applyFont="1" applyFill="1" applyBorder="1" applyAlignment="1">
      <alignment horizontal="left"/>
    </xf>
    <xf numFmtId="0" fontId="10" fillId="17" borderId="0" xfId="0" applyFont="1" applyFill="1"/>
    <xf numFmtId="0" fontId="9" fillId="26" borderId="16" xfId="0" applyFont="1" applyFill="1" applyBorder="1" applyAlignment="1">
      <alignment horizontal="center"/>
    </xf>
    <xf numFmtId="0" fontId="12" fillId="26" borderId="16" xfId="0" applyFont="1" applyFill="1" applyBorder="1" applyAlignment="1">
      <alignment horizontal="center"/>
    </xf>
    <xf numFmtId="0" fontId="14" fillId="16" borderId="4" xfId="0" applyFont="1" applyFill="1" applyBorder="1" applyAlignment="1" applyProtection="1">
      <alignment horizontal="center" vertical="center"/>
    </xf>
    <xf numFmtId="0" fontId="10" fillId="16" borderId="4" xfId="0" applyFont="1" applyFill="1" applyBorder="1" applyAlignment="1" applyProtection="1">
      <alignment horizontal="center" vertical="center"/>
    </xf>
    <xf numFmtId="0" fontId="10" fillId="16" borderId="17" xfId="0" applyFont="1" applyFill="1" applyBorder="1" applyAlignment="1" applyProtection="1">
      <alignment horizontal="center" vertical="center"/>
    </xf>
    <xf numFmtId="0" fontId="15" fillId="16" borderId="12" xfId="0" applyFont="1" applyFill="1" applyBorder="1" applyAlignment="1">
      <alignment horizontal="center"/>
    </xf>
    <xf numFmtId="0" fontId="9" fillId="16" borderId="12" xfId="0" applyFont="1" applyFill="1" applyBorder="1" applyAlignment="1">
      <alignment horizontal="center"/>
    </xf>
    <xf numFmtId="0" fontId="9" fillId="16" borderId="18" xfId="0" applyFont="1" applyFill="1" applyBorder="1" applyAlignment="1">
      <alignment horizontal="center"/>
    </xf>
    <xf numFmtId="0" fontId="15" fillId="16" borderId="16" xfId="0" applyFont="1" applyFill="1" applyBorder="1" applyAlignment="1">
      <alignment horizontal="center"/>
    </xf>
    <xf numFmtId="0" fontId="9" fillId="16" borderId="16" xfId="0" applyFont="1" applyFill="1" applyBorder="1" applyAlignment="1">
      <alignment horizontal="center"/>
    </xf>
    <xf numFmtId="0" fontId="9" fillId="16" borderId="19" xfId="0" applyFont="1" applyFill="1" applyBorder="1" applyAlignment="1">
      <alignment horizontal="center"/>
    </xf>
    <xf numFmtId="0" fontId="13" fillId="16" borderId="30" xfId="0" applyFont="1" applyFill="1" applyBorder="1" applyAlignment="1" applyProtection="1">
      <alignment horizontal="center" vertical="center"/>
    </xf>
    <xf numFmtId="0" fontId="13" fillId="0" borderId="0" xfId="2" applyFont="1" applyFill="1" applyBorder="1" applyAlignment="1">
      <alignment horizontal="center" vertical="center"/>
    </xf>
    <xf numFmtId="0" fontId="10" fillId="12" borderId="0" xfId="0" applyFont="1" applyFill="1"/>
    <xf numFmtId="0" fontId="9" fillId="0" borderId="0" xfId="0" applyFont="1" applyFill="1" applyAlignment="1">
      <alignment horizontal="left"/>
    </xf>
    <xf numFmtId="0" fontId="9" fillId="0" borderId="0" xfId="0" applyFont="1" applyFill="1" applyAlignment="1">
      <alignment horizontal="center" wrapText="1"/>
    </xf>
    <xf numFmtId="0" fontId="9" fillId="0" borderId="0" xfId="0" applyFont="1" applyFill="1" applyBorder="1" applyAlignment="1"/>
    <xf numFmtId="0" fontId="9" fillId="21" borderId="12" xfId="0" applyFont="1" applyFill="1" applyBorder="1" applyAlignment="1">
      <alignment horizontal="center"/>
    </xf>
    <xf numFmtId="0" fontId="9" fillId="22" borderId="12" xfId="0" applyFont="1" applyFill="1" applyBorder="1" applyAlignment="1">
      <alignment horizontal="center"/>
    </xf>
    <xf numFmtId="0" fontId="9" fillId="20" borderId="4" xfId="0" applyFont="1" applyFill="1" applyBorder="1" applyAlignment="1">
      <alignment horizontal="center"/>
    </xf>
    <xf numFmtId="0" fontId="9" fillId="21" borderId="16" xfId="0" applyFont="1" applyFill="1" applyBorder="1" applyAlignment="1">
      <alignment horizontal="center"/>
    </xf>
    <xf numFmtId="0" fontId="9" fillId="22" borderId="4" xfId="0" applyFont="1" applyFill="1" applyBorder="1" applyAlignment="1">
      <alignment horizontal="center"/>
    </xf>
    <xf numFmtId="0" fontId="9" fillId="22" borderId="16" xfId="0" applyFont="1" applyFill="1" applyBorder="1" applyAlignment="1">
      <alignment horizontal="center"/>
    </xf>
    <xf numFmtId="0" fontId="0" fillId="0" borderId="67" xfId="0" applyBorder="1"/>
    <xf numFmtId="0" fontId="0" fillId="0" borderId="60" xfId="0" applyBorder="1"/>
    <xf numFmtId="0" fontId="3" fillId="13" borderId="0" xfId="0" applyFont="1" applyFill="1"/>
    <xf numFmtId="0" fontId="0" fillId="13" borderId="0" xfId="0" applyFill="1"/>
    <xf numFmtId="0" fontId="9" fillId="0" borderId="0" xfId="0" applyFont="1" applyAlignment="1">
      <alignment horizontal="center" wrapText="1"/>
    </xf>
    <xf numFmtId="0" fontId="19" fillId="0" borderId="0" xfId="0" applyFont="1" applyFill="1" applyBorder="1" applyAlignment="1">
      <alignment horizontal="center"/>
    </xf>
    <xf numFmtId="0" fontId="2" fillId="0" borderId="0" xfId="0" applyFont="1" applyFill="1" applyBorder="1" applyAlignment="1">
      <alignment horizontal="center"/>
    </xf>
    <xf numFmtId="0" fontId="10" fillId="0" borderId="0" xfId="0" applyFont="1" applyFill="1" applyBorder="1" applyAlignment="1">
      <alignment horizontal="left"/>
    </xf>
    <xf numFmtId="0" fontId="5" fillId="0" borderId="0" xfId="2" applyFill="1" applyBorder="1" applyAlignment="1">
      <alignment horizontal="center"/>
    </xf>
    <xf numFmtId="0" fontId="9" fillId="0" borderId="0" xfId="0" applyFont="1" applyFill="1" applyBorder="1" applyAlignment="1">
      <alignment horizontal="left"/>
    </xf>
    <xf numFmtId="0" fontId="9" fillId="0" borderId="0" xfId="0" applyFont="1" applyFill="1" applyBorder="1" applyAlignment="1">
      <alignment horizontal="center" wrapText="1"/>
    </xf>
    <xf numFmtId="0" fontId="15" fillId="0" borderId="0" xfId="0" applyFont="1" applyFill="1" applyBorder="1" applyAlignment="1">
      <alignment horizontal="center"/>
    </xf>
    <xf numFmtId="0" fontId="17" fillId="0" borderId="0" xfId="2" applyFont="1" applyFill="1" applyBorder="1"/>
    <xf numFmtId="0" fontId="3" fillId="0" borderId="0" xfId="0" applyFont="1" applyFill="1" applyBorder="1" applyAlignment="1">
      <alignment horizontal="left"/>
    </xf>
    <xf numFmtId="0" fontId="0" fillId="0" borderId="0" xfId="0" applyFill="1" applyBorder="1"/>
    <xf numFmtId="0" fontId="9" fillId="18" borderId="34" xfId="0" applyFont="1" applyFill="1" applyBorder="1" applyAlignment="1">
      <alignment horizontal="center" wrapText="1"/>
    </xf>
    <xf numFmtId="0" fontId="9" fillId="18" borderId="35" xfId="0" applyFont="1" applyFill="1" applyBorder="1" applyAlignment="1">
      <alignment horizontal="center" wrapText="1"/>
    </xf>
    <xf numFmtId="0" fontId="9" fillId="0" borderId="0" xfId="0" applyFont="1" applyFill="1" applyBorder="1" applyAlignment="1">
      <alignment horizontal="center" wrapText="1"/>
    </xf>
    <xf numFmtId="0" fontId="9" fillId="18" borderId="37" xfId="0" applyFont="1" applyFill="1" applyBorder="1" applyAlignment="1">
      <alignment horizontal="center" wrapText="1"/>
    </xf>
    <xf numFmtId="0" fontId="9" fillId="18" borderId="44" xfId="0" applyFont="1" applyFill="1" applyBorder="1" applyAlignment="1">
      <alignment horizontal="center" wrapText="1"/>
    </xf>
    <xf numFmtId="0" fontId="3" fillId="0" borderId="4" xfId="0" applyFont="1" applyBorder="1" applyAlignment="1">
      <alignment horizontal="center"/>
    </xf>
    <xf numFmtId="0" fontId="3" fillId="0" borderId="12" xfId="0" applyFont="1" applyBorder="1" applyAlignment="1">
      <alignment horizontal="center"/>
    </xf>
    <xf numFmtId="0" fontId="3" fillId="0" borderId="16" xfId="0" applyFont="1" applyBorder="1" applyAlignment="1">
      <alignment horizontal="center"/>
    </xf>
  </cellXfs>
  <cellStyles count="5">
    <cellStyle name="Entrée" xfId="2" builtinId="20"/>
    <cellStyle name="Normal" xfId="0" builtinId="0"/>
    <cellStyle name="Normal 2" xfId="1"/>
    <cellStyle name="Normal 3" xfId="3"/>
    <cellStyle name="Satisfaisant" xfId="4" builtinId="2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CCCA"/>
      <rgbColor rgb="0000FF00"/>
      <rgbColor rgb="003A40AA"/>
      <rgbColor rgb="00FFEDA1"/>
      <rgbColor rgb="00FF00FF"/>
      <rgbColor rgb="0000FFFF"/>
      <rgbColor rgb="00800000"/>
      <rgbColor rgb="00D1F3D1"/>
      <rgbColor rgb="00000080"/>
      <rgbColor rgb="00808000"/>
      <rgbColor rgb="00800080"/>
      <rgbColor rgb="00008080"/>
      <rgbColor rgb="00DDDDDD"/>
      <rgbColor rgb="00BBBBBB"/>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85E4"/>
      <rgbColor rgb="0033CCCC"/>
      <rgbColor rgb="0099CC00"/>
      <rgbColor rgb="00FFCC00"/>
      <rgbColor rgb="00FF9900"/>
      <rgbColor rgb="00FF6600"/>
      <rgbColor rgb="00666699"/>
      <rgbColor rgb="00CCCCCC"/>
      <rgbColor rgb="00003366"/>
      <rgbColor rgb="00339966"/>
      <rgbColor rgb="00003300"/>
      <rgbColor rgb="00333300"/>
      <rgbColor rgb="00993300"/>
      <rgbColor rgb="00993366"/>
      <rgbColor rgb="00333399"/>
      <rgbColor rgb="00333333"/>
    </indexedColors>
    <mruColors>
      <color rgb="FFFF9900"/>
      <color rgb="FFCCC0DA"/>
      <color rgb="FFCCFF33"/>
      <color rgb="FF66FF33"/>
      <color rgb="FFFFFF66"/>
      <color rgb="FFF6FDC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14</xdr:col>
      <xdr:colOff>476250</xdr:colOff>
      <xdr:row>235</xdr:row>
      <xdr:rowOff>47625</xdr:rowOff>
    </xdr:from>
    <xdr:to>
      <xdr:col>15</xdr:col>
      <xdr:colOff>447092</xdr:colOff>
      <xdr:row>239</xdr:row>
      <xdr:rowOff>59094</xdr:rowOff>
    </xdr:to>
    <xdr:sp macro="" textlink="">
      <xdr:nvSpPr>
        <xdr:cNvPr id="2" name="Ellipse 1"/>
        <xdr:cNvSpPr/>
      </xdr:nvSpPr>
      <xdr:spPr>
        <a:xfrm>
          <a:off x="11144250" y="35328225"/>
          <a:ext cx="732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5</a:t>
          </a:r>
        </a:p>
      </xdr:txBody>
    </xdr:sp>
    <xdr:clientData/>
  </xdr:twoCellAnchor>
  <xdr:twoCellAnchor>
    <xdr:from>
      <xdr:col>0</xdr:col>
      <xdr:colOff>419100</xdr:colOff>
      <xdr:row>236</xdr:row>
      <xdr:rowOff>9525</xdr:rowOff>
    </xdr:from>
    <xdr:to>
      <xdr:col>1</xdr:col>
      <xdr:colOff>389942</xdr:colOff>
      <xdr:row>240</xdr:row>
      <xdr:rowOff>20994</xdr:rowOff>
    </xdr:to>
    <xdr:sp macro="" textlink="">
      <xdr:nvSpPr>
        <xdr:cNvPr id="3" name="Ellipse 2"/>
        <xdr:cNvSpPr/>
      </xdr:nvSpPr>
      <xdr:spPr>
        <a:xfrm>
          <a:off x="419100" y="35480625"/>
          <a:ext cx="732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4</a:t>
          </a:r>
        </a:p>
      </xdr:txBody>
    </xdr:sp>
    <xdr:clientData/>
  </xdr:twoCellAnchor>
  <xdr:twoCellAnchor>
    <xdr:from>
      <xdr:col>0</xdr:col>
      <xdr:colOff>619125</xdr:colOff>
      <xdr:row>147</xdr:row>
      <xdr:rowOff>85725</xdr:rowOff>
    </xdr:from>
    <xdr:to>
      <xdr:col>1</xdr:col>
      <xdr:colOff>589967</xdr:colOff>
      <xdr:row>153</xdr:row>
      <xdr:rowOff>1944</xdr:rowOff>
    </xdr:to>
    <xdr:sp macro="" textlink="">
      <xdr:nvSpPr>
        <xdr:cNvPr id="4" name="Ellipse 3"/>
        <xdr:cNvSpPr/>
      </xdr:nvSpPr>
      <xdr:spPr>
        <a:xfrm>
          <a:off x="619125" y="22583775"/>
          <a:ext cx="732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3</a:t>
          </a:r>
        </a:p>
      </xdr:txBody>
    </xdr:sp>
    <xdr:clientData/>
  </xdr:twoCellAnchor>
  <xdr:twoCellAnchor>
    <xdr:from>
      <xdr:col>26</xdr:col>
      <xdr:colOff>180975</xdr:colOff>
      <xdr:row>128</xdr:row>
      <xdr:rowOff>76200</xdr:rowOff>
    </xdr:from>
    <xdr:to>
      <xdr:col>27</xdr:col>
      <xdr:colOff>151816</xdr:colOff>
      <xdr:row>132</xdr:row>
      <xdr:rowOff>86697</xdr:rowOff>
    </xdr:to>
    <xdr:sp macro="" textlink="">
      <xdr:nvSpPr>
        <xdr:cNvPr id="5" name="Ellipse 4"/>
        <xdr:cNvSpPr/>
      </xdr:nvSpPr>
      <xdr:spPr>
        <a:xfrm>
          <a:off x="19992975" y="19211925"/>
          <a:ext cx="732841" cy="77249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2</a:t>
          </a:r>
        </a:p>
      </xdr:txBody>
    </xdr:sp>
    <xdr:clientData/>
  </xdr:twoCellAnchor>
  <xdr:twoCellAnchor>
    <xdr:from>
      <xdr:col>26</xdr:col>
      <xdr:colOff>523875</xdr:colOff>
      <xdr:row>131</xdr:row>
      <xdr:rowOff>171450</xdr:rowOff>
    </xdr:from>
    <xdr:to>
      <xdr:col>26</xdr:col>
      <xdr:colOff>611349</xdr:colOff>
      <xdr:row>136</xdr:row>
      <xdr:rowOff>97582</xdr:rowOff>
    </xdr:to>
    <xdr:cxnSp macro="">
      <xdr:nvCxnSpPr>
        <xdr:cNvPr id="6" name="Connecteur droit avec flèche 5"/>
        <xdr:cNvCxnSpPr/>
      </xdr:nvCxnSpPr>
      <xdr:spPr>
        <a:xfrm rot="5400000">
          <a:off x="19940296" y="20274254"/>
          <a:ext cx="878632" cy="8747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104775</xdr:colOff>
      <xdr:row>125</xdr:row>
      <xdr:rowOff>0</xdr:rowOff>
    </xdr:from>
    <xdr:to>
      <xdr:col>22</xdr:col>
      <xdr:colOff>561975</xdr:colOff>
      <xdr:row>130</xdr:row>
      <xdr:rowOff>76200</xdr:rowOff>
    </xdr:to>
    <xdr:cxnSp macro="">
      <xdr:nvCxnSpPr>
        <xdr:cNvPr id="7" name="Connecteur droit avec flèche 6"/>
        <xdr:cNvCxnSpPr/>
      </xdr:nvCxnSpPr>
      <xdr:spPr>
        <a:xfrm rot="5400000">
          <a:off x="16621125" y="18888075"/>
          <a:ext cx="952500" cy="4572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400050</xdr:colOff>
      <xdr:row>120</xdr:row>
      <xdr:rowOff>66675</xdr:rowOff>
    </xdr:from>
    <xdr:to>
      <xdr:col>23</xdr:col>
      <xdr:colOff>370891</xdr:colOff>
      <xdr:row>125</xdr:row>
      <xdr:rowOff>125769</xdr:rowOff>
    </xdr:to>
    <xdr:sp macro="" textlink="">
      <xdr:nvSpPr>
        <xdr:cNvPr id="10" name="Ellipse 9"/>
        <xdr:cNvSpPr/>
      </xdr:nvSpPr>
      <xdr:spPr>
        <a:xfrm>
          <a:off x="17164050" y="17992725"/>
          <a:ext cx="732841"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6</a:t>
          </a:r>
        </a:p>
      </xdr:txBody>
    </xdr:sp>
    <xdr:clientData/>
  </xdr:twoCellAnchor>
  <xdr:twoCellAnchor>
    <xdr:from>
      <xdr:col>12</xdr:col>
      <xdr:colOff>561975</xdr:colOff>
      <xdr:row>129</xdr:row>
      <xdr:rowOff>38100</xdr:rowOff>
    </xdr:from>
    <xdr:to>
      <xdr:col>13</xdr:col>
      <xdr:colOff>528929</xdr:colOff>
      <xdr:row>133</xdr:row>
      <xdr:rowOff>48597</xdr:rowOff>
    </xdr:to>
    <xdr:sp macro="" textlink="">
      <xdr:nvSpPr>
        <xdr:cNvPr id="11" name="Ellipse 10"/>
        <xdr:cNvSpPr/>
      </xdr:nvSpPr>
      <xdr:spPr>
        <a:xfrm>
          <a:off x="9705975" y="19364325"/>
          <a:ext cx="728954" cy="77249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1</a:t>
          </a:r>
        </a:p>
      </xdr:txBody>
    </xdr:sp>
    <xdr:clientData/>
  </xdr:twoCellAnchor>
  <xdr:twoCellAnchor>
    <xdr:from>
      <xdr:col>13</xdr:col>
      <xdr:colOff>295277</xdr:colOff>
      <xdr:row>119</xdr:row>
      <xdr:rowOff>57151</xdr:rowOff>
    </xdr:from>
    <xdr:to>
      <xdr:col>15</xdr:col>
      <xdr:colOff>409574</xdr:colOff>
      <xdr:row>130</xdr:row>
      <xdr:rowOff>38101</xdr:rowOff>
    </xdr:to>
    <xdr:cxnSp macro="">
      <xdr:nvCxnSpPr>
        <xdr:cNvPr id="12" name="Connecteur droit avec flèche 11"/>
        <xdr:cNvCxnSpPr/>
      </xdr:nvCxnSpPr>
      <xdr:spPr>
        <a:xfrm rot="5400000" flipH="1" flipV="1">
          <a:off x="10163176" y="17878427"/>
          <a:ext cx="1714500" cy="163829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542925</xdr:colOff>
      <xdr:row>130</xdr:row>
      <xdr:rowOff>142876</xdr:rowOff>
    </xdr:from>
    <xdr:to>
      <xdr:col>12</xdr:col>
      <xdr:colOff>647705</xdr:colOff>
      <xdr:row>135</xdr:row>
      <xdr:rowOff>114299</xdr:rowOff>
    </xdr:to>
    <xdr:cxnSp macro="">
      <xdr:nvCxnSpPr>
        <xdr:cNvPr id="15" name="Connecteur droit avec flèche 14"/>
        <xdr:cNvCxnSpPr/>
      </xdr:nvCxnSpPr>
      <xdr:spPr>
        <a:xfrm rot="10800000" flipV="1">
          <a:off x="5876925" y="19659601"/>
          <a:ext cx="3914780" cy="923923"/>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257178</xdr:colOff>
      <xdr:row>132</xdr:row>
      <xdr:rowOff>114301</xdr:rowOff>
    </xdr:from>
    <xdr:to>
      <xdr:col>13</xdr:col>
      <xdr:colOff>314326</xdr:colOff>
      <xdr:row>137</xdr:row>
      <xdr:rowOff>19050</xdr:rowOff>
    </xdr:to>
    <xdr:cxnSp macro="">
      <xdr:nvCxnSpPr>
        <xdr:cNvPr id="18" name="Connecteur droit avec flèche 17"/>
        <xdr:cNvCxnSpPr/>
      </xdr:nvCxnSpPr>
      <xdr:spPr>
        <a:xfrm rot="5400000">
          <a:off x="9758365" y="20416839"/>
          <a:ext cx="866774" cy="5714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428625</xdr:colOff>
      <xdr:row>235</xdr:row>
      <xdr:rowOff>180975</xdr:rowOff>
    </xdr:from>
    <xdr:to>
      <xdr:col>15</xdr:col>
      <xdr:colOff>399467</xdr:colOff>
      <xdr:row>240</xdr:row>
      <xdr:rowOff>1944</xdr:rowOff>
    </xdr:to>
    <xdr:sp macro="" textlink="">
      <xdr:nvSpPr>
        <xdr:cNvPr id="46" name="Ellipse 45"/>
        <xdr:cNvSpPr/>
      </xdr:nvSpPr>
      <xdr:spPr>
        <a:xfrm>
          <a:off x="11096625" y="35461575"/>
          <a:ext cx="732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5</a:t>
          </a:r>
        </a:p>
      </xdr:txBody>
    </xdr:sp>
    <xdr:clientData/>
  </xdr:twoCellAnchor>
  <xdr:twoCellAnchor>
    <xdr:from>
      <xdr:col>0</xdr:col>
      <xdr:colOff>514350</xdr:colOff>
      <xdr:row>235</xdr:row>
      <xdr:rowOff>133350</xdr:rowOff>
    </xdr:from>
    <xdr:to>
      <xdr:col>1</xdr:col>
      <xdr:colOff>485192</xdr:colOff>
      <xdr:row>239</xdr:row>
      <xdr:rowOff>144819</xdr:rowOff>
    </xdr:to>
    <xdr:sp macro="" textlink="">
      <xdr:nvSpPr>
        <xdr:cNvPr id="47" name="Ellipse 46"/>
        <xdr:cNvSpPr/>
      </xdr:nvSpPr>
      <xdr:spPr>
        <a:xfrm>
          <a:off x="514350" y="35413950"/>
          <a:ext cx="732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4</a:t>
          </a:r>
        </a:p>
      </xdr:txBody>
    </xdr:sp>
    <xdr:clientData/>
  </xdr:twoCellAnchor>
  <xdr:twoCellAnchor>
    <xdr:from>
      <xdr:col>0</xdr:col>
      <xdr:colOff>628650</xdr:colOff>
      <xdr:row>148</xdr:row>
      <xdr:rowOff>38100</xdr:rowOff>
    </xdr:from>
    <xdr:to>
      <xdr:col>1</xdr:col>
      <xdr:colOff>599492</xdr:colOff>
      <xdr:row>153</xdr:row>
      <xdr:rowOff>97194</xdr:rowOff>
    </xdr:to>
    <xdr:sp macro="" textlink="">
      <xdr:nvSpPr>
        <xdr:cNvPr id="48" name="Ellipse 47"/>
        <xdr:cNvSpPr/>
      </xdr:nvSpPr>
      <xdr:spPr>
        <a:xfrm>
          <a:off x="628650" y="22679025"/>
          <a:ext cx="732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3</a:t>
          </a:r>
        </a:p>
      </xdr:txBody>
    </xdr:sp>
    <xdr:clientData/>
  </xdr:twoCellAnchor>
  <xdr:twoCellAnchor>
    <xdr:from>
      <xdr:col>26</xdr:col>
      <xdr:colOff>76200</xdr:colOff>
      <xdr:row>129</xdr:row>
      <xdr:rowOff>161925</xdr:rowOff>
    </xdr:from>
    <xdr:to>
      <xdr:col>27</xdr:col>
      <xdr:colOff>47041</xdr:colOff>
      <xdr:row>133</xdr:row>
      <xdr:rowOff>172422</xdr:rowOff>
    </xdr:to>
    <xdr:sp macro="" textlink="">
      <xdr:nvSpPr>
        <xdr:cNvPr id="50" name="Ellipse 49"/>
        <xdr:cNvSpPr/>
      </xdr:nvSpPr>
      <xdr:spPr>
        <a:xfrm>
          <a:off x="19888200" y="19488150"/>
          <a:ext cx="732841" cy="77249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2</a:t>
          </a:r>
        </a:p>
      </xdr:txBody>
    </xdr:sp>
    <xdr:clientData/>
  </xdr:twoCellAnchor>
  <xdr:twoCellAnchor>
    <xdr:from>
      <xdr:col>26</xdr:col>
      <xdr:colOff>447675</xdr:colOff>
      <xdr:row>132</xdr:row>
      <xdr:rowOff>19050</xdr:rowOff>
    </xdr:from>
    <xdr:to>
      <xdr:col>26</xdr:col>
      <xdr:colOff>535149</xdr:colOff>
      <xdr:row>136</xdr:row>
      <xdr:rowOff>135682</xdr:rowOff>
    </xdr:to>
    <xdr:cxnSp macro="">
      <xdr:nvCxnSpPr>
        <xdr:cNvPr id="51" name="Connecteur droit avec flèche 50"/>
        <xdr:cNvCxnSpPr/>
      </xdr:nvCxnSpPr>
      <xdr:spPr>
        <a:xfrm rot="5400000">
          <a:off x="19864096" y="20312354"/>
          <a:ext cx="878632" cy="8747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390525</xdr:colOff>
      <xdr:row>119</xdr:row>
      <xdr:rowOff>47625</xdr:rowOff>
    </xdr:from>
    <xdr:to>
      <xdr:col>23</xdr:col>
      <xdr:colOff>361366</xdr:colOff>
      <xdr:row>124</xdr:row>
      <xdr:rowOff>106719</xdr:rowOff>
    </xdr:to>
    <xdr:sp macro="" textlink="">
      <xdr:nvSpPr>
        <xdr:cNvPr id="52" name="Ellipse 51"/>
        <xdr:cNvSpPr/>
      </xdr:nvSpPr>
      <xdr:spPr>
        <a:xfrm>
          <a:off x="17154525" y="17830800"/>
          <a:ext cx="732841"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6</a:t>
          </a:r>
        </a:p>
      </xdr:txBody>
    </xdr:sp>
    <xdr:clientData/>
  </xdr:twoCellAnchor>
  <xdr:twoCellAnchor>
    <xdr:from>
      <xdr:col>22</xdr:col>
      <xdr:colOff>85726</xdr:colOff>
      <xdr:row>123</xdr:row>
      <xdr:rowOff>114300</xdr:rowOff>
    </xdr:from>
    <xdr:to>
      <xdr:col>22</xdr:col>
      <xdr:colOff>658975</xdr:colOff>
      <xdr:row>128</xdr:row>
      <xdr:rowOff>104775</xdr:rowOff>
    </xdr:to>
    <xdr:cxnSp macro="">
      <xdr:nvCxnSpPr>
        <xdr:cNvPr id="53" name="Connecteur droit avec flèche 52"/>
        <xdr:cNvCxnSpPr/>
      </xdr:nvCxnSpPr>
      <xdr:spPr>
        <a:xfrm rot="5400000">
          <a:off x="16750588" y="18568113"/>
          <a:ext cx="771525" cy="57324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129</xdr:row>
      <xdr:rowOff>152400</xdr:rowOff>
    </xdr:from>
    <xdr:to>
      <xdr:col>13</xdr:col>
      <xdr:colOff>233654</xdr:colOff>
      <xdr:row>133</xdr:row>
      <xdr:rowOff>162897</xdr:rowOff>
    </xdr:to>
    <xdr:sp macro="" textlink="">
      <xdr:nvSpPr>
        <xdr:cNvPr id="55" name="Ellipse 54"/>
        <xdr:cNvSpPr/>
      </xdr:nvSpPr>
      <xdr:spPr>
        <a:xfrm>
          <a:off x="9410700" y="19478625"/>
          <a:ext cx="728954" cy="77249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1</a:t>
          </a:r>
        </a:p>
      </xdr:txBody>
    </xdr:sp>
    <xdr:clientData/>
  </xdr:twoCellAnchor>
  <xdr:twoCellAnchor>
    <xdr:from>
      <xdr:col>12</xdr:col>
      <xdr:colOff>752478</xdr:colOff>
      <xdr:row>133</xdr:row>
      <xdr:rowOff>0</xdr:rowOff>
    </xdr:from>
    <xdr:to>
      <xdr:col>13</xdr:col>
      <xdr:colOff>0</xdr:colOff>
      <xdr:row>137</xdr:row>
      <xdr:rowOff>3</xdr:rowOff>
    </xdr:to>
    <xdr:cxnSp macro="">
      <xdr:nvCxnSpPr>
        <xdr:cNvPr id="56" name="Connecteur droit avec flèche 55"/>
        <xdr:cNvCxnSpPr/>
      </xdr:nvCxnSpPr>
      <xdr:spPr>
        <a:xfrm rot="5400000">
          <a:off x="9515475" y="20469228"/>
          <a:ext cx="771528" cy="9522"/>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19052</xdr:colOff>
      <xdr:row>119</xdr:row>
      <xdr:rowOff>57150</xdr:rowOff>
    </xdr:from>
    <xdr:to>
      <xdr:col>15</xdr:col>
      <xdr:colOff>428628</xdr:colOff>
      <xdr:row>131</xdr:row>
      <xdr:rowOff>9529</xdr:rowOff>
    </xdr:to>
    <xdr:cxnSp macro="">
      <xdr:nvCxnSpPr>
        <xdr:cNvPr id="58" name="Connecteur droit avec flèche 57"/>
        <xdr:cNvCxnSpPr/>
      </xdr:nvCxnSpPr>
      <xdr:spPr>
        <a:xfrm flipV="1">
          <a:off x="9925052" y="17840325"/>
          <a:ext cx="1933576" cy="187642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276226</xdr:colOff>
      <xdr:row>131</xdr:row>
      <xdr:rowOff>157648</xdr:rowOff>
    </xdr:from>
    <xdr:to>
      <xdr:col>12</xdr:col>
      <xdr:colOff>266701</xdr:colOff>
      <xdr:row>135</xdr:row>
      <xdr:rowOff>95249</xdr:rowOff>
    </xdr:to>
    <xdr:cxnSp macro="">
      <xdr:nvCxnSpPr>
        <xdr:cNvPr id="61" name="Connecteur droit avec flèche 60"/>
        <xdr:cNvCxnSpPr>
          <a:stCxn id="55" idx="2"/>
        </xdr:cNvCxnSpPr>
      </xdr:nvCxnSpPr>
      <xdr:spPr>
        <a:xfrm rot="10800000" flipV="1">
          <a:off x="5610226" y="19864873"/>
          <a:ext cx="3800475" cy="69960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560614</xdr:colOff>
      <xdr:row>145</xdr:row>
      <xdr:rowOff>133739</xdr:rowOff>
    </xdr:from>
    <xdr:to>
      <xdr:col>1</xdr:col>
      <xdr:colOff>531456</xdr:colOff>
      <xdr:row>151</xdr:row>
      <xdr:rowOff>49958</xdr:rowOff>
    </xdr:to>
    <xdr:sp macro="" textlink="">
      <xdr:nvSpPr>
        <xdr:cNvPr id="4" name="Ellipse 3"/>
        <xdr:cNvSpPr/>
      </xdr:nvSpPr>
      <xdr:spPr>
        <a:xfrm>
          <a:off x="560614" y="22336514"/>
          <a:ext cx="732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3</a:t>
          </a:r>
        </a:p>
      </xdr:txBody>
    </xdr:sp>
    <xdr:clientData/>
  </xdr:twoCellAnchor>
  <xdr:twoCellAnchor>
    <xdr:from>
      <xdr:col>12</xdr:col>
      <xdr:colOff>0</xdr:colOff>
      <xdr:row>130</xdr:row>
      <xdr:rowOff>0</xdr:rowOff>
    </xdr:from>
    <xdr:to>
      <xdr:col>12</xdr:col>
      <xdr:colOff>728954</xdr:colOff>
      <xdr:row>134</xdr:row>
      <xdr:rowOff>10497</xdr:rowOff>
    </xdr:to>
    <xdr:sp macro="" textlink="">
      <xdr:nvSpPr>
        <xdr:cNvPr id="5" name="Ellipse 4"/>
        <xdr:cNvSpPr/>
      </xdr:nvSpPr>
      <xdr:spPr>
        <a:xfrm>
          <a:off x="9097347" y="19905306"/>
          <a:ext cx="728954" cy="788048"/>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1</a:t>
          </a:r>
        </a:p>
      </xdr:txBody>
    </xdr:sp>
    <xdr:clientData/>
  </xdr:twoCellAnchor>
  <xdr:twoCellAnchor>
    <xdr:from>
      <xdr:col>26</xdr:col>
      <xdr:colOff>29159</xdr:colOff>
      <xdr:row>128</xdr:row>
      <xdr:rowOff>174948</xdr:rowOff>
    </xdr:from>
    <xdr:to>
      <xdr:col>27</xdr:col>
      <xdr:colOff>0</xdr:colOff>
      <xdr:row>132</xdr:row>
      <xdr:rowOff>185445</xdr:rowOff>
    </xdr:to>
    <xdr:sp macro="" textlink="">
      <xdr:nvSpPr>
        <xdr:cNvPr id="6" name="Ellipse 5"/>
        <xdr:cNvSpPr/>
      </xdr:nvSpPr>
      <xdr:spPr>
        <a:xfrm>
          <a:off x="19740077" y="19691479"/>
          <a:ext cx="728954" cy="788048"/>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2</a:t>
          </a:r>
        </a:p>
      </xdr:txBody>
    </xdr:sp>
    <xdr:clientData/>
  </xdr:twoCellAnchor>
  <xdr:twoCellAnchor>
    <xdr:from>
      <xdr:col>12</xdr:col>
      <xdr:colOff>456811</xdr:colOff>
      <xdr:row>132</xdr:row>
      <xdr:rowOff>174949</xdr:rowOff>
    </xdr:from>
    <xdr:to>
      <xdr:col>12</xdr:col>
      <xdr:colOff>719235</xdr:colOff>
      <xdr:row>136</xdr:row>
      <xdr:rowOff>155510</xdr:rowOff>
    </xdr:to>
    <xdr:cxnSp macro="">
      <xdr:nvCxnSpPr>
        <xdr:cNvPr id="8" name="Connecteur droit avec flèche 7"/>
        <xdr:cNvCxnSpPr/>
      </xdr:nvCxnSpPr>
      <xdr:spPr>
        <a:xfrm rot="16200000" flipH="1">
          <a:off x="9306314" y="20716875"/>
          <a:ext cx="758112" cy="26242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476250</xdr:colOff>
      <xdr:row>119</xdr:row>
      <xdr:rowOff>38877</xdr:rowOff>
    </xdr:from>
    <xdr:to>
      <xdr:col>15</xdr:col>
      <xdr:colOff>398495</xdr:colOff>
      <xdr:row>131</xdr:row>
      <xdr:rowOff>48597</xdr:rowOff>
    </xdr:to>
    <xdr:cxnSp macro="">
      <xdr:nvCxnSpPr>
        <xdr:cNvPr id="11" name="Connecteur droit avec flèche 10"/>
        <xdr:cNvCxnSpPr/>
      </xdr:nvCxnSpPr>
      <xdr:spPr>
        <a:xfrm flipV="1">
          <a:off x="9573597" y="18175255"/>
          <a:ext cx="2196582" cy="197303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641479</xdr:colOff>
      <xdr:row>132</xdr:row>
      <xdr:rowOff>5248</xdr:rowOff>
    </xdr:from>
    <xdr:to>
      <xdr:col>12</xdr:col>
      <xdr:colOff>0</xdr:colOff>
      <xdr:row>135</xdr:row>
      <xdr:rowOff>116633</xdr:rowOff>
    </xdr:to>
    <xdr:cxnSp macro="">
      <xdr:nvCxnSpPr>
        <xdr:cNvPr id="14" name="Connecteur droit avec flèche 13"/>
        <xdr:cNvCxnSpPr>
          <a:stCxn id="5" idx="2"/>
        </xdr:cNvCxnSpPr>
      </xdr:nvCxnSpPr>
      <xdr:spPr>
        <a:xfrm rot="10800000" flipV="1">
          <a:off x="5948265" y="20299330"/>
          <a:ext cx="3149082" cy="69454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320740</xdr:colOff>
      <xdr:row>120</xdr:row>
      <xdr:rowOff>29158</xdr:rowOff>
    </xdr:from>
    <xdr:to>
      <xdr:col>23</xdr:col>
      <xdr:colOff>291581</xdr:colOff>
      <xdr:row>125</xdr:row>
      <xdr:rowOff>88252</xdr:rowOff>
    </xdr:to>
    <xdr:sp macro="" textlink="">
      <xdr:nvSpPr>
        <xdr:cNvPr id="17" name="Ellipse 16"/>
        <xdr:cNvSpPr/>
      </xdr:nvSpPr>
      <xdr:spPr>
        <a:xfrm>
          <a:off x="16999209" y="18311326"/>
          <a:ext cx="728954" cy="788048"/>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6</a:t>
          </a:r>
        </a:p>
      </xdr:txBody>
    </xdr:sp>
    <xdr:clientData/>
  </xdr:twoCellAnchor>
  <xdr:twoCellAnchor>
    <xdr:from>
      <xdr:col>26</xdr:col>
      <xdr:colOff>262425</xdr:colOff>
      <xdr:row>132</xdr:row>
      <xdr:rowOff>58315</xdr:rowOff>
    </xdr:from>
    <xdr:to>
      <xdr:col>26</xdr:col>
      <xdr:colOff>349899</xdr:colOff>
      <xdr:row>136</xdr:row>
      <xdr:rowOff>174947</xdr:rowOff>
    </xdr:to>
    <xdr:cxnSp macro="">
      <xdr:nvCxnSpPr>
        <xdr:cNvPr id="18" name="Connecteur droit avec flèche 17"/>
        <xdr:cNvCxnSpPr/>
      </xdr:nvCxnSpPr>
      <xdr:spPr>
        <a:xfrm rot="5400000">
          <a:off x="19569988" y="20755752"/>
          <a:ext cx="894183" cy="8747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58318</xdr:colOff>
      <xdr:row>124</xdr:row>
      <xdr:rowOff>19436</xdr:rowOff>
    </xdr:from>
    <xdr:to>
      <xdr:col>22</xdr:col>
      <xdr:colOff>602604</xdr:colOff>
      <xdr:row>130</xdr:row>
      <xdr:rowOff>19441</xdr:rowOff>
    </xdr:to>
    <xdr:cxnSp macro="">
      <xdr:nvCxnSpPr>
        <xdr:cNvPr id="20" name="Connecteur droit avec flèche 19"/>
        <xdr:cNvCxnSpPr/>
      </xdr:nvCxnSpPr>
      <xdr:spPr>
        <a:xfrm rot="5400000">
          <a:off x="16488940" y="19132615"/>
          <a:ext cx="1039979" cy="54428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400050</xdr:colOff>
      <xdr:row>235</xdr:row>
      <xdr:rowOff>152400</xdr:rowOff>
    </xdr:from>
    <xdr:to>
      <xdr:col>1</xdr:col>
      <xdr:colOff>370892</xdr:colOff>
      <xdr:row>239</xdr:row>
      <xdr:rowOff>163869</xdr:rowOff>
    </xdr:to>
    <xdr:sp macro="" textlink="">
      <xdr:nvSpPr>
        <xdr:cNvPr id="23" name="Ellipse 22"/>
        <xdr:cNvSpPr/>
      </xdr:nvSpPr>
      <xdr:spPr>
        <a:xfrm>
          <a:off x="400050" y="35423475"/>
          <a:ext cx="732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4</a:t>
          </a:r>
        </a:p>
      </xdr:txBody>
    </xdr:sp>
    <xdr:clientData/>
  </xdr:twoCellAnchor>
  <xdr:twoCellAnchor>
    <xdr:from>
      <xdr:col>14</xdr:col>
      <xdr:colOff>533400</xdr:colOff>
      <xdr:row>234</xdr:row>
      <xdr:rowOff>57150</xdr:rowOff>
    </xdr:from>
    <xdr:to>
      <xdr:col>15</xdr:col>
      <xdr:colOff>504242</xdr:colOff>
      <xdr:row>238</xdr:row>
      <xdr:rowOff>68619</xdr:rowOff>
    </xdr:to>
    <xdr:sp macro="" textlink="">
      <xdr:nvSpPr>
        <xdr:cNvPr id="24" name="Ellipse 23"/>
        <xdr:cNvSpPr/>
      </xdr:nvSpPr>
      <xdr:spPr>
        <a:xfrm>
          <a:off x="11201400" y="35137725"/>
          <a:ext cx="732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5</a:t>
          </a:r>
        </a:p>
      </xdr:txBody>
    </xdr:sp>
    <xdr:clientData/>
  </xdr:twoCellAnchor>
  <xdr:twoCellAnchor>
    <xdr:from>
      <xdr:col>18</xdr:col>
      <xdr:colOff>85725</xdr:colOff>
      <xdr:row>14</xdr:row>
      <xdr:rowOff>133350</xdr:rowOff>
    </xdr:from>
    <xdr:to>
      <xdr:col>19</xdr:col>
      <xdr:colOff>52679</xdr:colOff>
      <xdr:row>20</xdr:row>
      <xdr:rowOff>20022</xdr:rowOff>
    </xdr:to>
    <xdr:sp macro="" textlink="">
      <xdr:nvSpPr>
        <xdr:cNvPr id="25" name="Ellipse 24"/>
        <xdr:cNvSpPr/>
      </xdr:nvSpPr>
      <xdr:spPr>
        <a:xfrm>
          <a:off x="13801725" y="2324100"/>
          <a:ext cx="728954" cy="77249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7</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560614</xdr:colOff>
      <xdr:row>145</xdr:row>
      <xdr:rowOff>133739</xdr:rowOff>
    </xdr:from>
    <xdr:to>
      <xdr:col>1</xdr:col>
      <xdr:colOff>531456</xdr:colOff>
      <xdr:row>151</xdr:row>
      <xdr:rowOff>49958</xdr:rowOff>
    </xdr:to>
    <xdr:sp macro="" textlink="">
      <xdr:nvSpPr>
        <xdr:cNvPr id="2" name="Ellipse 1"/>
        <xdr:cNvSpPr/>
      </xdr:nvSpPr>
      <xdr:spPr>
        <a:xfrm>
          <a:off x="560614" y="22336514"/>
          <a:ext cx="1494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3</a:t>
          </a:r>
        </a:p>
      </xdr:txBody>
    </xdr:sp>
    <xdr:clientData/>
  </xdr:twoCellAnchor>
  <xdr:twoCellAnchor>
    <xdr:from>
      <xdr:col>12</xdr:col>
      <xdr:colOff>0</xdr:colOff>
      <xdr:row>130</xdr:row>
      <xdr:rowOff>0</xdr:rowOff>
    </xdr:from>
    <xdr:to>
      <xdr:col>12</xdr:col>
      <xdr:colOff>728954</xdr:colOff>
      <xdr:row>134</xdr:row>
      <xdr:rowOff>10497</xdr:rowOff>
    </xdr:to>
    <xdr:sp macro="" textlink="">
      <xdr:nvSpPr>
        <xdr:cNvPr id="3" name="Ellipse 2"/>
        <xdr:cNvSpPr/>
      </xdr:nvSpPr>
      <xdr:spPr>
        <a:xfrm>
          <a:off x="18288000" y="19516725"/>
          <a:ext cx="728954" cy="77249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1</a:t>
          </a:r>
        </a:p>
      </xdr:txBody>
    </xdr:sp>
    <xdr:clientData/>
  </xdr:twoCellAnchor>
  <xdr:twoCellAnchor>
    <xdr:from>
      <xdr:col>26</xdr:col>
      <xdr:colOff>29159</xdr:colOff>
      <xdr:row>128</xdr:row>
      <xdr:rowOff>174948</xdr:rowOff>
    </xdr:from>
    <xdr:to>
      <xdr:col>27</xdr:col>
      <xdr:colOff>0</xdr:colOff>
      <xdr:row>132</xdr:row>
      <xdr:rowOff>185445</xdr:rowOff>
    </xdr:to>
    <xdr:sp macro="" textlink="">
      <xdr:nvSpPr>
        <xdr:cNvPr id="4" name="Ellipse 3"/>
        <xdr:cNvSpPr/>
      </xdr:nvSpPr>
      <xdr:spPr>
        <a:xfrm>
          <a:off x="39653159" y="19310673"/>
          <a:ext cx="1494841" cy="77249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2</a:t>
          </a:r>
        </a:p>
      </xdr:txBody>
    </xdr:sp>
    <xdr:clientData/>
  </xdr:twoCellAnchor>
  <xdr:twoCellAnchor>
    <xdr:from>
      <xdr:col>12</xdr:col>
      <xdr:colOff>456811</xdr:colOff>
      <xdr:row>132</xdr:row>
      <xdr:rowOff>174949</xdr:rowOff>
    </xdr:from>
    <xdr:to>
      <xdr:col>12</xdr:col>
      <xdr:colOff>719235</xdr:colOff>
      <xdr:row>136</xdr:row>
      <xdr:rowOff>155510</xdr:rowOff>
    </xdr:to>
    <xdr:cxnSp macro="">
      <xdr:nvCxnSpPr>
        <xdr:cNvPr id="5" name="Connecteur droit avec flèche 4"/>
        <xdr:cNvCxnSpPr/>
      </xdr:nvCxnSpPr>
      <xdr:spPr>
        <a:xfrm rot="16200000" flipH="1">
          <a:off x="18504742" y="20312743"/>
          <a:ext cx="742561" cy="26242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476250</xdr:colOff>
      <xdr:row>119</xdr:row>
      <xdr:rowOff>38877</xdr:rowOff>
    </xdr:from>
    <xdr:to>
      <xdr:col>15</xdr:col>
      <xdr:colOff>398495</xdr:colOff>
      <xdr:row>131</xdr:row>
      <xdr:rowOff>48597</xdr:rowOff>
    </xdr:to>
    <xdr:cxnSp macro="">
      <xdr:nvCxnSpPr>
        <xdr:cNvPr id="6" name="Connecteur droit avec flèche 5"/>
        <xdr:cNvCxnSpPr/>
      </xdr:nvCxnSpPr>
      <xdr:spPr>
        <a:xfrm flipV="1">
          <a:off x="18764250" y="17822052"/>
          <a:ext cx="4494245" cy="193377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641479</xdr:colOff>
      <xdr:row>132</xdr:row>
      <xdr:rowOff>5248</xdr:rowOff>
    </xdr:from>
    <xdr:to>
      <xdr:col>12</xdr:col>
      <xdr:colOff>0</xdr:colOff>
      <xdr:row>135</xdr:row>
      <xdr:rowOff>116633</xdr:rowOff>
    </xdr:to>
    <xdr:cxnSp macro="">
      <xdr:nvCxnSpPr>
        <xdr:cNvPr id="7" name="Connecteur droit avec flèche 6"/>
        <xdr:cNvCxnSpPr>
          <a:stCxn id="3" idx="2"/>
        </xdr:cNvCxnSpPr>
      </xdr:nvCxnSpPr>
      <xdr:spPr>
        <a:xfrm rot="10800000" flipV="1">
          <a:off x="11309479" y="19902973"/>
          <a:ext cx="6978521" cy="68288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320740</xdr:colOff>
      <xdr:row>120</xdr:row>
      <xdr:rowOff>29158</xdr:rowOff>
    </xdr:from>
    <xdr:to>
      <xdr:col>23</xdr:col>
      <xdr:colOff>291581</xdr:colOff>
      <xdr:row>125</xdr:row>
      <xdr:rowOff>88252</xdr:rowOff>
    </xdr:to>
    <xdr:sp macro="" textlink="">
      <xdr:nvSpPr>
        <xdr:cNvPr id="8" name="Ellipse 7"/>
        <xdr:cNvSpPr/>
      </xdr:nvSpPr>
      <xdr:spPr>
        <a:xfrm>
          <a:off x="33848740" y="17955208"/>
          <a:ext cx="1494841"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6</a:t>
          </a:r>
        </a:p>
      </xdr:txBody>
    </xdr:sp>
    <xdr:clientData/>
  </xdr:twoCellAnchor>
  <xdr:twoCellAnchor>
    <xdr:from>
      <xdr:col>26</xdr:col>
      <xdr:colOff>262425</xdr:colOff>
      <xdr:row>132</xdr:row>
      <xdr:rowOff>58315</xdr:rowOff>
    </xdr:from>
    <xdr:to>
      <xdr:col>26</xdr:col>
      <xdr:colOff>349899</xdr:colOff>
      <xdr:row>136</xdr:row>
      <xdr:rowOff>174947</xdr:rowOff>
    </xdr:to>
    <xdr:cxnSp macro="">
      <xdr:nvCxnSpPr>
        <xdr:cNvPr id="9" name="Connecteur droit avec flèche 8"/>
        <xdr:cNvCxnSpPr/>
      </xdr:nvCxnSpPr>
      <xdr:spPr>
        <a:xfrm rot="5400000">
          <a:off x="39490846" y="20351619"/>
          <a:ext cx="878632" cy="8747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58318</xdr:colOff>
      <xdr:row>124</xdr:row>
      <xdr:rowOff>19436</xdr:rowOff>
    </xdr:from>
    <xdr:to>
      <xdr:col>22</xdr:col>
      <xdr:colOff>602604</xdr:colOff>
      <xdr:row>130</xdr:row>
      <xdr:rowOff>19441</xdr:rowOff>
    </xdr:to>
    <xdr:cxnSp macro="">
      <xdr:nvCxnSpPr>
        <xdr:cNvPr id="10" name="Connecteur droit avec flèche 9"/>
        <xdr:cNvCxnSpPr/>
      </xdr:nvCxnSpPr>
      <xdr:spPr>
        <a:xfrm rot="5400000">
          <a:off x="33348871" y="18754433"/>
          <a:ext cx="1019180" cy="54428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400050</xdr:colOff>
      <xdr:row>235</xdr:row>
      <xdr:rowOff>152400</xdr:rowOff>
    </xdr:from>
    <xdr:to>
      <xdr:col>1</xdr:col>
      <xdr:colOff>370892</xdr:colOff>
      <xdr:row>239</xdr:row>
      <xdr:rowOff>163869</xdr:rowOff>
    </xdr:to>
    <xdr:sp macro="" textlink="">
      <xdr:nvSpPr>
        <xdr:cNvPr id="11" name="Ellipse 10"/>
        <xdr:cNvSpPr/>
      </xdr:nvSpPr>
      <xdr:spPr>
        <a:xfrm>
          <a:off x="400050" y="35423475"/>
          <a:ext cx="1494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4</a:t>
          </a:r>
        </a:p>
      </xdr:txBody>
    </xdr:sp>
    <xdr:clientData/>
  </xdr:twoCellAnchor>
  <xdr:twoCellAnchor>
    <xdr:from>
      <xdr:col>14</xdr:col>
      <xdr:colOff>533400</xdr:colOff>
      <xdr:row>234</xdr:row>
      <xdr:rowOff>57150</xdr:rowOff>
    </xdr:from>
    <xdr:to>
      <xdr:col>15</xdr:col>
      <xdr:colOff>504242</xdr:colOff>
      <xdr:row>238</xdr:row>
      <xdr:rowOff>68619</xdr:rowOff>
    </xdr:to>
    <xdr:sp macro="" textlink="">
      <xdr:nvSpPr>
        <xdr:cNvPr id="12" name="Ellipse 11"/>
        <xdr:cNvSpPr/>
      </xdr:nvSpPr>
      <xdr:spPr>
        <a:xfrm>
          <a:off x="21869400" y="35137725"/>
          <a:ext cx="1494842" cy="77346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5</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305519</xdr:colOff>
      <xdr:row>104</xdr:row>
      <xdr:rowOff>8985</xdr:rowOff>
    </xdr:from>
    <xdr:to>
      <xdr:col>0</xdr:col>
      <xdr:colOff>313711</xdr:colOff>
      <xdr:row>138</xdr:row>
      <xdr:rowOff>81665</xdr:rowOff>
    </xdr:to>
    <xdr:cxnSp macro="">
      <xdr:nvCxnSpPr>
        <xdr:cNvPr id="20" name="Connecteur droit avec flèche 19"/>
        <xdr:cNvCxnSpPr/>
      </xdr:nvCxnSpPr>
      <xdr:spPr>
        <a:xfrm rot="16200000" flipH="1">
          <a:off x="-2206819" y="18318446"/>
          <a:ext cx="5032868" cy="8192"/>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305519</xdr:colOff>
      <xdr:row>138</xdr:row>
      <xdr:rowOff>143774</xdr:rowOff>
    </xdr:from>
    <xdr:to>
      <xdr:col>1</xdr:col>
      <xdr:colOff>485236</xdr:colOff>
      <xdr:row>139</xdr:row>
      <xdr:rowOff>0</xdr:rowOff>
    </xdr:to>
    <xdr:cxnSp macro="">
      <xdr:nvCxnSpPr>
        <xdr:cNvPr id="25" name="Connecteur droit avec flèche 24"/>
        <xdr:cNvCxnSpPr/>
      </xdr:nvCxnSpPr>
      <xdr:spPr>
        <a:xfrm>
          <a:off x="305519" y="20775283"/>
          <a:ext cx="943514" cy="898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350449</xdr:colOff>
      <xdr:row>103</xdr:row>
      <xdr:rowOff>44928</xdr:rowOff>
    </xdr:from>
    <xdr:to>
      <xdr:col>0</xdr:col>
      <xdr:colOff>691912</xdr:colOff>
      <xdr:row>103</xdr:row>
      <xdr:rowOff>80873</xdr:rowOff>
    </xdr:to>
    <xdr:cxnSp macro="">
      <xdr:nvCxnSpPr>
        <xdr:cNvPr id="29" name="Connecteur droit avec flèche 28"/>
        <xdr:cNvCxnSpPr/>
      </xdr:nvCxnSpPr>
      <xdr:spPr>
        <a:xfrm rot="10800000" flipV="1">
          <a:off x="350449" y="15698277"/>
          <a:ext cx="341463" cy="3594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161745</xdr:colOff>
      <xdr:row>101</xdr:row>
      <xdr:rowOff>71887</xdr:rowOff>
    </xdr:from>
    <xdr:to>
      <xdr:col>4</xdr:col>
      <xdr:colOff>602052</xdr:colOff>
      <xdr:row>101</xdr:row>
      <xdr:rowOff>80873</xdr:rowOff>
    </xdr:to>
    <xdr:cxnSp macro="">
      <xdr:nvCxnSpPr>
        <xdr:cNvPr id="34" name="Connecteur droit avec flèche 33"/>
        <xdr:cNvCxnSpPr/>
      </xdr:nvCxnSpPr>
      <xdr:spPr>
        <a:xfrm>
          <a:off x="3216934" y="14718821"/>
          <a:ext cx="440307" cy="898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323491</xdr:colOff>
      <xdr:row>139</xdr:row>
      <xdr:rowOff>8985</xdr:rowOff>
    </xdr:from>
    <xdr:to>
      <xdr:col>8</xdr:col>
      <xdr:colOff>350448</xdr:colOff>
      <xdr:row>152</xdr:row>
      <xdr:rowOff>116816</xdr:rowOff>
    </xdr:to>
    <xdr:cxnSp macro="">
      <xdr:nvCxnSpPr>
        <xdr:cNvPr id="43" name="Connecteur droit avec flèche 42"/>
        <xdr:cNvCxnSpPr/>
      </xdr:nvCxnSpPr>
      <xdr:spPr>
        <a:xfrm>
          <a:off x="323491" y="20811226"/>
          <a:ext cx="6137334" cy="197688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476250</xdr:colOff>
      <xdr:row>116</xdr:row>
      <xdr:rowOff>44930</xdr:rowOff>
    </xdr:from>
    <xdr:to>
      <xdr:col>14</xdr:col>
      <xdr:colOff>691911</xdr:colOff>
      <xdr:row>116</xdr:row>
      <xdr:rowOff>62901</xdr:rowOff>
    </xdr:to>
    <xdr:cxnSp macro="">
      <xdr:nvCxnSpPr>
        <xdr:cNvPr id="12" name="Connecteur droit avec flèche 11"/>
        <xdr:cNvCxnSpPr/>
      </xdr:nvCxnSpPr>
      <xdr:spPr>
        <a:xfrm>
          <a:off x="9641816" y="17594293"/>
          <a:ext cx="1743255" cy="1797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116816</xdr:colOff>
      <xdr:row>126</xdr:row>
      <xdr:rowOff>8986</xdr:rowOff>
    </xdr:from>
    <xdr:to>
      <xdr:col>17</xdr:col>
      <xdr:colOff>584080</xdr:colOff>
      <xdr:row>126</xdr:row>
      <xdr:rowOff>80873</xdr:rowOff>
    </xdr:to>
    <xdr:cxnSp macro="">
      <xdr:nvCxnSpPr>
        <xdr:cNvPr id="35" name="Connecteur droit avec flèche 34"/>
        <xdr:cNvCxnSpPr/>
      </xdr:nvCxnSpPr>
      <xdr:spPr>
        <a:xfrm flipV="1">
          <a:off x="10809976" y="19005071"/>
          <a:ext cx="2758656" cy="7188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514350</xdr:colOff>
      <xdr:row>117</xdr:row>
      <xdr:rowOff>47625</xdr:rowOff>
    </xdr:from>
    <xdr:to>
      <xdr:col>17</xdr:col>
      <xdr:colOff>547345</xdr:colOff>
      <xdr:row>126</xdr:row>
      <xdr:rowOff>795</xdr:rowOff>
    </xdr:to>
    <xdr:cxnSp macro="">
      <xdr:nvCxnSpPr>
        <xdr:cNvPr id="37" name="Connecteur droit avec flèche 36"/>
        <xdr:cNvCxnSpPr/>
      </xdr:nvCxnSpPr>
      <xdr:spPr>
        <a:xfrm rot="16200000" flipV="1">
          <a:off x="12860563" y="18276662"/>
          <a:ext cx="1248570" cy="3299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557125</xdr:colOff>
      <xdr:row>117</xdr:row>
      <xdr:rowOff>66675</xdr:rowOff>
    </xdr:from>
    <xdr:to>
      <xdr:col>18</xdr:col>
      <xdr:colOff>438151</xdr:colOff>
      <xdr:row>126</xdr:row>
      <xdr:rowOff>8990</xdr:rowOff>
    </xdr:to>
    <xdr:cxnSp macro="">
      <xdr:nvCxnSpPr>
        <xdr:cNvPr id="40" name="Connecteur droit avec flèche 39"/>
        <xdr:cNvCxnSpPr/>
      </xdr:nvCxnSpPr>
      <xdr:spPr>
        <a:xfrm rot="5400000" flipH="1" flipV="1">
          <a:off x="13213780" y="17985270"/>
          <a:ext cx="1237715" cy="6430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62901</xdr:colOff>
      <xdr:row>126</xdr:row>
      <xdr:rowOff>80873</xdr:rowOff>
    </xdr:from>
    <xdr:to>
      <xdr:col>13</xdr:col>
      <xdr:colOff>213504</xdr:colOff>
      <xdr:row>132</xdr:row>
      <xdr:rowOff>123646</xdr:rowOff>
    </xdr:to>
    <xdr:cxnSp macro="">
      <xdr:nvCxnSpPr>
        <xdr:cNvPr id="57" name="Connecteur droit avec flèche 56"/>
        <xdr:cNvCxnSpPr/>
      </xdr:nvCxnSpPr>
      <xdr:spPr>
        <a:xfrm>
          <a:off x="9228467" y="19076958"/>
          <a:ext cx="914400" cy="9144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278562</xdr:colOff>
      <xdr:row>132</xdr:row>
      <xdr:rowOff>62901</xdr:rowOff>
    </xdr:from>
    <xdr:to>
      <xdr:col>16</xdr:col>
      <xdr:colOff>548137</xdr:colOff>
      <xdr:row>132</xdr:row>
      <xdr:rowOff>107830</xdr:rowOff>
    </xdr:to>
    <xdr:cxnSp macro="">
      <xdr:nvCxnSpPr>
        <xdr:cNvPr id="59" name="Connecteur droit avec flèche 58"/>
        <xdr:cNvCxnSpPr/>
      </xdr:nvCxnSpPr>
      <xdr:spPr>
        <a:xfrm flipV="1">
          <a:off x="10207925" y="19930613"/>
          <a:ext cx="2560967" cy="4492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552450</xdr:colOff>
      <xdr:row>118</xdr:row>
      <xdr:rowOff>47626</xdr:rowOff>
    </xdr:from>
    <xdr:to>
      <xdr:col>16</xdr:col>
      <xdr:colOff>638176</xdr:colOff>
      <xdr:row>132</xdr:row>
      <xdr:rowOff>95250</xdr:rowOff>
    </xdr:to>
    <xdr:cxnSp macro="">
      <xdr:nvCxnSpPr>
        <xdr:cNvPr id="63" name="Connecteur droit avec flèche 62"/>
        <xdr:cNvCxnSpPr/>
      </xdr:nvCxnSpPr>
      <xdr:spPr>
        <a:xfrm rot="5400000" flipH="1" flipV="1">
          <a:off x="11753851" y="18802350"/>
          <a:ext cx="2066924" cy="857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533400</xdr:colOff>
      <xdr:row>118</xdr:row>
      <xdr:rowOff>85726</xdr:rowOff>
    </xdr:from>
    <xdr:to>
      <xdr:col>19</xdr:col>
      <xdr:colOff>647700</xdr:colOff>
      <xdr:row>132</xdr:row>
      <xdr:rowOff>85725</xdr:rowOff>
    </xdr:to>
    <xdr:cxnSp macro="">
      <xdr:nvCxnSpPr>
        <xdr:cNvPr id="64" name="Connecteur droit avec flèche 63"/>
        <xdr:cNvCxnSpPr/>
      </xdr:nvCxnSpPr>
      <xdr:spPr>
        <a:xfrm flipV="1">
          <a:off x="12725400" y="17849851"/>
          <a:ext cx="2400300" cy="201929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561975</xdr:colOff>
      <xdr:row>118</xdr:row>
      <xdr:rowOff>72426</xdr:rowOff>
    </xdr:from>
    <xdr:to>
      <xdr:col>20</xdr:col>
      <xdr:colOff>602951</xdr:colOff>
      <xdr:row>132</xdr:row>
      <xdr:rowOff>66675</xdr:rowOff>
    </xdr:to>
    <xdr:cxnSp macro="">
      <xdr:nvCxnSpPr>
        <xdr:cNvPr id="69" name="Connecteur droit avec flèche 68"/>
        <xdr:cNvCxnSpPr/>
      </xdr:nvCxnSpPr>
      <xdr:spPr>
        <a:xfrm flipV="1">
          <a:off x="12753975" y="17836551"/>
          <a:ext cx="3088976" cy="201354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523875</xdr:colOff>
      <xdr:row>31</xdr:row>
      <xdr:rowOff>114300</xdr:rowOff>
    </xdr:from>
    <xdr:to>
      <xdr:col>6</xdr:col>
      <xdr:colOff>66675</xdr:colOff>
      <xdr:row>33</xdr:row>
      <xdr:rowOff>66676</xdr:rowOff>
    </xdr:to>
    <xdr:sp macro="" textlink="">
      <xdr:nvSpPr>
        <xdr:cNvPr id="2" name="Ellipse 1"/>
        <xdr:cNvSpPr/>
      </xdr:nvSpPr>
      <xdr:spPr>
        <a:xfrm>
          <a:off x="5095875" y="3352800"/>
          <a:ext cx="304800" cy="27622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2</a:t>
          </a:r>
        </a:p>
      </xdr:txBody>
    </xdr:sp>
    <xdr:clientData/>
  </xdr:twoCellAnchor>
  <xdr:twoCellAnchor>
    <xdr:from>
      <xdr:col>12</xdr:col>
      <xdr:colOff>9525</xdr:colOff>
      <xdr:row>29</xdr:row>
      <xdr:rowOff>123825</xdr:rowOff>
    </xdr:from>
    <xdr:to>
      <xdr:col>12</xdr:col>
      <xdr:colOff>314325</xdr:colOff>
      <xdr:row>31</xdr:row>
      <xdr:rowOff>76201</xdr:rowOff>
    </xdr:to>
    <xdr:sp macro="" textlink="">
      <xdr:nvSpPr>
        <xdr:cNvPr id="3" name="Ellipse 2"/>
        <xdr:cNvSpPr/>
      </xdr:nvSpPr>
      <xdr:spPr>
        <a:xfrm>
          <a:off x="9915525" y="3038475"/>
          <a:ext cx="304800" cy="27622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1</a:t>
          </a:r>
        </a:p>
      </xdr:txBody>
    </xdr:sp>
    <xdr:clientData/>
  </xdr:twoCellAnchor>
  <xdr:twoCellAnchor>
    <xdr:from>
      <xdr:col>2</xdr:col>
      <xdr:colOff>666750</xdr:colOff>
      <xdr:row>33</xdr:row>
      <xdr:rowOff>123825</xdr:rowOff>
    </xdr:from>
    <xdr:to>
      <xdr:col>3</xdr:col>
      <xdr:colOff>209550</xdr:colOff>
      <xdr:row>35</xdr:row>
      <xdr:rowOff>76201</xdr:rowOff>
    </xdr:to>
    <xdr:sp macro="" textlink="">
      <xdr:nvSpPr>
        <xdr:cNvPr id="4" name="Ellipse 3"/>
        <xdr:cNvSpPr/>
      </xdr:nvSpPr>
      <xdr:spPr>
        <a:xfrm>
          <a:off x="2952750" y="3686175"/>
          <a:ext cx="304800" cy="27622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3</a:t>
          </a:r>
        </a:p>
      </xdr:txBody>
    </xdr:sp>
    <xdr:clientData/>
  </xdr:twoCellAnchor>
  <xdr:twoCellAnchor>
    <xdr:from>
      <xdr:col>2</xdr:col>
      <xdr:colOff>657225</xdr:colOff>
      <xdr:row>35</xdr:row>
      <xdr:rowOff>123825</xdr:rowOff>
    </xdr:from>
    <xdr:to>
      <xdr:col>3</xdr:col>
      <xdr:colOff>200025</xdr:colOff>
      <xdr:row>37</xdr:row>
      <xdr:rowOff>76201</xdr:rowOff>
    </xdr:to>
    <xdr:sp macro="" textlink="">
      <xdr:nvSpPr>
        <xdr:cNvPr id="5" name="Ellipse 4"/>
        <xdr:cNvSpPr/>
      </xdr:nvSpPr>
      <xdr:spPr>
        <a:xfrm>
          <a:off x="2943225" y="4010025"/>
          <a:ext cx="304800" cy="27622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4</a:t>
          </a:r>
        </a:p>
      </xdr:txBody>
    </xdr:sp>
    <xdr:clientData/>
  </xdr:twoCellAnchor>
  <xdr:twoCellAnchor>
    <xdr:from>
      <xdr:col>2</xdr:col>
      <xdr:colOff>657225</xdr:colOff>
      <xdr:row>37</xdr:row>
      <xdr:rowOff>123825</xdr:rowOff>
    </xdr:from>
    <xdr:to>
      <xdr:col>3</xdr:col>
      <xdr:colOff>200025</xdr:colOff>
      <xdr:row>39</xdr:row>
      <xdr:rowOff>76201</xdr:rowOff>
    </xdr:to>
    <xdr:sp macro="" textlink="">
      <xdr:nvSpPr>
        <xdr:cNvPr id="6" name="Ellipse 5"/>
        <xdr:cNvSpPr/>
      </xdr:nvSpPr>
      <xdr:spPr>
        <a:xfrm>
          <a:off x="2943225" y="4010025"/>
          <a:ext cx="304800" cy="27622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5</a:t>
          </a:r>
        </a:p>
      </xdr:txBody>
    </xdr:sp>
    <xdr:clientData/>
  </xdr:twoCellAnchor>
  <xdr:twoCellAnchor>
    <xdr:from>
      <xdr:col>2</xdr:col>
      <xdr:colOff>657225</xdr:colOff>
      <xdr:row>39</xdr:row>
      <xdr:rowOff>123825</xdr:rowOff>
    </xdr:from>
    <xdr:to>
      <xdr:col>3</xdr:col>
      <xdr:colOff>200025</xdr:colOff>
      <xdr:row>41</xdr:row>
      <xdr:rowOff>76201</xdr:rowOff>
    </xdr:to>
    <xdr:sp macro="" textlink="">
      <xdr:nvSpPr>
        <xdr:cNvPr id="7" name="Ellipse 6"/>
        <xdr:cNvSpPr/>
      </xdr:nvSpPr>
      <xdr:spPr>
        <a:xfrm>
          <a:off x="2943225" y="4333875"/>
          <a:ext cx="304800" cy="27622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6</a:t>
          </a:r>
        </a:p>
      </xdr:txBody>
    </xdr:sp>
    <xdr:clientData/>
  </xdr:twoCellAnchor>
  <xdr:twoCellAnchor>
    <xdr:from>
      <xdr:col>14</xdr:col>
      <xdr:colOff>152400</xdr:colOff>
      <xdr:row>42</xdr:row>
      <xdr:rowOff>104775</xdr:rowOff>
    </xdr:from>
    <xdr:to>
      <xdr:col>14</xdr:col>
      <xdr:colOff>457200</xdr:colOff>
      <xdr:row>44</xdr:row>
      <xdr:rowOff>0</xdr:rowOff>
    </xdr:to>
    <xdr:sp macro="" textlink="">
      <xdr:nvSpPr>
        <xdr:cNvPr id="8" name="Ellipse 7"/>
        <xdr:cNvSpPr/>
      </xdr:nvSpPr>
      <xdr:spPr>
        <a:xfrm>
          <a:off x="11582400" y="5124450"/>
          <a:ext cx="304800" cy="27622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6</a:t>
          </a:r>
        </a:p>
      </xdr:txBody>
    </xdr:sp>
    <xdr:clientData/>
  </xdr:twoCellAnchor>
  <xdr:twoCellAnchor>
    <xdr:from>
      <xdr:col>16</xdr:col>
      <xdr:colOff>495300</xdr:colOff>
      <xdr:row>49</xdr:row>
      <xdr:rowOff>123825</xdr:rowOff>
    </xdr:from>
    <xdr:to>
      <xdr:col>17</xdr:col>
      <xdr:colOff>38100</xdr:colOff>
      <xdr:row>51</xdr:row>
      <xdr:rowOff>76201</xdr:rowOff>
    </xdr:to>
    <xdr:sp macro="" textlink="">
      <xdr:nvSpPr>
        <xdr:cNvPr id="9" name="Ellipse 8"/>
        <xdr:cNvSpPr/>
      </xdr:nvSpPr>
      <xdr:spPr>
        <a:xfrm>
          <a:off x="13449300" y="6115050"/>
          <a:ext cx="304800" cy="27622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3</a:t>
          </a:r>
        </a:p>
      </xdr:txBody>
    </xdr:sp>
    <xdr:clientData/>
  </xdr:twoCellAnchor>
  <xdr:twoCellAnchor>
    <xdr:from>
      <xdr:col>3</xdr:col>
      <xdr:colOff>304800</xdr:colOff>
      <xdr:row>80</xdr:row>
      <xdr:rowOff>0</xdr:rowOff>
    </xdr:from>
    <xdr:to>
      <xdr:col>3</xdr:col>
      <xdr:colOff>609600</xdr:colOff>
      <xdr:row>81</xdr:row>
      <xdr:rowOff>114301</xdr:rowOff>
    </xdr:to>
    <xdr:sp macro="" textlink="">
      <xdr:nvSpPr>
        <xdr:cNvPr id="10" name="Ellipse 9"/>
        <xdr:cNvSpPr/>
      </xdr:nvSpPr>
      <xdr:spPr>
        <a:xfrm>
          <a:off x="3352800" y="10363200"/>
          <a:ext cx="304800" cy="27622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7</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322697</xdr:colOff>
      <xdr:row>24</xdr:row>
      <xdr:rowOff>36736</xdr:rowOff>
    </xdr:from>
    <xdr:to>
      <xdr:col>11</xdr:col>
      <xdr:colOff>324285</xdr:colOff>
      <xdr:row>25</xdr:row>
      <xdr:rowOff>108624</xdr:rowOff>
    </xdr:to>
    <xdr:cxnSp macro="">
      <xdr:nvCxnSpPr>
        <xdr:cNvPr id="2" name="Connecteur droit avec flèche 1"/>
        <xdr:cNvCxnSpPr/>
      </xdr:nvCxnSpPr>
      <xdr:spPr>
        <a:xfrm rot="5400000">
          <a:off x="8574297" y="20664936"/>
          <a:ext cx="262388"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431321</xdr:colOff>
      <xdr:row>22</xdr:row>
      <xdr:rowOff>71887</xdr:rowOff>
    </xdr:from>
    <xdr:to>
      <xdr:col>12</xdr:col>
      <xdr:colOff>386392</xdr:colOff>
      <xdr:row>22</xdr:row>
      <xdr:rowOff>80872</xdr:rowOff>
    </xdr:to>
    <xdr:cxnSp macro="">
      <xdr:nvCxnSpPr>
        <xdr:cNvPr id="3" name="Connecteur droit 2"/>
        <xdr:cNvCxnSpPr/>
      </xdr:nvCxnSpPr>
      <xdr:spPr>
        <a:xfrm>
          <a:off x="8813321" y="20188687"/>
          <a:ext cx="717071" cy="898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377406</xdr:colOff>
      <xdr:row>22</xdr:row>
      <xdr:rowOff>71886</xdr:rowOff>
    </xdr:from>
    <xdr:to>
      <xdr:col>12</xdr:col>
      <xdr:colOff>395379</xdr:colOff>
      <xdr:row>23</xdr:row>
      <xdr:rowOff>71886</xdr:rowOff>
    </xdr:to>
    <xdr:cxnSp macro="">
      <xdr:nvCxnSpPr>
        <xdr:cNvPr id="4" name="Connecteur droit avec flèche 3"/>
        <xdr:cNvCxnSpPr/>
      </xdr:nvCxnSpPr>
      <xdr:spPr>
        <a:xfrm rot="16200000" flipH="1">
          <a:off x="9435143" y="20274949"/>
          <a:ext cx="190500" cy="17973"/>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733426</xdr:colOff>
      <xdr:row>23</xdr:row>
      <xdr:rowOff>71886</xdr:rowOff>
    </xdr:from>
    <xdr:to>
      <xdr:col>10</xdr:col>
      <xdr:colOff>575097</xdr:colOff>
      <xdr:row>24</xdr:row>
      <xdr:rowOff>152400</xdr:rowOff>
    </xdr:to>
    <xdr:cxnSp macro="">
      <xdr:nvCxnSpPr>
        <xdr:cNvPr id="6" name="Connecteur droit avec flèche 5"/>
        <xdr:cNvCxnSpPr/>
      </xdr:nvCxnSpPr>
      <xdr:spPr>
        <a:xfrm rot="10800000" flipV="1">
          <a:off x="4543426" y="20379186"/>
          <a:ext cx="3651671" cy="27101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322697</xdr:colOff>
      <xdr:row>24</xdr:row>
      <xdr:rowOff>36736</xdr:rowOff>
    </xdr:from>
    <xdr:to>
      <xdr:col>11</xdr:col>
      <xdr:colOff>324285</xdr:colOff>
      <xdr:row>25</xdr:row>
      <xdr:rowOff>108624</xdr:rowOff>
    </xdr:to>
    <xdr:cxnSp macro="">
      <xdr:nvCxnSpPr>
        <xdr:cNvPr id="7" name="Connecteur droit avec flèche 6"/>
        <xdr:cNvCxnSpPr/>
      </xdr:nvCxnSpPr>
      <xdr:spPr>
        <a:xfrm rot="5400000">
          <a:off x="8574297" y="20664936"/>
          <a:ext cx="262388"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161925</xdr:colOff>
      <xdr:row>1</xdr:row>
      <xdr:rowOff>28573</xdr:rowOff>
    </xdr:from>
    <xdr:to>
      <xdr:col>15</xdr:col>
      <xdr:colOff>571500</xdr:colOff>
      <xdr:row>53</xdr:row>
      <xdr:rowOff>9524</xdr:rowOff>
    </xdr:to>
    <xdr:sp macro="" textlink="">
      <xdr:nvSpPr>
        <xdr:cNvPr id="2" name="TextBox 1"/>
        <xdr:cNvSpPr txBox="1"/>
      </xdr:nvSpPr>
      <xdr:spPr>
        <a:xfrm>
          <a:off x="161925" y="190498"/>
          <a:ext cx="9553575" cy="84010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Ce classeur contient une macro qui permet de générer un planning de présence par spécialité et par créneau de</a:t>
          </a:r>
          <a:r>
            <a:rPr lang="en-US" sz="1100" baseline="0"/>
            <a:t> temps  et fonction des disponibilités  des personnes et des besoins pour chaque créneau, d'un maximum de prestations/présences par personne ainsi qu'une priorité par créneau  et par spécialité qui permet de gérer les créneaux et les spécialités à traiter en premier lieu. Il permet également d'indiquer le nombre de prestations consécutives autorisées  avant une pause obligatoire.</a:t>
          </a:r>
        </a:p>
        <a:p>
          <a:endParaRPr lang="en-US" sz="1100" baseline="0"/>
        </a:p>
        <a:p>
          <a:endParaRPr lang="en-US" sz="1100" baseline="0"/>
        </a:p>
        <a:p>
          <a:r>
            <a:rPr lang="en-US" sz="1100" baseline="0"/>
            <a:t>Les paramètres doivent être introduits dans la feuille  "Disponibilités"</a:t>
          </a:r>
        </a:p>
        <a:p>
          <a:endParaRPr lang="en-US" sz="1100" baseline="0"/>
        </a:p>
        <a:p>
          <a:r>
            <a:rPr lang="en-US" sz="1100" baseline="0"/>
            <a:t>la ligne 4 et 5, permettent de définir vos créneaux. la liste est terminée par une colonne vide en ligne 5</a:t>
          </a:r>
        </a:p>
        <a:p>
          <a:endParaRPr lang="en-US" sz="1100" baseline="0"/>
        </a:p>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latin typeface="+mn-lt"/>
              <a:ea typeface="+mn-ea"/>
              <a:cs typeface="+mn-cs"/>
            </a:rPr>
            <a:t>Les besoins  par spécialité pour chaque créneau doivent  être introduits à partir de la ligne 6. La ligne doit  commencer par "besoin" en colonne A, la spécialité doit être précisée en colonne B. Ensuite les besoins par créneaux doivent être introduits à partir de la colonne D. Si le besoin est le même pour tous les créneaux, il suffit d'introduire ce besoin dans la colonne du premier créneau (colonne D). S'il n'y a pas de besoin spécifié, la valeur par défaut est  1.</a:t>
          </a:r>
          <a:endParaRPr lang="en-US"/>
        </a:p>
        <a:p>
          <a:endParaRPr lang="en-US" sz="1100" baseline="0"/>
        </a:p>
        <a:p>
          <a:r>
            <a:rPr lang="en-US" sz="1100" baseline="0"/>
            <a:t>les Noms des personnes doivent être introduits en colonne 1 immédiatement après les lignes "besoin" la liste est terminée par une ligne vide  et leurs spécialités en colonne 2 (si plusieurs spécialités, les séparer par un blanc).</a:t>
          </a:r>
        </a:p>
        <a:p>
          <a:r>
            <a:rPr lang="en-US" sz="1100" baseline="0"/>
            <a:t>Les disponibilités  sont marquées d'un "x" dans les colonnes des créneaux.</a:t>
          </a:r>
        </a:p>
        <a:p>
          <a:endParaRPr lang="en-US" sz="1100" baseline="0"/>
        </a:p>
        <a:p>
          <a:endParaRPr lang="en-US" sz="1100" baseline="0"/>
        </a:p>
        <a:p>
          <a:r>
            <a:rPr lang="en-US" sz="1100" baseline="0"/>
            <a:t>un nombre de prestations/présences par personne à ne pas dépasser  peut être introduit dans la feuille paramètre en cellule D2.  S'il n'y a pas de valeur introduite, cette valeur est par défaut 9999, ce qui équivaut à pas de limite. L'algorithme essaiera de répartir au mieux les prestations sur les différentes personnes.</a:t>
          </a:r>
        </a:p>
        <a:p>
          <a:endParaRPr lang="en-US" sz="1100" baseline="0"/>
        </a:p>
        <a:p>
          <a:r>
            <a:rPr lang="en-US" sz="1100" baseline="0"/>
            <a:t>Des priorités par créneau peuvent être introduites en ligne 4. le nombre le moins élevé indique la priorité la plus haute.</a:t>
          </a:r>
        </a:p>
        <a:p>
          <a:endParaRPr lang="en-US" sz="1100" baseline="0"/>
        </a:p>
        <a:p>
          <a:r>
            <a:rPr lang="en-US" sz="1100" baseline="0"/>
            <a:t>De priorités par spécialité peuvent être introduites </a:t>
          </a:r>
          <a:r>
            <a:rPr lang="en-US" sz="1100" baseline="0">
              <a:solidFill>
                <a:schemeClr val="dk1"/>
              </a:solidFill>
              <a:latin typeface="+mn-lt"/>
              <a:ea typeface="+mn-ea"/>
              <a:cs typeface="+mn-cs"/>
            </a:rPr>
            <a:t>dans les lignes besoins,</a:t>
          </a:r>
          <a:r>
            <a:rPr lang="en-US" sz="1100" baseline="0"/>
            <a:t> dans  la colonne 3</a:t>
          </a:r>
          <a:r>
            <a:rPr lang="en-US" sz="1100" baseline="0">
              <a:solidFill>
                <a:schemeClr val="dk1"/>
              </a:solidFill>
              <a:latin typeface="+mn-lt"/>
              <a:ea typeface="+mn-ea"/>
              <a:cs typeface="+mn-cs"/>
            </a:rPr>
            <a:t>. le nombre le moins élevé indique la priorité la plus haute.</a:t>
          </a:r>
          <a:r>
            <a:rPr lang="en-US" sz="1100" baseline="0"/>
            <a:t>.</a:t>
          </a:r>
        </a:p>
        <a:p>
          <a:endParaRPr lang="en-US" sz="1100" baseline="0"/>
        </a:p>
        <a:p>
          <a:r>
            <a:rPr lang="en-US" sz="1100" baseline="0"/>
            <a:t>le nombre de prestations maximum autorisées avant une pause obligatoire peut être introduit dans la feuille paramètre en D3. (valeur maximum 2 dans cette version)</a:t>
          </a:r>
        </a:p>
        <a:p>
          <a:endParaRPr lang="en-US" sz="1100" baseline="0"/>
        </a:p>
        <a:p>
          <a:r>
            <a:rPr lang="en-US" sz="1100" baseline="0"/>
            <a:t>la longueur d'une période de repos peut-être introduite dans la feuille paramètre en D4</a:t>
          </a:r>
        </a:p>
        <a:p>
          <a:endParaRPr lang="en-US" sz="1100" baseline="0"/>
        </a:p>
        <a:p>
          <a:r>
            <a:rPr lang="en-US" sz="1100" baseline="0"/>
            <a:t>Une fois  ces différents paramètres introduits :</a:t>
          </a:r>
        </a:p>
        <a:p>
          <a:endParaRPr lang="en-US" sz="1100" baseline="0"/>
        </a:p>
        <a:p>
          <a:r>
            <a:rPr lang="en-US" sz="1100" baseline="0"/>
            <a:t>pousser sur le bouton "générer Planning"</a:t>
          </a:r>
        </a:p>
        <a:p>
          <a:endParaRPr lang="en-US" sz="1100" baseline="0"/>
        </a:p>
        <a:p>
          <a:r>
            <a:rPr lang="en-US" sz="1100" baseline="0"/>
            <a:t>le programme génére une proposition de planning dans une feuille "Planning  x"  </a:t>
          </a:r>
        </a:p>
        <a:p>
          <a:endParaRPr lang="en-US" sz="1100" baseline="0"/>
        </a:p>
        <a:p>
          <a:r>
            <a:rPr lang="en-US" sz="1100" baseline="0"/>
            <a:t>les créneaux pour lesquels il n'y a pas (assez) de ressources seront marqués en rouge.</a:t>
          </a:r>
        </a:p>
        <a:p>
          <a:endParaRPr lang="en-US" sz="1100" baseline="0"/>
        </a:p>
        <a:p>
          <a:r>
            <a:rPr lang="en-US" sz="1100" baseline="0"/>
            <a:t>parfois, le planning généré laisse des cellules marquées en rouge alors qu'il y a encore des disponibilités. En mettant une valeur "Oui" dans optimisation (cellule D5 de la feuille paramètres) on lance une nouvelle procédure qui essaiera de compléter les cellules marquées en rouge avec les disponibilités restantes.</a:t>
          </a:r>
        </a:p>
        <a:p>
          <a:endParaRPr lang="en-US" sz="1100" baseline="0"/>
        </a:p>
        <a:p>
          <a:r>
            <a:rPr lang="en-US" sz="1100" baseline="0"/>
            <a:t>il est aussi possible d'afficher le nombre de besoin non satisfaits, plutôt que les besoins totaux dans la feuille planning générée, en mettant "Oui" dans la cellule D6 de la feuille paramètres.</a:t>
          </a:r>
        </a:p>
        <a:p>
          <a:endParaRPr lang="en-US" sz="1100" baseline="0"/>
        </a:p>
        <a:p>
          <a:r>
            <a:rPr lang="en-US" sz="1100" baseline="0"/>
            <a:t>En mettant "Oui" dans la cellule D7, on empêche le programme d'assigner 2 fois la même tâche à un personne sur toute la période. Cette option n'est pas compatible avec l'option d'optimisation D5.</a:t>
          </a:r>
        </a:p>
        <a:p>
          <a:endParaRPr lang="en-US" sz="1100" baseline="0"/>
        </a:p>
        <a:p>
          <a:endParaRPr lang="en-US" sz="1100" baseline="0"/>
        </a:p>
        <a:p>
          <a:endParaRPr lang="en-US" sz="1100" baseline="0"/>
        </a:p>
        <a:p>
          <a:endParaRPr lang="en-US"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dimension ref="A1:AE245"/>
  <sheetViews>
    <sheetView topLeftCell="A40" workbookViewId="0">
      <selection activeCell="Q44" sqref="Q44:Q47"/>
    </sheetView>
  </sheetViews>
  <sheetFormatPr baseColWidth="10" defaultRowHeight="11.25"/>
  <cols>
    <col min="1" max="16384" width="11.42578125" style="47"/>
  </cols>
  <sheetData>
    <row r="1" spans="1:31" ht="13.5" thickBot="1">
      <c r="A1" s="45"/>
      <c r="B1" s="46"/>
      <c r="C1" s="46"/>
      <c r="D1" s="46"/>
      <c r="E1" s="46"/>
      <c r="F1" s="46"/>
      <c r="G1" s="46"/>
      <c r="H1" s="46"/>
      <c r="I1" s="226" t="s">
        <v>62</v>
      </c>
      <c r="J1" s="226" t="str">
        <f>Planning!J1</f>
        <v>x</v>
      </c>
      <c r="K1" s="46"/>
      <c r="L1" s="46"/>
      <c r="M1" s="46"/>
      <c r="N1" s="46"/>
    </row>
    <row r="2" spans="1:31" ht="23.25" thickBot="1">
      <c r="A2" s="48"/>
      <c r="B2" s="49"/>
      <c r="C2" s="287" t="s">
        <v>408</v>
      </c>
      <c r="D2" s="50" t="s">
        <v>63</v>
      </c>
      <c r="E2" s="51" t="s">
        <v>64</v>
      </c>
      <c r="F2" s="52" t="s">
        <v>65</v>
      </c>
      <c r="G2" s="51" t="s">
        <v>64</v>
      </c>
      <c r="H2" s="52" t="s">
        <v>66</v>
      </c>
      <c r="I2" s="51" t="s">
        <v>64</v>
      </c>
      <c r="J2" s="52" t="s">
        <v>67</v>
      </c>
      <c r="K2" s="51" t="s">
        <v>64</v>
      </c>
      <c r="L2" s="52" t="s">
        <v>68</v>
      </c>
      <c r="M2" s="51" t="s">
        <v>64</v>
      </c>
      <c r="N2" s="53" t="s">
        <v>69</v>
      </c>
    </row>
    <row r="3" spans="1:31" ht="12" thickBot="1">
      <c r="A3" s="45"/>
      <c r="B3" s="46"/>
      <c r="C3" s="46" t="s">
        <v>409</v>
      </c>
      <c r="D3" s="46"/>
      <c r="E3" s="46"/>
      <c r="F3" s="46"/>
      <c r="G3" s="46"/>
      <c r="H3" s="46"/>
      <c r="I3" s="46"/>
      <c r="J3" s="46"/>
      <c r="K3" s="46"/>
      <c r="L3" s="46"/>
      <c r="M3" s="46"/>
      <c r="N3" s="46"/>
    </row>
    <row r="4" spans="1:31">
      <c r="A4" s="45"/>
      <c r="B4" s="46"/>
      <c r="C4" s="46"/>
      <c r="D4" s="54"/>
      <c r="E4" s="55"/>
      <c r="F4" s="55"/>
      <c r="G4" s="55"/>
      <c r="H4" s="55"/>
      <c r="I4" s="56" t="s">
        <v>70</v>
      </c>
      <c r="J4" s="55"/>
      <c r="K4" s="55"/>
      <c r="L4" s="55"/>
      <c r="M4" s="55"/>
      <c r="N4" s="57"/>
    </row>
    <row r="5" spans="1:31">
      <c r="A5" s="45"/>
      <c r="B5" s="46"/>
      <c r="C5" s="46"/>
      <c r="D5" s="58"/>
      <c r="E5" s="59"/>
      <c r="F5" s="59"/>
      <c r="G5" s="59"/>
      <c r="H5" s="59"/>
      <c r="I5" s="60" t="s">
        <v>71</v>
      </c>
      <c r="J5" s="59"/>
      <c r="K5" s="59"/>
      <c r="L5" s="59"/>
      <c r="M5" s="59"/>
      <c r="N5" s="61"/>
    </row>
    <row r="6" spans="1:31">
      <c r="A6" s="62" t="s">
        <v>72</v>
      </c>
      <c r="B6" s="63" t="s">
        <v>73</v>
      </c>
      <c r="C6" s="63" t="s">
        <v>259</v>
      </c>
      <c r="D6" s="271"/>
      <c r="E6" s="64"/>
      <c r="F6" s="266"/>
      <c r="G6" s="64"/>
      <c r="H6" s="266"/>
      <c r="I6" s="64"/>
      <c r="J6" s="266"/>
      <c r="K6" s="64"/>
      <c r="L6" s="266"/>
      <c r="M6" s="64"/>
      <c r="N6" s="269"/>
    </row>
    <row r="7" spans="1:31">
      <c r="A7" s="62" t="s">
        <v>76</v>
      </c>
      <c r="B7" s="63" t="s">
        <v>77</v>
      </c>
      <c r="C7" s="63" t="s">
        <v>260</v>
      </c>
      <c r="D7" s="271"/>
      <c r="E7" s="64"/>
      <c r="F7" s="266"/>
      <c r="G7" s="64"/>
      <c r="H7" s="266"/>
      <c r="I7" s="64"/>
      <c r="J7" s="266"/>
      <c r="K7" s="64"/>
      <c r="L7" s="266"/>
      <c r="M7" s="64"/>
      <c r="N7" s="269"/>
    </row>
    <row r="8" spans="1:31">
      <c r="A8" s="65"/>
      <c r="B8" s="64"/>
      <c r="C8" s="64"/>
      <c r="D8" s="66"/>
      <c r="E8" s="67"/>
      <c r="F8" s="67"/>
      <c r="G8" s="67"/>
      <c r="H8" s="67"/>
      <c r="I8" s="68" t="s">
        <v>80</v>
      </c>
      <c r="J8" s="67"/>
      <c r="K8" s="67"/>
      <c r="L8" s="67"/>
      <c r="M8" s="67"/>
      <c r="N8" s="69"/>
    </row>
    <row r="9" spans="1:31">
      <c r="A9" s="70" t="s">
        <v>81</v>
      </c>
      <c r="B9" s="63" t="s">
        <v>73</v>
      </c>
      <c r="C9" s="64" t="s">
        <v>49</v>
      </c>
      <c r="D9" s="262"/>
      <c r="E9" s="76"/>
      <c r="F9" s="265"/>
      <c r="G9" s="76"/>
      <c r="H9" s="265"/>
      <c r="I9" s="76"/>
      <c r="J9" s="265"/>
      <c r="K9" s="76"/>
      <c r="L9" s="265"/>
      <c r="M9" s="76"/>
      <c r="N9" s="268"/>
    </row>
    <row r="10" spans="1:31">
      <c r="A10" s="65"/>
      <c r="B10" s="64"/>
      <c r="C10" s="64"/>
      <c r="D10" s="71"/>
      <c r="E10" s="72"/>
      <c r="F10" s="72"/>
      <c r="G10" s="72"/>
      <c r="H10" s="72"/>
      <c r="I10" s="73" t="s">
        <v>82</v>
      </c>
      <c r="J10" s="72"/>
      <c r="K10" s="72"/>
      <c r="L10" s="72"/>
      <c r="M10" s="72"/>
      <c r="N10" s="74"/>
    </row>
    <row r="11" spans="1:31">
      <c r="A11" s="75" t="s">
        <v>83</v>
      </c>
      <c r="B11" s="63" t="s">
        <v>77</v>
      </c>
      <c r="C11" s="63" t="s">
        <v>261</v>
      </c>
      <c r="D11" s="262"/>
      <c r="F11" s="265"/>
      <c r="H11" s="265"/>
      <c r="J11" s="265"/>
      <c r="K11" s="47" t="str">
        <f>IF(N176=1,AC11,"")</f>
        <v/>
      </c>
      <c r="L11" s="265"/>
      <c r="M11" s="47" t="str">
        <f>IF(O176=1,AE11,"")</f>
        <v/>
      </c>
      <c r="N11" s="268"/>
      <c r="W11" s="47" t="s">
        <v>88</v>
      </c>
      <c r="Y11" s="47" t="s">
        <v>88</v>
      </c>
      <c r="AA11" s="47" t="s">
        <v>88</v>
      </c>
      <c r="AC11" s="47" t="s">
        <v>88</v>
      </c>
      <c r="AE11" s="47" t="s">
        <v>88</v>
      </c>
    </row>
    <row r="12" spans="1:31">
      <c r="A12" s="75" t="s">
        <v>85</v>
      </c>
      <c r="B12" s="63" t="s">
        <v>73</v>
      </c>
      <c r="C12" s="63" t="s">
        <v>50</v>
      </c>
      <c r="D12" s="263"/>
      <c r="F12" s="266"/>
      <c r="H12" s="266"/>
      <c r="J12" s="266"/>
      <c r="L12" s="266"/>
      <c r="N12" s="269"/>
      <c r="W12" s="47" t="s">
        <v>203</v>
      </c>
      <c r="Y12" s="47" t="s">
        <v>203</v>
      </c>
      <c r="AA12" s="47" t="s">
        <v>203</v>
      </c>
      <c r="AC12" s="47" t="s">
        <v>203</v>
      </c>
      <c r="AE12" s="47" t="s">
        <v>203</v>
      </c>
    </row>
    <row r="13" spans="1:31">
      <c r="A13" s="75" t="s">
        <v>87</v>
      </c>
      <c r="B13" s="77"/>
      <c r="C13" s="63" t="s">
        <v>50</v>
      </c>
      <c r="D13" s="263"/>
      <c r="F13" s="266"/>
      <c r="H13" s="266"/>
      <c r="J13" s="266"/>
      <c r="L13" s="266"/>
      <c r="N13" s="269"/>
      <c r="W13" s="47" t="s">
        <v>207</v>
      </c>
      <c r="Y13" s="47" t="s">
        <v>207</v>
      </c>
      <c r="AA13" s="47" t="s">
        <v>207</v>
      </c>
      <c r="AC13" s="47" t="s">
        <v>207</v>
      </c>
      <c r="AE13" s="47" t="s">
        <v>207</v>
      </c>
    </row>
    <row r="14" spans="1:31">
      <c r="A14" s="75" t="s">
        <v>89</v>
      </c>
      <c r="B14" s="77"/>
      <c r="C14" s="63" t="s">
        <v>50</v>
      </c>
      <c r="D14" s="263"/>
      <c r="F14" s="266"/>
      <c r="H14" s="266"/>
      <c r="J14" s="266"/>
      <c r="L14" s="266"/>
      <c r="N14" s="269"/>
      <c r="W14" s="47" t="s">
        <v>198</v>
      </c>
      <c r="Y14" s="47" t="s">
        <v>198</v>
      </c>
      <c r="AA14" s="47" t="s">
        <v>198</v>
      </c>
      <c r="AC14" s="47" t="s">
        <v>198</v>
      </c>
      <c r="AE14" s="47" t="s">
        <v>198</v>
      </c>
    </row>
    <row r="15" spans="1:31" ht="11.25" customHeight="1">
      <c r="A15" s="75" t="s">
        <v>90</v>
      </c>
      <c r="B15" s="77"/>
      <c r="C15" s="63" t="s">
        <v>50</v>
      </c>
      <c r="D15" s="263"/>
      <c r="F15" s="266"/>
      <c r="H15" s="266"/>
      <c r="J15" s="266"/>
      <c r="L15" s="266"/>
      <c r="N15" s="269"/>
      <c r="W15" s="47" t="s">
        <v>223</v>
      </c>
      <c r="Y15" s="47" t="s">
        <v>223</v>
      </c>
      <c r="AA15" s="47" t="s">
        <v>223</v>
      </c>
      <c r="AC15" s="47" t="s">
        <v>223</v>
      </c>
      <c r="AE15" s="47" t="s">
        <v>223</v>
      </c>
    </row>
    <row r="16" spans="1:31" ht="12" thickBot="1">
      <c r="A16" s="75" t="s">
        <v>91</v>
      </c>
      <c r="B16" s="77"/>
      <c r="C16" s="63" t="s">
        <v>50</v>
      </c>
      <c r="D16" s="264"/>
      <c r="F16" s="267"/>
      <c r="H16" s="267"/>
      <c r="J16" s="267"/>
      <c r="L16" s="267"/>
      <c r="N16" s="270"/>
      <c r="W16" s="47" t="s">
        <v>169</v>
      </c>
      <c r="Y16" s="47" t="s">
        <v>169</v>
      </c>
      <c r="AA16" s="47" t="s">
        <v>206</v>
      </c>
      <c r="AC16" s="47" t="s">
        <v>213</v>
      </c>
      <c r="AE16" s="47" t="s">
        <v>206</v>
      </c>
    </row>
    <row r="17" spans="1:31">
      <c r="A17" s="45"/>
      <c r="B17" s="46"/>
      <c r="C17" s="46"/>
      <c r="D17" s="134"/>
      <c r="E17" s="133"/>
      <c r="F17" s="133"/>
      <c r="G17" s="133"/>
      <c r="H17" s="133"/>
      <c r="I17" s="133"/>
      <c r="J17" s="133"/>
      <c r="K17" s="133"/>
      <c r="L17" s="133"/>
      <c r="M17" s="133"/>
      <c r="N17" s="135"/>
      <c r="W17" s="47" t="s">
        <v>213</v>
      </c>
      <c r="Y17" s="47" t="s">
        <v>213</v>
      </c>
      <c r="AA17" s="47" t="s">
        <v>213</v>
      </c>
      <c r="AC17" s="47" t="s">
        <v>213</v>
      </c>
      <c r="AE17" s="47" t="s">
        <v>213</v>
      </c>
    </row>
    <row r="18" spans="1:31" ht="12" thickBot="1">
      <c r="A18" s="45"/>
      <c r="B18" s="46"/>
      <c r="C18" s="46"/>
      <c r="D18" s="136"/>
      <c r="E18" s="137"/>
      <c r="F18" s="137"/>
      <c r="G18" s="137"/>
      <c r="H18" s="137"/>
      <c r="I18" s="137"/>
      <c r="J18" s="137"/>
      <c r="K18" s="137"/>
      <c r="L18" s="137"/>
      <c r="M18" s="137"/>
      <c r="N18" s="138"/>
    </row>
    <row r="19" spans="1:31" ht="12" thickBot="1">
      <c r="A19" s="45"/>
      <c r="B19" s="46"/>
      <c r="C19" s="46"/>
      <c r="D19" s="46"/>
      <c r="E19" s="46"/>
      <c r="F19" s="46"/>
      <c r="G19" s="46"/>
      <c r="H19" s="46"/>
      <c r="I19" s="46"/>
      <c r="J19" s="46"/>
      <c r="K19" s="46"/>
      <c r="L19" s="46"/>
      <c r="M19" s="46"/>
      <c r="N19" s="46"/>
      <c r="Q19" s="47" t="s">
        <v>341</v>
      </c>
    </row>
    <row r="20" spans="1:31">
      <c r="A20" s="45"/>
      <c r="B20" s="46"/>
      <c r="C20" s="46"/>
      <c r="D20" s="54"/>
      <c r="E20" s="55"/>
      <c r="F20" s="55"/>
      <c r="G20" s="55"/>
      <c r="H20" s="55"/>
      <c r="I20" s="56"/>
      <c r="J20" s="55"/>
      <c r="K20" s="55"/>
      <c r="L20" s="55"/>
      <c r="M20" s="55"/>
      <c r="N20" s="57"/>
      <c r="Q20" s="47" t="s">
        <v>344</v>
      </c>
      <c r="AA20" s="47" t="s">
        <v>92</v>
      </c>
    </row>
    <row r="21" spans="1:31">
      <c r="A21" s="45"/>
      <c r="B21" s="46"/>
      <c r="C21" s="46"/>
      <c r="D21" s="58"/>
      <c r="E21" s="59"/>
      <c r="F21" s="59"/>
      <c r="G21" s="59"/>
      <c r="H21" s="59"/>
      <c r="I21" s="60"/>
      <c r="J21" s="59"/>
      <c r="K21" s="59"/>
      <c r="L21" s="59"/>
      <c r="M21" s="59"/>
      <c r="N21" s="61"/>
      <c r="AA21" s="47" t="s">
        <v>93</v>
      </c>
    </row>
    <row r="22" spans="1:31" ht="15">
      <c r="A22" s="70" t="s">
        <v>94</v>
      </c>
      <c r="B22" s="79">
        <v>6</v>
      </c>
      <c r="C22" s="46" t="s">
        <v>51</v>
      </c>
      <c r="D22" s="86"/>
      <c r="F22" s="87"/>
      <c r="H22" s="87"/>
      <c r="J22" s="87"/>
      <c r="L22" s="87"/>
      <c r="N22" s="88"/>
      <c r="Q22" s="47" t="s">
        <v>159</v>
      </c>
      <c r="W22" s="47" t="s">
        <v>96</v>
      </c>
      <c r="Y22" s="47" t="s">
        <v>201</v>
      </c>
      <c r="AA22" s="47" t="s">
        <v>146</v>
      </c>
      <c r="AC22" s="47" t="s">
        <v>96</v>
      </c>
      <c r="AE22" s="47" t="s">
        <v>220</v>
      </c>
    </row>
    <row r="23" spans="1:31" ht="15">
      <c r="A23" s="70" t="s">
        <v>97</v>
      </c>
      <c r="B23" s="79">
        <v>6</v>
      </c>
      <c r="C23" s="46" t="s">
        <v>51</v>
      </c>
      <c r="D23" s="86"/>
      <c r="E23" s="64"/>
      <c r="F23" s="87"/>
      <c r="G23" s="64"/>
      <c r="H23" s="87"/>
      <c r="I23" s="64"/>
      <c r="J23" s="87"/>
      <c r="K23" s="64"/>
      <c r="L23" s="87"/>
      <c r="N23" s="88"/>
      <c r="Q23" s="47" t="s">
        <v>198</v>
      </c>
    </row>
    <row r="24" spans="1:31" ht="15" customHeight="1">
      <c r="A24" s="70" t="s">
        <v>99</v>
      </c>
      <c r="B24" s="79">
        <v>6</v>
      </c>
      <c r="C24" s="46" t="s">
        <v>51</v>
      </c>
      <c r="D24" s="86"/>
      <c r="E24" s="64"/>
      <c r="F24" s="87"/>
      <c r="G24" s="64"/>
      <c r="H24" s="87"/>
      <c r="I24" s="64"/>
      <c r="J24" s="87"/>
      <c r="K24" s="64"/>
      <c r="L24" s="87"/>
      <c r="M24" s="64"/>
      <c r="N24" s="88"/>
      <c r="Q24" s="47" t="s">
        <v>96</v>
      </c>
    </row>
    <row r="25" spans="1:31" ht="15">
      <c r="A25" s="70" t="s">
        <v>101</v>
      </c>
      <c r="B25" s="79">
        <v>6</v>
      </c>
      <c r="C25" s="46" t="s">
        <v>51</v>
      </c>
      <c r="D25" s="86"/>
      <c r="E25" s="64"/>
      <c r="F25" s="87"/>
      <c r="G25" s="64"/>
      <c r="H25" s="87"/>
      <c r="I25" s="64"/>
      <c r="J25" s="87"/>
      <c r="K25" s="64"/>
      <c r="L25" s="87"/>
      <c r="M25" s="64"/>
      <c r="N25" s="88"/>
      <c r="Q25" s="47" t="s">
        <v>146</v>
      </c>
    </row>
    <row r="26" spans="1:31">
      <c r="A26" s="45"/>
      <c r="B26" s="46"/>
      <c r="C26" s="46"/>
      <c r="D26" s="83"/>
      <c r="E26" s="64"/>
      <c r="F26" s="84"/>
      <c r="G26" s="64"/>
      <c r="H26" s="84"/>
      <c r="I26" s="64"/>
      <c r="J26" s="64"/>
      <c r="K26" s="64"/>
      <c r="L26" s="64"/>
      <c r="M26" s="64"/>
      <c r="N26" s="85"/>
      <c r="Q26" s="47" t="s">
        <v>169</v>
      </c>
    </row>
    <row r="27" spans="1:31">
      <c r="A27" s="45"/>
      <c r="B27" s="46"/>
      <c r="C27" s="46"/>
      <c r="D27" s="83"/>
      <c r="E27" s="64"/>
      <c r="F27" s="64"/>
      <c r="G27" s="64"/>
      <c r="H27" s="64"/>
      <c r="I27" s="64"/>
      <c r="J27" s="64"/>
      <c r="K27" s="64"/>
      <c r="L27" s="64"/>
      <c r="M27" s="64"/>
      <c r="N27" s="85"/>
      <c r="Q27" s="47" t="s">
        <v>201</v>
      </c>
    </row>
    <row r="28" spans="1:31">
      <c r="A28" s="45"/>
      <c r="B28" s="46"/>
      <c r="C28" s="46"/>
      <c r="D28" s="58"/>
      <c r="E28" s="59"/>
      <c r="F28" s="59"/>
      <c r="G28" s="59"/>
      <c r="H28" s="59"/>
      <c r="I28" s="60"/>
      <c r="J28" s="59"/>
      <c r="K28" s="59"/>
      <c r="L28" s="59"/>
      <c r="M28" s="59"/>
      <c r="N28" s="61"/>
      <c r="Q28" s="47" t="s">
        <v>88</v>
      </c>
      <c r="AA28" s="47" t="s">
        <v>102</v>
      </c>
    </row>
    <row r="29" spans="1:31">
      <c r="A29" s="70" t="s">
        <v>103</v>
      </c>
      <c r="B29" s="46"/>
      <c r="C29" s="46" t="s">
        <v>59</v>
      </c>
      <c r="D29" s="211"/>
      <c r="E29" s="64"/>
      <c r="F29" s="215"/>
      <c r="G29" s="64"/>
      <c r="H29" s="215"/>
      <c r="I29" s="64"/>
      <c r="J29" s="215"/>
      <c r="K29" s="64"/>
      <c r="L29" s="215"/>
      <c r="M29" s="64"/>
      <c r="N29" s="216"/>
      <c r="Q29" s="47" t="s">
        <v>203</v>
      </c>
    </row>
    <row r="30" spans="1:31">
      <c r="A30" s="45"/>
      <c r="B30" s="46"/>
      <c r="C30" s="46"/>
      <c r="D30" s="83"/>
      <c r="E30" s="64"/>
      <c r="F30" s="64"/>
      <c r="G30" s="64"/>
      <c r="H30" s="64"/>
      <c r="I30" s="64"/>
      <c r="J30" s="64"/>
      <c r="K30" s="64"/>
      <c r="L30" s="64"/>
      <c r="M30" s="64"/>
      <c r="N30" s="85"/>
      <c r="Q30" s="47" t="s">
        <v>204</v>
      </c>
    </row>
    <row r="31" spans="1:31">
      <c r="A31" s="45"/>
      <c r="B31" s="46"/>
      <c r="C31" s="46"/>
      <c r="D31" s="58"/>
      <c r="E31" s="59"/>
      <c r="F31" s="59"/>
      <c r="G31" s="59"/>
      <c r="H31" s="59"/>
      <c r="I31" s="60"/>
      <c r="J31" s="59"/>
      <c r="K31" s="59"/>
      <c r="L31" s="59"/>
      <c r="M31" s="59"/>
      <c r="N31" s="61"/>
      <c r="Q31" s="47" t="s">
        <v>206</v>
      </c>
      <c r="AA31" s="47" t="s">
        <v>105</v>
      </c>
    </row>
    <row r="32" spans="1:31">
      <c r="A32" s="70" t="s">
        <v>107</v>
      </c>
      <c r="B32" s="89" t="s">
        <v>116</v>
      </c>
      <c r="C32" s="46" t="s">
        <v>52</v>
      </c>
      <c r="D32" s="212"/>
      <c r="F32" s="148"/>
      <c r="H32" s="148"/>
      <c r="I32" s="64"/>
      <c r="J32" s="148"/>
      <c r="L32" s="148"/>
      <c r="N32" s="260"/>
      <c r="Q32" s="47" t="s">
        <v>207</v>
      </c>
      <c r="W32" s="47" t="s">
        <v>218</v>
      </c>
      <c r="Y32" s="47" t="s">
        <v>96</v>
      </c>
      <c r="AC32" s="47" t="s">
        <v>169</v>
      </c>
      <c r="AE32" s="47" t="s">
        <v>204</v>
      </c>
    </row>
    <row r="33" spans="1:31">
      <c r="A33" s="70" t="s">
        <v>109</v>
      </c>
      <c r="B33" s="89" t="s">
        <v>117</v>
      </c>
      <c r="C33" s="46" t="s">
        <v>52</v>
      </c>
      <c r="D33" s="212"/>
      <c r="F33" s="148"/>
      <c r="H33" s="148"/>
      <c r="J33" s="148"/>
      <c r="L33" s="148"/>
      <c r="N33" s="260"/>
      <c r="Q33" s="47" t="s">
        <v>112</v>
      </c>
      <c r="W33" s="47" t="s">
        <v>204</v>
      </c>
      <c r="Y33" s="47" t="s">
        <v>206</v>
      </c>
      <c r="AA33" s="47" t="s">
        <v>199</v>
      </c>
      <c r="AC33" s="47" t="s">
        <v>133</v>
      </c>
      <c r="AE33" s="47" t="s">
        <v>165</v>
      </c>
    </row>
    <row r="34" spans="1:31">
      <c r="A34" s="70" t="s">
        <v>106</v>
      </c>
      <c r="B34" s="89" t="s">
        <v>107</v>
      </c>
      <c r="C34" s="46" t="s">
        <v>52</v>
      </c>
      <c r="D34" s="212"/>
      <c r="E34" s="64"/>
      <c r="F34" s="148"/>
      <c r="G34" s="64"/>
      <c r="H34" s="148"/>
      <c r="I34" s="64"/>
      <c r="J34" s="148"/>
      <c r="K34" s="64"/>
      <c r="L34" s="148"/>
      <c r="M34" s="64"/>
      <c r="N34" s="261"/>
      <c r="Q34" s="47" t="s">
        <v>157</v>
      </c>
    </row>
    <row r="35" spans="1:31">
      <c r="A35" s="70" t="s">
        <v>108</v>
      </c>
      <c r="B35" s="89" t="s">
        <v>109</v>
      </c>
      <c r="C35" s="46" t="s">
        <v>52</v>
      </c>
      <c r="D35" s="212"/>
      <c r="E35" s="64"/>
      <c r="F35" s="148"/>
      <c r="G35" s="64"/>
      <c r="H35" s="148"/>
      <c r="I35" s="64"/>
      <c r="J35" s="148"/>
      <c r="K35" s="64"/>
      <c r="L35" s="148"/>
      <c r="M35" s="84"/>
      <c r="N35" s="261"/>
      <c r="Q35" s="47" t="s">
        <v>133</v>
      </c>
    </row>
    <row r="36" spans="1:31">
      <c r="A36" s="70" t="s">
        <v>110</v>
      </c>
      <c r="B36" s="89" t="s">
        <v>111</v>
      </c>
      <c r="C36" s="49" t="s">
        <v>53</v>
      </c>
      <c r="D36" s="80"/>
      <c r="E36" s="64"/>
      <c r="F36" s="81"/>
      <c r="G36" s="64"/>
      <c r="H36" s="81"/>
      <c r="I36" s="64"/>
      <c r="J36" s="81"/>
      <c r="K36" s="64"/>
      <c r="L36" s="81"/>
      <c r="M36" s="64"/>
      <c r="N36" s="221"/>
      <c r="Q36" s="47" t="s">
        <v>165</v>
      </c>
    </row>
    <row r="37" spans="1:31">
      <c r="A37" s="70" t="s">
        <v>114</v>
      </c>
      <c r="B37" s="89" t="s">
        <v>115</v>
      </c>
      <c r="C37" s="49" t="s">
        <v>61</v>
      </c>
      <c r="D37" s="217"/>
      <c r="E37" s="64"/>
      <c r="F37" s="218"/>
      <c r="G37" s="64"/>
      <c r="H37" s="218"/>
      <c r="I37" s="64"/>
      <c r="J37" s="218"/>
      <c r="K37" s="64"/>
      <c r="L37" s="218"/>
      <c r="M37" s="64"/>
      <c r="N37" s="222"/>
      <c r="Q37" s="47" t="s">
        <v>223</v>
      </c>
    </row>
    <row r="38" spans="1:31">
      <c r="A38" s="45"/>
      <c r="B38" s="46"/>
      <c r="C38" s="46"/>
      <c r="D38" s="90"/>
      <c r="E38" s="91"/>
      <c r="F38" s="91"/>
      <c r="G38" s="91"/>
      <c r="H38" s="91"/>
      <c r="I38" s="91"/>
      <c r="J38" s="91"/>
      <c r="K38" s="91"/>
      <c r="L38" s="91"/>
      <c r="M38" s="91"/>
      <c r="N38" s="92"/>
      <c r="Q38" s="47" t="s">
        <v>213</v>
      </c>
    </row>
    <row r="39" spans="1:31">
      <c r="A39" s="70" t="s">
        <v>111</v>
      </c>
      <c r="B39" s="89" t="s">
        <v>118</v>
      </c>
      <c r="C39" s="49" t="s">
        <v>53</v>
      </c>
      <c r="D39" s="80"/>
      <c r="F39" s="81"/>
      <c r="H39" s="81"/>
      <c r="J39" s="81"/>
      <c r="L39" s="81"/>
      <c r="N39" s="82"/>
      <c r="Q39" s="47" t="s">
        <v>220</v>
      </c>
      <c r="W39" s="47" t="s">
        <v>165</v>
      </c>
      <c r="Y39" s="47" t="s">
        <v>204</v>
      </c>
      <c r="AA39" s="47" t="s">
        <v>220</v>
      </c>
      <c r="AC39" s="47" t="s">
        <v>159</v>
      </c>
      <c r="AE39" s="47" t="s">
        <v>146</v>
      </c>
    </row>
    <row r="40" spans="1:31">
      <c r="A40" s="70" t="s">
        <v>119</v>
      </c>
      <c r="B40" s="89" t="s">
        <v>119</v>
      </c>
      <c r="C40" s="49" t="s">
        <v>225</v>
      </c>
      <c r="D40" s="213"/>
      <c r="F40" s="214"/>
      <c r="H40" s="214"/>
      <c r="J40" s="224"/>
      <c r="L40" s="93"/>
      <c r="N40" s="225"/>
      <c r="Q40" s="47" t="s">
        <v>174</v>
      </c>
      <c r="W40" s="47" t="s">
        <v>112</v>
      </c>
      <c r="Y40" s="47" t="s">
        <v>157</v>
      </c>
      <c r="AA40" s="47" t="s">
        <v>218</v>
      </c>
      <c r="AC40" s="47" t="s">
        <v>220</v>
      </c>
      <c r="AE40" s="47" t="s">
        <v>112</v>
      </c>
    </row>
    <row r="41" spans="1:31">
      <c r="A41" s="70" t="s">
        <v>115</v>
      </c>
      <c r="B41" s="89" t="s">
        <v>121</v>
      </c>
      <c r="C41" s="49" t="s">
        <v>53</v>
      </c>
      <c r="D41" s="80"/>
      <c r="F41" s="81"/>
      <c r="H41" s="81"/>
      <c r="J41" s="81"/>
      <c r="L41" s="81"/>
      <c r="N41" s="82"/>
      <c r="Q41" s="47" t="s">
        <v>84</v>
      </c>
      <c r="W41" s="47" t="s">
        <v>199</v>
      </c>
      <c r="Y41" s="47" t="s">
        <v>112</v>
      </c>
      <c r="AA41" s="47" t="s">
        <v>204</v>
      </c>
      <c r="AC41" s="47" t="s">
        <v>204</v>
      </c>
      <c r="AE41" s="47" t="s">
        <v>218</v>
      </c>
    </row>
    <row r="42" spans="1:31">
      <c r="A42" s="70" t="s">
        <v>116</v>
      </c>
      <c r="B42" s="89" t="s">
        <v>122</v>
      </c>
      <c r="C42" s="49" t="s">
        <v>53</v>
      </c>
      <c r="D42" s="80"/>
      <c r="F42" s="81"/>
      <c r="H42" s="81"/>
      <c r="I42" s="64"/>
      <c r="J42" s="81"/>
      <c r="L42" s="81"/>
      <c r="N42" s="82"/>
      <c r="W42" s="47" t="s">
        <v>157</v>
      </c>
      <c r="Y42" s="47" t="s">
        <v>220</v>
      </c>
      <c r="AC42" s="47" t="s">
        <v>112</v>
      </c>
      <c r="AE42" s="47" t="s">
        <v>169</v>
      </c>
    </row>
    <row r="43" spans="1:31" ht="12" thickBot="1">
      <c r="A43" s="70" t="s">
        <v>117</v>
      </c>
      <c r="B43" s="89" t="s">
        <v>123</v>
      </c>
      <c r="C43" s="46" t="s">
        <v>61</v>
      </c>
      <c r="D43" s="220"/>
      <c r="E43" s="78"/>
      <c r="F43" s="219"/>
      <c r="G43" s="78"/>
      <c r="H43" s="219"/>
      <c r="I43" s="78"/>
      <c r="J43" s="219"/>
      <c r="L43" s="219"/>
      <c r="N43" s="223"/>
    </row>
    <row r="44" spans="1:31">
      <c r="D44" s="131"/>
      <c r="E44" s="123"/>
      <c r="F44" s="123"/>
      <c r="G44" s="123"/>
      <c r="H44" s="123"/>
      <c r="I44" s="123"/>
      <c r="J44" s="123"/>
      <c r="K44" s="123"/>
      <c r="L44" s="133"/>
      <c r="M44" s="123"/>
      <c r="N44" s="132"/>
      <c r="Q44" s="47" t="s">
        <v>127</v>
      </c>
    </row>
    <row r="45" spans="1:31" ht="12" thickBot="1">
      <c r="A45" s="45"/>
      <c r="B45" s="46"/>
      <c r="C45" s="46"/>
      <c r="D45" s="94"/>
      <c r="E45" s="78"/>
      <c r="F45" s="78"/>
      <c r="G45" s="78"/>
      <c r="H45" s="78"/>
      <c r="I45" s="78"/>
      <c r="J45" s="78"/>
      <c r="K45" s="78"/>
      <c r="L45" s="78"/>
      <c r="M45" s="78"/>
      <c r="N45" s="100"/>
      <c r="Q45" s="47" t="s">
        <v>218</v>
      </c>
    </row>
    <row r="46" spans="1:31">
      <c r="A46" s="45"/>
      <c r="B46" s="46"/>
      <c r="C46" s="46"/>
      <c r="Q46" s="47" t="s">
        <v>199</v>
      </c>
    </row>
    <row r="47" spans="1:31" ht="12" thickBot="1">
      <c r="A47" s="45"/>
      <c r="B47" s="46"/>
      <c r="C47" s="46"/>
      <c r="D47" s="46"/>
      <c r="E47" s="46"/>
      <c r="F47" s="46"/>
      <c r="G47" s="46"/>
      <c r="H47" s="46"/>
      <c r="I47" s="46"/>
      <c r="J47" s="46"/>
      <c r="K47" s="46"/>
      <c r="L47" s="46"/>
      <c r="M47" s="46"/>
      <c r="N47" s="46"/>
      <c r="Q47" s="47" t="s">
        <v>210</v>
      </c>
    </row>
    <row r="48" spans="1:31">
      <c r="A48" s="45"/>
      <c r="B48" s="46"/>
      <c r="C48" s="46"/>
      <c r="D48" s="54"/>
      <c r="E48" s="55"/>
      <c r="F48" s="55"/>
      <c r="G48" s="55"/>
      <c r="H48" s="55"/>
      <c r="I48" s="56"/>
      <c r="J48" s="55"/>
      <c r="K48" s="55"/>
      <c r="L48" s="55"/>
      <c r="M48" s="55"/>
      <c r="N48" s="57"/>
      <c r="AA48" s="47" t="s">
        <v>124</v>
      </c>
    </row>
    <row r="49" spans="1:31">
      <c r="A49" s="45"/>
      <c r="B49" s="46"/>
      <c r="C49" s="46"/>
      <c r="D49" s="95"/>
      <c r="E49" s="96"/>
      <c r="F49" s="96"/>
      <c r="G49" s="96"/>
      <c r="H49" s="96"/>
      <c r="I49" s="60"/>
      <c r="J49" s="96"/>
      <c r="K49" s="96"/>
      <c r="L49" s="96"/>
      <c r="M49" s="96"/>
      <c r="N49" s="97"/>
      <c r="AA49" s="47" t="s">
        <v>125</v>
      </c>
    </row>
    <row r="50" spans="1:31">
      <c r="A50" s="70" t="s">
        <v>126</v>
      </c>
      <c r="B50" s="46"/>
      <c r="C50" s="46" t="s">
        <v>262</v>
      </c>
      <c r="D50" s="98"/>
      <c r="F50" s="93"/>
      <c r="H50" s="93"/>
      <c r="J50" s="93"/>
      <c r="L50" s="93"/>
      <c r="N50" s="99"/>
      <c r="W50" s="47" t="s">
        <v>127</v>
      </c>
      <c r="Y50" s="47" t="s">
        <v>127</v>
      </c>
      <c r="AA50" s="47" t="s">
        <v>133</v>
      </c>
      <c r="AC50" s="47" t="s">
        <v>127</v>
      </c>
      <c r="AE50" s="47" t="s">
        <v>127</v>
      </c>
    </row>
    <row r="51" spans="1:31">
      <c r="A51" s="45"/>
      <c r="B51" s="46"/>
      <c r="C51" s="46"/>
      <c r="D51" s="58"/>
      <c r="E51" s="59"/>
      <c r="F51" s="59"/>
      <c r="G51" s="59"/>
      <c r="H51" s="59"/>
      <c r="I51" s="60"/>
      <c r="J51" s="59"/>
      <c r="K51" s="59"/>
      <c r="L51" s="59"/>
      <c r="M51" s="59"/>
      <c r="N51" s="61"/>
      <c r="AA51" s="47" t="s">
        <v>128</v>
      </c>
    </row>
    <row r="52" spans="1:31">
      <c r="A52" s="70" t="s">
        <v>129</v>
      </c>
      <c r="B52" s="46" t="s">
        <v>130</v>
      </c>
      <c r="C52" s="46" t="s">
        <v>54</v>
      </c>
      <c r="D52" s="98"/>
      <c r="F52" s="93"/>
      <c r="H52" s="93"/>
      <c r="J52" s="93"/>
      <c r="L52" s="93"/>
      <c r="N52" s="99"/>
      <c r="W52" s="47" t="s">
        <v>133</v>
      </c>
      <c r="Y52" s="47" t="s">
        <v>159</v>
      </c>
      <c r="AA52" s="47" t="s">
        <v>157</v>
      </c>
      <c r="AC52" s="47" t="s">
        <v>165</v>
      </c>
      <c r="AE52" s="47" t="s">
        <v>201</v>
      </c>
    </row>
    <row r="53" spans="1:31">
      <c r="A53" s="70" t="s">
        <v>130</v>
      </c>
      <c r="B53" s="46" t="s">
        <v>129</v>
      </c>
      <c r="C53" s="46" t="s">
        <v>54</v>
      </c>
      <c r="D53" s="98"/>
      <c r="E53" s="64"/>
      <c r="F53" s="93"/>
      <c r="G53" s="64"/>
      <c r="H53" s="93"/>
      <c r="J53" s="93"/>
      <c r="K53" s="64"/>
      <c r="L53" s="93"/>
      <c r="N53" s="99"/>
      <c r="AA53" s="47" t="s">
        <v>201</v>
      </c>
      <c r="AE53" s="47" t="s">
        <v>159</v>
      </c>
    </row>
    <row r="54" spans="1:31">
      <c r="A54" s="45"/>
      <c r="B54" s="46"/>
      <c r="C54" s="46"/>
      <c r="D54" s="83"/>
      <c r="E54" s="64"/>
      <c r="F54" s="64"/>
      <c r="G54" s="64"/>
      <c r="H54" s="64"/>
      <c r="I54" s="64"/>
      <c r="J54" s="64"/>
      <c r="K54" s="64"/>
      <c r="L54" s="64"/>
      <c r="M54" s="64"/>
      <c r="N54" s="85"/>
    </row>
    <row r="55" spans="1:31">
      <c r="A55" s="45"/>
      <c r="B55" s="46"/>
      <c r="C55" s="46"/>
      <c r="D55" s="58"/>
      <c r="E55" s="59"/>
      <c r="F55" s="59"/>
      <c r="G55" s="59"/>
      <c r="H55" s="59"/>
      <c r="I55" s="60"/>
      <c r="J55" s="59"/>
      <c r="K55" s="59"/>
      <c r="L55" s="59"/>
      <c r="M55" s="59"/>
      <c r="N55" s="61"/>
      <c r="AA55" s="47" t="s">
        <v>137</v>
      </c>
    </row>
    <row r="56" spans="1:31" ht="15">
      <c r="A56" s="70" t="s">
        <v>141</v>
      </c>
      <c r="B56" s="79">
        <v>6</v>
      </c>
      <c r="C56" s="46" t="s">
        <v>55</v>
      </c>
      <c r="D56" s="98"/>
      <c r="F56" s="93"/>
      <c r="H56" s="93"/>
      <c r="I56" s="64"/>
      <c r="J56" s="93"/>
      <c r="L56" s="93"/>
      <c r="N56" s="99"/>
      <c r="W56" s="47" t="s">
        <v>146</v>
      </c>
      <c r="Y56" s="47" t="s">
        <v>165</v>
      </c>
      <c r="AC56" s="47" t="s">
        <v>201</v>
      </c>
      <c r="AE56" s="47" t="s">
        <v>133</v>
      </c>
    </row>
    <row r="57" spans="1:31" ht="15">
      <c r="A57" s="70" t="s">
        <v>143</v>
      </c>
      <c r="B57" s="79">
        <v>6</v>
      </c>
      <c r="C57" s="46" t="s">
        <v>55</v>
      </c>
      <c r="D57" s="98"/>
      <c r="F57" s="93"/>
      <c r="G57" s="64"/>
      <c r="H57" s="93"/>
      <c r="J57" s="93"/>
      <c r="L57" s="93"/>
      <c r="N57" s="99"/>
      <c r="W57" s="47" t="s">
        <v>201</v>
      </c>
      <c r="AA57" s="47" t="s">
        <v>96</v>
      </c>
      <c r="AC57" s="47" t="s">
        <v>157</v>
      </c>
      <c r="AE57" s="47" t="s">
        <v>96</v>
      </c>
    </row>
    <row r="58" spans="1:31" ht="15">
      <c r="A58" s="70" t="s">
        <v>138</v>
      </c>
      <c r="B58" s="79">
        <v>6</v>
      </c>
      <c r="C58" s="46" t="s">
        <v>55</v>
      </c>
      <c r="D58" s="98"/>
      <c r="F58" s="93"/>
      <c r="H58" s="93"/>
      <c r="J58" s="93"/>
      <c r="K58" s="64"/>
      <c r="L58" s="93"/>
      <c r="M58" s="64"/>
      <c r="N58" s="99"/>
      <c r="W58" s="47" t="s">
        <v>206</v>
      </c>
      <c r="Y58" s="47" t="s">
        <v>133</v>
      </c>
      <c r="AA58" s="47" t="s">
        <v>159</v>
      </c>
    </row>
    <row r="59" spans="1:31" ht="15">
      <c r="A59" s="70" t="s">
        <v>140</v>
      </c>
      <c r="B59" s="79">
        <v>6</v>
      </c>
      <c r="C59" s="46" t="s">
        <v>55</v>
      </c>
      <c r="D59" s="98"/>
      <c r="F59" s="93"/>
      <c r="H59" s="93"/>
      <c r="J59" s="93"/>
      <c r="L59" s="93"/>
      <c r="N59" s="99"/>
      <c r="W59" s="47" t="s">
        <v>159</v>
      </c>
      <c r="Y59" s="47" t="s">
        <v>146</v>
      </c>
      <c r="AA59" s="47" t="s">
        <v>112</v>
      </c>
      <c r="AC59" s="47" t="s">
        <v>146</v>
      </c>
      <c r="AE59" s="47" t="s">
        <v>157</v>
      </c>
    </row>
    <row r="60" spans="1:31" ht="12" thickBot="1">
      <c r="A60" s="45"/>
      <c r="B60" s="46"/>
      <c r="C60" s="46"/>
      <c r="D60" s="94"/>
      <c r="E60" s="78"/>
      <c r="F60" s="78"/>
      <c r="G60" s="78"/>
      <c r="H60" s="78"/>
      <c r="I60" s="78"/>
      <c r="J60" s="78"/>
      <c r="K60" s="78"/>
      <c r="L60" s="78"/>
      <c r="M60" s="78"/>
      <c r="N60" s="100"/>
    </row>
    <row r="61" spans="1:31" ht="12" thickBot="1">
      <c r="A61" s="45"/>
      <c r="B61" s="46"/>
      <c r="C61" s="46"/>
      <c r="D61" s="46"/>
      <c r="E61" s="46"/>
      <c r="F61" s="46"/>
      <c r="G61" s="46"/>
      <c r="H61" s="46"/>
      <c r="I61" s="46"/>
      <c r="J61" s="46"/>
      <c r="K61" s="46"/>
      <c r="L61" s="46"/>
      <c r="M61" s="46"/>
      <c r="N61" s="46"/>
    </row>
    <row r="62" spans="1:31">
      <c r="A62" s="45"/>
      <c r="B62" s="46"/>
      <c r="C62" s="46"/>
      <c r="D62" s="54"/>
      <c r="E62" s="55"/>
      <c r="F62" s="55"/>
      <c r="G62" s="55"/>
      <c r="H62" s="55"/>
      <c r="I62" s="56" t="s">
        <v>144</v>
      </c>
      <c r="J62" s="56"/>
      <c r="K62" s="55"/>
      <c r="L62" s="55"/>
      <c r="M62" s="55"/>
      <c r="N62" s="57"/>
    </row>
    <row r="63" spans="1:31">
      <c r="A63" s="45"/>
      <c r="B63" s="101"/>
      <c r="C63" s="101"/>
      <c r="D63" s="95"/>
      <c r="E63" s="96"/>
      <c r="F63" s="96"/>
      <c r="G63" s="96"/>
      <c r="H63" s="59"/>
      <c r="I63" s="60" t="s">
        <v>145</v>
      </c>
      <c r="J63" s="59"/>
      <c r="K63" s="96"/>
      <c r="L63" s="96"/>
      <c r="M63" s="96"/>
      <c r="N63" s="97"/>
    </row>
    <row r="64" spans="1:31">
      <c r="A64" s="70" t="s">
        <v>147</v>
      </c>
      <c r="B64" s="46"/>
      <c r="C64" s="46" t="s">
        <v>263</v>
      </c>
      <c r="D64" s="102"/>
      <c r="E64" s="64"/>
      <c r="F64" s="103"/>
      <c r="G64" s="64"/>
      <c r="H64" s="103"/>
      <c r="I64" s="64"/>
      <c r="J64" s="103"/>
      <c r="K64" s="64"/>
      <c r="L64" s="103"/>
      <c r="M64" s="64"/>
      <c r="N64" s="104"/>
    </row>
    <row r="65" spans="1:14">
      <c r="A65" s="45"/>
      <c r="B65" s="46"/>
      <c r="C65" s="46"/>
      <c r="D65" s="58"/>
      <c r="E65" s="59"/>
      <c r="F65" s="59"/>
      <c r="G65" s="59"/>
      <c r="H65" s="59"/>
      <c r="I65" s="60" t="s">
        <v>149</v>
      </c>
      <c r="J65" s="59"/>
      <c r="K65" s="59"/>
      <c r="L65" s="59"/>
      <c r="M65" s="59"/>
      <c r="N65" s="61"/>
    </row>
    <row r="66" spans="1:14">
      <c r="A66" s="70" t="s">
        <v>150</v>
      </c>
      <c r="B66" s="46"/>
      <c r="C66" s="46" t="s">
        <v>264</v>
      </c>
      <c r="D66" s="102"/>
      <c r="E66" s="64"/>
      <c r="F66" s="103"/>
      <c r="G66" s="64"/>
      <c r="H66" s="103"/>
      <c r="I66" s="64"/>
      <c r="J66" s="103"/>
      <c r="K66" s="64"/>
      <c r="L66" s="103"/>
      <c r="M66" s="64"/>
      <c r="N66" s="104"/>
    </row>
    <row r="67" spans="1:14">
      <c r="A67" s="70" t="s">
        <v>152</v>
      </c>
      <c r="B67" s="46"/>
      <c r="C67" s="46" t="s">
        <v>56</v>
      </c>
      <c r="D67" s="102"/>
      <c r="E67" s="64"/>
      <c r="F67" s="103"/>
      <c r="G67" s="64"/>
      <c r="H67" s="103"/>
      <c r="I67" s="64"/>
      <c r="J67" s="103"/>
      <c r="K67" s="64"/>
      <c r="L67" s="103"/>
      <c r="M67" s="64"/>
      <c r="N67" s="104"/>
    </row>
    <row r="68" spans="1:14">
      <c r="A68" s="70" t="s">
        <v>154</v>
      </c>
      <c r="B68" s="46"/>
      <c r="C68" s="46" t="s">
        <v>56</v>
      </c>
      <c r="D68" s="102"/>
      <c r="E68" s="64"/>
      <c r="F68" s="103"/>
      <c r="G68" s="64"/>
      <c r="H68" s="103"/>
      <c r="I68" s="64"/>
      <c r="J68" s="103"/>
      <c r="K68" s="64"/>
      <c r="L68" s="103"/>
      <c r="M68" s="64"/>
      <c r="N68" s="104"/>
    </row>
    <row r="69" spans="1:14">
      <c r="A69" s="70" t="s">
        <v>156</v>
      </c>
      <c r="B69" s="46"/>
      <c r="C69" s="46" t="s">
        <v>56</v>
      </c>
      <c r="D69" s="102"/>
      <c r="E69" s="64"/>
      <c r="F69" s="103"/>
      <c r="G69" s="64"/>
      <c r="H69" s="103"/>
      <c r="I69" s="64"/>
      <c r="J69" s="103"/>
      <c r="K69" s="64"/>
      <c r="L69" s="103"/>
      <c r="M69" s="64"/>
      <c r="N69" s="104"/>
    </row>
    <row r="70" spans="1:14">
      <c r="A70" s="70" t="s">
        <v>158</v>
      </c>
      <c r="B70" s="46"/>
      <c r="C70" s="46" t="s">
        <v>56</v>
      </c>
      <c r="D70" s="102"/>
      <c r="E70" s="64"/>
      <c r="F70" s="103"/>
      <c r="G70" s="64"/>
      <c r="H70" s="103"/>
      <c r="I70" s="64"/>
      <c r="J70" s="103"/>
      <c r="K70" s="64"/>
      <c r="L70" s="103"/>
      <c r="M70" s="64"/>
      <c r="N70" s="104"/>
    </row>
    <row r="71" spans="1:14" ht="12" thickBot="1">
      <c r="A71" s="70" t="s">
        <v>160</v>
      </c>
      <c r="B71" s="46"/>
      <c r="C71" s="46" t="s">
        <v>56</v>
      </c>
      <c r="D71" s="105"/>
      <c r="E71" s="78"/>
      <c r="F71" s="106"/>
      <c r="G71" s="78"/>
      <c r="H71" s="106"/>
      <c r="I71" s="78"/>
      <c r="J71" s="106"/>
      <c r="K71" s="78"/>
      <c r="L71" s="106"/>
      <c r="M71" s="78"/>
      <c r="N71" s="107"/>
    </row>
    <row r="72" spans="1:14">
      <c r="A72" s="45"/>
      <c r="B72" s="46"/>
      <c r="C72" s="46"/>
      <c r="D72" s="131"/>
      <c r="E72" s="123"/>
      <c r="F72" s="123"/>
      <c r="G72" s="123"/>
      <c r="H72" s="123"/>
      <c r="I72" s="123"/>
      <c r="J72" s="123"/>
      <c r="K72" s="123"/>
      <c r="L72" s="123"/>
      <c r="M72" s="123"/>
      <c r="N72" s="132"/>
    </row>
    <row r="73" spans="1:14" ht="12" thickBot="1">
      <c r="A73" s="45"/>
      <c r="B73" s="46"/>
      <c r="C73" s="46"/>
      <c r="D73" s="94"/>
      <c r="E73" s="78"/>
      <c r="F73" s="78"/>
      <c r="G73" s="78"/>
      <c r="H73" s="78"/>
      <c r="I73" s="78"/>
      <c r="J73" s="78"/>
      <c r="K73" s="78"/>
      <c r="L73" s="78"/>
      <c r="M73" s="78"/>
      <c r="N73" s="100"/>
    </row>
    <row r="74" spans="1:14" ht="12" thickBot="1">
      <c r="A74" s="45"/>
      <c r="B74" s="46"/>
      <c r="C74" s="46"/>
      <c r="D74" s="46"/>
      <c r="E74" s="46"/>
      <c r="F74" s="46"/>
      <c r="G74" s="46"/>
      <c r="H74" s="46"/>
      <c r="I74" s="46"/>
      <c r="J74" s="46"/>
      <c r="K74" s="46"/>
      <c r="L74" s="46"/>
      <c r="M74" s="46"/>
      <c r="N74" s="46"/>
    </row>
    <row r="75" spans="1:14">
      <c r="A75" s="45"/>
      <c r="B75" s="46"/>
      <c r="C75" s="46"/>
      <c r="D75" s="54"/>
      <c r="E75" s="55"/>
      <c r="F75" s="55"/>
      <c r="G75" s="55"/>
      <c r="H75" s="55"/>
      <c r="I75" s="56" t="s">
        <v>163</v>
      </c>
      <c r="J75" s="55"/>
      <c r="K75" s="55"/>
      <c r="L75" s="55"/>
      <c r="M75" s="55"/>
      <c r="N75" s="57"/>
    </row>
    <row r="76" spans="1:14">
      <c r="A76" s="70" t="s">
        <v>164</v>
      </c>
      <c r="B76" s="46"/>
      <c r="C76" s="46" t="s">
        <v>57</v>
      </c>
      <c r="D76" s="108"/>
      <c r="E76" s="64"/>
      <c r="F76" s="109"/>
      <c r="G76" s="64"/>
      <c r="H76" s="109"/>
      <c r="I76" s="64"/>
      <c r="J76" s="109"/>
      <c r="K76" s="64"/>
      <c r="L76" s="109"/>
      <c r="M76" s="64"/>
      <c r="N76" s="110"/>
    </row>
    <row r="77" spans="1:14">
      <c r="A77" s="70" t="s">
        <v>167</v>
      </c>
      <c r="B77" s="46"/>
      <c r="C77" s="46" t="s">
        <v>57</v>
      </c>
      <c r="D77" s="108"/>
      <c r="E77" s="64"/>
      <c r="F77" s="109"/>
      <c r="G77" s="64"/>
      <c r="H77" s="109"/>
      <c r="I77" s="64"/>
      <c r="J77" s="109"/>
      <c r="K77" s="64"/>
      <c r="L77" s="109"/>
      <c r="M77" s="64"/>
      <c r="N77" s="110"/>
    </row>
    <row r="78" spans="1:14">
      <c r="A78" s="70" t="s">
        <v>170</v>
      </c>
      <c r="B78" s="46"/>
      <c r="C78" s="46" t="s">
        <v>57</v>
      </c>
      <c r="D78" s="108"/>
      <c r="E78" s="64"/>
      <c r="F78" s="109"/>
      <c r="G78" s="64"/>
      <c r="H78" s="109"/>
      <c r="I78" s="64"/>
      <c r="J78" s="109"/>
      <c r="K78" s="64"/>
      <c r="L78" s="109"/>
      <c r="M78" s="64"/>
      <c r="N78" s="110"/>
    </row>
    <row r="79" spans="1:14">
      <c r="A79" s="70" t="s">
        <v>172</v>
      </c>
      <c r="B79" s="46"/>
      <c r="C79" s="46" t="s">
        <v>265</v>
      </c>
      <c r="D79" s="108"/>
      <c r="E79" s="64"/>
      <c r="F79" s="109"/>
      <c r="G79" s="64"/>
      <c r="H79" s="109"/>
      <c r="I79" s="64"/>
      <c r="J79" s="109"/>
      <c r="K79" s="64"/>
      <c r="L79" s="109"/>
      <c r="M79" s="64"/>
      <c r="N79" s="110"/>
    </row>
    <row r="80" spans="1:14">
      <c r="A80" s="45"/>
      <c r="B80" s="46"/>
      <c r="D80" s="83"/>
      <c r="E80" s="64"/>
      <c r="F80" s="64"/>
      <c r="G80" s="64"/>
      <c r="H80" s="64"/>
      <c r="I80" s="64"/>
      <c r="J80" s="64"/>
      <c r="K80" s="64"/>
      <c r="L80" s="64"/>
      <c r="M80" s="64"/>
      <c r="N80" s="85"/>
    </row>
    <row r="81" spans="1:15">
      <c r="A81" s="45"/>
      <c r="B81" s="46"/>
      <c r="C81" s="46"/>
      <c r="D81" s="83"/>
      <c r="E81" s="64"/>
      <c r="F81" s="64"/>
      <c r="G81" s="64"/>
      <c r="H81" s="64"/>
      <c r="I81" s="64"/>
      <c r="J81" s="64"/>
      <c r="K81" s="64"/>
      <c r="L81" s="64"/>
      <c r="M81" s="64"/>
      <c r="N81" s="85"/>
    </row>
    <row r="82" spans="1:15" ht="12" thickBot="1">
      <c r="A82" s="70" t="s">
        <v>173</v>
      </c>
      <c r="B82" s="46"/>
      <c r="C82" s="46" t="s">
        <v>266</v>
      </c>
      <c r="D82" s="111"/>
      <c r="E82" s="78"/>
      <c r="F82" s="112"/>
      <c r="G82" s="78"/>
      <c r="H82" s="112"/>
      <c r="I82" s="78"/>
      <c r="J82" s="112"/>
      <c r="K82" s="78"/>
      <c r="L82" s="112"/>
      <c r="M82" s="78"/>
      <c r="N82" s="113"/>
    </row>
    <row r="83" spans="1:15" ht="12" thickBot="1">
      <c r="A83" s="45"/>
      <c r="B83" s="46"/>
      <c r="C83" s="46"/>
      <c r="D83" s="46"/>
      <c r="E83" s="46"/>
      <c r="F83" s="46"/>
      <c r="G83" s="46"/>
      <c r="H83" s="46"/>
      <c r="I83" s="46"/>
      <c r="J83" s="46"/>
      <c r="K83" s="46"/>
      <c r="L83" s="46"/>
      <c r="M83" s="46"/>
      <c r="N83" s="46"/>
    </row>
    <row r="84" spans="1:15">
      <c r="A84" s="45"/>
      <c r="B84" s="46"/>
      <c r="C84" s="46"/>
      <c r="D84" s="54"/>
      <c r="E84" s="55"/>
      <c r="F84" s="55"/>
      <c r="G84" s="55"/>
      <c r="H84" s="55"/>
      <c r="I84" s="56" t="s">
        <v>175</v>
      </c>
      <c r="J84" s="55"/>
      <c r="K84" s="55"/>
      <c r="L84" s="55"/>
      <c r="M84" s="55"/>
      <c r="N84" s="57"/>
    </row>
    <row r="85" spans="1:15">
      <c r="A85" s="70" t="s">
        <v>176</v>
      </c>
      <c r="B85" s="46"/>
      <c r="C85" s="46" t="s">
        <v>228</v>
      </c>
      <c r="D85" s="279"/>
      <c r="E85" s="64"/>
      <c r="F85" s="277"/>
      <c r="G85" s="64"/>
      <c r="H85" s="277"/>
      <c r="I85" s="64"/>
      <c r="J85" s="277"/>
      <c r="K85" s="64"/>
      <c r="L85" s="277"/>
      <c r="M85" s="64"/>
      <c r="N85" s="280"/>
    </row>
    <row r="86" spans="1:15">
      <c r="A86" s="70" t="s">
        <v>178</v>
      </c>
      <c r="B86" s="46"/>
      <c r="C86" s="46" t="s">
        <v>267</v>
      </c>
      <c r="D86" s="281"/>
      <c r="E86" s="64"/>
      <c r="F86" s="278"/>
      <c r="G86" s="64"/>
      <c r="H86" s="278"/>
      <c r="I86" s="64"/>
      <c r="J86" s="278"/>
      <c r="K86" s="64"/>
      <c r="L86" s="278"/>
      <c r="M86" s="64"/>
      <c r="N86" s="282"/>
    </row>
    <row r="87" spans="1:15">
      <c r="A87" s="45"/>
      <c r="B87" s="46"/>
      <c r="C87" s="46"/>
      <c r="D87" s="114"/>
      <c r="E87" s="115"/>
      <c r="F87" s="115"/>
      <c r="G87" s="115"/>
      <c r="H87" s="115"/>
      <c r="I87" s="116" t="s">
        <v>180</v>
      </c>
      <c r="J87" s="115"/>
      <c r="K87" s="115"/>
      <c r="L87" s="115"/>
      <c r="M87" s="115"/>
      <c r="N87" s="117"/>
    </row>
    <row r="88" spans="1:15">
      <c r="A88" s="70" t="s">
        <v>181</v>
      </c>
      <c r="B88" s="46"/>
      <c r="C88" s="46" t="s">
        <v>58</v>
      </c>
      <c r="D88" s="118"/>
      <c r="E88" s="64"/>
      <c r="F88" s="119"/>
      <c r="G88" s="64"/>
      <c r="H88" s="119"/>
      <c r="I88" s="64"/>
      <c r="J88" s="119"/>
      <c r="K88" s="64"/>
      <c r="L88" s="119"/>
      <c r="M88" s="64"/>
      <c r="N88" s="120"/>
    </row>
    <row r="89" spans="1:15">
      <c r="A89" s="70" t="s">
        <v>184</v>
      </c>
      <c r="B89" s="46"/>
      <c r="C89" s="46" t="s">
        <v>58</v>
      </c>
      <c r="D89" s="118"/>
      <c r="E89" s="64"/>
      <c r="F89" s="119"/>
      <c r="G89" s="64"/>
      <c r="H89" s="119"/>
      <c r="I89" s="64"/>
      <c r="J89" s="119"/>
      <c r="K89" s="64"/>
      <c r="L89" s="119"/>
      <c r="M89" s="64"/>
      <c r="N89" s="121"/>
    </row>
    <row r="90" spans="1:15" ht="12" thickBot="1">
      <c r="A90" s="70" t="s">
        <v>186</v>
      </c>
      <c r="B90" s="46"/>
      <c r="C90" s="46" t="s">
        <v>311</v>
      </c>
      <c r="D90" s="94"/>
      <c r="E90" s="78"/>
      <c r="F90" s="122"/>
      <c r="G90" s="78"/>
      <c r="H90" s="78"/>
      <c r="I90" s="78"/>
      <c r="J90" s="78"/>
      <c r="K90" s="78"/>
      <c r="L90" s="122"/>
      <c r="M90" s="78"/>
      <c r="N90" s="100"/>
    </row>
    <row r="91" spans="1:15" ht="12" thickBot="1">
      <c r="A91" s="45"/>
      <c r="B91" s="46"/>
      <c r="C91" s="46"/>
      <c r="D91" s="46"/>
      <c r="E91" s="46"/>
      <c r="F91" s="46"/>
      <c r="G91" s="46"/>
      <c r="H91" s="46"/>
      <c r="I91" s="46"/>
      <c r="J91" s="46"/>
      <c r="K91" s="46"/>
      <c r="L91" s="46"/>
      <c r="M91" s="46"/>
      <c r="N91" s="46"/>
    </row>
    <row r="92" spans="1:15">
      <c r="A92" s="70" t="s">
        <v>187</v>
      </c>
      <c r="B92" s="46"/>
      <c r="C92" s="46" t="s">
        <v>187</v>
      </c>
      <c r="D92" s="163"/>
      <c r="E92" s="164"/>
      <c r="F92" s="165"/>
      <c r="G92" s="164"/>
      <c r="H92" s="165"/>
      <c r="I92" s="164"/>
      <c r="J92" s="165"/>
      <c r="K92" s="164"/>
      <c r="L92" s="165"/>
      <c r="M92" s="164"/>
      <c r="N92" s="166"/>
    </row>
    <row r="93" spans="1:15">
      <c r="A93" s="70" t="s">
        <v>188</v>
      </c>
      <c r="B93" s="46"/>
      <c r="C93" s="46" t="s">
        <v>188</v>
      </c>
      <c r="D93" s="167"/>
      <c r="E93" s="161"/>
      <c r="F93" s="162"/>
      <c r="G93" s="161"/>
      <c r="H93" s="162"/>
      <c r="I93" s="161"/>
      <c r="J93" s="162"/>
      <c r="K93" s="161"/>
      <c r="L93" s="162"/>
      <c r="M93" s="161"/>
      <c r="N93" s="168"/>
    </row>
    <row r="94" spans="1:15" ht="12" thickBot="1">
      <c r="A94" s="70" t="s">
        <v>189</v>
      </c>
      <c r="B94" s="46"/>
      <c r="C94" s="46" t="s">
        <v>189</v>
      </c>
      <c r="D94" s="169"/>
      <c r="E94" s="170"/>
      <c r="F94" s="171"/>
      <c r="G94" s="170"/>
      <c r="H94" s="171"/>
      <c r="I94" s="170"/>
      <c r="J94" s="171"/>
      <c r="K94" s="170"/>
      <c r="L94" s="171"/>
      <c r="M94" s="170"/>
      <c r="N94" s="172"/>
    </row>
    <row r="95" spans="1:15">
      <c r="A95" s="45"/>
      <c r="B95" s="46"/>
      <c r="C95" s="46"/>
      <c r="D95" s="46"/>
      <c r="E95" s="46"/>
      <c r="F95" s="46"/>
      <c r="G95" s="46"/>
      <c r="H95" s="46"/>
      <c r="I95" s="46"/>
      <c r="J95" s="46"/>
      <c r="K95" s="49"/>
      <c r="L95" s="46"/>
      <c r="M95" s="46"/>
      <c r="N95" s="46"/>
    </row>
    <row r="96" spans="1:15">
      <c r="A96" s="45"/>
      <c r="B96" s="46"/>
      <c r="C96" s="46"/>
      <c r="D96" s="46"/>
      <c r="E96" s="46"/>
      <c r="F96" s="46"/>
      <c r="G96" s="46"/>
      <c r="H96" s="46"/>
      <c r="I96" s="46"/>
      <c r="J96" s="46"/>
      <c r="K96" s="46"/>
      <c r="L96" s="49"/>
      <c r="M96" s="46"/>
      <c r="N96" s="46"/>
      <c r="O96" s="46"/>
    </row>
    <row r="97" spans="2:23" ht="12.75">
      <c r="D97" s="245" t="s">
        <v>323</v>
      </c>
      <c r="E97" s="245"/>
      <c r="F97" s="245"/>
      <c r="G97" s="246" t="s">
        <v>324</v>
      </c>
      <c r="H97" s="245"/>
      <c r="I97" s="245"/>
      <c r="J97" s="245"/>
      <c r="K97" s="247"/>
      <c r="L97" s="245"/>
      <c r="M97" s="259"/>
    </row>
    <row r="98" spans="2:23">
      <c r="B98" s="209"/>
      <c r="C98" s="209"/>
      <c r="D98" s="209"/>
      <c r="E98" s="209"/>
      <c r="F98" s="209"/>
      <c r="G98" s="209"/>
      <c r="H98" s="209"/>
      <c r="I98" s="209"/>
      <c r="J98" s="209"/>
      <c r="K98" s="209"/>
      <c r="L98" s="209"/>
      <c r="M98" s="209"/>
      <c r="N98" s="209"/>
      <c r="O98" s="209"/>
    </row>
    <row r="99" spans="2:23" ht="12">
      <c r="B99" s="209"/>
      <c r="C99" s="209"/>
      <c r="D99" s="248" t="s">
        <v>63</v>
      </c>
      <c r="E99" s="242" t="s">
        <v>350</v>
      </c>
      <c r="F99" s="248" t="s">
        <v>65</v>
      </c>
      <c r="G99" s="242" t="s">
        <v>350</v>
      </c>
      <c r="H99" s="248" t="s">
        <v>66</v>
      </c>
      <c r="I99" s="242" t="s">
        <v>350</v>
      </c>
      <c r="J99" s="248" t="s">
        <v>67</v>
      </c>
      <c r="K99" s="242" t="s">
        <v>350</v>
      </c>
      <c r="L99" s="248" t="s">
        <v>68</v>
      </c>
      <c r="M99" s="242" t="s">
        <v>350</v>
      </c>
      <c r="N99" s="209"/>
      <c r="O99" s="209"/>
    </row>
    <row r="100" spans="2:23">
      <c r="B100" s="209"/>
      <c r="C100" s="209"/>
      <c r="D100" s="209"/>
      <c r="E100" s="209"/>
      <c r="F100" s="209"/>
      <c r="G100" s="209"/>
      <c r="H100" s="209"/>
      <c r="I100" s="209"/>
      <c r="J100" s="209"/>
      <c r="K100" s="209"/>
      <c r="L100" s="209"/>
      <c r="M100" s="209"/>
      <c r="N100" s="209"/>
      <c r="O100" s="209"/>
    </row>
    <row r="101" spans="2:23">
      <c r="B101" s="231"/>
      <c r="C101" s="209"/>
      <c r="D101" s="209"/>
      <c r="E101" s="209"/>
      <c r="F101" s="209"/>
      <c r="G101" s="209"/>
      <c r="H101" s="209"/>
      <c r="I101" s="209"/>
      <c r="J101" s="209"/>
      <c r="K101" s="84"/>
      <c r="L101" s="84"/>
      <c r="M101" s="209"/>
      <c r="N101" s="209"/>
      <c r="O101" s="209"/>
    </row>
    <row r="102" spans="2:23">
      <c r="B102" s="231"/>
      <c r="C102" s="209"/>
      <c r="D102" s="209"/>
      <c r="E102" s="209"/>
      <c r="F102" s="209"/>
      <c r="G102" s="209"/>
      <c r="H102" s="209"/>
      <c r="I102" s="209"/>
      <c r="J102" s="209"/>
      <c r="K102" s="84"/>
      <c r="L102" s="84"/>
      <c r="M102" s="209"/>
      <c r="N102" s="209"/>
      <c r="O102" s="209"/>
    </row>
    <row r="103" spans="2:23">
      <c r="B103" s="231"/>
      <c r="C103" s="209"/>
      <c r="D103" s="209"/>
      <c r="E103" s="209"/>
      <c r="F103" s="209"/>
      <c r="G103" s="209"/>
      <c r="H103" s="209"/>
      <c r="I103" s="209"/>
      <c r="J103" s="209"/>
      <c r="K103" s="84"/>
      <c r="L103" s="84"/>
      <c r="M103" s="209"/>
      <c r="N103" s="209"/>
      <c r="O103" s="209"/>
    </row>
    <row r="104" spans="2:23">
      <c r="B104" s="231"/>
      <c r="C104" s="209"/>
      <c r="D104" s="209"/>
      <c r="E104" s="209"/>
      <c r="F104" s="209"/>
      <c r="G104" s="209"/>
      <c r="H104" s="209"/>
      <c r="I104" s="209"/>
      <c r="J104" s="209"/>
      <c r="K104" s="209"/>
      <c r="L104" s="209"/>
      <c r="M104" s="209"/>
      <c r="N104" s="209"/>
      <c r="O104" s="209"/>
    </row>
    <row r="105" spans="2:23">
      <c r="B105" s="231"/>
      <c r="C105" s="209"/>
      <c r="D105" s="209"/>
      <c r="E105" s="209"/>
      <c r="F105" s="209"/>
      <c r="G105" s="209"/>
      <c r="H105" s="209"/>
      <c r="I105" s="209"/>
      <c r="J105" s="209"/>
      <c r="K105" s="209"/>
      <c r="L105" s="209"/>
      <c r="M105" s="209"/>
      <c r="N105" s="209"/>
      <c r="O105" s="209"/>
    </row>
    <row r="106" spans="2:23">
      <c r="B106" s="231"/>
      <c r="C106" s="255"/>
      <c r="D106" s="209"/>
      <c r="E106" s="209"/>
      <c r="F106" s="209"/>
      <c r="G106" s="209"/>
      <c r="H106" s="209"/>
      <c r="I106" s="209"/>
      <c r="J106" s="209"/>
      <c r="K106" s="209"/>
      <c r="L106" s="209"/>
      <c r="M106" s="209"/>
      <c r="N106" s="209"/>
      <c r="O106" s="209"/>
    </row>
    <row r="107" spans="2:23" ht="11.25" customHeight="1">
      <c r="B107" s="231"/>
      <c r="C107" s="255"/>
      <c r="D107" s="209"/>
      <c r="E107" s="209"/>
      <c r="F107" s="209"/>
      <c r="G107" s="209"/>
      <c r="H107" s="209"/>
      <c r="I107" s="209"/>
      <c r="J107" s="209"/>
      <c r="K107" s="209"/>
      <c r="L107" s="209"/>
      <c r="M107" s="209"/>
      <c r="N107" s="209"/>
      <c r="O107" s="209"/>
    </row>
    <row r="108" spans="2:23">
      <c r="B108" s="231"/>
      <c r="C108" s="255"/>
      <c r="D108" s="209"/>
      <c r="E108" s="209"/>
      <c r="F108" s="209"/>
      <c r="G108" s="209"/>
      <c r="H108" s="209"/>
      <c r="I108" s="209"/>
      <c r="J108" s="209"/>
      <c r="K108" s="209"/>
      <c r="L108" s="209"/>
      <c r="M108" s="209"/>
      <c r="N108" s="209"/>
      <c r="O108" s="209"/>
    </row>
    <row r="109" spans="2:23">
      <c r="B109" s="231"/>
      <c r="C109" s="209"/>
      <c r="D109" s="209"/>
      <c r="E109" s="209"/>
      <c r="F109" s="231"/>
      <c r="G109" s="209"/>
      <c r="H109" s="209"/>
      <c r="I109" s="209"/>
      <c r="J109" s="209"/>
      <c r="K109" s="209"/>
      <c r="L109" s="209"/>
      <c r="M109" s="209"/>
      <c r="N109" s="209"/>
      <c r="O109" s="209"/>
    </row>
    <row r="110" spans="2:23">
      <c r="B110" s="231"/>
      <c r="C110" s="209"/>
      <c r="D110" s="209"/>
      <c r="E110" s="209"/>
      <c r="F110" s="231"/>
      <c r="G110" s="209"/>
      <c r="H110" s="209"/>
      <c r="I110" s="209"/>
      <c r="J110" s="209"/>
      <c r="K110" s="209"/>
      <c r="L110" s="209"/>
      <c r="M110" s="209"/>
      <c r="N110" s="209"/>
      <c r="O110" s="209"/>
    </row>
    <row r="111" spans="2:23">
      <c r="B111" s="231"/>
      <c r="C111" s="209"/>
      <c r="D111" s="209"/>
      <c r="E111" s="209"/>
      <c r="F111" s="209"/>
      <c r="G111" s="209"/>
      <c r="H111" s="209"/>
      <c r="I111" s="209"/>
      <c r="J111" s="209"/>
      <c r="K111" s="209"/>
      <c r="L111" s="209"/>
      <c r="M111" s="209"/>
      <c r="N111" s="209"/>
      <c r="O111" s="209"/>
      <c r="P111" s="185"/>
      <c r="Q111" s="209"/>
      <c r="R111" s="209"/>
      <c r="S111" s="209"/>
      <c r="T111" s="185"/>
      <c r="U111" s="185"/>
      <c r="V111" s="185"/>
      <c r="W111" s="185"/>
    </row>
    <row r="112" spans="2:23">
      <c r="B112" s="231"/>
      <c r="C112" s="209"/>
      <c r="D112" s="209"/>
      <c r="E112" s="209"/>
      <c r="F112" s="209"/>
      <c r="G112" s="209"/>
      <c r="H112" s="209"/>
      <c r="I112" s="209"/>
      <c r="J112" s="209"/>
      <c r="K112" s="209"/>
      <c r="L112" s="209"/>
      <c r="M112" s="209"/>
      <c r="N112" s="209"/>
      <c r="O112" s="209"/>
      <c r="P112" s="185"/>
      <c r="Q112" s="209"/>
      <c r="R112" s="209"/>
      <c r="S112" s="209"/>
      <c r="T112" s="185"/>
      <c r="U112" s="185"/>
      <c r="V112" s="185"/>
      <c r="W112" s="185"/>
    </row>
    <row r="113" spans="2:23">
      <c r="B113" s="231"/>
      <c r="C113" s="209"/>
      <c r="D113" s="209"/>
      <c r="E113" s="209"/>
      <c r="F113" s="209"/>
      <c r="G113" s="209"/>
      <c r="H113" s="209"/>
      <c r="I113" s="209"/>
      <c r="J113" s="209"/>
      <c r="K113" s="209"/>
      <c r="L113" s="209"/>
      <c r="M113" s="209"/>
      <c r="N113" s="209"/>
      <c r="O113" s="209"/>
      <c r="P113" s="185"/>
      <c r="Q113" s="209"/>
      <c r="R113" s="209"/>
      <c r="S113" s="209"/>
      <c r="T113" s="185"/>
      <c r="U113" s="185"/>
      <c r="V113" s="185"/>
      <c r="W113" s="185"/>
    </row>
    <row r="114" spans="2:23">
      <c r="B114" s="231"/>
      <c r="C114" s="209"/>
      <c r="D114" s="209"/>
      <c r="E114" s="209"/>
      <c r="F114" s="209"/>
      <c r="G114" s="209"/>
      <c r="H114" s="209"/>
      <c r="I114" s="209"/>
      <c r="J114" s="209"/>
      <c r="K114" s="209" t="s">
        <v>86</v>
      </c>
      <c r="L114" s="185"/>
      <c r="M114" s="209"/>
      <c r="N114" s="209"/>
      <c r="O114" s="209"/>
      <c r="P114" s="185"/>
      <c r="Q114" s="209"/>
      <c r="R114" s="209"/>
      <c r="S114" s="209"/>
      <c r="T114" s="185"/>
      <c r="U114" s="185"/>
      <c r="V114" s="185"/>
      <c r="W114" s="185"/>
    </row>
    <row r="115" spans="2:23">
      <c r="B115" s="231"/>
      <c r="C115" s="209"/>
      <c r="D115" s="209"/>
      <c r="E115" s="209"/>
      <c r="F115" s="209"/>
      <c r="G115" s="209"/>
      <c r="H115" s="209"/>
      <c r="I115" s="209"/>
      <c r="J115" s="209"/>
      <c r="K115" s="209" t="s">
        <v>88</v>
      </c>
      <c r="L115" s="185"/>
      <c r="M115" s="209"/>
      <c r="N115" s="209"/>
      <c r="O115" s="209"/>
      <c r="P115" s="185"/>
      <c r="Q115" s="209"/>
      <c r="R115" s="209"/>
      <c r="S115" s="209"/>
      <c r="T115" s="185"/>
      <c r="U115" s="185"/>
      <c r="V115" s="185"/>
      <c r="W115" s="185"/>
    </row>
    <row r="116" spans="2:23" ht="12" thickBot="1">
      <c r="B116" s="231"/>
      <c r="C116" s="209"/>
      <c r="D116" s="209"/>
      <c r="E116" s="209"/>
      <c r="F116" s="209"/>
      <c r="G116" s="209"/>
      <c r="H116" s="209"/>
      <c r="I116" s="209"/>
      <c r="J116" s="209"/>
      <c r="K116" s="209" t="s">
        <v>203</v>
      </c>
      <c r="L116" s="185"/>
      <c r="M116" s="209"/>
      <c r="N116" s="209"/>
      <c r="O116" s="209"/>
      <c r="P116" s="185"/>
      <c r="Q116" s="202" t="s">
        <v>28</v>
      </c>
      <c r="R116" s="203" t="s">
        <v>29</v>
      </c>
      <c r="S116" s="203" t="s">
        <v>30</v>
      </c>
      <c r="T116" s="203" t="s">
        <v>31</v>
      </c>
      <c r="U116" s="204" t="s">
        <v>32</v>
      </c>
      <c r="V116" s="185"/>
      <c r="W116" s="185"/>
    </row>
    <row r="117" spans="2:23" ht="12" thickBot="1">
      <c r="B117" s="231"/>
      <c r="C117" s="209"/>
      <c r="D117" s="209"/>
      <c r="E117" s="209"/>
      <c r="F117" s="209"/>
      <c r="G117" s="209"/>
      <c r="H117" s="209"/>
      <c r="I117" s="209"/>
      <c r="J117" s="209"/>
      <c r="K117" s="209" t="s">
        <v>211</v>
      </c>
      <c r="L117" s="185"/>
      <c r="M117" s="209"/>
      <c r="N117" s="209"/>
      <c r="O117" s="209"/>
      <c r="P117" s="256" t="s">
        <v>49</v>
      </c>
      <c r="Q117" s="145">
        <f>Planning!Q117</f>
        <v>0</v>
      </c>
      <c r="R117" s="145">
        <f>Planning!R117</f>
        <v>0</v>
      </c>
      <c r="S117" s="145">
        <f>Planning!S117</f>
        <v>0</v>
      </c>
      <c r="T117" s="145">
        <f>Planning!T117</f>
        <v>0</v>
      </c>
      <c r="U117" s="145">
        <f>Planning!U117</f>
        <v>0</v>
      </c>
      <c r="V117" s="185"/>
      <c r="W117" s="185"/>
    </row>
    <row r="118" spans="2:23" ht="12" thickBot="1">
      <c r="B118" s="231"/>
      <c r="C118" s="209"/>
      <c r="D118" s="209"/>
      <c r="E118" s="209"/>
      <c r="F118" s="209"/>
      <c r="G118" s="209"/>
      <c r="H118" s="209"/>
      <c r="I118" s="209"/>
      <c r="J118" s="209"/>
      <c r="K118" s="209" t="s">
        <v>207</v>
      </c>
      <c r="L118" s="185"/>
      <c r="M118" s="209"/>
      <c r="N118" s="209"/>
      <c r="O118" s="209"/>
      <c r="P118" s="256" t="s">
        <v>259</v>
      </c>
      <c r="Q118" s="145">
        <f>Planning!Q118</f>
        <v>0</v>
      </c>
      <c r="R118" s="145">
        <f>Planning!R118</f>
        <v>0</v>
      </c>
      <c r="S118" s="145">
        <f>Planning!S118</f>
        <v>0</v>
      </c>
      <c r="T118" s="145">
        <f>Planning!T118</f>
        <v>0</v>
      </c>
      <c r="U118" s="145">
        <f>Planning!U118</f>
        <v>0</v>
      </c>
      <c r="V118" s="185"/>
      <c r="W118" s="185"/>
    </row>
    <row r="119" spans="2:23">
      <c r="B119" s="231"/>
      <c r="C119" s="209"/>
      <c r="D119" s="209"/>
      <c r="E119" s="209"/>
      <c r="F119" s="209"/>
      <c r="G119" s="209"/>
      <c r="H119" s="209"/>
      <c r="I119" s="209"/>
      <c r="J119" s="209"/>
      <c r="K119" s="209"/>
      <c r="L119" s="209"/>
      <c r="M119" s="209"/>
      <c r="N119" s="209"/>
      <c r="O119" s="209"/>
      <c r="P119" s="257" t="s">
        <v>260</v>
      </c>
      <c r="Q119" s="145">
        <f>Planning!Q119</f>
        <v>0</v>
      </c>
      <c r="R119" s="145">
        <f>Planning!R119</f>
        <v>0</v>
      </c>
      <c r="S119" s="145">
        <f>Planning!S119</f>
        <v>0</v>
      </c>
      <c r="T119" s="145">
        <f>Planning!T119</f>
        <v>0</v>
      </c>
      <c r="U119" s="145">
        <f>Planning!U119</f>
        <v>0</v>
      </c>
      <c r="V119" s="185"/>
      <c r="W119" s="185"/>
    </row>
    <row r="120" spans="2:23">
      <c r="B120" s="231"/>
      <c r="C120" s="209"/>
      <c r="D120" s="209"/>
      <c r="E120" s="209"/>
      <c r="F120" s="209"/>
      <c r="G120" s="209"/>
      <c r="H120" s="209"/>
      <c r="I120" s="209"/>
      <c r="J120" s="209"/>
      <c r="K120" s="209"/>
      <c r="L120" s="209"/>
      <c r="M120" s="209"/>
      <c r="N120" s="209"/>
      <c r="O120" s="209"/>
      <c r="P120" s="185"/>
      <c r="Q120" s="185"/>
      <c r="R120" s="185"/>
      <c r="S120" s="185"/>
      <c r="T120" s="185"/>
      <c r="U120" s="185"/>
      <c r="V120" s="185"/>
      <c r="W120" s="185"/>
    </row>
    <row r="121" spans="2:23">
      <c r="B121" s="231"/>
      <c r="C121" s="209"/>
      <c r="D121" s="209"/>
      <c r="E121" s="209"/>
      <c r="F121" s="209"/>
      <c r="G121" s="209"/>
      <c r="H121" s="209"/>
      <c r="I121" s="209"/>
      <c r="J121" s="209"/>
      <c r="K121" s="209"/>
      <c r="L121" s="209"/>
      <c r="M121" s="209"/>
      <c r="N121" s="209"/>
      <c r="O121" s="209"/>
      <c r="P121" s="185"/>
      <c r="Q121" s="185"/>
      <c r="R121" s="185"/>
      <c r="S121" s="185"/>
      <c r="T121" s="185"/>
      <c r="U121" s="185"/>
      <c r="V121" s="185"/>
      <c r="W121" s="185"/>
    </row>
    <row r="122" spans="2:23">
      <c r="B122" s="231"/>
      <c r="C122" s="209"/>
      <c r="D122" s="209"/>
      <c r="E122" s="209"/>
      <c r="F122" s="209"/>
      <c r="G122" s="209"/>
      <c r="H122" s="209"/>
      <c r="I122" s="209"/>
      <c r="J122" s="209"/>
      <c r="K122" s="209"/>
      <c r="L122" s="209"/>
      <c r="M122" s="209"/>
      <c r="N122" s="209"/>
      <c r="O122" s="209"/>
    </row>
    <row r="123" spans="2:23">
      <c r="B123" s="231"/>
      <c r="C123" s="209"/>
      <c r="D123" s="209"/>
      <c r="E123" s="209"/>
      <c r="F123" s="209"/>
      <c r="G123" s="209"/>
      <c r="H123" s="209"/>
      <c r="I123" s="209"/>
      <c r="J123" s="209"/>
      <c r="K123" s="209" t="s">
        <v>222</v>
      </c>
      <c r="L123" s="185"/>
      <c r="M123" s="185"/>
      <c r="N123" s="185"/>
      <c r="O123" s="209"/>
    </row>
    <row r="124" spans="2:23">
      <c r="B124" s="231"/>
      <c r="C124" s="209"/>
      <c r="D124" s="209"/>
      <c r="E124" s="209"/>
      <c r="F124" s="209"/>
      <c r="G124" s="209"/>
      <c r="H124" s="209"/>
      <c r="I124" s="209"/>
      <c r="J124" s="209"/>
      <c r="K124" s="209" t="s">
        <v>203</v>
      </c>
      <c r="L124" s="185"/>
      <c r="M124" s="185"/>
      <c r="N124" s="185"/>
      <c r="O124" s="209"/>
    </row>
    <row r="125" spans="2:23">
      <c r="B125" s="231"/>
      <c r="C125" s="209"/>
      <c r="D125" s="209"/>
      <c r="E125" s="209"/>
      <c r="F125" s="209"/>
      <c r="G125" s="209"/>
      <c r="H125" s="209"/>
      <c r="I125" s="209"/>
      <c r="J125" s="209"/>
      <c r="K125" s="209" t="s">
        <v>211</v>
      </c>
      <c r="L125" s="185"/>
      <c r="M125" s="185"/>
      <c r="N125" s="185"/>
      <c r="O125" s="209"/>
      <c r="R125" s="47" t="s">
        <v>299</v>
      </c>
    </row>
    <row r="126" spans="2:23">
      <c r="B126" s="231"/>
      <c r="C126" s="209"/>
      <c r="D126" s="209"/>
      <c r="E126" s="209"/>
      <c r="F126" s="209"/>
      <c r="G126" s="209"/>
      <c r="H126" s="209"/>
      <c r="I126" s="209"/>
      <c r="J126" s="209"/>
      <c r="K126" s="209" t="s">
        <v>223</v>
      </c>
      <c r="L126" s="185"/>
      <c r="M126" s="185"/>
      <c r="N126" s="185"/>
      <c r="O126" s="209"/>
    </row>
    <row r="127" spans="2:23" ht="12.75">
      <c r="B127" s="231"/>
      <c r="C127" s="209"/>
      <c r="D127" s="209"/>
      <c r="E127" s="209"/>
      <c r="F127" s="209"/>
      <c r="G127" s="209"/>
      <c r="H127" s="209"/>
      <c r="I127" s="209"/>
      <c r="J127" s="209"/>
      <c r="K127" s="209" t="s">
        <v>213</v>
      </c>
      <c r="L127" s="185"/>
      <c r="M127" s="185"/>
      <c r="N127" s="185"/>
      <c r="O127" s="209"/>
      <c r="R127" s="36" t="s">
        <v>28</v>
      </c>
      <c r="S127" s="31" t="s">
        <v>29</v>
      </c>
      <c r="T127" s="31" t="s">
        <v>30</v>
      </c>
      <c r="U127" s="31" t="s">
        <v>31</v>
      </c>
      <c r="V127" s="37" t="s">
        <v>32</v>
      </c>
    </row>
    <row r="128" spans="2:23" ht="15">
      <c r="B128" s="231"/>
      <c r="C128" s="209"/>
      <c r="D128" s="209"/>
      <c r="E128" s="209"/>
      <c r="F128" s="209"/>
      <c r="G128" s="209"/>
      <c r="H128" s="209"/>
      <c r="I128" s="209"/>
      <c r="J128" s="209"/>
      <c r="K128" s="209" t="s">
        <v>198</v>
      </c>
      <c r="L128" s="185"/>
      <c r="M128" s="185"/>
      <c r="N128" s="185"/>
      <c r="O128" s="209"/>
      <c r="Q128" s="201" t="s">
        <v>60</v>
      </c>
      <c r="R128" s="38">
        <f t="shared" ref="R128:R141" si="0">R232-D232</f>
        <v>2</v>
      </c>
      <c r="S128" s="38">
        <f t="shared" ref="S128:S141" si="1">S232-E232</f>
        <v>2</v>
      </c>
      <c r="T128" s="38">
        <f t="shared" ref="T128:T141" si="2">T232-F232</f>
        <v>2</v>
      </c>
      <c r="U128" s="38">
        <f t="shared" ref="U128:U141" si="3">U232-G232</f>
        <v>2</v>
      </c>
      <c r="V128" s="38">
        <f t="shared" ref="V128:V141" si="4">V232-H232</f>
        <v>2</v>
      </c>
    </row>
    <row r="129" spans="2:29" ht="15">
      <c r="B129" s="231"/>
      <c r="C129" s="209"/>
      <c r="D129" s="209"/>
      <c r="E129" s="209"/>
      <c r="F129" s="209"/>
      <c r="G129" s="209"/>
      <c r="H129" s="209"/>
      <c r="I129" s="209"/>
      <c r="J129" s="209"/>
      <c r="K129" s="209" t="s">
        <v>215</v>
      </c>
      <c r="L129" s="185"/>
      <c r="M129" s="185"/>
      <c r="N129" s="185"/>
      <c r="O129" s="209"/>
      <c r="Q129" s="201" t="s">
        <v>49</v>
      </c>
      <c r="R129" s="38">
        <f t="shared" si="0"/>
        <v>1</v>
      </c>
      <c r="S129" s="38">
        <f t="shared" si="1"/>
        <v>1</v>
      </c>
      <c r="T129" s="38">
        <f t="shared" si="2"/>
        <v>1</v>
      </c>
      <c r="U129" s="38">
        <f t="shared" si="3"/>
        <v>1</v>
      </c>
      <c r="V129" s="38">
        <f t="shared" si="4"/>
        <v>1</v>
      </c>
    </row>
    <row r="130" spans="2:29" ht="15">
      <c r="B130" s="231"/>
      <c r="C130" s="209"/>
      <c r="D130" s="209"/>
      <c r="E130" s="209"/>
      <c r="F130" s="209"/>
      <c r="G130" s="209"/>
      <c r="H130" s="209"/>
      <c r="I130" s="209"/>
      <c r="J130" s="209"/>
      <c r="K130" s="209" t="s">
        <v>183</v>
      </c>
      <c r="L130" s="185"/>
      <c r="M130" s="185"/>
      <c r="N130" s="185"/>
      <c r="O130" s="209"/>
      <c r="Q130" s="201" t="s">
        <v>50</v>
      </c>
      <c r="R130" s="38">
        <f t="shared" si="0"/>
        <v>6</v>
      </c>
      <c r="S130" s="38">
        <f t="shared" si="1"/>
        <v>6</v>
      </c>
      <c r="T130" s="38">
        <f t="shared" si="2"/>
        <v>6</v>
      </c>
      <c r="U130" s="38">
        <f t="shared" si="3"/>
        <v>6</v>
      </c>
      <c r="V130" s="38">
        <f t="shared" si="4"/>
        <v>6</v>
      </c>
    </row>
    <row r="131" spans="2:29" ht="15">
      <c r="B131" s="231"/>
      <c r="C131" s="209"/>
      <c r="D131" s="209"/>
      <c r="E131" s="209"/>
      <c r="F131" s="209"/>
      <c r="G131" s="209"/>
      <c r="H131" s="209"/>
      <c r="I131" s="209"/>
      <c r="J131" s="209"/>
      <c r="K131" s="209"/>
      <c r="L131" s="209"/>
      <c r="M131" s="209"/>
      <c r="N131" s="209"/>
      <c r="O131" s="209"/>
      <c r="Q131" s="201" t="s">
        <v>51</v>
      </c>
      <c r="R131" s="38">
        <f t="shared" si="0"/>
        <v>4</v>
      </c>
      <c r="S131" s="38">
        <f t="shared" si="1"/>
        <v>4</v>
      </c>
      <c r="T131" s="38">
        <f t="shared" si="2"/>
        <v>4</v>
      </c>
      <c r="U131" s="38">
        <f t="shared" si="3"/>
        <v>4</v>
      </c>
      <c r="V131" s="38">
        <f t="shared" si="4"/>
        <v>4</v>
      </c>
    </row>
    <row r="132" spans="2:29" ht="15">
      <c r="B132" s="231"/>
      <c r="C132" s="209"/>
      <c r="D132" s="209"/>
      <c r="E132" s="209"/>
      <c r="F132" s="209"/>
      <c r="G132" s="209"/>
      <c r="H132" s="209"/>
      <c r="I132" s="209"/>
      <c r="J132" s="209"/>
      <c r="K132" s="209"/>
      <c r="L132" s="209"/>
      <c r="M132" s="209"/>
      <c r="N132" s="209"/>
      <c r="O132" s="209"/>
      <c r="Q132" s="201" t="s">
        <v>59</v>
      </c>
      <c r="R132" s="38">
        <f t="shared" si="0"/>
        <v>1</v>
      </c>
      <c r="S132" s="38">
        <f t="shared" si="1"/>
        <v>1</v>
      </c>
      <c r="T132" s="38">
        <f t="shared" si="2"/>
        <v>1</v>
      </c>
      <c r="U132" s="38">
        <f t="shared" si="3"/>
        <v>1</v>
      </c>
      <c r="V132" s="38">
        <f t="shared" si="4"/>
        <v>1</v>
      </c>
    </row>
    <row r="133" spans="2:29" ht="15" customHeight="1">
      <c r="B133" s="231"/>
      <c r="C133" s="209"/>
      <c r="D133" s="209"/>
      <c r="E133" s="209"/>
      <c r="F133" s="209"/>
      <c r="G133" s="209"/>
      <c r="H133" s="209"/>
      <c r="I133" s="209"/>
      <c r="J133" s="209"/>
      <c r="K133" s="209"/>
      <c r="L133" s="209"/>
      <c r="M133" s="258"/>
      <c r="N133" s="209"/>
      <c r="O133" s="209"/>
      <c r="Q133" s="201" t="s">
        <v>52</v>
      </c>
      <c r="R133" s="38">
        <f t="shared" si="0"/>
        <v>4</v>
      </c>
      <c r="S133" s="38">
        <f t="shared" si="1"/>
        <v>4</v>
      </c>
      <c r="T133" s="38">
        <f t="shared" si="2"/>
        <v>4</v>
      </c>
      <c r="U133" s="38">
        <f t="shared" si="3"/>
        <v>4</v>
      </c>
      <c r="V133" s="38">
        <f t="shared" si="4"/>
        <v>4</v>
      </c>
    </row>
    <row r="134" spans="2:29" ht="15">
      <c r="B134" s="231"/>
      <c r="C134" s="209"/>
      <c r="D134" s="209"/>
      <c r="E134" s="209"/>
      <c r="F134" s="209"/>
      <c r="G134" s="209"/>
      <c r="H134" s="209"/>
      <c r="I134" s="209"/>
      <c r="J134" s="209"/>
      <c r="K134" s="209"/>
      <c r="L134" s="209"/>
      <c r="M134" s="209"/>
      <c r="N134" s="209"/>
      <c r="O134" s="209"/>
      <c r="Q134" s="201" t="s">
        <v>53</v>
      </c>
      <c r="R134" s="38">
        <f t="shared" si="0"/>
        <v>4</v>
      </c>
      <c r="S134" s="38">
        <f t="shared" si="1"/>
        <v>4</v>
      </c>
      <c r="T134" s="38">
        <f t="shared" si="2"/>
        <v>4</v>
      </c>
      <c r="U134" s="38">
        <f t="shared" si="3"/>
        <v>4</v>
      </c>
      <c r="V134" s="38">
        <f t="shared" si="4"/>
        <v>4</v>
      </c>
    </row>
    <row r="135" spans="2:29" ht="15">
      <c r="B135" s="49"/>
      <c r="I135" s="191"/>
      <c r="M135" s="48"/>
      <c r="Q135" s="201" t="s">
        <v>225</v>
      </c>
      <c r="R135" s="38">
        <f t="shared" si="0"/>
        <v>1</v>
      </c>
      <c r="S135" s="38">
        <f t="shared" si="1"/>
        <v>1</v>
      </c>
      <c r="T135" s="38">
        <f t="shared" si="2"/>
        <v>1</v>
      </c>
      <c r="U135" s="38">
        <f t="shared" si="3"/>
        <v>1</v>
      </c>
      <c r="V135" s="38">
        <f t="shared" si="4"/>
        <v>1</v>
      </c>
    </row>
    <row r="136" spans="2:29" ht="15">
      <c r="B136" s="49"/>
      <c r="D136" s="47" t="s">
        <v>300</v>
      </c>
      <c r="J136" s="47" t="s">
        <v>372</v>
      </c>
      <c r="Q136" s="201" t="s">
        <v>61</v>
      </c>
      <c r="R136" s="38">
        <f t="shared" si="0"/>
        <v>2</v>
      </c>
      <c r="S136" s="38">
        <f t="shared" si="1"/>
        <v>2</v>
      </c>
      <c r="T136" s="38">
        <f t="shared" si="2"/>
        <v>2</v>
      </c>
      <c r="U136" s="38">
        <f t="shared" si="3"/>
        <v>2</v>
      </c>
      <c r="V136" s="38">
        <f t="shared" si="4"/>
        <v>2</v>
      </c>
    </row>
    <row r="137" spans="2:29" ht="15.75" thickBot="1">
      <c r="B137" s="49"/>
      <c r="D137" s="36" t="s">
        <v>28</v>
      </c>
      <c r="E137" s="31" t="s">
        <v>29</v>
      </c>
      <c r="F137" s="31" t="s">
        <v>30</v>
      </c>
      <c r="G137" s="31" t="s">
        <v>31</v>
      </c>
      <c r="H137" s="37" t="s">
        <v>32</v>
      </c>
      <c r="L137" s="191"/>
      <c r="M137" s="48"/>
      <c r="P137" s="101"/>
      <c r="Q137" s="201" t="s">
        <v>54</v>
      </c>
      <c r="R137" s="38">
        <f t="shared" si="0"/>
        <v>2</v>
      </c>
      <c r="S137" s="38">
        <f t="shared" si="1"/>
        <v>2</v>
      </c>
      <c r="T137" s="38">
        <f t="shared" si="2"/>
        <v>2</v>
      </c>
      <c r="U137" s="38">
        <f t="shared" si="3"/>
        <v>2</v>
      </c>
      <c r="V137" s="38">
        <f t="shared" si="4"/>
        <v>2</v>
      </c>
    </row>
    <row r="138" spans="2:29" ht="15.75" thickBot="1">
      <c r="C138" s="70" t="s">
        <v>187</v>
      </c>
      <c r="D138" s="145">
        <f>Planning!D138</f>
        <v>0</v>
      </c>
      <c r="E138" s="145">
        <f>Planning!E138</f>
        <v>0</v>
      </c>
      <c r="F138" s="145">
        <f>Planning!F138</f>
        <v>0</v>
      </c>
      <c r="G138" s="145">
        <f>Planning!G138</f>
        <v>0</v>
      </c>
      <c r="H138" s="145">
        <f>Planning!H138</f>
        <v>0</v>
      </c>
      <c r="J138" s="139" t="s">
        <v>290</v>
      </c>
      <c r="K138" s="139"/>
      <c r="L138" s="139"/>
      <c r="M138" s="139"/>
      <c r="N138" s="139"/>
      <c r="O138" s="139"/>
      <c r="P138" s="139"/>
      <c r="Q138" s="201" t="s">
        <v>55</v>
      </c>
      <c r="R138" s="38">
        <f t="shared" si="0"/>
        <v>4</v>
      </c>
      <c r="S138" s="38">
        <f t="shared" si="1"/>
        <v>4</v>
      </c>
      <c r="T138" s="38">
        <f t="shared" si="2"/>
        <v>4</v>
      </c>
      <c r="U138" s="38">
        <f t="shared" si="3"/>
        <v>4</v>
      </c>
      <c r="V138" s="38">
        <f t="shared" si="4"/>
        <v>4</v>
      </c>
      <c r="Y138" s="47" t="s">
        <v>301</v>
      </c>
    </row>
    <row r="139" spans="2:29" ht="15.75" customHeight="1" thickBot="1">
      <c r="C139" s="70" t="s">
        <v>188</v>
      </c>
      <c r="D139" s="145">
        <f>Planning!D139</f>
        <v>0</v>
      </c>
      <c r="E139" s="145">
        <f>Planning!E139</f>
        <v>0</v>
      </c>
      <c r="F139" s="145">
        <f>Planning!F139</f>
        <v>0</v>
      </c>
      <c r="G139" s="145">
        <f>Planning!G139</f>
        <v>0</v>
      </c>
      <c r="H139" s="145">
        <f>Planning!H139</f>
        <v>0</v>
      </c>
      <c r="J139" s="140" t="s">
        <v>293</v>
      </c>
      <c r="K139" s="298" t="s">
        <v>291</v>
      </c>
      <c r="L139" s="298"/>
      <c r="M139" s="298"/>
      <c r="N139" s="298"/>
      <c r="O139" s="299"/>
      <c r="P139" s="141"/>
      <c r="Q139" s="201" t="s">
        <v>56</v>
      </c>
      <c r="R139" s="38">
        <f t="shared" si="0"/>
        <v>7</v>
      </c>
      <c r="S139" s="38">
        <f t="shared" si="1"/>
        <v>7</v>
      </c>
      <c r="T139" s="38">
        <f t="shared" si="2"/>
        <v>7</v>
      </c>
      <c r="U139" s="38">
        <f t="shared" si="3"/>
        <v>7</v>
      </c>
      <c r="V139" s="38">
        <f t="shared" si="4"/>
        <v>7</v>
      </c>
      <c r="Y139" s="47" t="s">
        <v>304</v>
      </c>
    </row>
    <row r="140" spans="2:29" ht="15">
      <c r="C140" s="70" t="s">
        <v>189</v>
      </c>
      <c r="D140" s="145">
        <f>Planning!D140</f>
        <v>0</v>
      </c>
      <c r="E140" s="145">
        <f>Planning!E140</f>
        <v>0</v>
      </c>
      <c r="F140" s="145">
        <f>Planning!F140</f>
        <v>0</v>
      </c>
      <c r="G140" s="145">
        <f>Planning!G140</f>
        <v>0</v>
      </c>
      <c r="H140" s="145">
        <f>Planning!H140</f>
        <v>0</v>
      </c>
      <c r="J140" s="142" t="s">
        <v>294</v>
      </c>
      <c r="K140" s="36" t="s">
        <v>28</v>
      </c>
      <c r="L140" s="31" t="s">
        <v>29</v>
      </c>
      <c r="M140" s="31" t="s">
        <v>30</v>
      </c>
      <c r="N140" s="31" t="s">
        <v>31</v>
      </c>
      <c r="O140" s="37" t="s">
        <v>32</v>
      </c>
      <c r="P140" s="84"/>
      <c r="Q140" s="201" t="s">
        <v>57</v>
      </c>
      <c r="R140" s="38">
        <f t="shared" si="0"/>
        <v>4</v>
      </c>
      <c r="S140" s="38">
        <f t="shared" si="1"/>
        <v>4</v>
      </c>
      <c r="T140" s="38">
        <f t="shared" si="2"/>
        <v>4</v>
      </c>
      <c r="U140" s="38">
        <f t="shared" si="3"/>
        <v>4</v>
      </c>
      <c r="V140" s="38">
        <f t="shared" si="4"/>
        <v>4</v>
      </c>
    </row>
    <row r="141" spans="2:29" ht="15">
      <c r="D141" s="47" t="s">
        <v>300</v>
      </c>
      <c r="Q141" s="201" t="s">
        <v>58</v>
      </c>
      <c r="R141" s="38">
        <f t="shared" si="0"/>
        <v>2</v>
      </c>
      <c r="S141" s="38">
        <f t="shared" si="1"/>
        <v>2</v>
      </c>
      <c r="T141" s="38">
        <f t="shared" si="2"/>
        <v>2</v>
      </c>
      <c r="U141" s="38">
        <f t="shared" si="3"/>
        <v>2</v>
      </c>
      <c r="V141" s="38">
        <f t="shared" si="4"/>
        <v>2</v>
      </c>
      <c r="Y141" s="36" t="s">
        <v>28</v>
      </c>
      <c r="Z141" s="31" t="s">
        <v>29</v>
      </c>
      <c r="AA141" s="31" t="s">
        <v>30</v>
      </c>
      <c r="AB141" s="31" t="s">
        <v>31</v>
      </c>
      <c r="AC141" s="37" t="s">
        <v>32</v>
      </c>
    </row>
    <row r="142" spans="2:29">
      <c r="C142" s="173" t="s">
        <v>134</v>
      </c>
      <c r="D142" s="150" t="str">
        <f>IF(K142=1,Y142,"")</f>
        <v/>
      </c>
      <c r="E142" s="150" t="str">
        <f t="shared" ref="E142:H157" si="5">IF(L142=1,Z142,"")</f>
        <v/>
      </c>
      <c r="F142" s="150" t="str">
        <f t="shared" si="5"/>
        <v/>
      </c>
      <c r="G142" s="150" t="str">
        <f t="shared" si="5"/>
        <v/>
      </c>
      <c r="H142" s="150" t="str">
        <f t="shared" si="5"/>
        <v/>
      </c>
      <c r="J142" s="103" t="s">
        <v>134</v>
      </c>
      <c r="K142" s="148">
        <f>Planning!K142</f>
        <v>0</v>
      </c>
      <c r="L142" s="148">
        <f>Planning!L142</f>
        <v>0</v>
      </c>
      <c r="M142" s="148">
        <f>Planning!M142</f>
        <v>0</v>
      </c>
      <c r="N142" s="148">
        <f>Planning!N142</f>
        <v>0</v>
      </c>
      <c r="O142" s="148">
        <f>Planning!O142</f>
        <v>0</v>
      </c>
      <c r="Q142" s="173" t="s">
        <v>134</v>
      </c>
      <c r="R142" s="150" t="str">
        <f>IF(AND(K142=1,OR(D142=0,D142="")),"x","")</f>
        <v/>
      </c>
      <c r="S142" s="150" t="str">
        <f t="shared" ref="S142:V157" si="6">IF(AND(L142=1,OR(E142=0,E142="")),"x","")</f>
        <v/>
      </c>
      <c r="T142" s="150" t="str">
        <f t="shared" si="6"/>
        <v/>
      </c>
      <c r="U142" s="150" t="str">
        <f t="shared" si="6"/>
        <v/>
      </c>
      <c r="V142" s="150" t="str">
        <f t="shared" si="6"/>
        <v/>
      </c>
      <c r="X142" s="173" t="s">
        <v>134</v>
      </c>
      <c r="Y142" s="150" t="s">
        <v>55</v>
      </c>
      <c r="Z142" s="150" t="s">
        <v>55</v>
      </c>
      <c r="AA142" s="150" t="s">
        <v>54</v>
      </c>
      <c r="AB142" s="150"/>
      <c r="AC142" s="150"/>
    </row>
    <row r="143" spans="2:29">
      <c r="C143" s="174" t="s">
        <v>190</v>
      </c>
      <c r="D143" s="150" t="str">
        <f t="shared" ref="D143:H206" si="7">IF(K143=1,Y143,"")</f>
        <v/>
      </c>
      <c r="E143" s="150" t="str">
        <f t="shared" si="5"/>
        <v/>
      </c>
      <c r="F143" s="150" t="str">
        <f t="shared" si="5"/>
        <v/>
      </c>
      <c r="G143" s="150" t="str">
        <f t="shared" si="5"/>
        <v/>
      </c>
      <c r="H143" s="150" t="str">
        <f t="shared" si="5"/>
        <v/>
      </c>
      <c r="J143" s="152" t="s">
        <v>190</v>
      </c>
      <c r="K143" s="148">
        <f>Planning!K143</f>
        <v>0</v>
      </c>
      <c r="L143" s="148">
        <f>Planning!L143</f>
        <v>0</v>
      </c>
      <c r="M143" s="148">
        <f>Planning!M143</f>
        <v>0</v>
      </c>
      <c r="N143" s="148">
        <f>Planning!N143</f>
        <v>0</v>
      </c>
      <c r="O143" s="148">
        <f>Planning!O143</f>
        <v>0</v>
      </c>
      <c r="Q143" s="174" t="s">
        <v>190</v>
      </c>
      <c r="R143" s="150" t="str">
        <f t="shared" ref="R143:V205" si="8">IF(AND(K143=1,OR(D143=0,D143="")),"x","")</f>
        <v/>
      </c>
      <c r="S143" s="150" t="str">
        <f t="shared" si="6"/>
        <v/>
      </c>
      <c r="T143" s="150" t="str">
        <f t="shared" si="6"/>
        <v/>
      </c>
      <c r="U143" s="150" t="str">
        <f t="shared" si="6"/>
        <v/>
      </c>
      <c r="V143" s="150" t="str">
        <f t="shared" si="6"/>
        <v/>
      </c>
      <c r="X143" s="174" t="s">
        <v>190</v>
      </c>
      <c r="Y143" s="150"/>
      <c r="Z143" s="150"/>
      <c r="AA143" s="150"/>
      <c r="AB143" s="150"/>
      <c r="AC143" s="150"/>
    </row>
    <row r="144" spans="2:29">
      <c r="C144" s="175" t="s">
        <v>168</v>
      </c>
      <c r="D144" s="150" t="str">
        <f t="shared" si="7"/>
        <v/>
      </c>
      <c r="E144" s="150" t="str">
        <f t="shared" si="5"/>
        <v/>
      </c>
      <c r="F144" s="150" t="str">
        <f t="shared" si="5"/>
        <v/>
      </c>
      <c r="G144" s="150" t="str">
        <f t="shared" si="5"/>
        <v/>
      </c>
      <c r="H144" s="150" t="str">
        <f t="shared" si="5"/>
        <v/>
      </c>
      <c r="J144" s="103" t="s">
        <v>168</v>
      </c>
      <c r="K144" s="148">
        <f>Planning!K144</f>
        <v>0</v>
      </c>
      <c r="L144" s="148">
        <f>Planning!L144</f>
        <v>0</v>
      </c>
      <c r="M144" s="148">
        <f>Planning!M144</f>
        <v>0</v>
      </c>
      <c r="N144" s="148">
        <f>Planning!N144</f>
        <v>0</v>
      </c>
      <c r="O144" s="148">
        <f>Planning!O144</f>
        <v>0</v>
      </c>
      <c r="Q144" s="175" t="s">
        <v>168</v>
      </c>
      <c r="R144" s="150" t="str">
        <f t="shared" si="8"/>
        <v/>
      </c>
      <c r="S144" s="150" t="str">
        <f t="shared" si="6"/>
        <v/>
      </c>
      <c r="T144" s="150" t="str">
        <f t="shared" si="6"/>
        <v/>
      </c>
      <c r="U144" s="150" t="str">
        <f t="shared" si="6"/>
        <v/>
      </c>
      <c r="V144" s="150" t="str">
        <f t="shared" si="6"/>
        <v/>
      </c>
      <c r="X144" s="175" t="s">
        <v>168</v>
      </c>
      <c r="Y144" s="150" t="s">
        <v>57</v>
      </c>
      <c r="Z144" s="150" t="s">
        <v>57</v>
      </c>
      <c r="AA144" s="150" t="s">
        <v>57</v>
      </c>
      <c r="AB144" s="150"/>
      <c r="AC144" s="150"/>
    </row>
    <row r="145" spans="2:31">
      <c r="C145" s="174" t="s">
        <v>127</v>
      </c>
      <c r="D145" s="150" t="str">
        <f t="shared" si="7"/>
        <v/>
      </c>
      <c r="E145" s="150" t="str">
        <f t="shared" si="5"/>
        <v/>
      </c>
      <c r="F145" s="150" t="str">
        <f t="shared" si="5"/>
        <v/>
      </c>
      <c r="G145" s="150" t="str">
        <f t="shared" si="5"/>
        <v/>
      </c>
      <c r="H145" s="150" t="str">
        <f t="shared" si="5"/>
        <v/>
      </c>
      <c r="J145" s="152" t="s">
        <v>127</v>
      </c>
      <c r="K145" s="148">
        <f>Planning!K145</f>
        <v>0</v>
      </c>
      <c r="L145" s="148">
        <f>Planning!L145</f>
        <v>0</v>
      </c>
      <c r="M145" s="148">
        <f>Planning!M145</f>
        <v>0</v>
      </c>
      <c r="N145" s="148">
        <f>Planning!N145</f>
        <v>0</v>
      </c>
      <c r="O145" s="148">
        <f>Planning!O145</f>
        <v>0</v>
      </c>
      <c r="Q145" s="174" t="s">
        <v>127</v>
      </c>
      <c r="R145" s="150" t="str">
        <f t="shared" si="8"/>
        <v/>
      </c>
      <c r="S145" s="150" t="str">
        <f t="shared" si="6"/>
        <v/>
      </c>
      <c r="T145" s="150" t="str">
        <f t="shared" si="6"/>
        <v/>
      </c>
      <c r="U145" s="150" t="str">
        <f t="shared" si="6"/>
        <v/>
      </c>
      <c r="V145" s="150" t="str">
        <f t="shared" si="6"/>
        <v/>
      </c>
      <c r="X145" s="174" t="s">
        <v>127</v>
      </c>
      <c r="Y145" s="150" t="str">
        <f>IF(K145=1,IF(K179=1,AE145,Y179),"")</f>
        <v/>
      </c>
      <c r="Z145" s="150" t="str">
        <f>IF(L145=1,IF(L179=1,AD145,Z179),"")</f>
        <v/>
      </c>
      <c r="AA145" s="150"/>
      <c r="AB145" s="150" t="str">
        <f>IF(N145=1,IF(N179=1,AD145,AB179),"")</f>
        <v/>
      </c>
      <c r="AC145" s="150" t="s">
        <v>262</v>
      </c>
      <c r="AD145" s="47" t="s">
        <v>55</v>
      </c>
      <c r="AE145" s="47" t="s">
        <v>54</v>
      </c>
    </row>
    <row r="146" spans="2:31">
      <c r="C146" s="175" t="s">
        <v>191</v>
      </c>
      <c r="D146" s="150" t="str">
        <f t="shared" si="7"/>
        <v/>
      </c>
      <c r="E146" s="150" t="str">
        <f t="shared" si="5"/>
        <v/>
      </c>
      <c r="F146" s="150" t="str">
        <f t="shared" si="5"/>
        <v/>
      </c>
      <c r="G146" s="150" t="str">
        <f t="shared" si="5"/>
        <v/>
      </c>
      <c r="H146" s="150" t="str">
        <f t="shared" si="5"/>
        <v/>
      </c>
      <c r="J146" s="103" t="s">
        <v>191</v>
      </c>
      <c r="K146" s="148">
        <f>Planning!K146</f>
        <v>0</v>
      </c>
      <c r="L146" s="148">
        <f>Planning!L146</f>
        <v>0</v>
      </c>
      <c r="M146" s="148">
        <f>Planning!M146</f>
        <v>0</v>
      </c>
      <c r="N146" s="148">
        <f>Planning!N146</f>
        <v>0</v>
      </c>
      <c r="O146" s="148">
        <f>Planning!O146</f>
        <v>0</v>
      </c>
      <c r="Q146" s="175" t="s">
        <v>191</v>
      </c>
      <c r="R146" s="150" t="str">
        <f t="shared" si="8"/>
        <v/>
      </c>
      <c r="S146" s="150" t="str">
        <f t="shared" si="6"/>
        <v/>
      </c>
      <c r="T146" s="150" t="str">
        <f t="shared" si="6"/>
        <v/>
      </c>
      <c r="U146" s="150" t="str">
        <f t="shared" si="6"/>
        <v/>
      </c>
      <c r="V146" s="150" t="str">
        <f t="shared" si="6"/>
        <v/>
      </c>
      <c r="X146" s="175" t="s">
        <v>191</v>
      </c>
      <c r="Y146" s="150"/>
      <c r="Z146" s="150"/>
      <c r="AA146" s="150"/>
      <c r="AB146" s="150"/>
      <c r="AC146" s="150"/>
    </row>
    <row r="147" spans="2:31">
      <c r="C147" s="175" t="s">
        <v>192</v>
      </c>
      <c r="D147" s="150" t="str">
        <f t="shared" si="7"/>
        <v/>
      </c>
      <c r="E147" s="150" t="str">
        <f t="shared" si="5"/>
        <v/>
      </c>
      <c r="F147" s="150" t="str">
        <f t="shared" si="5"/>
        <v/>
      </c>
      <c r="G147" s="150" t="str">
        <f t="shared" si="5"/>
        <v/>
      </c>
      <c r="H147" s="150" t="str">
        <f t="shared" si="5"/>
        <v/>
      </c>
      <c r="J147" s="103" t="s">
        <v>192</v>
      </c>
      <c r="K147" s="148">
        <f>Planning!K147</f>
        <v>0</v>
      </c>
      <c r="L147" s="148">
        <f>Planning!L147</f>
        <v>0</v>
      </c>
      <c r="M147" s="148">
        <f>Planning!M147</f>
        <v>0</v>
      </c>
      <c r="N147" s="148">
        <f>Planning!N147</f>
        <v>0</v>
      </c>
      <c r="O147" s="148">
        <f>Planning!O147</f>
        <v>0</v>
      </c>
      <c r="Q147" s="175" t="s">
        <v>192</v>
      </c>
      <c r="R147" s="150" t="str">
        <f t="shared" si="8"/>
        <v/>
      </c>
      <c r="S147" s="150" t="str">
        <f t="shared" si="6"/>
        <v/>
      </c>
      <c r="T147" s="150" t="str">
        <f t="shared" si="6"/>
        <v/>
      </c>
      <c r="U147" s="150" t="str">
        <f t="shared" si="6"/>
        <v/>
      </c>
      <c r="V147" s="150" t="str">
        <f t="shared" si="6"/>
        <v/>
      </c>
      <c r="X147" s="175" t="s">
        <v>192</v>
      </c>
      <c r="Y147" s="150"/>
      <c r="Z147" s="150"/>
      <c r="AA147" s="150"/>
      <c r="AB147" s="150"/>
      <c r="AC147" s="150"/>
    </row>
    <row r="148" spans="2:31">
      <c r="B148" s="46"/>
      <c r="C148" s="175" t="s">
        <v>174</v>
      </c>
      <c r="D148" s="150" t="str">
        <f t="shared" si="7"/>
        <v/>
      </c>
      <c r="E148" s="150" t="str">
        <f t="shared" si="5"/>
        <v/>
      </c>
      <c r="F148" s="150" t="str">
        <f t="shared" si="5"/>
        <v/>
      </c>
      <c r="G148" s="150" t="str">
        <f t="shared" si="5"/>
        <v/>
      </c>
      <c r="H148" s="150" t="str">
        <f t="shared" si="5"/>
        <v/>
      </c>
      <c r="J148" s="103" t="s">
        <v>174</v>
      </c>
      <c r="K148" s="148">
        <f>Planning!K148</f>
        <v>0</v>
      </c>
      <c r="L148" s="148">
        <f>Planning!L148</f>
        <v>0</v>
      </c>
      <c r="M148" s="148">
        <f>Planning!M148</f>
        <v>0</v>
      </c>
      <c r="N148" s="148">
        <f>Planning!N148</f>
        <v>0</v>
      </c>
      <c r="O148" s="148">
        <f>Planning!O148</f>
        <v>0</v>
      </c>
      <c r="Q148" s="175" t="s">
        <v>174</v>
      </c>
      <c r="R148" s="150" t="str">
        <f t="shared" si="8"/>
        <v/>
      </c>
      <c r="S148" s="150" t="str">
        <f t="shared" si="6"/>
        <v/>
      </c>
      <c r="T148" s="150" t="str">
        <f t="shared" si="6"/>
        <v/>
      </c>
      <c r="U148" s="150" t="str">
        <f t="shared" si="6"/>
        <v/>
      </c>
      <c r="V148" s="150" t="str">
        <f t="shared" si="6"/>
        <v/>
      </c>
      <c r="X148" s="175" t="s">
        <v>174</v>
      </c>
      <c r="Y148" s="150" t="s">
        <v>266</v>
      </c>
      <c r="Z148" s="150" t="s">
        <v>266</v>
      </c>
      <c r="AA148" s="150" t="s">
        <v>266</v>
      </c>
      <c r="AB148" s="150" t="s">
        <v>266</v>
      </c>
      <c r="AC148" s="150"/>
    </row>
    <row r="149" spans="2:31">
      <c r="C149" s="176" t="s">
        <v>104</v>
      </c>
      <c r="D149" s="150" t="str">
        <f t="shared" si="7"/>
        <v/>
      </c>
      <c r="E149" s="150" t="str">
        <f t="shared" si="5"/>
        <v/>
      </c>
      <c r="F149" s="150" t="str">
        <f t="shared" si="5"/>
        <v/>
      </c>
      <c r="G149" s="150" t="str">
        <f t="shared" si="5"/>
        <v/>
      </c>
      <c r="H149" s="150" t="str">
        <f t="shared" si="5"/>
        <v/>
      </c>
      <c r="J149" s="153" t="s">
        <v>104</v>
      </c>
      <c r="K149" s="148">
        <f>Planning!K149</f>
        <v>0</v>
      </c>
      <c r="L149" s="148">
        <f>Planning!L149</f>
        <v>0</v>
      </c>
      <c r="M149" s="148">
        <f>Planning!M149</f>
        <v>0</v>
      </c>
      <c r="N149" s="148">
        <f>Planning!N149</f>
        <v>0</v>
      </c>
      <c r="O149" s="148">
        <f>Planning!O149</f>
        <v>0</v>
      </c>
      <c r="Q149" s="176" t="s">
        <v>104</v>
      </c>
      <c r="R149" s="150" t="str">
        <f t="shared" si="8"/>
        <v/>
      </c>
      <c r="S149" s="150" t="str">
        <f t="shared" si="6"/>
        <v/>
      </c>
      <c r="T149" s="150" t="str">
        <f t="shared" si="6"/>
        <v/>
      </c>
      <c r="U149" s="150" t="str">
        <f t="shared" si="6"/>
        <v/>
      </c>
      <c r="V149" s="150" t="str">
        <f t="shared" si="6"/>
        <v/>
      </c>
      <c r="X149" s="176" t="s">
        <v>104</v>
      </c>
      <c r="Y149" s="150" t="s">
        <v>59</v>
      </c>
      <c r="Z149" s="150" t="s">
        <v>59</v>
      </c>
      <c r="AA149" s="150" t="s">
        <v>59</v>
      </c>
      <c r="AB149" s="150" t="s">
        <v>59</v>
      </c>
      <c r="AC149" s="150" t="s">
        <v>59</v>
      </c>
    </row>
    <row r="150" spans="2:31">
      <c r="C150" s="175" t="s">
        <v>159</v>
      </c>
      <c r="D150" s="150" t="str">
        <f t="shared" si="7"/>
        <v/>
      </c>
      <c r="E150" s="150" t="str">
        <f t="shared" si="5"/>
        <v/>
      </c>
      <c r="F150" s="150" t="str">
        <f t="shared" si="5"/>
        <v/>
      </c>
      <c r="G150" s="150" t="str">
        <f t="shared" si="5"/>
        <v/>
      </c>
      <c r="H150" s="150" t="str">
        <f t="shared" si="5"/>
        <v/>
      </c>
      <c r="J150" s="103" t="s">
        <v>159</v>
      </c>
      <c r="K150" s="148">
        <f>Planning!K150</f>
        <v>0</v>
      </c>
      <c r="L150" s="148">
        <f>Planning!L150</f>
        <v>0</v>
      </c>
      <c r="M150" s="148">
        <f>Planning!M150</f>
        <v>0</v>
      </c>
      <c r="N150" s="148">
        <f>Planning!N150</f>
        <v>0</v>
      </c>
      <c r="O150" s="148">
        <f>Planning!O150</f>
        <v>0</v>
      </c>
      <c r="Q150" s="175" t="s">
        <v>159</v>
      </c>
      <c r="R150" s="150" t="str">
        <f t="shared" si="8"/>
        <v/>
      </c>
      <c r="S150" s="150" t="str">
        <f t="shared" si="6"/>
        <v/>
      </c>
      <c r="T150" s="150" t="str">
        <f t="shared" si="6"/>
        <v/>
      </c>
      <c r="U150" s="150" t="str">
        <f t="shared" si="6"/>
        <v/>
      </c>
      <c r="V150" s="150" t="str">
        <f t="shared" si="6"/>
        <v/>
      </c>
      <c r="X150" s="175" t="s">
        <v>159</v>
      </c>
      <c r="Y150" s="150" t="s">
        <v>56</v>
      </c>
      <c r="Z150" s="150" t="s">
        <v>56</v>
      </c>
      <c r="AA150" s="150" t="s">
        <v>56</v>
      </c>
      <c r="AB150" s="150"/>
      <c r="AC150" s="150" t="s">
        <v>56</v>
      </c>
    </row>
    <row r="151" spans="2:31">
      <c r="C151" s="175" t="s">
        <v>193</v>
      </c>
      <c r="D151" s="150" t="str">
        <f t="shared" si="7"/>
        <v/>
      </c>
      <c r="E151" s="150" t="str">
        <f t="shared" si="5"/>
        <v/>
      </c>
      <c r="F151" s="150" t="str">
        <f t="shared" si="5"/>
        <v/>
      </c>
      <c r="G151" s="150" t="str">
        <f t="shared" si="5"/>
        <v/>
      </c>
      <c r="H151" s="150" t="str">
        <f t="shared" si="5"/>
        <v/>
      </c>
      <c r="J151" s="103" t="s">
        <v>193</v>
      </c>
      <c r="K151" s="148">
        <f>Planning!K151</f>
        <v>0</v>
      </c>
      <c r="L151" s="148">
        <f>Planning!L151</f>
        <v>0</v>
      </c>
      <c r="M151" s="148">
        <f>Planning!M151</f>
        <v>0</v>
      </c>
      <c r="N151" s="148">
        <f>Planning!N151</f>
        <v>0</v>
      </c>
      <c r="O151" s="148">
        <f>Planning!O151</f>
        <v>0</v>
      </c>
      <c r="Q151" s="175" t="s">
        <v>193</v>
      </c>
      <c r="R151" s="150" t="str">
        <f t="shared" si="8"/>
        <v/>
      </c>
      <c r="S151" s="150" t="str">
        <f t="shared" si="6"/>
        <v/>
      </c>
      <c r="T151" s="150" t="str">
        <f t="shared" si="6"/>
        <v/>
      </c>
      <c r="U151" s="150" t="str">
        <f t="shared" si="6"/>
        <v/>
      </c>
      <c r="V151" s="150" t="str">
        <f t="shared" si="6"/>
        <v/>
      </c>
      <c r="X151" s="175" t="s">
        <v>193</v>
      </c>
      <c r="Y151" s="150"/>
      <c r="Z151" s="150"/>
      <c r="AA151" s="150"/>
      <c r="AB151" s="150"/>
      <c r="AC151" s="150"/>
    </row>
    <row r="152" spans="2:31">
      <c r="C152" s="175" t="s">
        <v>177</v>
      </c>
      <c r="D152" s="150" t="str">
        <f t="shared" si="7"/>
        <v/>
      </c>
      <c r="E152" s="150" t="str">
        <f t="shared" si="5"/>
        <v/>
      </c>
      <c r="F152" s="150" t="str">
        <f t="shared" si="5"/>
        <v/>
      </c>
      <c r="G152" s="150" t="str">
        <f t="shared" si="5"/>
        <v/>
      </c>
      <c r="H152" s="150" t="str">
        <f t="shared" si="5"/>
        <v/>
      </c>
      <c r="J152" s="103" t="s">
        <v>177</v>
      </c>
      <c r="K152" s="148">
        <f>Planning!K152</f>
        <v>0</v>
      </c>
      <c r="L152" s="148">
        <f>Planning!L152</f>
        <v>0</v>
      </c>
      <c r="M152" s="148">
        <f>Planning!M152</f>
        <v>0</v>
      </c>
      <c r="N152" s="148">
        <f>Planning!N152</f>
        <v>0</v>
      </c>
      <c r="O152" s="148">
        <f>Planning!O152</f>
        <v>0</v>
      </c>
      <c r="Q152" s="175" t="s">
        <v>177</v>
      </c>
      <c r="R152" s="150" t="str">
        <f t="shared" si="8"/>
        <v/>
      </c>
      <c r="S152" s="150" t="str">
        <f t="shared" si="6"/>
        <v/>
      </c>
      <c r="T152" s="150" t="str">
        <f t="shared" si="6"/>
        <v/>
      </c>
      <c r="U152" s="150" t="str">
        <f t="shared" si="6"/>
        <v/>
      </c>
      <c r="V152" s="150" t="str">
        <f t="shared" si="6"/>
        <v/>
      </c>
      <c r="X152" s="175" t="s">
        <v>177</v>
      </c>
      <c r="Y152" s="150" t="s">
        <v>228</v>
      </c>
      <c r="Z152" s="150" t="s">
        <v>228</v>
      </c>
      <c r="AA152" s="150" t="s">
        <v>228</v>
      </c>
      <c r="AB152" s="150" t="s">
        <v>228</v>
      </c>
      <c r="AC152" s="150" t="s">
        <v>228</v>
      </c>
    </row>
    <row r="153" spans="2:31">
      <c r="C153" s="175" t="s">
        <v>194</v>
      </c>
      <c r="D153" s="150" t="str">
        <f t="shared" si="7"/>
        <v/>
      </c>
      <c r="E153" s="150" t="str">
        <f t="shared" si="5"/>
        <v/>
      </c>
      <c r="F153" s="150" t="str">
        <f t="shared" si="5"/>
        <v/>
      </c>
      <c r="G153" s="150" t="str">
        <f t="shared" si="5"/>
        <v/>
      </c>
      <c r="H153" s="150" t="str">
        <f t="shared" si="5"/>
        <v/>
      </c>
      <c r="J153" s="103" t="s">
        <v>194</v>
      </c>
      <c r="K153" s="148">
        <f>Planning!K153</f>
        <v>0</v>
      </c>
      <c r="L153" s="148">
        <f>Planning!L153</f>
        <v>0</v>
      </c>
      <c r="M153" s="148">
        <f>Planning!M153</f>
        <v>0</v>
      </c>
      <c r="N153" s="148">
        <f>Planning!N153</f>
        <v>0</v>
      </c>
      <c r="O153" s="148">
        <f>Planning!O153</f>
        <v>0</v>
      </c>
      <c r="Q153" s="175" t="s">
        <v>194</v>
      </c>
      <c r="R153" s="150" t="str">
        <f t="shared" si="8"/>
        <v/>
      </c>
      <c r="S153" s="150" t="str">
        <f t="shared" si="6"/>
        <v/>
      </c>
      <c r="T153" s="150" t="str">
        <f t="shared" si="6"/>
        <v/>
      </c>
      <c r="U153" s="150" t="str">
        <f t="shared" si="6"/>
        <v/>
      </c>
      <c r="V153" s="150" t="str">
        <f t="shared" si="6"/>
        <v/>
      </c>
      <c r="X153" s="175" t="s">
        <v>194</v>
      </c>
      <c r="Y153" s="150"/>
      <c r="Z153" s="150"/>
      <c r="AA153" s="150"/>
      <c r="AB153" s="150"/>
      <c r="AC153" s="150"/>
    </row>
    <row r="154" spans="2:31">
      <c r="C154" s="175" t="s">
        <v>153</v>
      </c>
      <c r="D154" s="150" t="str">
        <f t="shared" si="7"/>
        <v/>
      </c>
      <c r="E154" s="150" t="str">
        <f t="shared" si="5"/>
        <v/>
      </c>
      <c r="F154" s="150" t="str">
        <f t="shared" si="5"/>
        <v/>
      </c>
      <c r="G154" s="150" t="str">
        <f t="shared" si="5"/>
        <v/>
      </c>
      <c r="H154" s="150" t="str">
        <f t="shared" si="5"/>
        <v/>
      </c>
      <c r="J154" s="103" t="s">
        <v>153</v>
      </c>
      <c r="K154" s="148">
        <f>Planning!K154</f>
        <v>0</v>
      </c>
      <c r="L154" s="148">
        <f>Planning!L154</f>
        <v>0</v>
      </c>
      <c r="M154" s="148">
        <f>Planning!M154</f>
        <v>0</v>
      </c>
      <c r="N154" s="148">
        <f>Planning!N154</f>
        <v>0</v>
      </c>
      <c r="O154" s="148">
        <f>Planning!O154</f>
        <v>0</v>
      </c>
      <c r="Q154" s="175" t="s">
        <v>153</v>
      </c>
      <c r="R154" s="150" t="str">
        <f t="shared" si="8"/>
        <v/>
      </c>
      <c r="S154" s="150" t="str">
        <f t="shared" si="6"/>
        <v/>
      </c>
      <c r="T154" s="150" t="str">
        <f t="shared" si="6"/>
        <v/>
      </c>
      <c r="U154" s="150" t="str">
        <f t="shared" si="6"/>
        <v/>
      </c>
      <c r="V154" s="150" t="str">
        <f t="shared" si="6"/>
        <v/>
      </c>
      <c r="X154" s="175" t="s">
        <v>153</v>
      </c>
      <c r="Y154" s="150"/>
      <c r="Z154" s="150" t="s">
        <v>56</v>
      </c>
      <c r="AA154" s="150" t="s">
        <v>56</v>
      </c>
      <c r="AB154" s="150" t="s">
        <v>56</v>
      </c>
      <c r="AC154" s="150" t="s">
        <v>56</v>
      </c>
    </row>
    <row r="155" spans="2:31">
      <c r="C155" s="175" t="s">
        <v>132</v>
      </c>
      <c r="D155" s="150" t="str">
        <f t="shared" si="7"/>
        <v/>
      </c>
      <c r="E155" s="150" t="str">
        <f t="shared" si="5"/>
        <v/>
      </c>
      <c r="F155" s="150" t="str">
        <f t="shared" si="5"/>
        <v/>
      </c>
      <c r="G155" s="150" t="str">
        <f t="shared" si="5"/>
        <v/>
      </c>
      <c r="H155" s="150" t="str">
        <f t="shared" si="5"/>
        <v/>
      </c>
      <c r="J155" s="103" t="s">
        <v>132</v>
      </c>
      <c r="K155" s="148">
        <f>Planning!K155</f>
        <v>0</v>
      </c>
      <c r="L155" s="148">
        <f>Planning!L155</f>
        <v>0</v>
      </c>
      <c r="M155" s="148">
        <f>Planning!M155</f>
        <v>0</v>
      </c>
      <c r="N155" s="148">
        <f>Planning!N155</f>
        <v>0</v>
      </c>
      <c r="O155" s="148">
        <f>Planning!O155</f>
        <v>0</v>
      </c>
      <c r="Q155" s="175" t="s">
        <v>132</v>
      </c>
      <c r="R155" s="150" t="str">
        <f t="shared" si="8"/>
        <v/>
      </c>
      <c r="S155" s="150" t="str">
        <f t="shared" si="6"/>
        <v/>
      </c>
      <c r="T155" s="150" t="str">
        <f t="shared" si="6"/>
        <v/>
      </c>
      <c r="U155" s="150" t="str">
        <f t="shared" si="6"/>
        <v/>
      </c>
      <c r="V155" s="150" t="str">
        <f t="shared" si="6"/>
        <v/>
      </c>
      <c r="X155" s="175" t="s">
        <v>132</v>
      </c>
      <c r="Y155" s="150" t="s">
        <v>54</v>
      </c>
      <c r="Z155" s="150" t="s">
        <v>55</v>
      </c>
      <c r="AA155" s="150" t="s">
        <v>55</v>
      </c>
      <c r="AB155" s="150"/>
      <c r="AC155" s="150"/>
    </row>
    <row r="156" spans="2:31">
      <c r="C156" s="175" t="s">
        <v>195</v>
      </c>
      <c r="D156" s="150" t="str">
        <f t="shared" si="7"/>
        <v/>
      </c>
      <c r="E156" s="150" t="str">
        <f t="shared" si="5"/>
        <v/>
      </c>
      <c r="F156" s="150" t="str">
        <f t="shared" si="5"/>
        <v/>
      </c>
      <c r="G156" s="150" t="str">
        <f t="shared" si="5"/>
        <v/>
      </c>
      <c r="H156" s="150" t="str">
        <f t="shared" si="5"/>
        <v/>
      </c>
      <c r="J156" s="103" t="s">
        <v>195</v>
      </c>
      <c r="K156" s="148">
        <f>Planning!K156</f>
        <v>0</v>
      </c>
      <c r="L156" s="148">
        <f>Planning!L156</f>
        <v>0</v>
      </c>
      <c r="M156" s="148">
        <f>Planning!M156</f>
        <v>0</v>
      </c>
      <c r="N156" s="148">
        <f>Planning!N156</f>
        <v>0</v>
      </c>
      <c r="O156" s="148">
        <f>Planning!O156</f>
        <v>0</v>
      </c>
      <c r="Q156" s="175" t="s">
        <v>195</v>
      </c>
      <c r="R156" s="150" t="str">
        <f t="shared" si="8"/>
        <v/>
      </c>
      <c r="S156" s="150" t="str">
        <f t="shared" si="6"/>
        <v/>
      </c>
      <c r="T156" s="150" t="str">
        <f t="shared" si="6"/>
        <v/>
      </c>
      <c r="U156" s="150" t="str">
        <f t="shared" si="6"/>
        <v/>
      </c>
      <c r="V156" s="150" t="str">
        <f t="shared" si="6"/>
        <v/>
      </c>
      <c r="X156" s="175" t="s">
        <v>195</v>
      </c>
      <c r="Y156" s="150"/>
      <c r="Z156" s="150"/>
      <c r="AA156" s="150"/>
      <c r="AB156" s="150"/>
      <c r="AC156" s="150"/>
    </row>
    <row r="157" spans="2:31">
      <c r="C157" s="174" t="s">
        <v>196</v>
      </c>
      <c r="D157" s="150" t="str">
        <f t="shared" si="7"/>
        <v/>
      </c>
      <c r="E157" s="150" t="str">
        <f t="shared" si="5"/>
        <v/>
      </c>
      <c r="F157" s="150" t="str">
        <f t="shared" si="5"/>
        <v/>
      </c>
      <c r="G157" s="150" t="str">
        <f t="shared" si="5"/>
        <v/>
      </c>
      <c r="H157" s="150" t="str">
        <f t="shared" si="5"/>
        <v/>
      </c>
      <c r="J157" s="152" t="s">
        <v>196</v>
      </c>
      <c r="K157" s="148">
        <f>Planning!K157</f>
        <v>0</v>
      </c>
      <c r="L157" s="148">
        <f>Planning!L157</f>
        <v>0</v>
      </c>
      <c r="M157" s="148">
        <f>Planning!M157</f>
        <v>0</v>
      </c>
      <c r="N157" s="148">
        <f>Planning!N157</f>
        <v>0</v>
      </c>
      <c r="O157" s="148">
        <f>Planning!O157</f>
        <v>0</v>
      </c>
      <c r="Q157" s="174" t="s">
        <v>196</v>
      </c>
      <c r="R157" s="150" t="str">
        <f t="shared" si="8"/>
        <v/>
      </c>
      <c r="S157" s="150" t="str">
        <f t="shared" si="6"/>
        <v/>
      </c>
      <c r="T157" s="150" t="str">
        <f t="shared" si="6"/>
        <v/>
      </c>
      <c r="U157" s="150" t="str">
        <f t="shared" si="6"/>
        <v/>
      </c>
      <c r="V157" s="150" t="str">
        <f t="shared" si="6"/>
        <v/>
      </c>
      <c r="X157" s="174" t="s">
        <v>196</v>
      </c>
      <c r="Y157" s="150"/>
      <c r="Z157" s="150" t="s">
        <v>58</v>
      </c>
      <c r="AA157" s="150"/>
      <c r="AB157" s="150" t="s">
        <v>55</v>
      </c>
      <c r="AC157" s="150"/>
    </row>
    <row r="158" spans="2:31">
      <c r="C158" s="175" t="s">
        <v>197</v>
      </c>
      <c r="D158" s="150" t="str">
        <f t="shared" si="7"/>
        <v/>
      </c>
      <c r="E158" s="150" t="str">
        <f t="shared" si="7"/>
        <v/>
      </c>
      <c r="F158" s="150" t="str">
        <f t="shared" si="7"/>
        <v/>
      </c>
      <c r="G158" s="150" t="str">
        <f t="shared" si="7"/>
        <v/>
      </c>
      <c r="H158" s="150" t="str">
        <f t="shared" si="7"/>
        <v/>
      </c>
      <c r="J158" s="103" t="s">
        <v>197</v>
      </c>
      <c r="K158" s="148">
        <f>Planning!K158</f>
        <v>0</v>
      </c>
      <c r="L158" s="148">
        <f>Planning!L158</f>
        <v>0</v>
      </c>
      <c r="M158" s="148">
        <f>Planning!M158</f>
        <v>0</v>
      </c>
      <c r="N158" s="148">
        <f>Planning!N158</f>
        <v>0</v>
      </c>
      <c r="O158" s="148">
        <f>Planning!O158</f>
        <v>0</v>
      </c>
      <c r="Q158" s="175" t="s">
        <v>197</v>
      </c>
      <c r="R158" s="150" t="str">
        <f t="shared" si="8"/>
        <v/>
      </c>
      <c r="S158" s="150" t="str">
        <f t="shared" si="8"/>
        <v/>
      </c>
      <c r="T158" s="150" t="str">
        <f t="shared" si="8"/>
        <v/>
      </c>
      <c r="U158" s="150" t="str">
        <f t="shared" si="8"/>
        <v/>
      </c>
      <c r="V158" s="150" t="str">
        <f t="shared" si="8"/>
        <v/>
      </c>
      <c r="X158" s="175" t="s">
        <v>197</v>
      </c>
      <c r="Y158" s="150"/>
      <c r="Z158" s="150"/>
      <c r="AA158" s="150"/>
      <c r="AB158" s="150"/>
      <c r="AC158" s="150"/>
    </row>
    <row r="159" spans="2:31">
      <c r="B159" s="47" t="s">
        <v>259</v>
      </c>
      <c r="C159" s="175" t="s">
        <v>198</v>
      </c>
      <c r="D159" s="150" t="str">
        <f t="shared" si="7"/>
        <v/>
      </c>
      <c r="E159" s="150" t="str">
        <f t="shared" si="7"/>
        <v/>
      </c>
      <c r="F159" s="150" t="str">
        <f t="shared" si="7"/>
        <v/>
      </c>
      <c r="G159" s="150" t="str">
        <f t="shared" si="7"/>
        <v/>
      </c>
      <c r="H159" s="150" t="str">
        <f t="shared" si="7"/>
        <v/>
      </c>
      <c r="J159" s="103" t="s">
        <v>198</v>
      </c>
      <c r="K159" s="148">
        <f>Planning!K159</f>
        <v>0</v>
      </c>
      <c r="L159" s="148">
        <f>Planning!L159</f>
        <v>0</v>
      </c>
      <c r="M159" s="148">
        <f>Planning!M159</f>
        <v>0</v>
      </c>
      <c r="N159" s="148">
        <f>Planning!N159</f>
        <v>0</v>
      </c>
      <c r="O159" s="148">
        <f>Planning!O159</f>
        <v>0</v>
      </c>
      <c r="Q159" s="175" t="s">
        <v>198</v>
      </c>
      <c r="R159" s="150" t="str">
        <f t="shared" si="8"/>
        <v/>
      </c>
      <c r="S159" s="150" t="str">
        <f t="shared" si="8"/>
        <v/>
      </c>
      <c r="T159" s="150" t="str">
        <f t="shared" si="8"/>
        <v/>
      </c>
      <c r="U159" s="150" t="str">
        <f t="shared" si="8"/>
        <v/>
      </c>
      <c r="V159" s="150" t="str">
        <f t="shared" si="8"/>
        <v/>
      </c>
      <c r="X159" s="175" t="s">
        <v>198</v>
      </c>
      <c r="Y159" s="150" t="str">
        <f>IF(Q118=$K$128,$P$118,IF(Q119=$K$128,$P$119,""))</f>
        <v/>
      </c>
      <c r="Z159" s="150" t="str">
        <f t="shared" ref="Z159:AC159" si="9">IF(R118=$K$128,$P$118,IF(R119=$K$128,$P$119,""))</f>
        <v/>
      </c>
      <c r="AA159" s="150" t="str">
        <f t="shared" si="9"/>
        <v/>
      </c>
      <c r="AB159" s="150" t="str">
        <f t="shared" si="9"/>
        <v/>
      </c>
      <c r="AC159" s="150" t="str">
        <f t="shared" si="9"/>
        <v/>
      </c>
    </row>
    <row r="160" spans="2:31">
      <c r="C160" s="175" t="s">
        <v>96</v>
      </c>
      <c r="D160" s="150" t="str">
        <f t="shared" si="7"/>
        <v/>
      </c>
      <c r="E160" s="150" t="str">
        <f t="shared" si="7"/>
        <v/>
      </c>
      <c r="F160" s="150" t="str">
        <f t="shared" si="7"/>
        <v/>
      </c>
      <c r="G160" s="150" t="str">
        <f t="shared" si="7"/>
        <v/>
      </c>
      <c r="H160" s="150" t="str">
        <f t="shared" si="7"/>
        <v/>
      </c>
      <c r="J160" s="103" t="s">
        <v>96</v>
      </c>
      <c r="K160" s="148">
        <f>Planning!K160</f>
        <v>0</v>
      </c>
      <c r="L160" s="148">
        <f>Planning!L160</f>
        <v>0</v>
      </c>
      <c r="M160" s="148">
        <f>Planning!M160</f>
        <v>0</v>
      </c>
      <c r="N160" s="148">
        <f>Planning!N160</f>
        <v>0</v>
      </c>
      <c r="O160" s="148">
        <f>Planning!O160</f>
        <v>0</v>
      </c>
      <c r="Q160" s="175" t="s">
        <v>96</v>
      </c>
      <c r="R160" s="150" t="str">
        <f t="shared" si="8"/>
        <v/>
      </c>
      <c r="S160" s="150" t="str">
        <f t="shared" si="8"/>
        <v/>
      </c>
      <c r="T160" s="150" t="str">
        <f t="shared" si="8"/>
        <v/>
      </c>
      <c r="U160" s="150" t="str">
        <f t="shared" si="8"/>
        <v/>
      </c>
      <c r="V160" s="150" t="str">
        <f t="shared" si="8"/>
        <v/>
      </c>
      <c r="X160" s="175" t="s">
        <v>96</v>
      </c>
      <c r="Y160" s="150"/>
      <c r="Z160" s="150" t="s">
        <v>55</v>
      </c>
      <c r="AA160" s="150"/>
      <c r="AB160" s="150"/>
      <c r="AC160" s="151" t="s">
        <v>55</v>
      </c>
    </row>
    <row r="161" spans="2:31">
      <c r="C161" s="174" t="s">
        <v>162</v>
      </c>
      <c r="D161" s="150" t="str">
        <f t="shared" si="7"/>
        <v/>
      </c>
      <c r="E161" s="150" t="str">
        <f t="shared" si="7"/>
        <v/>
      </c>
      <c r="F161" s="150" t="str">
        <f t="shared" si="7"/>
        <v/>
      </c>
      <c r="G161" s="150" t="str">
        <f t="shared" si="7"/>
        <v/>
      </c>
      <c r="H161" s="150" t="str">
        <f t="shared" si="7"/>
        <v/>
      </c>
      <c r="J161" s="152" t="s">
        <v>162</v>
      </c>
      <c r="K161" s="148">
        <f>Planning!K161</f>
        <v>0</v>
      </c>
      <c r="L161" s="148">
        <f>Planning!L161</f>
        <v>0</v>
      </c>
      <c r="M161" s="148">
        <f>Planning!M161</f>
        <v>0</v>
      </c>
      <c r="N161" s="148">
        <f>Planning!N161</f>
        <v>0</v>
      </c>
      <c r="O161" s="148">
        <f>Planning!O161</f>
        <v>0</v>
      </c>
      <c r="Q161" s="174" t="s">
        <v>162</v>
      </c>
      <c r="R161" s="150" t="str">
        <f t="shared" si="8"/>
        <v/>
      </c>
      <c r="S161" s="150" t="str">
        <f t="shared" si="8"/>
        <v/>
      </c>
      <c r="T161" s="150" t="str">
        <f t="shared" si="8"/>
        <v/>
      </c>
      <c r="U161" s="150" t="str">
        <f t="shared" si="8"/>
        <v/>
      </c>
      <c r="V161" s="150" t="str">
        <f t="shared" si="8"/>
        <v/>
      </c>
      <c r="X161" s="174" t="s">
        <v>162</v>
      </c>
      <c r="Y161" s="150" t="s">
        <v>56</v>
      </c>
      <c r="Z161" s="150" t="s">
        <v>56</v>
      </c>
      <c r="AA161" s="150"/>
      <c r="AB161" s="150" t="s">
        <v>56</v>
      </c>
      <c r="AC161" s="150" t="s">
        <v>56</v>
      </c>
    </row>
    <row r="162" spans="2:31">
      <c r="C162" s="174" t="s">
        <v>199</v>
      </c>
      <c r="D162" s="150" t="str">
        <f t="shared" si="7"/>
        <v/>
      </c>
      <c r="E162" s="150" t="str">
        <f t="shared" si="7"/>
        <v/>
      </c>
      <c r="F162" s="150" t="str">
        <f t="shared" si="7"/>
        <v/>
      </c>
      <c r="G162" s="150" t="str">
        <f t="shared" si="7"/>
        <v/>
      </c>
      <c r="H162" s="150" t="str">
        <f t="shared" si="7"/>
        <v/>
      </c>
      <c r="J162" s="152" t="s">
        <v>199</v>
      </c>
      <c r="K162" s="148">
        <f>Planning!K162</f>
        <v>0</v>
      </c>
      <c r="L162" s="148">
        <f>Planning!L162</f>
        <v>0</v>
      </c>
      <c r="M162" s="148">
        <f>Planning!M162</f>
        <v>0</v>
      </c>
      <c r="N162" s="148">
        <f>Planning!N162</f>
        <v>0</v>
      </c>
      <c r="O162" s="148">
        <f>Planning!O162</f>
        <v>0</v>
      </c>
      <c r="Q162" s="174" t="s">
        <v>199</v>
      </c>
      <c r="R162" s="150" t="str">
        <f t="shared" si="8"/>
        <v/>
      </c>
      <c r="S162" s="150" t="str">
        <f t="shared" si="8"/>
        <v/>
      </c>
      <c r="T162" s="150" t="str">
        <f t="shared" si="8"/>
        <v/>
      </c>
      <c r="U162" s="150" t="str">
        <f t="shared" si="8"/>
        <v/>
      </c>
      <c r="V162" s="150" t="str">
        <f t="shared" si="8"/>
        <v/>
      </c>
      <c r="X162" s="174" t="s">
        <v>199</v>
      </c>
      <c r="Y162" s="150"/>
      <c r="Z162" s="150"/>
      <c r="AA162" s="150"/>
      <c r="AB162" s="150"/>
      <c r="AC162" s="150"/>
    </row>
    <row r="163" spans="2:31">
      <c r="C163" s="174" t="s">
        <v>200</v>
      </c>
      <c r="D163" s="150" t="str">
        <f t="shared" si="7"/>
        <v/>
      </c>
      <c r="E163" s="150" t="str">
        <f t="shared" si="7"/>
        <v/>
      </c>
      <c r="F163" s="150" t="str">
        <f t="shared" si="7"/>
        <v/>
      </c>
      <c r="G163" s="150" t="str">
        <f t="shared" si="7"/>
        <v/>
      </c>
      <c r="H163" s="150" t="str">
        <f t="shared" si="7"/>
        <v/>
      </c>
      <c r="J163" s="152" t="s">
        <v>200</v>
      </c>
      <c r="K163" s="148">
        <f>Planning!K163</f>
        <v>0</v>
      </c>
      <c r="L163" s="148">
        <f>Planning!L163</f>
        <v>0</v>
      </c>
      <c r="M163" s="148">
        <f>Planning!M163</f>
        <v>0</v>
      </c>
      <c r="N163" s="148">
        <f>Planning!N163</f>
        <v>0</v>
      </c>
      <c r="O163" s="148">
        <f>Planning!O163</f>
        <v>0</v>
      </c>
      <c r="Q163" s="174" t="s">
        <v>200</v>
      </c>
      <c r="R163" s="150" t="str">
        <f t="shared" si="8"/>
        <v/>
      </c>
      <c r="S163" s="150" t="str">
        <f t="shared" si="8"/>
        <v/>
      </c>
      <c r="T163" s="150" t="str">
        <f t="shared" si="8"/>
        <v/>
      </c>
      <c r="U163" s="150" t="str">
        <f t="shared" si="8"/>
        <v/>
      </c>
      <c r="V163" s="150" t="str">
        <f t="shared" si="8"/>
        <v/>
      </c>
      <c r="X163" s="174" t="s">
        <v>200</v>
      </c>
      <c r="Y163" s="150"/>
      <c r="Z163" s="150"/>
      <c r="AA163" s="150"/>
      <c r="AB163" s="150"/>
      <c r="AC163" s="150"/>
    </row>
    <row r="164" spans="2:31">
      <c r="B164" s="46"/>
      <c r="C164" s="175" t="s">
        <v>146</v>
      </c>
      <c r="D164" s="150" t="str">
        <f t="shared" si="7"/>
        <v/>
      </c>
      <c r="E164" s="150" t="str">
        <f t="shared" si="7"/>
        <v/>
      </c>
      <c r="F164" s="150" t="str">
        <f t="shared" si="7"/>
        <v/>
      </c>
      <c r="G164" s="150" t="str">
        <f t="shared" si="7"/>
        <v/>
      </c>
      <c r="H164" s="150" t="str">
        <f t="shared" si="7"/>
        <v/>
      </c>
      <c r="J164" s="103" t="s">
        <v>146</v>
      </c>
      <c r="K164" s="148">
        <f>Planning!K164</f>
        <v>0</v>
      </c>
      <c r="L164" s="148">
        <f>Planning!L164</f>
        <v>0</v>
      </c>
      <c r="M164" s="148">
        <f>Planning!M164</f>
        <v>0</v>
      </c>
      <c r="N164" s="148">
        <f>Planning!N164</f>
        <v>0</v>
      </c>
      <c r="O164" s="148">
        <f>Planning!O164</f>
        <v>0</v>
      </c>
      <c r="Q164" s="175" t="s">
        <v>146</v>
      </c>
      <c r="R164" s="150" t="str">
        <f t="shared" si="8"/>
        <v/>
      </c>
      <c r="S164" s="150" t="str">
        <f t="shared" si="8"/>
        <v/>
      </c>
      <c r="T164" s="150" t="str">
        <f t="shared" si="8"/>
        <v/>
      </c>
      <c r="U164" s="150" t="str">
        <f t="shared" si="8"/>
        <v/>
      </c>
      <c r="V164" s="150" t="str">
        <f t="shared" si="8"/>
        <v/>
      </c>
      <c r="X164" s="175" t="s">
        <v>146</v>
      </c>
      <c r="Y164" s="150" t="s">
        <v>263</v>
      </c>
      <c r="Z164" s="150" t="s">
        <v>263</v>
      </c>
      <c r="AA164" s="150" t="s">
        <v>263</v>
      </c>
      <c r="AB164" s="150" t="s">
        <v>263</v>
      </c>
      <c r="AC164" s="150" t="s">
        <v>263</v>
      </c>
    </row>
    <row r="165" spans="2:31">
      <c r="C165" s="175" t="s">
        <v>86</v>
      </c>
      <c r="D165" s="150" t="str">
        <f t="shared" si="7"/>
        <v/>
      </c>
      <c r="E165" s="150" t="str">
        <f t="shared" si="7"/>
        <v/>
      </c>
      <c r="F165" s="150" t="str">
        <f t="shared" si="7"/>
        <v/>
      </c>
      <c r="G165" s="150" t="str">
        <f t="shared" si="7"/>
        <v/>
      </c>
      <c r="H165" s="150" t="str">
        <f t="shared" si="7"/>
        <v/>
      </c>
      <c r="J165" s="103" t="s">
        <v>86</v>
      </c>
      <c r="K165" s="148">
        <f>Planning!K165</f>
        <v>0</v>
      </c>
      <c r="L165" s="148">
        <f>Planning!L165</f>
        <v>0</v>
      </c>
      <c r="M165" s="148">
        <f>Planning!M165</f>
        <v>0</v>
      </c>
      <c r="N165" s="148">
        <f>Planning!N165</f>
        <v>0</v>
      </c>
      <c r="O165" s="148">
        <f>Planning!O165</f>
        <v>0</v>
      </c>
      <c r="Q165" s="175" t="s">
        <v>86</v>
      </c>
      <c r="R165" s="150" t="str">
        <f t="shared" si="8"/>
        <v/>
      </c>
      <c r="S165" s="150" t="str">
        <f t="shared" si="8"/>
        <v/>
      </c>
      <c r="T165" s="150" t="str">
        <f t="shared" si="8"/>
        <v/>
      </c>
      <c r="U165" s="150" t="str">
        <f t="shared" si="8"/>
        <v/>
      </c>
      <c r="V165" s="150" t="str">
        <f t="shared" si="8"/>
        <v/>
      </c>
      <c r="X165" s="175" t="s">
        <v>86</v>
      </c>
      <c r="Y165" s="150" t="str">
        <f>IF(Q117=$K$114,$P$117,"Tri")</f>
        <v>Tri</v>
      </c>
      <c r="Z165" s="150" t="str">
        <f t="shared" ref="Z165:AC165" si="10">IF(R117=$K$114,$P$117,"Tri")</f>
        <v>Tri</v>
      </c>
      <c r="AA165" s="150" t="str">
        <f t="shared" si="10"/>
        <v>Tri</v>
      </c>
      <c r="AB165" s="150" t="str">
        <f t="shared" si="10"/>
        <v>Tri</v>
      </c>
      <c r="AC165" s="150" t="str">
        <f t="shared" si="10"/>
        <v>Tri</v>
      </c>
    </row>
    <row r="166" spans="2:31">
      <c r="C166" s="175" t="s">
        <v>98</v>
      </c>
      <c r="D166" s="150" t="str">
        <f t="shared" si="7"/>
        <v/>
      </c>
      <c r="E166" s="150" t="str">
        <f t="shared" si="7"/>
        <v/>
      </c>
      <c r="F166" s="150" t="str">
        <f t="shared" si="7"/>
        <v/>
      </c>
      <c r="G166" s="150" t="str">
        <f t="shared" si="7"/>
        <v/>
      </c>
      <c r="H166" s="150" t="str">
        <f t="shared" si="7"/>
        <v/>
      </c>
      <c r="J166" s="103" t="s">
        <v>98</v>
      </c>
      <c r="K166" s="148">
        <f>Planning!K166</f>
        <v>0</v>
      </c>
      <c r="L166" s="148">
        <f>Planning!L166</f>
        <v>0</v>
      </c>
      <c r="M166" s="148">
        <f>Planning!M166</f>
        <v>0</v>
      </c>
      <c r="N166" s="148">
        <f>Planning!N166</f>
        <v>0</v>
      </c>
      <c r="O166" s="148">
        <f>Planning!O166</f>
        <v>0</v>
      </c>
      <c r="Q166" s="175" t="s">
        <v>98</v>
      </c>
      <c r="R166" s="150" t="str">
        <f t="shared" si="8"/>
        <v/>
      </c>
      <c r="S166" s="150" t="str">
        <f t="shared" si="8"/>
        <v/>
      </c>
      <c r="T166" s="150" t="str">
        <f t="shared" si="8"/>
        <v/>
      </c>
      <c r="U166" s="150" t="str">
        <f t="shared" si="8"/>
        <v/>
      </c>
      <c r="V166" s="150" t="str">
        <f t="shared" si="8"/>
        <v/>
      </c>
      <c r="X166" s="175" t="s">
        <v>98</v>
      </c>
      <c r="Y166" s="150"/>
      <c r="Z166" s="150" t="s">
        <v>53</v>
      </c>
      <c r="AA166" s="150"/>
      <c r="AB166" s="150" t="s">
        <v>51</v>
      </c>
      <c r="AC166" s="150"/>
    </row>
    <row r="167" spans="2:31">
      <c r="B167" s="194"/>
      <c r="C167" s="193" t="s">
        <v>148</v>
      </c>
      <c r="D167" s="150" t="str">
        <f t="shared" si="7"/>
        <v/>
      </c>
      <c r="E167" s="150" t="str">
        <f t="shared" si="7"/>
        <v/>
      </c>
      <c r="F167" s="150" t="str">
        <f t="shared" si="7"/>
        <v/>
      </c>
      <c r="G167" s="150" t="str">
        <f t="shared" si="7"/>
        <v/>
      </c>
      <c r="H167" s="150" t="str">
        <f t="shared" si="7"/>
        <v/>
      </c>
      <c r="J167" s="152" t="s">
        <v>148</v>
      </c>
      <c r="K167" s="148">
        <f>Planning!K167</f>
        <v>0</v>
      </c>
      <c r="L167" s="148">
        <f>Planning!L167</f>
        <v>0</v>
      </c>
      <c r="M167" s="148">
        <f>Planning!M167</f>
        <v>0</v>
      </c>
      <c r="N167" s="148">
        <f>Planning!N167</f>
        <v>0</v>
      </c>
      <c r="O167" s="148">
        <f>Planning!O167</f>
        <v>0</v>
      </c>
      <c r="Q167" s="174" t="s">
        <v>148</v>
      </c>
      <c r="R167" s="150" t="str">
        <f t="shared" si="8"/>
        <v/>
      </c>
      <c r="S167" s="150" t="str">
        <f t="shared" si="8"/>
        <v/>
      </c>
      <c r="T167" s="150" t="str">
        <f t="shared" si="8"/>
        <v/>
      </c>
      <c r="U167" s="150" t="str">
        <f t="shared" si="8"/>
        <v/>
      </c>
      <c r="V167" s="150" t="str">
        <f t="shared" si="8"/>
        <v/>
      </c>
      <c r="X167" s="193" t="s">
        <v>148</v>
      </c>
      <c r="Y167" s="150" t="str">
        <f>IF(K167=1,IF(K164=1,$AD$167,$AE$167),"")</f>
        <v/>
      </c>
      <c r="Z167" s="150" t="str">
        <f t="shared" ref="Z167:AB167" si="11">IF(L167=1,IF(L164=1,$AD$167,$AE$167),"")</f>
        <v/>
      </c>
      <c r="AA167" s="150" t="str">
        <f t="shared" si="11"/>
        <v/>
      </c>
      <c r="AB167" s="150" t="str">
        <f t="shared" si="11"/>
        <v/>
      </c>
      <c r="AC167" s="150"/>
      <c r="AD167" s="194" t="s">
        <v>264</v>
      </c>
      <c r="AE167" s="47" t="s">
        <v>263</v>
      </c>
    </row>
    <row r="168" spans="2:31">
      <c r="C168" s="174" t="s">
        <v>169</v>
      </c>
      <c r="D168" s="150" t="str">
        <f t="shared" si="7"/>
        <v/>
      </c>
      <c r="E168" s="150" t="str">
        <f t="shared" si="7"/>
        <v/>
      </c>
      <c r="F168" s="150" t="str">
        <f t="shared" si="7"/>
        <v/>
      </c>
      <c r="G168" s="150" t="str">
        <f t="shared" si="7"/>
        <v/>
      </c>
      <c r="H168" s="150" t="str">
        <f t="shared" si="7"/>
        <v/>
      </c>
      <c r="J168" s="152" t="s">
        <v>169</v>
      </c>
      <c r="K168" s="148">
        <f>Planning!K168</f>
        <v>0</v>
      </c>
      <c r="L168" s="148">
        <f>Planning!L168</f>
        <v>0</v>
      </c>
      <c r="M168" s="148">
        <f>Planning!M168</f>
        <v>0</v>
      </c>
      <c r="N168" s="148">
        <f>Planning!N168</f>
        <v>0</v>
      </c>
      <c r="O168" s="148">
        <f>Planning!O168</f>
        <v>0</v>
      </c>
      <c r="Q168" s="174" t="s">
        <v>169</v>
      </c>
      <c r="R168" s="150" t="str">
        <f t="shared" si="8"/>
        <v/>
      </c>
      <c r="S168" s="150" t="str">
        <f t="shared" si="8"/>
        <v/>
      </c>
      <c r="T168" s="150" t="str">
        <f t="shared" si="8"/>
        <v/>
      </c>
      <c r="U168" s="150" t="str">
        <f t="shared" si="8"/>
        <v/>
      </c>
      <c r="V168" s="150" t="str">
        <f t="shared" si="8"/>
        <v/>
      </c>
      <c r="X168" s="174" t="s">
        <v>169</v>
      </c>
      <c r="Y168" s="150"/>
      <c r="Z168" s="150"/>
      <c r="AA168" s="150"/>
      <c r="AB168" s="150" t="s">
        <v>57</v>
      </c>
      <c r="AC168" s="150" t="s">
        <v>57</v>
      </c>
    </row>
    <row r="169" spans="2:31">
      <c r="C169" s="175" t="s">
        <v>182</v>
      </c>
      <c r="D169" s="150" t="str">
        <f t="shared" si="7"/>
        <v/>
      </c>
      <c r="E169" s="150" t="str">
        <f t="shared" si="7"/>
        <v/>
      </c>
      <c r="F169" s="150" t="str">
        <f t="shared" si="7"/>
        <v/>
      </c>
      <c r="G169" s="150" t="str">
        <f t="shared" si="7"/>
        <v/>
      </c>
      <c r="H169" s="150" t="str">
        <f t="shared" si="7"/>
        <v/>
      </c>
      <c r="J169" s="103" t="s">
        <v>182</v>
      </c>
      <c r="K169" s="148">
        <f>Planning!K169</f>
        <v>0</v>
      </c>
      <c r="L169" s="148">
        <f>Planning!L169</f>
        <v>0</v>
      </c>
      <c r="M169" s="148">
        <f>Planning!M169</f>
        <v>0</v>
      </c>
      <c r="N169" s="148">
        <f>Planning!N169</f>
        <v>0</v>
      </c>
      <c r="O169" s="148">
        <f>Planning!O169</f>
        <v>0</v>
      </c>
      <c r="Q169" s="175" t="s">
        <v>182</v>
      </c>
      <c r="R169" s="150" t="str">
        <f t="shared" si="8"/>
        <v/>
      </c>
      <c r="S169" s="150" t="str">
        <f t="shared" si="8"/>
        <v/>
      </c>
      <c r="T169" s="150" t="str">
        <f t="shared" si="8"/>
        <v/>
      </c>
      <c r="U169" s="150" t="str">
        <f t="shared" si="8"/>
        <v/>
      </c>
      <c r="V169" s="150" t="str">
        <f t="shared" si="8"/>
        <v/>
      </c>
      <c r="X169" s="175" t="s">
        <v>182</v>
      </c>
      <c r="Y169" s="150" t="s">
        <v>58</v>
      </c>
      <c r="Z169" s="150" t="s">
        <v>311</v>
      </c>
      <c r="AA169" s="150" t="s">
        <v>58</v>
      </c>
      <c r="AB169" s="150" t="s">
        <v>58</v>
      </c>
      <c r="AC169" s="150" t="s">
        <v>311</v>
      </c>
    </row>
    <row r="170" spans="2:31">
      <c r="C170" s="175" t="s">
        <v>100</v>
      </c>
      <c r="D170" s="150" t="str">
        <f t="shared" si="7"/>
        <v/>
      </c>
      <c r="E170" s="150" t="str">
        <f t="shared" si="7"/>
        <v/>
      </c>
      <c r="F170" s="150" t="str">
        <f t="shared" si="7"/>
        <v/>
      </c>
      <c r="G170" s="150" t="str">
        <f t="shared" si="7"/>
        <v/>
      </c>
      <c r="H170" s="150" t="str">
        <f t="shared" si="7"/>
        <v/>
      </c>
      <c r="J170" s="103" t="s">
        <v>100</v>
      </c>
      <c r="K170" s="148">
        <f>Planning!K170</f>
        <v>0</v>
      </c>
      <c r="L170" s="148">
        <f>Planning!L170</f>
        <v>0</v>
      </c>
      <c r="M170" s="148">
        <f>Planning!M170</f>
        <v>0</v>
      </c>
      <c r="N170" s="148">
        <f>Planning!N170</f>
        <v>0</v>
      </c>
      <c r="O170" s="148">
        <f>Planning!O170</f>
        <v>0</v>
      </c>
      <c r="Q170" s="175" t="s">
        <v>100</v>
      </c>
      <c r="R170" s="150" t="str">
        <f t="shared" si="8"/>
        <v/>
      </c>
      <c r="S170" s="150" t="str">
        <f t="shared" si="8"/>
        <v/>
      </c>
      <c r="T170" s="150" t="str">
        <f t="shared" si="8"/>
        <v/>
      </c>
      <c r="U170" s="150" t="str">
        <f t="shared" si="8"/>
        <v/>
      </c>
      <c r="V170" s="150" t="str">
        <f t="shared" si="8"/>
        <v/>
      </c>
      <c r="X170" s="175" t="s">
        <v>100</v>
      </c>
      <c r="Y170" s="150" t="s">
        <v>51</v>
      </c>
      <c r="Z170" s="150"/>
      <c r="AA170" s="150" t="s">
        <v>51</v>
      </c>
      <c r="AB170" s="150"/>
      <c r="AC170" s="150" t="s">
        <v>51</v>
      </c>
    </row>
    <row r="171" spans="2:31">
      <c r="C171" s="174" t="s">
        <v>166</v>
      </c>
      <c r="D171" s="150" t="str">
        <f t="shared" si="7"/>
        <v/>
      </c>
      <c r="E171" s="150" t="str">
        <f t="shared" si="7"/>
        <v/>
      </c>
      <c r="F171" s="150" t="str">
        <f t="shared" si="7"/>
        <v/>
      </c>
      <c r="G171" s="150" t="str">
        <f t="shared" si="7"/>
        <v/>
      </c>
      <c r="H171" s="150" t="str">
        <f t="shared" si="7"/>
        <v/>
      </c>
      <c r="J171" s="152" t="s">
        <v>166</v>
      </c>
      <c r="K171" s="148">
        <f>Planning!K171</f>
        <v>0</v>
      </c>
      <c r="L171" s="148">
        <f>Planning!L171</f>
        <v>0</v>
      </c>
      <c r="M171" s="148">
        <f>Planning!M171</f>
        <v>0</v>
      </c>
      <c r="N171" s="148">
        <f>Planning!N171</f>
        <v>0</v>
      </c>
      <c r="O171" s="148">
        <f>Planning!O171</f>
        <v>0</v>
      </c>
      <c r="Q171" s="174" t="s">
        <v>166</v>
      </c>
      <c r="R171" s="150" t="str">
        <f t="shared" si="8"/>
        <v/>
      </c>
      <c r="S171" s="150" t="str">
        <f t="shared" si="8"/>
        <v/>
      </c>
      <c r="T171" s="150" t="str">
        <f t="shared" si="8"/>
        <v/>
      </c>
      <c r="U171" s="150" t="str">
        <f t="shared" si="8"/>
        <v/>
      </c>
      <c r="V171" s="150" t="str">
        <f t="shared" si="8"/>
        <v/>
      </c>
      <c r="X171" s="174" t="s">
        <v>166</v>
      </c>
      <c r="Y171" s="150" t="s">
        <v>57</v>
      </c>
      <c r="Z171" s="150" t="s">
        <v>57</v>
      </c>
      <c r="AA171" s="150"/>
      <c r="AB171" s="150"/>
      <c r="AC171" s="150" t="s">
        <v>54</v>
      </c>
    </row>
    <row r="172" spans="2:31">
      <c r="C172" s="175" t="s">
        <v>183</v>
      </c>
      <c r="D172" s="150" t="str">
        <f t="shared" si="7"/>
        <v/>
      </c>
      <c r="E172" s="150" t="str">
        <f t="shared" si="7"/>
        <v/>
      </c>
      <c r="F172" s="150" t="str">
        <f t="shared" si="7"/>
        <v/>
      </c>
      <c r="G172" s="150" t="str">
        <f t="shared" si="7"/>
        <v/>
      </c>
      <c r="H172" s="150" t="str">
        <f t="shared" si="7"/>
        <v/>
      </c>
      <c r="J172" s="103" t="s">
        <v>183</v>
      </c>
      <c r="K172" s="148">
        <f>Planning!K172</f>
        <v>0</v>
      </c>
      <c r="L172" s="148">
        <f>Planning!L172</f>
        <v>0</v>
      </c>
      <c r="M172" s="148">
        <f>Planning!M172</f>
        <v>0</v>
      </c>
      <c r="N172" s="148">
        <f>Planning!N172</f>
        <v>0</v>
      </c>
      <c r="O172" s="148">
        <f>Planning!O172</f>
        <v>0</v>
      </c>
      <c r="Q172" s="175" t="s">
        <v>183</v>
      </c>
      <c r="R172" s="150" t="str">
        <f t="shared" si="8"/>
        <v/>
      </c>
      <c r="S172" s="150" t="str">
        <f t="shared" si="8"/>
        <v/>
      </c>
      <c r="T172" s="150" t="str">
        <f t="shared" si="8"/>
        <v/>
      </c>
      <c r="U172" s="150" t="str">
        <f t="shared" si="8"/>
        <v/>
      </c>
      <c r="V172" s="150" t="str">
        <f t="shared" si="8"/>
        <v/>
      </c>
      <c r="X172" s="175" t="s">
        <v>183</v>
      </c>
      <c r="Y172" s="150"/>
      <c r="Z172" s="150" t="str">
        <f>IF(R119=$K$130,$P$119,"")</f>
        <v/>
      </c>
      <c r="AA172" s="150" t="str">
        <f t="shared" ref="AA172:AB172" si="12">IF(S119=$K$130,$P$119,"")</f>
        <v/>
      </c>
      <c r="AB172" s="150" t="str">
        <f t="shared" si="12"/>
        <v/>
      </c>
      <c r="AC172" s="150" t="s">
        <v>58</v>
      </c>
    </row>
    <row r="173" spans="2:31">
      <c r="B173" s="196"/>
      <c r="C173" s="195" t="s">
        <v>201</v>
      </c>
      <c r="D173" s="150" t="str">
        <f t="shared" si="7"/>
        <v/>
      </c>
      <c r="E173" s="150" t="str">
        <f t="shared" si="7"/>
        <v/>
      </c>
      <c r="F173" s="150" t="str">
        <f t="shared" si="7"/>
        <v/>
      </c>
      <c r="G173" s="150" t="str">
        <f t="shared" si="7"/>
        <v/>
      </c>
      <c r="H173" s="150" t="str">
        <f t="shared" si="7"/>
        <v/>
      </c>
      <c r="J173" s="103" t="s">
        <v>201</v>
      </c>
      <c r="K173" s="148">
        <f>Planning!K173</f>
        <v>0</v>
      </c>
      <c r="L173" s="148">
        <f>Planning!L173</f>
        <v>0</v>
      </c>
      <c r="M173" s="148">
        <f>Planning!M173</f>
        <v>0</v>
      </c>
      <c r="N173" s="148">
        <f>Planning!N173</f>
        <v>0</v>
      </c>
      <c r="O173" s="148">
        <f>Planning!O173</f>
        <v>0</v>
      </c>
      <c r="Q173" s="175" t="s">
        <v>201</v>
      </c>
      <c r="R173" s="150" t="str">
        <f t="shared" si="8"/>
        <v/>
      </c>
      <c r="S173" s="150" t="str">
        <f t="shared" si="8"/>
        <v/>
      </c>
      <c r="T173" s="150" t="str">
        <f t="shared" si="8"/>
        <v/>
      </c>
      <c r="U173" s="150" t="str">
        <f t="shared" si="8"/>
        <v/>
      </c>
      <c r="V173" s="150" t="str">
        <f t="shared" si="8"/>
        <v/>
      </c>
      <c r="X173" s="175" t="s">
        <v>201</v>
      </c>
      <c r="Y173" s="150" t="str">
        <f>IF(D139=$X$173,$C$139,"")</f>
        <v/>
      </c>
      <c r="Z173" s="150" t="str">
        <f t="shared" ref="Z173:AC173" si="13">IF(E139=$X$173,$C$139,"")</f>
        <v/>
      </c>
      <c r="AA173" s="150" t="str">
        <f t="shared" si="13"/>
        <v/>
      </c>
      <c r="AB173" s="150" t="str">
        <f t="shared" si="13"/>
        <v/>
      </c>
      <c r="AC173" s="150" t="str">
        <f t="shared" si="13"/>
        <v/>
      </c>
      <c r="AD173" s="70" t="s">
        <v>188</v>
      </c>
    </row>
    <row r="174" spans="2:31">
      <c r="C174" s="175" t="s">
        <v>161</v>
      </c>
      <c r="D174" s="150" t="str">
        <f t="shared" si="7"/>
        <v/>
      </c>
      <c r="E174" s="150" t="str">
        <f t="shared" si="7"/>
        <v/>
      </c>
      <c r="F174" s="150" t="str">
        <f t="shared" si="7"/>
        <v/>
      </c>
      <c r="G174" s="150" t="str">
        <f t="shared" si="7"/>
        <v/>
      </c>
      <c r="H174" s="150" t="str">
        <f t="shared" si="7"/>
        <v/>
      </c>
      <c r="J174" s="103" t="s">
        <v>161</v>
      </c>
      <c r="K174" s="148">
        <f>Planning!K174</f>
        <v>0</v>
      </c>
      <c r="L174" s="148">
        <f>Planning!L174</f>
        <v>0</v>
      </c>
      <c r="M174" s="148">
        <f>Planning!M174</f>
        <v>0</v>
      </c>
      <c r="N174" s="148">
        <f>Planning!N174</f>
        <v>0</v>
      </c>
      <c r="O174" s="148">
        <f>Planning!O174</f>
        <v>0</v>
      </c>
      <c r="Q174" s="175" t="s">
        <v>161</v>
      </c>
      <c r="R174" s="150" t="str">
        <f t="shared" si="8"/>
        <v/>
      </c>
      <c r="S174" s="150" t="str">
        <f t="shared" si="8"/>
        <v/>
      </c>
      <c r="T174" s="150" t="str">
        <f t="shared" si="8"/>
        <v/>
      </c>
      <c r="U174" s="150" t="str">
        <f t="shared" si="8"/>
        <v/>
      </c>
      <c r="V174" s="150" t="str">
        <f t="shared" si="8"/>
        <v/>
      </c>
      <c r="X174" s="175" t="s">
        <v>161</v>
      </c>
      <c r="Y174" s="150" t="s">
        <v>56</v>
      </c>
      <c r="Z174" s="150" t="s">
        <v>56</v>
      </c>
      <c r="AA174" s="150" t="s">
        <v>56</v>
      </c>
      <c r="AB174" s="150" t="s">
        <v>56</v>
      </c>
      <c r="AC174" s="150"/>
    </row>
    <row r="175" spans="2:31">
      <c r="C175" s="175" t="s">
        <v>202</v>
      </c>
      <c r="D175" s="150" t="str">
        <f t="shared" si="7"/>
        <v/>
      </c>
      <c r="E175" s="150" t="str">
        <f t="shared" si="7"/>
        <v/>
      </c>
      <c r="F175" s="150" t="str">
        <f t="shared" si="7"/>
        <v/>
      </c>
      <c r="G175" s="150" t="str">
        <f t="shared" si="7"/>
        <v/>
      </c>
      <c r="H175" s="150" t="str">
        <f t="shared" si="7"/>
        <v/>
      </c>
      <c r="J175" s="103" t="s">
        <v>202</v>
      </c>
      <c r="K175" s="148">
        <f>Planning!K175</f>
        <v>0</v>
      </c>
      <c r="L175" s="148">
        <f>Planning!L175</f>
        <v>0</v>
      </c>
      <c r="M175" s="148">
        <f>Planning!M175</f>
        <v>0</v>
      </c>
      <c r="N175" s="148">
        <f>Planning!N175</f>
        <v>0</v>
      </c>
      <c r="O175" s="148">
        <f>Planning!O175</f>
        <v>0</v>
      </c>
      <c r="Q175" s="175" t="s">
        <v>202</v>
      </c>
      <c r="R175" s="150" t="str">
        <f t="shared" si="8"/>
        <v/>
      </c>
      <c r="S175" s="150" t="str">
        <f t="shared" si="8"/>
        <v/>
      </c>
      <c r="T175" s="150" t="str">
        <f t="shared" si="8"/>
        <v/>
      </c>
      <c r="U175" s="150" t="str">
        <f t="shared" si="8"/>
        <v/>
      </c>
      <c r="V175" s="150" t="str">
        <f t="shared" si="8"/>
        <v/>
      </c>
      <c r="X175" s="175" t="s">
        <v>202</v>
      </c>
      <c r="Y175" s="150"/>
      <c r="Z175" s="150"/>
      <c r="AA175" s="150"/>
      <c r="AB175" s="150"/>
      <c r="AC175" s="150"/>
    </row>
    <row r="176" spans="2:31">
      <c r="C176" s="175" t="s">
        <v>88</v>
      </c>
      <c r="D176" s="150" t="str">
        <f t="shared" si="7"/>
        <v/>
      </c>
      <c r="E176" s="150" t="str">
        <f t="shared" si="7"/>
        <v/>
      </c>
      <c r="F176" s="150" t="str">
        <f t="shared" si="7"/>
        <v/>
      </c>
      <c r="G176" s="150" t="str">
        <f t="shared" si="7"/>
        <v/>
      </c>
      <c r="H176" s="150" t="str">
        <f t="shared" si="7"/>
        <v/>
      </c>
      <c r="J176" s="103" t="s">
        <v>88</v>
      </c>
      <c r="K176" s="148">
        <f>Planning!K176</f>
        <v>0</v>
      </c>
      <c r="L176" s="148">
        <f>Planning!L176</f>
        <v>0</v>
      </c>
      <c r="M176" s="148">
        <f>Planning!M176</f>
        <v>0</v>
      </c>
      <c r="N176" s="148">
        <f>Planning!N176</f>
        <v>0</v>
      </c>
      <c r="O176" s="148">
        <f>Planning!O176</f>
        <v>0</v>
      </c>
      <c r="Q176" s="175" t="s">
        <v>88</v>
      </c>
      <c r="R176" s="150" t="str">
        <f t="shared" si="8"/>
        <v/>
      </c>
      <c r="S176" s="150" t="str">
        <f t="shared" si="8"/>
        <v/>
      </c>
      <c r="T176" s="150" t="str">
        <f t="shared" si="8"/>
        <v/>
      </c>
      <c r="U176" s="150" t="str">
        <f t="shared" si="8"/>
        <v/>
      </c>
      <c r="V176" s="150" t="str">
        <f t="shared" si="8"/>
        <v/>
      </c>
      <c r="X176" s="175" t="s">
        <v>88</v>
      </c>
      <c r="Y176" s="150" t="str">
        <f>IF(Q117=$K$115,$P$117,"Tri")</f>
        <v>Tri</v>
      </c>
      <c r="Z176" s="150" t="str">
        <f t="shared" ref="Z176:AC176" si="14">IF(R117=$K$115,$P$117,"Tri")</f>
        <v>Tri</v>
      </c>
      <c r="AA176" s="150" t="str">
        <f t="shared" si="14"/>
        <v>Tri</v>
      </c>
      <c r="AB176" s="150" t="str">
        <f t="shared" si="14"/>
        <v>Tri</v>
      </c>
      <c r="AC176" s="150" t="str">
        <f t="shared" si="14"/>
        <v>Tri</v>
      </c>
    </row>
    <row r="177" spans="2:30">
      <c r="B177" s="47" t="s">
        <v>49</v>
      </c>
      <c r="C177" s="175" t="s">
        <v>203</v>
      </c>
      <c r="D177" s="150" t="str">
        <f t="shared" si="7"/>
        <v/>
      </c>
      <c r="E177" s="150" t="str">
        <f t="shared" si="7"/>
        <v/>
      </c>
      <c r="F177" s="150" t="str">
        <f t="shared" si="7"/>
        <v/>
      </c>
      <c r="G177" s="150" t="str">
        <f t="shared" si="7"/>
        <v/>
      </c>
      <c r="H177" s="150" t="str">
        <f t="shared" si="7"/>
        <v/>
      </c>
      <c r="J177" s="103" t="s">
        <v>203</v>
      </c>
      <c r="K177" s="148">
        <f>Planning!K177</f>
        <v>0</v>
      </c>
      <c r="L177" s="148">
        <f>Planning!L177</f>
        <v>0</v>
      </c>
      <c r="M177" s="148">
        <f>Planning!M177</f>
        <v>0</v>
      </c>
      <c r="N177" s="148">
        <f>Planning!N177</f>
        <v>0</v>
      </c>
      <c r="O177" s="148">
        <f>Planning!O177</f>
        <v>0</v>
      </c>
      <c r="Q177" s="175" t="s">
        <v>203</v>
      </c>
      <c r="R177" s="150" t="str">
        <f t="shared" si="8"/>
        <v/>
      </c>
      <c r="S177" s="150" t="str">
        <f t="shared" si="8"/>
        <v/>
      </c>
      <c r="T177" s="150" t="str">
        <f t="shared" si="8"/>
        <v/>
      </c>
      <c r="U177" s="150" t="str">
        <f t="shared" si="8"/>
        <v/>
      </c>
      <c r="V177" s="150" t="str">
        <f t="shared" si="8"/>
        <v/>
      </c>
      <c r="X177" s="175" t="s">
        <v>203</v>
      </c>
      <c r="Y177" s="150" t="str">
        <f>IF(Q117=$K$124,$P$117,IF(Q118=$K$124,$P$118,IF(Q119=$K$124,$P$119,"")))</f>
        <v/>
      </c>
      <c r="Z177" s="150" t="str">
        <f t="shared" ref="Z177:AB177" si="15">IF(R117=$K$124,$P$117,IF(R118=$K$124,$P$118,IF(R119=$K$124,$P$119,"")))</f>
        <v/>
      </c>
      <c r="AA177" s="150" t="str">
        <f t="shared" si="15"/>
        <v/>
      </c>
      <c r="AB177" s="150" t="str">
        <f t="shared" si="15"/>
        <v/>
      </c>
      <c r="AC177" s="150" t="str">
        <f>IF(U117=$K$124,$P$117,IF(U118=$K$124,$P$118,IF(U119=$K$124,$P$119,"")))</f>
        <v/>
      </c>
    </row>
    <row r="178" spans="2:30">
      <c r="C178" s="175" t="s">
        <v>204</v>
      </c>
      <c r="D178" s="150" t="str">
        <f t="shared" si="7"/>
        <v/>
      </c>
      <c r="E178" s="150" t="str">
        <f t="shared" si="7"/>
        <v/>
      </c>
      <c r="F178" s="150" t="str">
        <f t="shared" si="7"/>
        <v/>
      </c>
      <c r="G178" s="150" t="str">
        <f t="shared" si="7"/>
        <v/>
      </c>
      <c r="H178" s="150" t="str">
        <f t="shared" si="7"/>
        <v/>
      </c>
      <c r="J178" s="103" t="s">
        <v>204</v>
      </c>
      <c r="K178" s="148">
        <f>Planning!K178</f>
        <v>0</v>
      </c>
      <c r="L178" s="148">
        <f>Planning!L178</f>
        <v>0</v>
      </c>
      <c r="M178" s="148">
        <f>Planning!M178</f>
        <v>0</v>
      </c>
      <c r="N178" s="148">
        <f>Planning!N178</f>
        <v>0</v>
      </c>
      <c r="O178" s="148">
        <f>Planning!O178</f>
        <v>0</v>
      </c>
      <c r="Q178" s="175" t="s">
        <v>204</v>
      </c>
      <c r="R178" s="150" t="str">
        <f t="shared" si="8"/>
        <v/>
      </c>
      <c r="S178" s="150" t="str">
        <f t="shared" si="8"/>
        <v/>
      </c>
      <c r="T178" s="150" t="str">
        <f t="shared" si="8"/>
        <v/>
      </c>
      <c r="U178" s="150" t="str">
        <f t="shared" si="8"/>
        <v/>
      </c>
      <c r="V178" s="150" t="str">
        <f t="shared" si="8"/>
        <v/>
      </c>
      <c r="X178" s="175" t="s">
        <v>204</v>
      </c>
      <c r="Y178" s="150"/>
      <c r="Z178" s="150"/>
      <c r="AA178" s="150" t="s">
        <v>53</v>
      </c>
      <c r="AB178" s="150"/>
      <c r="AC178" s="150"/>
    </row>
    <row r="179" spans="2:30">
      <c r="C179" s="175" t="s">
        <v>120</v>
      </c>
      <c r="D179" s="150" t="str">
        <f t="shared" si="7"/>
        <v/>
      </c>
      <c r="E179" s="150" t="str">
        <f t="shared" si="7"/>
        <v/>
      </c>
      <c r="F179" s="150" t="str">
        <f t="shared" si="7"/>
        <v/>
      </c>
      <c r="G179" s="150" t="str">
        <f t="shared" si="7"/>
        <v/>
      </c>
      <c r="H179" s="150" t="str">
        <f t="shared" si="7"/>
        <v/>
      </c>
      <c r="J179" s="103" t="s">
        <v>120</v>
      </c>
      <c r="K179" s="148">
        <f>Planning!K179</f>
        <v>0</v>
      </c>
      <c r="L179" s="148">
        <f>Planning!L179</f>
        <v>0</v>
      </c>
      <c r="M179" s="148">
        <f>Planning!M179</f>
        <v>0</v>
      </c>
      <c r="N179" s="148">
        <f>Planning!N179</f>
        <v>0</v>
      </c>
      <c r="O179" s="148">
        <f>Planning!O179</f>
        <v>0</v>
      </c>
      <c r="Q179" s="175" t="s">
        <v>120</v>
      </c>
      <c r="R179" s="150" t="str">
        <f t="shared" si="8"/>
        <v/>
      </c>
      <c r="S179" s="150" t="str">
        <f t="shared" si="8"/>
        <v/>
      </c>
      <c r="T179" s="150" t="str">
        <f t="shared" si="8"/>
        <v/>
      </c>
      <c r="U179" s="150" t="str">
        <f t="shared" si="8"/>
        <v/>
      </c>
      <c r="V179" s="150" t="str">
        <f t="shared" si="8"/>
        <v/>
      </c>
      <c r="X179" s="175" t="s">
        <v>120</v>
      </c>
      <c r="Y179" s="150" t="s">
        <v>262</v>
      </c>
      <c r="Z179" s="150" t="s">
        <v>262</v>
      </c>
      <c r="AA179" s="150" t="s">
        <v>262</v>
      </c>
      <c r="AB179" s="150" t="s">
        <v>262</v>
      </c>
      <c r="AC179" s="150" t="s">
        <v>225</v>
      </c>
    </row>
    <row r="180" spans="2:30">
      <c r="C180" s="152" t="s">
        <v>343</v>
      </c>
      <c r="D180" s="150" t="str">
        <f t="shared" si="7"/>
        <v/>
      </c>
      <c r="E180" s="150" t="str">
        <f t="shared" si="7"/>
        <v/>
      </c>
      <c r="F180" s="150" t="str">
        <f t="shared" si="7"/>
        <v/>
      </c>
      <c r="G180" s="150" t="str">
        <f t="shared" si="7"/>
        <v/>
      </c>
      <c r="H180" s="150" t="str">
        <f t="shared" si="7"/>
        <v/>
      </c>
      <c r="J180" s="152" t="s">
        <v>343</v>
      </c>
      <c r="K180" s="148">
        <f>Planning!K180</f>
        <v>0</v>
      </c>
      <c r="L180" s="148">
        <f>Planning!L180</f>
        <v>0</v>
      </c>
      <c r="M180" s="148">
        <f>Planning!M180</f>
        <v>0</v>
      </c>
      <c r="N180" s="148">
        <f>Planning!N180</f>
        <v>0</v>
      </c>
      <c r="O180" s="148">
        <f>Planning!O180</f>
        <v>0</v>
      </c>
      <c r="Q180" s="152" t="s">
        <v>343</v>
      </c>
      <c r="R180" s="150" t="str">
        <f t="shared" si="8"/>
        <v/>
      </c>
      <c r="S180" s="150" t="str">
        <f t="shared" si="8"/>
        <v/>
      </c>
      <c r="T180" s="150" t="str">
        <f t="shared" si="8"/>
        <v/>
      </c>
      <c r="U180" s="150" t="str">
        <f t="shared" si="8"/>
        <v/>
      </c>
      <c r="V180" s="150" t="str">
        <f t="shared" si="8"/>
        <v/>
      </c>
      <c r="X180" s="152" t="s">
        <v>343</v>
      </c>
      <c r="Y180" s="150"/>
      <c r="Z180" s="150"/>
      <c r="AA180" s="150"/>
      <c r="AB180" s="150"/>
      <c r="AC180" s="150"/>
    </row>
    <row r="181" spans="2:30">
      <c r="C181" s="175" t="s">
        <v>206</v>
      </c>
      <c r="D181" s="150" t="str">
        <f t="shared" si="7"/>
        <v/>
      </c>
      <c r="E181" s="150" t="str">
        <f t="shared" si="7"/>
        <v/>
      </c>
      <c r="F181" s="150" t="str">
        <f t="shared" si="7"/>
        <v/>
      </c>
      <c r="G181" s="150" t="str">
        <f t="shared" si="7"/>
        <v/>
      </c>
      <c r="H181" s="150" t="str">
        <f t="shared" si="7"/>
        <v/>
      </c>
      <c r="J181" s="103" t="s">
        <v>206</v>
      </c>
      <c r="K181" s="148">
        <f>Planning!K181</f>
        <v>0</v>
      </c>
      <c r="L181" s="148">
        <f>Planning!L181</f>
        <v>0</v>
      </c>
      <c r="M181" s="148">
        <f>Planning!M181</f>
        <v>0</v>
      </c>
      <c r="N181" s="148">
        <f>Planning!N181</f>
        <v>0</v>
      </c>
      <c r="O181" s="148">
        <f>Planning!O181</f>
        <v>0</v>
      </c>
      <c r="Q181" s="175" t="s">
        <v>206</v>
      </c>
      <c r="R181" s="150" t="str">
        <f t="shared" si="8"/>
        <v/>
      </c>
      <c r="S181" s="150" t="str">
        <f t="shared" si="8"/>
        <v/>
      </c>
      <c r="T181" s="150" t="str">
        <f t="shared" si="8"/>
        <v/>
      </c>
      <c r="U181" s="150" t="str">
        <f t="shared" si="8"/>
        <v/>
      </c>
      <c r="V181" s="150" t="str">
        <f t="shared" si="8"/>
        <v/>
      </c>
      <c r="X181" s="175" t="s">
        <v>206</v>
      </c>
      <c r="Y181" s="149" t="s">
        <v>50</v>
      </c>
      <c r="Z181" s="150" t="s">
        <v>50</v>
      </c>
      <c r="AA181" s="150" t="s">
        <v>50</v>
      </c>
      <c r="AB181" s="150"/>
      <c r="AC181" s="150"/>
    </row>
    <row r="182" spans="2:30">
      <c r="C182" s="175" t="s">
        <v>113</v>
      </c>
      <c r="D182" s="150" t="str">
        <f t="shared" si="7"/>
        <v/>
      </c>
      <c r="E182" s="150" t="str">
        <f t="shared" si="7"/>
        <v/>
      </c>
      <c r="F182" s="150" t="str">
        <f t="shared" si="7"/>
        <v/>
      </c>
      <c r="G182" s="150" t="str">
        <f t="shared" si="7"/>
        <v/>
      </c>
      <c r="H182" s="150" t="str">
        <f t="shared" si="7"/>
        <v/>
      </c>
      <c r="J182" s="103" t="s">
        <v>113</v>
      </c>
      <c r="K182" s="148">
        <f>Planning!K182</f>
        <v>0</v>
      </c>
      <c r="L182" s="148">
        <f>Planning!L182</f>
        <v>0</v>
      </c>
      <c r="M182" s="148">
        <f>Planning!M182</f>
        <v>0</v>
      </c>
      <c r="N182" s="148">
        <f>Planning!N182</f>
        <v>0</v>
      </c>
      <c r="O182" s="148">
        <f>Planning!O182</f>
        <v>0</v>
      </c>
      <c r="Q182" s="175" t="s">
        <v>113</v>
      </c>
      <c r="R182" s="150" t="str">
        <f t="shared" si="8"/>
        <v/>
      </c>
      <c r="S182" s="150" t="str">
        <f t="shared" si="8"/>
        <v/>
      </c>
      <c r="T182" s="150" t="str">
        <f t="shared" si="8"/>
        <v/>
      </c>
      <c r="U182" s="150" t="str">
        <f t="shared" si="8"/>
        <v/>
      </c>
      <c r="V182" s="150" t="str">
        <f t="shared" si="8"/>
        <v/>
      </c>
      <c r="X182" s="175" t="s">
        <v>113</v>
      </c>
      <c r="Y182" s="150" t="s">
        <v>53</v>
      </c>
      <c r="Z182" s="150" t="s">
        <v>53</v>
      </c>
      <c r="AA182" s="150" t="s">
        <v>53</v>
      </c>
      <c r="AB182" s="150" t="s">
        <v>53</v>
      </c>
      <c r="AC182" s="150" t="s">
        <v>53</v>
      </c>
    </row>
    <row r="183" spans="2:30">
      <c r="C183" s="175" t="s">
        <v>139</v>
      </c>
      <c r="D183" s="150" t="str">
        <f t="shared" si="7"/>
        <v/>
      </c>
      <c r="E183" s="150" t="str">
        <f t="shared" si="7"/>
        <v/>
      </c>
      <c r="F183" s="150" t="str">
        <f t="shared" si="7"/>
        <v/>
      </c>
      <c r="G183" s="150" t="str">
        <f t="shared" si="7"/>
        <v/>
      </c>
      <c r="H183" s="150" t="str">
        <f t="shared" si="7"/>
        <v/>
      </c>
      <c r="J183" s="103" t="s">
        <v>139</v>
      </c>
      <c r="K183" s="148">
        <f>Planning!K183</f>
        <v>0</v>
      </c>
      <c r="L183" s="148">
        <f>Planning!L183</f>
        <v>0</v>
      </c>
      <c r="M183" s="148">
        <f>Planning!M183</f>
        <v>0</v>
      </c>
      <c r="N183" s="148">
        <f>Planning!N183</f>
        <v>0</v>
      </c>
      <c r="O183" s="148">
        <f>Planning!O183</f>
        <v>0</v>
      </c>
      <c r="Q183" s="175" t="s">
        <v>139</v>
      </c>
      <c r="R183" s="150" t="str">
        <f t="shared" si="8"/>
        <v/>
      </c>
      <c r="S183" s="150" t="str">
        <f t="shared" si="8"/>
        <v/>
      </c>
      <c r="T183" s="150" t="str">
        <f t="shared" si="8"/>
        <v/>
      </c>
      <c r="U183" s="150" t="str">
        <f t="shared" si="8"/>
        <v/>
      </c>
      <c r="V183" s="150" t="str">
        <f t="shared" si="8"/>
        <v/>
      </c>
      <c r="X183" s="175" t="s">
        <v>139</v>
      </c>
      <c r="Y183" s="150" t="s">
        <v>55</v>
      </c>
      <c r="Z183" s="150"/>
      <c r="AA183" s="150"/>
      <c r="AB183" s="150"/>
      <c r="AC183" s="150"/>
    </row>
    <row r="184" spans="2:30">
      <c r="C184" s="175" t="s">
        <v>207</v>
      </c>
      <c r="D184" s="150" t="str">
        <f t="shared" si="7"/>
        <v/>
      </c>
      <c r="E184" s="150" t="str">
        <f t="shared" si="7"/>
        <v/>
      </c>
      <c r="F184" s="150" t="str">
        <f t="shared" si="7"/>
        <v/>
      </c>
      <c r="G184" s="150" t="str">
        <f t="shared" si="7"/>
        <v/>
      </c>
      <c r="H184" s="150" t="str">
        <f t="shared" si="7"/>
        <v/>
      </c>
      <c r="J184" s="103" t="s">
        <v>207</v>
      </c>
      <c r="K184" s="148">
        <f>Planning!K184</f>
        <v>0</v>
      </c>
      <c r="L184" s="148">
        <f>Planning!L184</f>
        <v>0</v>
      </c>
      <c r="M184" s="148">
        <f>Planning!M184</f>
        <v>0</v>
      </c>
      <c r="N184" s="148">
        <f>Planning!N184</f>
        <v>0</v>
      </c>
      <c r="O184" s="148">
        <f>Planning!O184</f>
        <v>0</v>
      </c>
      <c r="Q184" s="175" t="s">
        <v>207</v>
      </c>
      <c r="R184" s="150" t="str">
        <f t="shared" si="8"/>
        <v/>
      </c>
      <c r="S184" s="150" t="str">
        <f t="shared" si="8"/>
        <v/>
      </c>
      <c r="T184" s="150" t="str">
        <f t="shared" si="8"/>
        <v/>
      </c>
      <c r="U184" s="150" t="str">
        <f t="shared" si="8"/>
        <v/>
      </c>
      <c r="V184" s="150" t="str">
        <f t="shared" si="8"/>
        <v/>
      </c>
      <c r="X184" s="175" t="s">
        <v>207</v>
      </c>
      <c r="Y184" s="150" t="str">
        <f>IF($K$199+$L$199+$M$199+$N$199+$O$199=0,$AD$184,"")</f>
        <v>Magazin</v>
      </c>
      <c r="Z184" s="150" t="str">
        <f t="shared" ref="Z184:AC184" si="16">IF($K$199+$L$199+$M$199+$N$199+$O$199=0,$AD$184,"")</f>
        <v>Magazin</v>
      </c>
      <c r="AA184" s="150" t="str">
        <f t="shared" si="16"/>
        <v>Magazin</v>
      </c>
      <c r="AB184" s="150" t="str">
        <f t="shared" si="16"/>
        <v>Magazin</v>
      </c>
      <c r="AC184" s="150" t="str">
        <f t="shared" si="16"/>
        <v>Magazin</v>
      </c>
      <c r="AD184" s="47" t="s">
        <v>267</v>
      </c>
    </row>
    <row r="185" spans="2:30">
      <c r="C185" s="175" t="s">
        <v>142</v>
      </c>
      <c r="D185" s="150" t="str">
        <f t="shared" si="7"/>
        <v/>
      </c>
      <c r="E185" s="150" t="str">
        <f t="shared" si="7"/>
        <v/>
      </c>
      <c r="F185" s="150" t="str">
        <f t="shared" si="7"/>
        <v/>
      </c>
      <c r="G185" s="150" t="str">
        <f t="shared" si="7"/>
        <v/>
      </c>
      <c r="H185" s="150" t="str">
        <f t="shared" si="7"/>
        <v/>
      </c>
      <c r="J185" s="103" t="s">
        <v>142</v>
      </c>
      <c r="K185" s="148">
        <f>Planning!K185</f>
        <v>0</v>
      </c>
      <c r="L185" s="148">
        <f>Planning!L185</f>
        <v>0</v>
      </c>
      <c r="M185" s="148">
        <f>Planning!M185</f>
        <v>0</v>
      </c>
      <c r="N185" s="148">
        <f>Planning!N185</f>
        <v>0</v>
      </c>
      <c r="O185" s="148">
        <f>Planning!O185</f>
        <v>0</v>
      </c>
      <c r="Q185" s="175" t="s">
        <v>142</v>
      </c>
      <c r="R185" s="150" t="str">
        <f t="shared" si="8"/>
        <v/>
      </c>
      <c r="S185" s="150" t="str">
        <f t="shared" si="8"/>
        <v/>
      </c>
      <c r="T185" s="150" t="str">
        <f t="shared" si="8"/>
        <v/>
      </c>
      <c r="U185" s="150" t="str">
        <f t="shared" si="8"/>
        <v/>
      </c>
      <c r="V185" s="150" t="str">
        <f t="shared" si="8"/>
        <v/>
      </c>
      <c r="X185" s="175" t="s">
        <v>142</v>
      </c>
      <c r="Y185" s="150"/>
      <c r="Z185" s="150"/>
      <c r="AA185" s="150" t="s">
        <v>55</v>
      </c>
      <c r="AB185" s="150" t="s">
        <v>55</v>
      </c>
      <c r="AC185" s="150" t="s">
        <v>55</v>
      </c>
    </row>
    <row r="186" spans="2:30">
      <c r="C186" s="175" t="s">
        <v>155</v>
      </c>
      <c r="D186" s="150" t="str">
        <f t="shared" si="7"/>
        <v/>
      </c>
      <c r="E186" s="150" t="str">
        <f t="shared" si="7"/>
        <v/>
      </c>
      <c r="F186" s="150" t="str">
        <f t="shared" si="7"/>
        <v/>
      </c>
      <c r="G186" s="150" t="str">
        <f t="shared" si="7"/>
        <v/>
      </c>
      <c r="H186" s="150" t="str">
        <f t="shared" si="7"/>
        <v/>
      </c>
      <c r="J186" s="103" t="s">
        <v>155</v>
      </c>
      <c r="K186" s="148">
        <f>Planning!K186</f>
        <v>0</v>
      </c>
      <c r="L186" s="148">
        <f>Planning!L186</f>
        <v>0</v>
      </c>
      <c r="M186" s="148">
        <f>Planning!M186</f>
        <v>0</v>
      </c>
      <c r="N186" s="148">
        <f>Planning!N186</f>
        <v>0</v>
      </c>
      <c r="O186" s="148">
        <f>Planning!O186</f>
        <v>0</v>
      </c>
      <c r="Q186" s="175" t="s">
        <v>155</v>
      </c>
      <c r="R186" s="150" t="str">
        <f t="shared" si="8"/>
        <v/>
      </c>
      <c r="S186" s="150" t="str">
        <f t="shared" si="8"/>
        <v/>
      </c>
      <c r="T186" s="150" t="str">
        <f t="shared" si="8"/>
        <v/>
      </c>
      <c r="U186" s="150" t="str">
        <f t="shared" si="8"/>
        <v/>
      </c>
      <c r="V186" s="150" t="str">
        <f t="shared" si="8"/>
        <v/>
      </c>
      <c r="X186" s="175" t="s">
        <v>155</v>
      </c>
      <c r="Y186" s="150" t="s">
        <v>56</v>
      </c>
      <c r="Z186" s="150"/>
      <c r="AA186" s="150" t="s">
        <v>56</v>
      </c>
      <c r="AB186" s="150" t="s">
        <v>56</v>
      </c>
      <c r="AC186" s="150" t="s">
        <v>56</v>
      </c>
    </row>
    <row r="187" spans="2:30">
      <c r="C187" s="174" t="s">
        <v>208</v>
      </c>
      <c r="D187" s="150" t="str">
        <f t="shared" si="7"/>
        <v/>
      </c>
      <c r="E187" s="150" t="str">
        <f t="shared" si="7"/>
        <v/>
      </c>
      <c r="F187" s="150" t="str">
        <f t="shared" si="7"/>
        <v/>
      </c>
      <c r="G187" s="150" t="str">
        <f t="shared" si="7"/>
        <v/>
      </c>
      <c r="H187" s="150" t="str">
        <f t="shared" si="7"/>
        <v/>
      </c>
      <c r="J187" s="152" t="s">
        <v>208</v>
      </c>
      <c r="K187" s="148">
        <f>Planning!K187</f>
        <v>0</v>
      </c>
      <c r="L187" s="148">
        <f>Planning!L187</f>
        <v>0</v>
      </c>
      <c r="M187" s="148">
        <f>Planning!M187</f>
        <v>0</v>
      </c>
      <c r="N187" s="148">
        <f>Planning!N187</f>
        <v>0</v>
      </c>
      <c r="O187" s="148">
        <f>Planning!O187</f>
        <v>0</v>
      </c>
      <c r="Q187" s="174" t="s">
        <v>208</v>
      </c>
      <c r="R187" s="150" t="str">
        <f t="shared" si="8"/>
        <v/>
      </c>
      <c r="S187" s="150" t="str">
        <f t="shared" si="8"/>
        <v/>
      </c>
      <c r="T187" s="150" t="str">
        <f t="shared" si="8"/>
        <v/>
      </c>
      <c r="U187" s="150" t="str">
        <f t="shared" si="8"/>
        <v/>
      </c>
      <c r="V187" s="150" t="str">
        <f t="shared" si="8"/>
        <v/>
      </c>
      <c r="X187" s="174" t="s">
        <v>208</v>
      </c>
      <c r="Y187" s="150"/>
      <c r="Z187" s="150"/>
      <c r="AA187" s="150" t="s">
        <v>54</v>
      </c>
      <c r="AB187" s="150"/>
      <c r="AC187" s="150"/>
    </row>
    <row r="188" spans="2:30">
      <c r="C188" s="175" t="s">
        <v>95</v>
      </c>
      <c r="D188" s="150" t="str">
        <f t="shared" si="7"/>
        <v/>
      </c>
      <c r="E188" s="150" t="str">
        <f t="shared" si="7"/>
        <v/>
      </c>
      <c r="F188" s="150" t="str">
        <f t="shared" si="7"/>
        <v/>
      </c>
      <c r="G188" s="150" t="str">
        <f t="shared" si="7"/>
        <v/>
      </c>
      <c r="H188" s="150" t="str">
        <f t="shared" si="7"/>
        <v/>
      </c>
      <c r="J188" s="103" t="s">
        <v>95</v>
      </c>
      <c r="K188" s="148">
        <f>Planning!K188</f>
        <v>0</v>
      </c>
      <c r="L188" s="148">
        <f>Planning!L188</f>
        <v>0</v>
      </c>
      <c r="M188" s="148">
        <f>Planning!M188</f>
        <v>0</v>
      </c>
      <c r="N188" s="148">
        <f>Planning!N188</f>
        <v>0</v>
      </c>
      <c r="O188" s="148">
        <f>Planning!O188</f>
        <v>0</v>
      </c>
      <c r="Q188" s="175" t="s">
        <v>95</v>
      </c>
      <c r="R188" s="150" t="str">
        <f t="shared" si="8"/>
        <v/>
      </c>
      <c r="S188" s="150" t="str">
        <f t="shared" si="8"/>
        <v/>
      </c>
      <c r="T188" s="150" t="str">
        <f t="shared" si="8"/>
        <v/>
      </c>
      <c r="U188" s="150" t="str">
        <f t="shared" si="8"/>
        <v/>
      </c>
      <c r="V188" s="150" t="str">
        <f t="shared" si="8"/>
        <v/>
      </c>
      <c r="X188" s="175" t="s">
        <v>95</v>
      </c>
      <c r="Y188" s="150" t="s">
        <v>51</v>
      </c>
      <c r="Z188" s="150" t="s">
        <v>51</v>
      </c>
      <c r="AA188" s="150" t="s">
        <v>51</v>
      </c>
      <c r="AB188" s="150" t="s">
        <v>295</v>
      </c>
      <c r="AC188" s="150" t="s">
        <v>51</v>
      </c>
    </row>
    <row r="189" spans="2:30">
      <c r="C189" s="175" t="s">
        <v>171</v>
      </c>
      <c r="D189" s="150" t="str">
        <f t="shared" si="7"/>
        <v/>
      </c>
      <c r="E189" s="150" t="str">
        <f t="shared" si="7"/>
        <v/>
      </c>
      <c r="F189" s="150" t="str">
        <f t="shared" si="7"/>
        <v/>
      </c>
      <c r="G189" s="150" t="str">
        <f t="shared" si="7"/>
        <v/>
      </c>
      <c r="H189" s="150" t="str">
        <f t="shared" si="7"/>
        <v/>
      </c>
      <c r="J189" s="103" t="s">
        <v>171</v>
      </c>
      <c r="K189" s="148">
        <f>Planning!K189</f>
        <v>0</v>
      </c>
      <c r="L189" s="148">
        <f>Planning!L189</f>
        <v>0</v>
      </c>
      <c r="M189" s="148">
        <f>Planning!M189</f>
        <v>0</v>
      </c>
      <c r="N189" s="148">
        <f>Planning!N189</f>
        <v>0</v>
      </c>
      <c r="O189" s="148">
        <f>Planning!O189</f>
        <v>0</v>
      </c>
      <c r="Q189" s="175" t="s">
        <v>171</v>
      </c>
      <c r="R189" s="150" t="str">
        <f t="shared" si="8"/>
        <v/>
      </c>
      <c r="S189" s="150" t="str">
        <f t="shared" si="8"/>
        <v/>
      </c>
      <c r="T189" s="150" t="str">
        <f t="shared" si="8"/>
        <v/>
      </c>
      <c r="U189" s="150" t="str">
        <f t="shared" si="8"/>
        <v/>
      </c>
      <c r="V189" s="150" t="str">
        <f t="shared" si="8"/>
        <v/>
      </c>
      <c r="X189" s="175" t="s">
        <v>171</v>
      </c>
      <c r="Y189" s="150"/>
      <c r="Z189" s="150" t="s">
        <v>57</v>
      </c>
      <c r="AA189" s="150" t="s">
        <v>57</v>
      </c>
      <c r="AB189" s="150" t="s">
        <v>57</v>
      </c>
      <c r="AC189" s="150"/>
    </row>
    <row r="190" spans="2:30">
      <c r="C190" s="175" t="s">
        <v>209</v>
      </c>
      <c r="D190" s="150" t="str">
        <f t="shared" si="7"/>
        <v/>
      </c>
      <c r="E190" s="150" t="str">
        <f t="shared" si="7"/>
        <v/>
      </c>
      <c r="F190" s="150" t="str">
        <f t="shared" si="7"/>
        <v/>
      </c>
      <c r="G190" s="150" t="str">
        <f t="shared" si="7"/>
        <v/>
      </c>
      <c r="H190" s="150" t="str">
        <f t="shared" si="7"/>
        <v/>
      </c>
      <c r="J190" s="103" t="s">
        <v>209</v>
      </c>
      <c r="K190" s="148">
        <f>Planning!K190</f>
        <v>0</v>
      </c>
      <c r="L190" s="148">
        <f>Planning!L190</f>
        <v>0</v>
      </c>
      <c r="M190" s="148">
        <f>Planning!M190</f>
        <v>0</v>
      </c>
      <c r="N190" s="148">
        <f>Planning!N190</f>
        <v>0</v>
      </c>
      <c r="O190" s="148">
        <f>Planning!O190</f>
        <v>0</v>
      </c>
      <c r="Q190" s="175" t="s">
        <v>209</v>
      </c>
      <c r="R190" s="150" t="str">
        <f t="shared" si="8"/>
        <v/>
      </c>
      <c r="S190" s="150" t="str">
        <f t="shared" si="8"/>
        <v/>
      </c>
      <c r="T190" s="150" t="str">
        <f t="shared" si="8"/>
        <v/>
      </c>
      <c r="U190" s="150" t="str">
        <f t="shared" si="8"/>
        <v/>
      </c>
      <c r="V190" s="150" t="str">
        <f t="shared" si="8"/>
        <v/>
      </c>
      <c r="X190" s="175" t="s">
        <v>209</v>
      </c>
      <c r="Y190" s="150"/>
      <c r="Z190" s="150"/>
      <c r="AA190" s="150"/>
      <c r="AB190" s="150"/>
      <c r="AC190" s="150"/>
    </row>
    <row r="191" spans="2:30">
      <c r="C191" s="174" t="s">
        <v>210</v>
      </c>
      <c r="D191" s="150" t="str">
        <f t="shared" si="7"/>
        <v/>
      </c>
      <c r="E191" s="150" t="str">
        <f t="shared" si="7"/>
        <v/>
      </c>
      <c r="F191" s="150" t="str">
        <f t="shared" si="7"/>
        <v/>
      </c>
      <c r="G191" s="150" t="str">
        <f t="shared" si="7"/>
        <v/>
      </c>
      <c r="H191" s="150" t="str">
        <f t="shared" si="7"/>
        <v/>
      </c>
      <c r="J191" s="152" t="s">
        <v>210</v>
      </c>
      <c r="K191" s="148">
        <f>Planning!K191</f>
        <v>0</v>
      </c>
      <c r="L191" s="148">
        <f>Planning!L191</f>
        <v>0</v>
      </c>
      <c r="M191" s="148">
        <f>Planning!M191</f>
        <v>0</v>
      </c>
      <c r="N191" s="148">
        <f>Planning!N191</f>
        <v>0</v>
      </c>
      <c r="O191" s="148">
        <f>Planning!O191</f>
        <v>0</v>
      </c>
      <c r="Q191" s="174" t="s">
        <v>210</v>
      </c>
      <c r="R191" s="150" t="str">
        <f t="shared" si="8"/>
        <v/>
      </c>
      <c r="S191" s="150" t="str">
        <f t="shared" si="8"/>
        <v/>
      </c>
      <c r="T191" s="150" t="str">
        <f t="shared" si="8"/>
        <v/>
      </c>
      <c r="U191" s="150" t="str">
        <f t="shared" si="8"/>
        <v/>
      </c>
      <c r="V191" s="150" t="str">
        <f t="shared" si="8"/>
        <v/>
      </c>
      <c r="X191" s="174" t="s">
        <v>210</v>
      </c>
      <c r="Y191" s="150"/>
      <c r="Z191" s="150"/>
      <c r="AA191" s="150"/>
      <c r="AB191" s="150"/>
      <c r="AC191" s="150"/>
    </row>
    <row r="192" spans="2:30">
      <c r="B192" s="47" t="s">
        <v>260</v>
      </c>
      <c r="C192" s="175" t="s">
        <v>211</v>
      </c>
      <c r="D192" s="150" t="str">
        <f t="shared" si="7"/>
        <v/>
      </c>
      <c r="E192" s="150" t="str">
        <f t="shared" si="7"/>
        <v/>
      </c>
      <c r="F192" s="150" t="str">
        <f t="shared" si="7"/>
        <v/>
      </c>
      <c r="G192" s="150" t="str">
        <f t="shared" si="7"/>
        <v/>
      </c>
      <c r="H192" s="150" t="str">
        <f t="shared" si="7"/>
        <v/>
      </c>
      <c r="J192" s="103" t="s">
        <v>211</v>
      </c>
      <c r="K192" s="148">
        <f>Planning!K192</f>
        <v>0</v>
      </c>
      <c r="L192" s="148">
        <f>Planning!L192</f>
        <v>0</v>
      </c>
      <c r="M192" s="148">
        <f>Planning!M192</f>
        <v>0</v>
      </c>
      <c r="N192" s="148">
        <f>Planning!N192</f>
        <v>0</v>
      </c>
      <c r="O192" s="148">
        <f>Planning!O192</f>
        <v>0</v>
      </c>
      <c r="Q192" s="175" t="s">
        <v>211</v>
      </c>
      <c r="R192" s="150" t="str">
        <f t="shared" si="8"/>
        <v/>
      </c>
      <c r="S192" s="150" t="str">
        <f t="shared" si="8"/>
        <v/>
      </c>
      <c r="T192" s="150" t="str">
        <f t="shared" si="8"/>
        <v/>
      </c>
      <c r="U192" s="150" t="str">
        <f t="shared" si="8"/>
        <v/>
      </c>
      <c r="V192" s="150" t="str">
        <f t="shared" si="8"/>
        <v/>
      </c>
      <c r="X192" s="175" t="s">
        <v>211</v>
      </c>
      <c r="Y192" s="150" t="str">
        <f>IF(Q117=$K$125,$P$117,IF(Q118=$K$125,$P$118,IF(Q119=$K$125,$P$119,"")))</f>
        <v/>
      </c>
      <c r="Z192" s="150" t="str">
        <f t="shared" ref="Z192:AC192" si="17">IF(R117=$K$125,$P$117,IF(R118=$K$125,$P$118,IF(R119=$K$125,$P$119,"")))</f>
        <v/>
      </c>
      <c r="AA192" s="150" t="str">
        <f t="shared" si="17"/>
        <v/>
      </c>
      <c r="AB192" s="150" t="str">
        <f t="shared" si="17"/>
        <v/>
      </c>
      <c r="AC192" s="150" t="str">
        <f t="shared" si="17"/>
        <v/>
      </c>
    </row>
    <row r="193" spans="2:30">
      <c r="C193" s="175" t="s">
        <v>84</v>
      </c>
      <c r="D193" s="150" t="str">
        <f t="shared" si="7"/>
        <v/>
      </c>
      <c r="E193" s="150" t="str">
        <f t="shared" si="7"/>
        <v/>
      </c>
      <c r="F193" s="150" t="str">
        <f t="shared" si="7"/>
        <v/>
      </c>
      <c r="G193" s="150" t="str">
        <f t="shared" si="7"/>
        <v/>
      </c>
      <c r="H193" s="150" t="str">
        <f t="shared" si="7"/>
        <v/>
      </c>
      <c r="J193" s="103" t="s">
        <v>84</v>
      </c>
      <c r="K193" s="148">
        <f>Planning!K193</f>
        <v>0</v>
      </c>
      <c r="L193" s="148">
        <f>Planning!L193</f>
        <v>0</v>
      </c>
      <c r="M193" s="148">
        <f>Planning!M193</f>
        <v>0</v>
      </c>
      <c r="N193" s="148">
        <f>Planning!N193</f>
        <v>0</v>
      </c>
      <c r="O193" s="148">
        <f>Planning!O193</f>
        <v>0</v>
      </c>
      <c r="Q193" s="175" t="s">
        <v>84</v>
      </c>
      <c r="R193" s="150" t="str">
        <f t="shared" si="8"/>
        <v/>
      </c>
      <c r="S193" s="150" t="str">
        <f t="shared" si="8"/>
        <v/>
      </c>
      <c r="T193" s="150" t="str">
        <f t="shared" si="8"/>
        <v/>
      </c>
      <c r="U193" s="150" t="str">
        <f t="shared" si="8"/>
        <v/>
      </c>
      <c r="V193" s="150" t="str">
        <f t="shared" si="8"/>
        <v/>
      </c>
      <c r="X193" s="175" t="s">
        <v>84</v>
      </c>
      <c r="Y193" s="150" t="s">
        <v>261</v>
      </c>
      <c r="Z193" s="150" t="s">
        <v>261</v>
      </c>
      <c r="AA193" s="150" t="s">
        <v>261</v>
      </c>
      <c r="AB193" s="150" t="s">
        <v>261</v>
      </c>
      <c r="AC193" s="150" t="s">
        <v>261</v>
      </c>
    </row>
    <row r="194" spans="2:30">
      <c r="C194" s="175" t="s">
        <v>212</v>
      </c>
      <c r="D194" s="150" t="str">
        <f t="shared" si="7"/>
        <v/>
      </c>
      <c r="E194" s="150" t="str">
        <f t="shared" si="7"/>
        <v/>
      </c>
      <c r="F194" s="150" t="str">
        <f t="shared" si="7"/>
        <v/>
      </c>
      <c r="G194" s="150" t="str">
        <f t="shared" si="7"/>
        <v/>
      </c>
      <c r="H194" s="150" t="str">
        <f t="shared" si="7"/>
        <v/>
      </c>
      <c r="J194" s="103" t="s">
        <v>212</v>
      </c>
      <c r="K194" s="148">
        <f>Planning!K194</f>
        <v>0</v>
      </c>
      <c r="L194" s="148">
        <f>Planning!L194</f>
        <v>0</v>
      </c>
      <c r="M194" s="148">
        <f>Planning!M194</f>
        <v>0</v>
      </c>
      <c r="N194" s="148">
        <f>Planning!N194</f>
        <v>0</v>
      </c>
      <c r="O194" s="148">
        <f>Planning!O194</f>
        <v>0</v>
      </c>
      <c r="Q194" s="175" t="s">
        <v>212</v>
      </c>
      <c r="R194" s="150" t="str">
        <f t="shared" si="8"/>
        <v/>
      </c>
      <c r="S194" s="150" t="str">
        <f t="shared" si="8"/>
        <v/>
      </c>
      <c r="T194" s="150" t="str">
        <f t="shared" si="8"/>
        <v/>
      </c>
      <c r="U194" s="150" t="str">
        <f t="shared" si="8"/>
        <v/>
      </c>
      <c r="V194" s="150" t="str">
        <f t="shared" si="8"/>
        <v/>
      </c>
      <c r="X194" s="175" t="s">
        <v>212</v>
      </c>
      <c r="Y194" s="150"/>
      <c r="Z194" s="150"/>
      <c r="AA194" s="150"/>
      <c r="AB194" s="150"/>
      <c r="AC194" s="150"/>
    </row>
    <row r="195" spans="2:30">
      <c r="C195" s="175" t="s">
        <v>112</v>
      </c>
      <c r="D195" s="150" t="str">
        <f t="shared" si="7"/>
        <v/>
      </c>
      <c r="E195" s="150" t="str">
        <f t="shared" si="7"/>
        <v/>
      </c>
      <c r="F195" s="150" t="str">
        <f t="shared" si="7"/>
        <v/>
      </c>
      <c r="G195" s="150" t="str">
        <f t="shared" si="7"/>
        <v/>
      </c>
      <c r="H195" s="150" t="str">
        <f t="shared" si="7"/>
        <v/>
      </c>
      <c r="J195" s="103" t="s">
        <v>112</v>
      </c>
      <c r="K195" s="148">
        <f>Planning!K195</f>
        <v>0</v>
      </c>
      <c r="L195" s="148">
        <f>Planning!L195</f>
        <v>0</v>
      </c>
      <c r="M195" s="148">
        <f>Planning!M195</f>
        <v>0</v>
      </c>
      <c r="N195" s="148">
        <f>Planning!N195</f>
        <v>0</v>
      </c>
      <c r="O195" s="148">
        <f>Planning!O195</f>
        <v>0</v>
      </c>
      <c r="Q195" s="175" t="s">
        <v>112</v>
      </c>
      <c r="R195" s="150" t="str">
        <f t="shared" si="8"/>
        <v/>
      </c>
      <c r="S195" s="150" t="str">
        <f t="shared" si="8"/>
        <v/>
      </c>
      <c r="T195" s="150" t="str">
        <f t="shared" si="8"/>
        <v/>
      </c>
      <c r="U195" s="150" t="str">
        <f t="shared" si="8"/>
        <v/>
      </c>
      <c r="V195" s="150" t="str">
        <f t="shared" si="8"/>
        <v/>
      </c>
      <c r="X195" s="175" t="s">
        <v>112</v>
      </c>
      <c r="Y195" s="150" t="s">
        <v>53</v>
      </c>
      <c r="Z195" s="150" t="s">
        <v>225</v>
      </c>
      <c r="AA195" s="150" t="s">
        <v>53</v>
      </c>
      <c r="AB195" s="150" t="s">
        <v>61</v>
      </c>
      <c r="AC195" s="150" t="s">
        <v>53</v>
      </c>
    </row>
    <row r="196" spans="2:30">
      <c r="C196" s="175" t="s">
        <v>157</v>
      </c>
      <c r="D196" s="150" t="str">
        <f t="shared" si="7"/>
        <v/>
      </c>
      <c r="E196" s="150" t="str">
        <f t="shared" si="7"/>
        <v/>
      </c>
      <c r="F196" s="150" t="str">
        <f t="shared" si="7"/>
        <v/>
      </c>
      <c r="G196" s="150" t="str">
        <f t="shared" si="7"/>
        <v/>
      </c>
      <c r="H196" s="150" t="str">
        <f t="shared" si="7"/>
        <v/>
      </c>
      <c r="J196" s="103" t="s">
        <v>157</v>
      </c>
      <c r="K196" s="148">
        <f>Planning!K196</f>
        <v>0</v>
      </c>
      <c r="L196" s="148">
        <f>Planning!L196</f>
        <v>0</v>
      </c>
      <c r="M196" s="148">
        <f>Planning!M196</f>
        <v>0</v>
      </c>
      <c r="N196" s="148">
        <f>Planning!N196</f>
        <v>0</v>
      </c>
      <c r="O196" s="148">
        <f>Planning!O196</f>
        <v>0</v>
      </c>
      <c r="Q196" s="175" t="s">
        <v>157</v>
      </c>
      <c r="R196" s="150" t="str">
        <f t="shared" si="8"/>
        <v/>
      </c>
      <c r="S196" s="150" t="str">
        <f t="shared" si="8"/>
        <v/>
      </c>
      <c r="T196" s="150" t="str">
        <f t="shared" si="8"/>
        <v/>
      </c>
      <c r="U196" s="150" t="str">
        <f t="shared" si="8"/>
        <v/>
      </c>
      <c r="V196" s="150" t="str">
        <f t="shared" si="8"/>
        <v/>
      </c>
      <c r="X196" s="175" t="s">
        <v>157</v>
      </c>
      <c r="Y196" s="150" t="s">
        <v>56</v>
      </c>
      <c r="Z196" s="150" t="s">
        <v>56</v>
      </c>
      <c r="AA196" s="150"/>
      <c r="AB196" s="150" t="s">
        <v>56</v>
      </c>
      <c r="AC196" s="150" t="s">
        <v>56</v>
      </c>
    </row>
    <row r="197" spans="2:30">
      <c r="C197" s="175" t="s">
        <v>185</v>
      </c>
      <c r="D197" s="150" t="str">
        <f t="shared" si="7"/>
        <v/>
      </c>
      <c r="E197" s="150" t="str">
        <f t="shared" si="7"/>
        <v/>
      </c>
      <c r="F197" s="150" t="str">
        <f t="shared" si="7"/>
        <v/>
      </c>
      <c r="G197" s="150" t="str">
        <f t="shared" si="7"/>
        <v/>
      </c>
      <c r="H197" s="150" t="str">
        <f t="shared" si="7"/>
        <v/>
      </c>
      <c r="J197" s="103" t="s">
        <v>185</v>
      </c>
      <c r="K197" s="148">
        <f>Planning!K197</f>
        <v>0</v>
      </c>
      <c r="L197" s="148">
        <f>Planning!L197</f>
        <v>0</v>
      </c>
      <c r="M197" s="148">
        <f>Planning!M197</f>
        <v>0</v>
      </c>
      <c r="N197" s="148">
        <f>Planning!N197</f>
        <v>0</v>
      </c>
      <c r="O197" s="148">
        <f>Planning!O197</f>
        <v>0</v>
      </c>
      <c r="Q197" s="175" t="s">
        <v>185</v>
      </c>
      <c r="R197" s="150" t="str">
        <f t="shared" si="8"/>
        <v/>
      </c>
      <c r="S197" s="150" t="str">
        <f t="shared" si="8"/>
        <v/>
      </c>
      <c r="T197" s="150" t="str">
        <f t="shared" si="8"/>
        <v/>
      </c>
      <c r="U197" s="150" t="str">
        <f t="shared" si="8"/>
        <v/>
      </c>
      <c r="V197" s="150" t="str">
        <f t="shared" si="8"/>
        <v/>
      </c>
      <c r="X197" s="175" t="s">
        <v>185</v>
      </c>
      <c r="Y197" s="150" t="s">
        <v>58</v>
      </c>
      <c r="Z197" s="150" t="s">
        <v>58</v>
      </c>
      <c r="AA197" s="150" t="s">
        <v>58</v>
      </c>
      <c r="AB197" s="150" t="s">
        <v>58</v>
      </c>
      <c r="AC197" s="150" t="s">
        <v>58</v>
      </c>
    </row>
    <row r="198" spans="2:30">
      <c r="B198" s="196"/>
      <c r="C198" s="195" t="s">
        <v>213</v>
      </c>
      <c r="D198" s="150" t="str">
        <f t="shared" si="7"/>
        <v/>
      </c>
      <c r="E198" s="150" t="str">
        <f t="shared" si="7"/>
        <v/>
      </c>
      <c r="F198" s="150" t="str">
        <f t="shared" si="7"/>
        <v/>
      </c>
      <c r="G198" s="150" t="str">
        <f t="shared" si="7"/>
        <v/>
      </c>
      <c r="H198" s="150" t="str">
        <f t="shared" si="7"/>
        <v/>
      </c>
      <c r="J198" s="103" t="s">
        <v>213</v>
      </c>
      <c r="K198" s="148">
        <f>Planning!K198</f>
        <v>0</v>
      </c>
      <c r="L198" s="148">
        <f>Planning!L198</f>
        <v>0</v>
      </c>
      <c r="M198" s="148">
        <f>Planning!M198</f>
        <v>0</v>
      </c>
      <c r="N198" s="148">
        <f>Planning!N198</f>
        <v>0</v>
      </c>
      <c r="O198" s="148">
        <f>Planning!O198</f>
        <v>0</v>
      </c>
      <c r="Q198" s="175" t="s">
        <v>213</v>
      </c>
      <c r="R198" s="150" t="str">
        <f t="shared" si="8"/>
        <v/>
      </c>
      <c r="S198" s="150" t="str">
        <f t="shared" si="8"/>
        <v/>
      </c>
      <c r="T198" s="150" t="str">
        <f t="shared" si="8"/>
        <v/>
      </c>
      <c r="U198" s="150" t="str">
        <f t="shared" si="8"/>
        <v/>
      </c>
      <c r="V198" s="150" t="str">
        <f t="shared" si="8"/>
        <v/>
      </c>
      <c r="X198" s="175" t="s">
        <v>213</v>
      </c>
      <c r="Y198" s="150" t="str">
        <f>IF(D138=$X$198,$C$138,IF(Q118=$K$127,$P$118,IF(Q119=$K$127,$P$119,"")))</f>
        <v/>
      </c>
      <c r="Z198" s="150" t="str">
        <f t="shared" ref="Z198:AB198" si="18">IF(E138=$X$198,$C$138,IF(R118=$K$127,$P$118,IF(R119=$K$127,$P$119,"")))</f>
        <v/>
      </c>
      <c r="AA198" s="150" t="str">
        <f t="shared" si="18"/>
        <v/>
      </c>
      <c r="AB198" s="150" t="str">
        <f t="shared" si="18"/>
        <v/>
      </c>
      <c r="AC198" s="150" t="str">
        <f>IF(H138=$X$198,$C$138,IF(U118=$K$127,$P$118,IF(U119=$K$127,$P$119,"")))</f>
        <v/>
      </c>
      <c r="AD198" s="70" t="s">
        <v>187</v>
      </c>
    </row>
    <row r="199" spans="2:30">
      <c r="C199" s="175" t="s">
        <v>179</v>
      </c>
      <c r="D199" s="150" t="str">
        <f t="shared" si="7"/>
        <v/>
      </c>
      <c r="E199" s="150" t="str">
        <f t="shared" si="7"/>
        <v/>
      </c>
      <c r="F199" s="150" t="str">
        <f t="shared" si="7"/>
        <v/>
      </c>
      <c r="G199" s="150" t="str">
        <f t="shared" si="7"/>
        <v/>
      </c>
      <c r="H199" s="150" t="str">
        <f t="shared" si="7"/>
        <v/>
      </c>
      <c r="J199" s="103" t="s">
        <v>179</v>
      </c>
      <c r="K199" s="148">
        <f>Planning!K199</f>
        <v>0</v>
      </c>
      <c r="L199" s="148">
        <f>Planning!L199</f>
        <v>0</v>
      </c>
      <c r="M199" s="148">
        <f>Planning!M199</f>
        <v>0</v>
      </c>
      <c r="N199" s="148">
        <f>Planning!N199</f>
        <v>0</v>
      </c>
      <c r="O199" s="148">
        <f>Planning!O199</f>
        <v>0</v>
      </c>
      <c r="Q199" s="175" t="s">
        <v>179</v>
      </c>
      <c r="R199" s="150" t="str">
        <f t="shared" si="8"/>
        <v/>
      </c>
      <c r="S199" s="150" t="str">
        <f t="shared" si="8"/>
        <v/>
      </c>
      <c r="T199" s="150" t="str">
        <f t="shared" si="8"/>
        <v/>
      </c>
      <c r="U199" s="150" t="str">
        <f t="shared" si="8"/>
        <v/>
      </c>
      <c r="V199" s="150" t="str">
        <f t="shared" si="8"/>
        <v/>
      </c>
      <c r="X199" s="175" t="s">
        <v>179</v>
      </c>
      <c r="Y199" s="150" t="s">
        <v>267</v>
      </c>
      <c r="Z199" s="150" t="s">
        <v>267</v>
      </c>
      <c r="AA199" s="150" t="s">
        <v>267</v>
      </c>
      <c r="AB199" s="150" t="s">
        <v>267</v>
      </c>
      <c r="AC199" s="150" t="s">
        <v>267</v>
      </c>
    </row>
    <row r="200" spans="2:30">
      <c r="C200" s="175" t="s">
        <v>131</v>
      </c>
      <c r="D200" s="150" t="str">
        <f t="shared" si="7"/>
        <v/>
      </c>
      <c r="E200" s="150" t="str">
        <f t="shared" si="7"/>
        <v/>
      </c>
      <c r="F200" s="150" t="str">
        <f t="shared" si="7"/>
        <v/>
      </c>
      <c r="G200" s="150" t="str">
        <f t="shared" si="7"/>
        <v/>
      </c>
      <c r="H200" s="150" t="str">
        <f t="shared" si="7"/>
        <v/>
      </c>
      <c r="J200" s="103" t="s">
        <v>131</v>
      </c>
      <c r="K200" s="148">
        <f>Planning!K200</f>
        <v>0</v>
      </c>
      <c r="L200" s="148">
        <f>Planning!L200</f>
        <v>0</v>
      </c>
      <c r="M200" s="148">
        <f>Planning!M200</f>
        <v>0</v>
      </c>
      <c r="N200" s="148">
        <f>Planning!N200</f>
        <v>0</v>
      </c>
      <c r="O200" s="148">
        <f>Planning!O200</f>
        <v>0</v>
      </c>
      <c r="Q200" s="175" t="s">
        <v>131</v>
      </c>
      <c r="R200" s="150" t="str">
        <f t="shared" si="8"/>
        <v/>
      </c>
      <c r="S200" s="150" t="str">
        <f t="shared" si="8"/>
        <v/>
      </c>
      <c r="T200" s="150" t="str">
        <f t="shared" si="8"/>
        <v/>
      </c>
      <c r="U200" s="150" t="str">
        <f t="shared" si="8"/>
        <v/>
      </c>
      <c r="V200" s="150" t="str">
        <f t="shared" si="8"/>
        <v/>
      </c>
      <c r="X200" s="175" t="s">
        <v>131</v>
      </c>
      <c r="Y200" s="150"/>
      <c r="Z200" s="150"/>
      <c r="AA200" s="150" t="s">
        <v>55</v>
      </c>
      <c r="AB200" s="150" t="s">
        <v>54</v>
      </c>
      <c r="AC200" s="150"/>
    </row>
    <row r="201" spans="2:30">
      <c r="C201" s="175" t="s">
        <v>214</v>
      </c>
      <c r="D201" s="150" t="str">
        <f t="shared" si="7"/>
        <v/>
      </c>
      <c r="E201" s="150" t="str">
        <f t="shared" si="7"/>
        <v/>
      </c>
      <c r="F201" s="150" t="str">
        <f t="shared" si="7"/>
        <v/>
      </c>
      <c r="G201" s="150" t="str">
        <f t="shared" si="7"/>
        <v/>
      </c>
      <c r="H201" s="150" t="str">
        <f t="shared" si="7"/>
        <v/>
      </c>
      <c r="J201" s="103" t="s">
        <v>214</v>
      </c>
      <c r="K201" s="148">
        <f>Planning!K201</f>
        <v>0</v>
      </c>
      <c r="L201" s="148">
        <f>Planning!L201</f>
        <v>0</v>
      </c>
      <c r="M201" s="148">
        <f>Planning!M201</f>
        <v>0</v>
      </c>
      <c r="N201" s="148">
        <f>Planning!N201</f>
        <v>0</v>
      </c>
      <c r="O201" s="148">
        <f>Planning!O201</f>
        <v>0</v>
      </c>
      <c r="Q201" s="175" t="s">
        <v>214</v>
      </c>
      <c r="R201" s="150" t="str">
        <f t="shared" si="8"/>
        <v/>
      </c>
      <c r="S201" s="150" t="str">
        <f t="shared" si="8"/>
        <v/>
      </c>
      <c r="T201" s="150" t="str">
        <f t="shared" si="8"/>
        <v/>
      </c>
      <c r="U201" s="150" t="str">
        <f t="shared" si="8"/>
        <v/>
      </c>
      <c r="V201" s="150" t="str">
        <f t="shared" si="8"/>
        <v/>
      </c>
      <c r="X201" s="175" t="s">
        <v>214</v>
      </c>
      <c r="Y201" s="150"/>
      <c r="Z201" s="150"/>
      <c r="AA201" s="150"/>
      <c r="AB201" s="150" t="s">
        <v>53</v>
      </c>
      <c r="AC201" s="150"/>
    </row>
    <row r="202" spans="2:30">
      <c r="B202" s="196"/>
      <c r="C202" s="195" t="s">
        <v>215</v>
      </c>
      <c r="D202" s="150" t="str">
        <f>IF(K202=1,Y202,"")</f>
        <v/>
      </c>
      <c r="E202" s="150" t="str">
        <f t="shared" si="7"/>
        <v/>
      </c>
      <c r="F202" s="150" t="str">
        <f t="shared" si="7"/>
        <v/>
      </c>
      <c r="G202" s="150" t="str">
        <f t="shared" si="7"/>
        <v/>
      </c>
      <c r="H202" s="150" t="str">
        <f t="shared" si="7"/>
        <v/>
      </c>
      <c r="J202" s="103" t="s">
        <v>215</v>
      </c>
      <c r="K202" s="148">
        <f>Planning!K202</f>
        <v>0</v>
      </c>
      <c r="L202" s="148">
        <f>Planning!L202</f>
        <v>0</v>
      </c>
      <c r="M202" s="148">
        <f>Planning!M202</f>
        <v>0</v>
      </c>
      <c r="N202" s="148">
        <f>Planning!N202</f>
        <v>0</v>
      </c>
      <c r="O202" s="148">
        <f>Planning!O202</f>
        <v>0</v>
      </c>
      <c r="Q202" s="175" t="s">
        <v>215</v>
      </c>
      <c r="R202" s="150" t="str">
        <f t="shared" si="8"/>
        <v/>
      </c>
      <c r="S202" s="150" t="str">
        <f t="shared" si="8"/>
        <v/>
      </c>
      <c r="T202" s="150" t="str">
        <f t="shared" si="8"/>
        <v/>
      </c>
      <c r="U202" s="150" t="str">
        <f t="shared" si="8"/>
        <v/>
      </c>
      <c r="V202" s="150" t="str">
        <f t="shared" si="8"/>
        <v/>
      </c>
      <c r="X202" s="175" t="s">
        <v>215</v>
      </c>
      <c r="Y202" s="150" t="str">
        <f>IF(D140=$X$202,$C$140,IF(Q118=$K$129,$P$118,IF(Q119=$K$129,$P$119,"")))</f>
        <v/>
      </c>
      <c r="Z202" s="150" t="str">
        <f t="shared" ref="Z202:AB202" si="19">IF(E140=$X$202,$C$140,IF(R118=$K$129,$P$118,IF(R119=$K$129,$P$119,"")))</f>
        <v/>
      </c>
      <c r="AA202" s="150" t="str">
        <f t="shared" si="19"/>
        <v/>
      </c>
      <c r="AB202" s="150" t="str">
        <f t="shared" si="19"/>
        <v/>
      </c>
      <c r="AC202" s="150" t="str">
        <f>IF(H140=$X$202,$C$140,IF(U118=$K$129,$P$118,IF(U119=$K$129,$P$119,"")))</f>
        <v/>
      </c>
      <c r="AD202" s="70" t="s">
        <v>189</v>
      </c>
    </row>
    <row r="203" spans="2:30">
      <c r="B203" s="46"/>
      <c r="C203" s="175" t="s">
        <v>216</v>
      </c>
      <c r="D203" s="150" t="str">
        <f t="shared" si="7"/>
        <v/>
      </c>
      <c r="E203" s="150" t="str">
        <f t="shared" si="7"/>
        <v/>
      </c>
      <c r="F203" s="150" t="str">
        <f t="shared" si="7"/>
        <v/>
      </c>
      <c r="G203" s="150" t="str">
        <f t="shared" si="7"/>
        <v/>
      </c>
      <c r="H203" s="150" t="str">
        <f t="shared" si="7"/>
        <v/>
      </c>
      <c r="J203" s="103" t="s">
        <v>216</v>
      </c>
      <c r="K203" s="148">
        <f>Planning!K203</f>
        <v>0</v>
      </c>
      <c r="L203" s="148">
        <f>Planning!L203</f>
        <v>0</v>
      </c>
      <c r="M203" s="148">
        <f>Planning!M203</f>
        <v>0</v>
      </c>
      <c r="N203" s="148">
        <f>Planning!N203</f>
        <v>0</v>
      </c>
      <c r="O203" s="148">
        <f>Planning!O203</f>
        <v>0</v>
      </c>
      <c r="Q203" s="175" t="s">
        <v>216</v>
      </c>
      <c r="R203" s="150" t="str">
        <f t="shared" si="8"/>
        <v/>
      </c>
      <c r="S203" s="150" t="str">
        <f t="shared" si="8"/>
        <v/>
      </c>
      <c r="T203" s="150" t="str">
        <f t="shared" si="8"/>
        <v/>
      </c>
      <c r="U203" s="150" t="str">
        <f t="shared" si="8"/>
        <v/>
      </c>
      <c r="V203" s="150" t="str">
        <f t="shared" si="8"/>
        <v/>
      </c>
      <c r="X203" s="175" t="s">
        <v>216</v>
      </c>
      <c r="Y203" s="150" t="s">
        <v>265</v>
      </c>
      <c r="Z203" s="150" t="s">
        <v>265</v>
      </c>
      <c r="AA203" s="150" t="s">
        <v>265</v>
      </c>
      <c r="AB203" s="150" t="s">
        <v>265</v>
      </c>
      <c r="AC203" s="150" t="s">
        <v>265</v>
      </c>
    </row>
    <row r="204" spans="2:30">
      <c r="C204" s="175" t="s">
        <v>217</v>
      </c>
      <c r="D204" s="150" t="str">
        <f t="shared" si="7"/>
        <v/>
      </c>
      <c r="E204" s="150" t="str">
        <f t="shared" si="7"/>
        <v/>
      </c>
      <c r="F204" s="150" t="str">
        <f t="shared" si="7"/>
        <v/>
      </c>
      <c r="G204" s="150" t="str">
        <f t="shared" si="7"/>
        <v/>
      </c>
      <c r="H204" s="150" t="str">
        <f t="shared" si="7"/>
        <v/>
      </c>
      <c r="J204" s="103" t="s">
        <v>217</v>
      </c>
      <c r="K204" s="148">
        <f>Planning!K204</f>
        <v>0</v>
      </c>
      <c r="L204" s="148">
        <f>Planning!L204</f>
        <v>0</v>
      </c>
      <c r="M204" s="148">
        <f>Planning!M204</f>
        <v>0</v>
      </c>
      <c r="N204" s="148">
        <f>Planning!N204</f>
        <v>0</v>
      </c>
      <c r="O204" s="148">
        <f>Planning!O204</f>
        <v>0</v>
      </c>
      <c r="Q204" s="175" t="s">
        <v>217</v>
      </c>
      <c r="R204" s="150" t="str">
        <f t="shared" si="8"/>
        <v/>
      </c>
      <c r="S204" s="150" t="str">
        <f t="shared" si="8"/>
        <v/>
      </c>
      <c r="T204" s="150" t="str">
        <f t="shared" si="8"/>
        <v/>
      </c>
      <c r="U204" s="150" t="str">
        <f t="shared" si="8"/>
        <v/>
      </c>
      <c r="V204" s="150" t="str">
        <f t="shared" si="8"/>
        <v/>
      </c>
      <c r="X204" s="175" t="s">
        <v>217</v>
      </c>
      <c r="Y204" s="150"/>
      <c r="Z204" s="150"/>
      <c r="AA204" s="150"/>
      <c r="AB204" s="150"/>
      <c r="AC204" s="150"/>
    </row>
    <row r="205" spans="2:30">
      <c r="C205" s="175" t="s">
        <v>135</v>
      </c>
      <c r="D205" s="150" t="str">
        <f t="shared" si="7"/>
        <v/>
      </c>
      <c r="E205" s="150" t="str">
        <f t="shared" si="7"/>
        <v/>
      </c>
      <c r="F205" s="150" t="str">
        <f t="shared" si="7"/>
        <v/>
      </c>
      <c r="G205" s="150" t="str">
        <f t="shared" si="7"/>
        <v/>
      </c>
      <c r="H205" s="150" t="str">
        <f t="shared" si="7"/>
        <v/>
      </c>
      <c r="J205" s="103" t="s">
        <v>135</v>
      </c>
      <c r="K205" s="148">
        <f>Planning!K205</f>
        <v>0</v>
      </c>
      <c r="L205" s="148">
        <f>Planning!L205</f>
        <v>0</v>
      </c>
      <c r="M205" s="148">
        <f>Planning!M205</f>
        <v>0</v>
      </c>
      <c r="N205" s="148">
        <f>Planning!N205</f>
        <v>0</v>
      </c>
      <c r="O205" s="148">
        <f>Planning!O205</f>
        <v>0</v>
      </c>
      <c r="Q205" s="175" t="s">
        <v>135</v>
      </c>
      <c r="R205" s="150" t="str">
        <f t="shared" si="8"/>
        <v/>
      </c>
      <c r="S205" s="150" t="str">
        <f t="shared" si="8"/>
        <v/>
      </c>
      <c r="T205" s="150" t="str">
        <f t="shared" si="8"/>
        <v/>
      </c>
      <c r="U205" s="150" t="str">
        <f t="shared" si="8"/>
        <v/>
      </c>
      <c r="V205" s="150" t="str">
        <f t="shared" si="8"/>
        <v/>
      </c>
      <c r="X205" s="175" t="s">
        <v>135</v>
      </c>
      <c r="Y205" s="150" t="s">
        <v>55</v>
      </c>
      <c r="Z205" s="150"/>
      <c r="AA205" s="150"/>
      <c r="AB205" s="150" t="s">
        <v>54</v>
      </c>
      <c r="AC205" s="150" t="s">
        <v>55</v>
      </c>
    </row>
    <row r="206" spans="2:30">
      <c r="C206" s="175" t="s">
        <v>133</v>
      </c>
      <c r="D206" s="150" t="str">
        <f t="shared" si="7"/>
        <v/>
      </c>
      <c r="E206" s="150" t="str">
        <f t="shared" ref="E206:H217" si="20">IF(L206=1,Z206,"")</f>
        <v/>
      </c>
      <c r="F206" s="150" t="str">
        <f t="shared" si="20"/>
        <v/>
      </c>
      <c r="G206" s="150" t="str">
        <f t="shared" si="20"/>
        <v/>
      </c>
      <c r="H206" s="150" t="str">
        <f t="shared" si="20"/>
        <v/>
      </c>
      <c r="J206" s="103" t="s">
        <v>133</v>
      </c>
      <c r="K206" s="148">
        <f>Planning!K206</f>
        <v>0</v>
      </c>
      <c r="L206" s="148">
        <f>Planning!L206</f>
        <v>0</v>
      </c>
      <c r="M206" s="148">
        <f>Planning!M206</f>
        <v>0</v>
      </c>
      <c r="N206" s="148">
        <f>Planning!N206</f>
        <v>0</v>
      </c>
      <c r="O206" s="148">
        <f>Planning!O206</f>
        <v>0</v>
      </c>
      <c r="Q206" s="175" t="s">
        <v>133</v>
      </c>
      <c r="R206" s="150" t="str">
        <f t="shared" ref="R206:V217" si="21">IF(AND(K206=1,OR(D206=0,D206="")),"x","")</f>
        <v/>
      </c>
      <c r="S206" s="150" t="str">
        <f t="shared" si="21"/>
        <v/>
      </c>
      <c r="T206" s="150" t="str">
        <f t="shared" si="21"/>
        <v/>
      </c>
      <c r="U206" s="150" t="str">
        <f t="shared" si="21"/>
        <v/>
      </c>
      <c r="V206" s="150" t="str">
        <f t="shared" si="21"/>
        <v/>
      </c>
      <c r="X206" s="175" t="s">
        <v>133</v>
      </c>
      <c r="Y206" s="150" t="s">
        <v>55</v>
      </c>
      <c r="Z206" s="150" t="s">
        <v>54</v>
      </c>
      <c r="AA206" s="150"/>
      <c r="AB206" s="150"/>
      <c r="AC206" s="150" t="s">
        <v>55</v>
      </c>
    </row>
    <row r="207" spans="2:30">
      <c r="C207" s="174" t="s">
        <v>151</v>
      </c>
      <c r="D207" s="150" t="str">
        <f t="shared" ref="D207:D217" si="22">IF(K207=1,Y207,"")</f>
        <v/>
      </c>
      <c r="E207" s="150" t="str">
        <f t="shared" si="20"/>
        <v/>
      </c>
      <c r="F207" s="150" t="str">
        <f t="shared" si="20"/>
        <v/>
      </c>
      <c r="G207" s="150" t="str">
        <f t="shared" si="20"/>
        <v/>
      </c>
      <c r="H207" s="150" t="str">
        <f t="shared" si="20"/>
        <v/>
      </c>
      <c r="J207" s="152" t="s">
        <v>151</v>
      </c>
      <c r="K207" s="148">
        <f>Planning!K207</f>
        <v>0</v>
      </c>
      <c r="L207" s="148">
        <f>Planning!L207</f>
        <v>0</v>
      </c>
      <c r="M207" s="148">
        <f>Planning!M207</f>
        <v>0</v>
      </c>
      <c r="N207" s="148">
        <f>Planning!N207</f>
        <v>0</v>
      </c>
      <c r="O207" s="148">
        <f>Planning!O207</f>
        <v>0</v>
      </c>
      <c r="Q207" s="174" t="s">
        <v>151</v>
      </c>
      <c r="R207" s="150" t="str">
        <f t="shared" si="21"/>
        <v/>
      </c>
      <c r="S207" s="150" t="str">
        <f t="shared" si="21"/>
        <v/>
      </c>
      <c r="T207" s="150" t="str">
        <f t="shared" si="21"/>
        <v/>
      </c>
      <c r="U207" s="150" t="str">
        <f t="shared" si="21"/>
        <v/>
      </c>
      <c r="V207" s="150" t="str">
        <f t="shared" si="21"/>
        <v/>
      </c>
      <c r="X207" s="174" t="s">
        <v>151</v>
      </c>
      <c r="Y207" s="150" t="s">
        <v>56</v>
      </c>
      <c r="Z207" s="150" t="s">
        <v>56</v>
      </c>
      <c r="AA207" s="150"/>
      <c r="AB207" s="150" t="s">
        <v>56</v>
      </c>
      <c r="AC207" s="150" t="s">
        <v>56</v>
      </c>
    </row>
    <row r="208" spans="2:30">
      <c r="C208" s="174" t="s">
        <v>218</v>
      </c>
      <c r="D208" s="150" t="str">
        <f t="shared" si="22"/>
        <v/>
      </c>
      <c r="E208" s="150" t="str">
        <f t="shared" si="20"/>
        <v/>
      </c>
      <c r="F208" s="150" t="str">
        <f t="shared" si="20"/>
        <v/>
      </c>
      <c r="G208" s="150" t="str">
        <f t="shared" si="20"/>
        <v/>
      </c>
      <c r="H208" s="150" t="str">
        <f t="shared" si="20"/>
        <v/>
      </c>
      <c r="J208" s="152" t="s">
        <v>218</v>
      </c>
      <c r="K208" s="148">
        <f>Planning!K208</f>
        <v>0</v>
      </c>
      <c r="L208" s="148">
        <f>Planning!L208</f>
        <v>0</v>
      </c>
      <c r="M208" s="148">
        <f>Planning!M208</f>
        <v>0</v>
      </c>
      <c r="N208" s="148">
        <f>Planning!N208</f>
        <v>0</v>
      </c>
      <c r="O208" s="148">
        <f>Planning!O208</f>
        <v>0</v>
      </c>
      <c r="Q208" s="174" t="s">
        <v>218</v>
      </c>
      <c r="R208" s="150" t="str">
        <f t="shared" si="21"/>
        <v/>
      </c>
      <c r="S208" s="150" t="str">
        <f t="shared" si="21"/>
        <v/>
      </c>
      <c r="T208" s="150" t="str">
        <f t="shared" si="21"/>
        <v/>
      </c>
      <c r="U208" s="150" t="str">
        <f t="shared" si="21"/>
        <v/>
      </c>
      <c r="V208" s="150" t="str">
        <f t="shared" si="21"/>
        <v/>
      </c>
      <c r="X208" s="174" t="s">
        <v>218</v>
      </c>
      <c r="Y208" s="150"/>
      <c r="Z208" s="150"/>
      <c r="AA208" s="150"/>
      <c r="AB208" s="150"/>
      <c r="AC208" s="150"/>
    </row>
    <row r="209" spans="3:30">
      <c r="C209" s="175" t="s">
        <v>219</v>
      </c>
      <c r="D209" s="150" t="str">
        <f t="shared" si="22"/>
        <v/>
      </c>
      <c r="E209" s="150" t="str">
        <f t="shared" si="20"/>
        <v/>
      </c>
      <c r="F209" s="150" t="str">
        <f t="shared" si="20"/>
        <v/>
      </c>
      <c r="G209" s="150" t="str">
        <f t="shared" si="20"/>
        <v/>
      </c>
      <c r="H209" s="150" t="str">
        <f t="shared" si="20"/>
        <v/>
      </c>
      <c r="J209" s="103" t="s">
        <v>219</v>
      </c>
      <c r="K209" s="148">
        <f>Planning!K209</f>
        <v>0</v>
      </c>
      <c r="L209" s="148">
        <f>Planning!L209</f>
        <v>0</v>
      </c>
      <c r="M209" s="148">
        <f>Planning!M209</f>
        <v>0</v>
      </c>
      <c r="N209" s="148">
        <f>Planning!N209</f>
        <v>0</v>
      </c>
      <c r="O209" s="148">
        <f>Planning!O209</f>
        <v>0</v>
      </c>
      <c r="Q209" s="175" t="s">
        <v>219</v>
      </c>
      <c r="R209" s="150" t="str">
        <f t="shared" si="21"/>
        <v/>
      </c>
      <c r="S209" s="150" t="str">
        <f t="shared" si="21"/>
        <v/>
      </c>
      <c r="T209" s="150" t="str">
        <f t="shared" si="21"/>
        <v/>
      </c>
      <c r="U209" s="150" t="str">
        <f t="shared" si="21"/>
        <v/>
      </c>
      <c r="V209" s="150" t="str">
        <f t="shared" si="21"/>
        <v/>
      </c>
      <c r="X209" s="175" t="s">
        <v>219</v>
      </c>
      <c r="Y209" s="150" t="s">
        <v>51</v>
      </c>
      <c r="Z209" s="150" t="s">
        <v>51</v>
      </c>
      <c r="AA209" s="150" t="s">
        <v>51</v>
      </c>
      <c r="AB209" s="150" t="s">
        <v>51</v>
      </c>
      <c r="AC209" s="150" t="s">
        <v>51</v>
      </c>
    </row>
    <row r="210" spans="3:30">
      <c r="C210" s="174" t="s">
        <v>220</v>
      </c>
      <c r="D210" s="150" t="str">
        <f t="shared" si="22"/>
        <v/>
      </c>
      <c r="E210" s="150" t="str">
        <f t="shared" si="20"/>
        <v/>
      </c>
      <c r="F210" s="150" t="str">
        <f t="shared" si="20"/>
        <v/>
      </c>
      <c r="G210" s="150" t="str">
        <f t="shared" si="20"/>
        <v/>
      </c>
      <c r="H210" s="150" t="str">
        <f t="shared" si="20"/>
        <v/>
      </c>
      <c r="J210" s="152" t="s">
        <v>220</v>
      </c>
      <c r="K210" s="148">
        <f>Planning!K210</f>
        <v>0</v>
      </c>
      <c r="L210" s="148">
        <f>Planning!L210</f>
        <v>0</v>
      </c>
      <c r="M210" s="148">
        <f>Planning!M210</f>
        <v>0</v>
      </c>
      <c r="N210" s="148">
        <f>Planning!N210</f>
        <v>0</v>
      </c>
      <c r="O210" s="148">
        <f>Planning!O210</f>
        <v>0</v>
      </c>
      <c r="Q210" s="174" t="s">
        <v>220</v>
      </c>
      <c r="R210" s="150" t="str">
        <f t="shared" si="21"/>
        <v/>
      </c>
      <c r="S210" s="150" t="str">
        <f t="shared" si="21"/>
        <v/>
      </c>
      <c r="T210" s="150" t="str">
        <f t="shared" si="21"/>
        <v/>
      </c>
      <c r="U210" s="150" t="str">
        <f t="shared" si="21"/>
        <v/>
      </c>
      <c r="V210" s="150" t="str">
        <f t="shared" si="21"/>
        <v/>
      </c>
      <c r="X210" s="174" t="s">
        <v>220</v>
      </c>
      <c r="Y210" s="150"/>
      <c r="Z210" s="150"/>
      <c r="AA210" s="150"/>
      <c r="AB210" s="150"/>
      <c r="AC210" s="150"/>
    </row>
    <row r="211" spans="3:30">
      <c r="C211" s="175" t="s">
        <v>221</v>
      </c>
      <c r="D211" s="150" t="str">
        <f t="shared" si="22"/>
        <v/>
      </c>
      <c r="E211" s="150" t="str">
        <f t="shared" si="20"/>
        <v/>
      </c>
      <c r="F211" s="150" t="str">
        <f t="shared" si="20"/>
        <v/>
      </c>
      <c r="G211" s="150" t="str">
        <f t="shared" si="20"/>
        <v/>
      </c>
      <c r="H211" s="150" t="str">
        <f t="shared" si="20"/>
        <v/>
      </c>
      <c r="J211" s="103" t="s">
        <v>221</v>
      </c>
      <c r="K211" s="148">
        <f>Planning!K211</f>
        <v>0</v>
      </c>
      <c r="L211" s="148">
        <f>Planning!L211</f>
        <v>0</v>
      </c>
      <c r="M211" s="148">
        <f>Planning!M211</f>
        <v>0</v>
      </c>
      <c r="N211" s="148">
        <f>Planning!N211</f>
        <v>0</v>
      </c>
      <c r="O211" s="148">
        <f>Planning!O211</f>
        <v>0</v>
      </c>
      <c r="Q211" s="175" t="s">
        <v>221</v>
      </c>
      <c r="R211" s="150" t="str">
        <f t="shared" si="21"/>
        <v/>
      </c>
      <c r="S211" s="150" t="str">
        <f t="shared" si="21"/>
        <v/>
      </c>
      <c r="T211" s="150" t="str">
        <f t="shared" si="21"/>
        <v/>
      </c>
      <c r="U211" s="150" t="str">
        <f t="shared" si="21"/>
        <v/>
      </c>
      <c r="V211" s="150" t="str">
        <f t="shared" si="21"/>
        <v/>
      </c>
      <c r="X211" s="175" t="s">
        <v>221</v>
      </c>
      <c r="Y211" s="150"/>
      <c r="Z211" s="150"/>
      <c r="AA211" s="150"/>
      <c r="AB211" s="150"/>
      <c r="AC211" s="150"/>
    </row>
    <row r="212" spans="3:30">
      <c r="C212" s="175" t="s">
        <v>222</v>
      </c>
      <c r="D212" s="150" t="str">
        <f t="shared" si="22"/>
        <v/>
      </c>
      <c r="E212" s="150" t="str">
        <f t="shared" si="20"/>
        <v/>
      </c>
      <c r="F212" s="150" t="str">
        <f t="shared" si="20"/>
        <v/>
      </c>
      <c r="G212" s="150" t="str">
        <f t="shared" si="20"/>
        <v/>
      </c>
      <c r="H212" s="150" t="str">
        <f t="shared" si="20"/>
        <v/>
      </c>
      <c r="J212" s="103" t="s">
        <v>222</v>
      </c>
      <c r="K212" s="148">
        <f>Planning!K212</f>
        <v>0</v>
      </c>
      <c r="L212" s="148">
        <f>Planning!L212</f>
        <v>0</v>
      </c>
      <c r="M212" s="148">
        <f>Planning!M212</f>
        <v>0</v>
      </c>
      <c r="N212" s="148">
        <f>Planning!N212</f>
        <v>0</v>
      </c>
      <c r="O212" s="148">
        <f>Planning!O212</f>
        <v>0</v>
      </c>
      <c r="Q212" s="175" t="s">
        <v>222</v>
      </c>
      <c r="R212" s="150" t="str">
        <f t="shared" si="21"/>
        <v/>
      </c>
      <c r="S212" s="150" t="str">
        <f t="shared" si="21"/>
        <v/>
      </c>
      <c r="T212" s="150" t="str">
        <f t="shared" si="21"/>
        <v/>
      </c>
      <c r="U212" s="150" t="str">
        <f t="shared" si="21"/>
        <v/>
      </c>
      <c r="V212" s="150" t="str">
        <f t="shared" si="21"/>
        <v/>
      </c>
      <c r="X212" s="175" t="s">
        <v>222</v>
      </c>
      <c r="Y212" s="150" t="str">
        <f>IF(Q118=$K$123,$P$118,IF(Q119=$K$123,$P$119,""))</f>
        <v/>
      </c>
      <c r="Z212" s="150" t="str">
        <f t="shared" ref="Z212:AB212" si="23">IF(R118=$K$123,$P$118,IF(R119=$K$123,$P$119,""))</f>
        <v/>
      </c>
      <c r="AA212" s="150" t="str">
        <f t="shared" si="23"/>
        <v/>
      </c>
      <c r="AB212" s="150" t="str">
        <f t="shared" si="23"/>
        <v/>
      </c>
      <c r="AC212" s="150" t="str">
        <f>IF(U118=$K$123,$P$118,IF(U119=$K$123,$P$119,""))</f>
        <v/>
      </c>
    </row>
    <row r="213" spans="3:30">
      <c r="C213" s="175" t="s">
        <v>136</v>
      </c>
      <c r="D213" s="150" t="str">
        <f t="shared" si="22"/>
        <v/>
      </c>
      <c r="E213" s="150" t="str">
        <f t="shared" si="20"/>
        <v/>
      </c>
      <c r="F213" s="150" t="str">
        <f t="shared" si="20"/>
        <v/>
      </c>
      <c r="G213" s="150" t="str">
        <f t="shared" si="20"/>
        <v/>
      </c>
      <c r="H213" s="150" t="str">
        <f t="shared" si="20"/>
        <v/>
      </c>
      <c r="J213" s="103" t="s">
        <v>136</v>
      </c>
      <c r="K213" s="148">
        <f>Planning!K213</f>
        <v>0</v>
      </c>
      <c r="L213" s="148">
        <f>Planning!L213</f>
        <v>0</v>
      </c>
      <c r="M213" s="148">
        <f>Planning!M213</f>
        <v>0</v>
      </c>
      <c r="N213" s="148">
        <f>Planning!N213</f>
        <v>0</v>
      </c>
      <c r="O213" s="148">
        <f>Planning!O213</f>
        <v>0</v>
      </c>
      <c r="Q213" s="175" t="s">
        <v>136</v>
      </c>
      <c r="R213" s="150" t="str">
        <f t="shared" si="21"/>
        <v/>
      </c>
      <c r="S213" s="150" t="str">
        <f t="shared" si="21"/>
        <v/>
      </c>
      <c r="T213" s="150" t="str">
        <f t="shared" si="21"/>
        <v/>
      </c>
      <c r="U213" s="150" t="str">
        <f t="shared" si="21"/>
        <v/>
      </c>
      <c r="V213" s="150" t="str">
        <f t="shared" si="21"/>
        <v/>
      </c>
      <c r="X213" s="175" t="s">
        <v>136</v>
      </c>
      <c r="Y213" s="150"/>
      <c r="Z213" s="150"/>
      <c r="AA213" s="150" t="s">
        <v>55</v>
      </c>
      <c r="AB213" s="150" t="s">
        <v>55</v>
      </c>
      <c r="AC213" s="150" t="s">
        <v>54</v>
      </c>
    </row>
    <row r="214" spans="3:30" ht="11.25" customHeight="1">
      <c r="C214" s="174" t="s">
        <v>165</v>
      </c>
      <c r="D214" s="150" t="str">
        <f t="shared" si="22"/>
        <v/>
      </c>
      <c r="E214" s="150" t="str">
        <f t="shared" si="20"/>
        <v/>
      </c>
      <c r="F214" s="150" t="str">
        <f t="shared" si="20"/>
        <v/>
      </c>
      <c r="G214" s="150" t="str">
        <f t="shared" si="20"/>
        <v/>
      </c>
      <c r="H214" s="150" t="str">
        <f t="shared" si="20"/>
        <v/>
      </c>
      <c r="J214" s="152" t="s">
        <v>165</v>
      </c>
      <c r="K214" s="148">
        <f>Planning!K214</f>
        <v>0</v>
      </c>
      <c r="L214" s="148">
        <f>Planning!L214</f>
        <v>0</v>
      </c>
      <c r="M214" s="148">
        <f>Planning!M214</f>
        <v>0</v>
      </c>
      <c r="N214" s="148">
        <f>Planning!N214</f>
        <v>0</v>
      </c>
      <c r="O214" s="148">
        <f>Planning!O214</f>
        <v>0</v>
      </c>
      <c r="Q214" s="174" t="s">
        <v>165</v>
      </c>
      <c r="R214" s="150" t="str">
        <f t="shared" si="21"/>
        <v/>
      </c>
      <c r="S214" s="150" t="str">
        <f t="shared" si="21"/>
        <v/>
      </c>
      <c r="T214" s="150" t="str">
        <f t="shared" si="21"/>
        <v/>
      </c>
      <c r="U214" s="150" t="str">
        <f t="shared" si="21"/>
        <v/>
      </c>
      <c r="V214" s="150" t="str">
        <f t="shared" si="21"/>
        <v/>
      </c>
      <c r="X214" s="174" t="s">
        <v>165</v>
      </c>
      <c r="Y214" s="150"/>
      <c r="Z214" s="150"/>
      <c r="AA214" s="150"/>
      <c r="AB214" s="150" t="s">
        <v>57</v>
      </c>
      <c r="AC214" s="150" t="s">
        <v>57</v>
      </c>
    </row>
    <row r="215" spans="3:30">
      <c r="C215" s="175" t="s">
        <v>223</v>
      </c>
      <c r="D215" s="150" t="str">
        <f t="shared" si="22"/>
        <v/>
      </c>
      <c r="E215" s="150" t="str">
        <f t="shared" si="20"/>
        <v/>
      </c>
      <c r="F215" s="150" t="str">
        <f t="shared" si="20"/>
        <v/>
      </c>
      <c r="G215" s="150" t="str">
        <f t="shared" si="20"/>
        <v/>
      </c>
      <c r="H215" s="150" t="str">
        <f t="shared" si="20"/>
        <v/>
      </c>
      <c r="J215" s="103" t="s">
        <v>223</v>
      </c>
      <c r="K215" s="148">
        <f>Planning!K215</f>
        <v>0</v>
      </c>
      <c r="L215" s="148">
        <f>Planning!L215</f>
        <v>0</v>
      </c>
      <c r="M215" s="148">
        <f>Planning!M215</f>
        <v>0</v>
      </c>
      <c r="N215" s="148">
        <f>Planning!N215</f>
        <v>0</v>
      </c>
      <c r="O215" s="148">
        <f>Planning!O215</f>
        <v>0</v>
      </c>
      <c r="Q215" s="175" t="s">
        <v>223</v>
      </c>
      <c r="R215" s="150" t="str">
        <f t="shared" si="21"/>
        <v/>
      </c>
      <c r="S215" s="150" t="str">
        <f t="shared" si="21"/>
        <v/>
      </c>
      <c r="T215" s="150" t="str">
        <f t="shared" si="21"/>
        <v/>
      </c>
      <c r="U215" s="150" t="str">
        <f t="shared" si="21"/>
        <v/>
      </c>
      <c r="V215" s="150" t="str">
        <f t="shared" si="21"/>
        <v/>
      </c>
      <c r="X215" s="175" t="s">
        <v>223</v>
      </c>
      <c r="Y215" s="150" t="str">
        <f>IF(K152=0,$AD$215,IF(Q118=$K$126,$P$118,IF(Q119=$K$126,$P$119,"")))</f>
        <v>Ménage</v>
      </c>
      <c r="Z215" s="150" t="str">
        <f t="shared" ref="Z215:AC215" si="24">IF(L152=0,$AD$215,IF(R118=$K$126,$P$118,IF(R119=$K$126,$P$119,"")))</f>
        <v>Ménage</v>
      </c>
      <c r="AA215" s="150" t="str">
        <f t="shared" si="24"/>
        <v>Ménage</v>
      </c>
      <c r="AB215" s="150" t="str">
        <f t="shared" si="24"/>
        <v>Ménage</v>
      </c>
      <c r="AC215" s="150" t="str">
        <f t="shared" si="24"/>
        <v>Ménage</v>
      </c>
      <c r="AD215" s="47" t="s">
        <v>228</v>
      </c>
    </row>
    <row r="216" spans="3:30" ht="11.25" customHeight="1">
      <c r="C216" s="177"/>
      <c r="D216" s="150" t="str">
        <f t="shared" si="22"/>
        <v/>
      </c>
      <c r="E216" s="150" t="str">
        <f t="shared" si="20"/>
        <v/>
      </c>
      <c r="F216" s="150" t="str">
        <f t="shared" si="20"/>
        <v/>
      </c>
      <c r="G216" s="150" t="str">
        <f t="shared" si="20"/>
        <v/>
      </c>
      <c r="H216" s="150" t="str">
        <f t="shared" si="20"/>
        <v/>
      </c>
      <c r="J216" s="103"/>
      <c r="K216" s="148">
        <f>Planning!K216</f>
        <v>0</v>
      </c>
      <c r="L216" s="148">
        <f>Planning!L216</f>
        <v>0</v>
      </c>
      <c r="M216" s="148">
        <f>Planning!M216</f>
        <v>0</v>
      </c>
      <c r="N216" s="148">
        <f>Planning!N216</f>
        <v>0</v>
      </c>
      <c r="O216" s="148">
        <f>Planning!O216</f>
        <v>0</v>
      </c>
      <c r="Q216" s="177"/>
      <c r="R216" s="150" t="str">
        <f t="shared" si="21"/>
        <v/>
      </c>
      <c r="S216" s="150" t="str">
        <f t="shared" si="21"/>
        <v/>
      </c>
      <c r="T216" s="150" t="str">
        <f t="shared" si="21"/>
        <v/>
      </c>
      <c r="U216" s="150" t="str">
        <f t="shared" si="21"/>
        <v/>
      </c>
      <c r="V216" s="150" t="str">
        <f t="shared" si="21"/>
        <v/>
      </c>
      <c r="X216" s="177"/>
      <c r="Y216" s="150"/>
      <c r="Z216" s="150"/>
      <c r="AA216" s="150"/>
      <c r="AB216" s="150"/>
      <c r="AC216" s="150"/>
    </row>
    <row r="217" spans="3:30">
      <c r="C217" s="177"/>
      <c r="D217" s="150" t="str">
        <f t="shared" si="22"/>
        <v/>
      </c>
      <c r="E217" s="150" t="str">
        <f t="shared" si="20"/>
        <v/>
      </c>
      <c r="F217" s="150" t="str">
        <f t="shared" si="20"/>
        <v/>
      </c>
      <c r="G217" s="150" t="str">
        <f t="shared" si="20"/>
        <v/>
      </c>
      <c r="H217" s="150" t="str">
        <f t="shared" si="20"/>
        <v/>
      </c>
      <c r="J217" s="103"/>
      <c r="K217" s="148">
        <f>Planning!K217</f>
        <v>0</v>
      </c>
      <c r="L217" s="148">
        <f>Planning!L217</f>
        <v>0</v>
      </c>
      <c r="M217" s="148">
        <f>Planning!M217</f>
        <v>0</v>
      </c>
      <c r="N217" s="148">
        <f>Planning!N217</f>
        <v>0</v>
      </c>
      <c r="O217" s="148">
        <f>Planning!O217</f>
        <v>0</v>
      </c>
      <c r="Q217" s="177"/>
      <c r="R217" s="150" t="str">
        <f t="shared" si="21"/>
        <v/>
      </c>
      <c r="S217" s="150" t="str">
        <f t="shared" si="21"/>
        <v/>
      </c>
      <c r="T217" s="150" t="str">
        <f t="shared" si="21"/>
        <v/>
      </c>
      <c r="U217" s="150" t="str">
        <f t="shared" si="21"/>
        <v/>
      </c>
      <c r="V217" s="150" t="str">
        <f t="shared" si="21"/>
        <v/>
      </c>
      <c r="X217" s="177"/>
      <c r="Y217" s="150"/>
      <c r="Z217" s="150"/>
      <c r="AA217" s="150"/>
      <c r="AB217" s="150"/>
      <c r="AC217" s="150"/>
    </row>
    <row r="218" spans="3:30">
      <c r="C218" s="177"/>
      <c r="D218" s="150" t="str">
        <f t="shared" ref="D218:D228" si="25">IF(K218=1,Y218,"")</f>
        <v/>
      </c>
      <c r="E218" s="150" t="str">
        <f t="shared" ref="E218:E228" si="26">IF(L218=1,Z218,"")</f>
        <v/>
      </c>
      <c r="F218" s="150" t="str">
        <f t="shared" ref="F218:F228" si="27">IF(M218=1,AA218,"")</f>
        <v/>
      </c>
      <c r="G218" s="150" t="str">
        <f t="shared" ref="G218:G228" si="28">IF(N218=1,AB218,"")</f>
        <v/>
      </c>
      <c r="H218" s="150" t="str">
        <f t="shared" ref="H218:H228" si="29">IF(O218=1,AC218,"")</f>
        <v/>
      </c>
      <c r="J218" s="156" t="s">
        <v>285</v>
      </c>
      <c r="K218" s="84"/>
      <c r="L218" s="274"/>
      <c r="M218" s="101"/>
      <c r="N218" s="84"/>
      <c r="O218" s="84"/>
      <c r="Q218" s="177"/>
      <c r="R218" s="150" t="str">
        <f t="shared" ref="R218:R228" si="30">IF(AND(K218=1,OR(D218=0,D218="")),"x","")</f>
        <v/>
      </c>
      <c r="S218" s="150" t="str">
        <f t="shared" ref="S218:S228" si="31">IF(AND(L218=1,OR(E218=0,E218="")),"x","")</f>
        <v/>
      </c>
      <c r="T218" s="150" t="str">
        <f t="shared" ref="T218:T228" si="32">IF(AND(M218=1,OR(F218=0,F218="")),"x","")</f>
        <v/>
      </c>
      <c r="U218" s="150" t="str">
        <f t="shared" ref="U218:U228" si="33">IF(AND(N218=1,OR(G218=0,G218="")),"x","")</f>
        <v/>
      </c>
      <c r="V218" s="150" t="str">
        <f t="shared" ref="V218:V228" si="34">IF(AND(O218=1,OR(H218=0,H218="")),"x","")</f>
        <v/>
      </c>
      <c r="X218" s="177"/>
      <c r="Y218" s="150"/>
      <c r="Z218" s="150"/>
      <c r="AA218" s="150"/>
      <c r="AB218" s="150"/>
      <c r="AC218" s="150"/>
    </row>
    <row r="219" spans="3:30">
      <c r="C219" s="177"/>
      <c r="D219" s="150" t="str">
        <f t="shared" si="25"/>
        <v/>
      </c>
      <c r="E219" s="150" t="str">
        <f t="shared" si="26"/>
        <v/>
      </c>
      <c r="F219" s="150" t="str">
        <f t="shared" si="27"/>
        <v/>
      </c>
      <c r="G219" s="150" t="str">
        <f t="shared" si="28"/>
        <v/>
      </c>
      <c r="H219" s="150" t="str">
        <f t="shared" si="29"/>
        <v/>
      </c>
      <c r="J219" s="156" t="s">
        <v>287</v>
      </c>
      <c r="K219" s="46"/>
      <c r="L219" s="274"/>
      <c r="M219" s="101"/>
      <c r="N219" s="200"/>
      <c r="O219" s="46"/>
      <c r="Q219" s="177"/>
      <c r="R219" s="150" t="str">
        <f t="shared" si="30"/>
        <v/>
      </c>
      <c r="S219" s="150" t="str">
        <f t="shared" si="31"/>
        <v/>
      </c>
      <c r="T219" s="150" t="str">
        <f t="shared" si="32"/>
        <v/>
      </c>
      <c r="U219" s="150" t="str">
        <f t="shared" si="33"/>
        <v/>
      </c>
      <c r="V219" s="150" t="str">
        <f t="shared" si="34"/>
        <v/>
      </c>
      <c r="X219" s="177"/>
      <c r="Y219" s="150"/>
      <c r="Z219" s="150"/>
      <c r="AA219" s="150"/>
      <c r="AB219" s="150"/>
      <c r="AC219" s="150"/>
    </row>
    <row r="220" spans="3:30">
      <c r="C220" s="177"/>
      <c r="D220" s="150" t="str">
        <f t="shared" si="25"/>
        <v/>
      </c>
      <c r="E220" s="150" t="str">
        <f t="shared" si="26"/>
        <v/>
      </c>
      <c r="F220" s="150" t="str">
        <f t="shared" si="27"/>
        <v/>
      </c>
      <c r="G220" s="150" t="str">
        <f t="shared" si="28"/>
        <v/>
      </c>
      <c r="H220" s="150" t="str">
        <f t="shared" si="29"/>
        <v/>
      </c>
      <c r="Q220" s="177"/>
      <c r="R220" s="150" t="str">
        <f t="shared" si="30"/>
        <v/>
      </c>
      <c r="S220" s="150" t="str">
        <f t="shared" si="31"/>
        <v/>
      </c>
      <c r="T220" s="150" t="str">
        <f t="shared" si="32"/>
        <v/>
      </c>
      <c r="U220" s="150" t="str">
        <f t="shared" si="33"/>
        <v/>
      </c>
      <c r="V220" s="150" t="str">
        <f t="shared" si="34"/>
        <v/>
      </c>
      <c r="X220" s="177"/>
      <c r="Y220" s="150"/>
      <c r="Z220" s="150"/>
      <c r="AA220" s="150"/>
      <c r="AB220" s="150"/>
      <c r="AC220" s="150"/>
    </row>
    <row r="221" spans="3:30">
      <c r="C221" s="177"/>
      <c r="D221" s="150" t="str">
        <f t="shared" si="25"/>
        <v/>
      </c>
      <c r="E221" s="150" t="str">
        <f t="shared" si="26"/>
        <v/>
      </c>
      <c r="F221" s="150" t="str">
        <f t="shared" si="27"/>
        <v/>
      </c>
      <c r="G221" s="150" t="str">
        <f t="shared" si="28"/>
        <v/>
      </c>
      <c r="H221" s="150" t="str">
        <f t="shared" si="29"/>
        <v/>
      </c>
      <c r="Q221" s="177"/>
      <c r="R221" s="150" t="str">
        <f t="shared" si="30"/>
        <v/>
      </c>
      <c r="S221" s="150" t="str">
        <f t="shared" si="31"/>
        <v/>
      </c>
      <c r="T221" s="150" t="str">
        <f t="shared" si="32"/>
        <v/>
      </c>
      <c r="U221" s="150" t="str">
        <f t="shared" si="33"/>
        <v/>
      </c>
      <c r="V221" s="150" t="str">
        <f t="shared" si="34"/>
        <v/>
      </c>
      <c r="X221" s="177"/>
      <c r="Y221" s="150"/>
      <c r="Z221" s="150"/>
      <c r="AA221" s="150"/>
      <c r="AB221" s="150"/>
      <c r="AC221" s="150"/>
    </row>
    <row r="222" spans="3:30">
      <c r="C222" s="177"/>
      <c r="D222" s="150" t="str">
        <f t="shared" si="25"/>
        <v/>
      </c>
      <c r="E222" s="150" t="str">
        <f t="shared" si="26"/>
        <v/>
      </c>
      <c r="F222" s="150" t="str">
        <f t="shared" si="27"/>
        <v/>
      </c>
      <c r="G222" s="150" t="str">
        <f t="shared" si="28"/>
        <v/>
      </c>
      <c r="H222" s="150" t="str">
        <f t="shared" si="29"/>
        <v/>
      </c>
      <c r="Q222" s="177"/>
      <c r="R222" s="150" t="str">
        <f t="shared" si="30"/>
        <v/>
      </c>
      <c r="S222" s="150" t="str">
        <f t="shared" si="31"/>
        <v/>
      </c>
      <c r="T222" s="150" t="str">
        <f t="shared" si="32"/>
        <v/>
      </c>
      <c r="U222" s="150" t="str">
        <f t="shared" si="33"/>
        <v/>
      </c>
      <c r="V222" s="150" t="str">
        <f t="shared" si="34"/>
        <v/>
      </c>
      <c r="X222" s="177"/>
      <c r="Y222" s="150"/>
      <c r="Z222" s="150"/>
      <c r="AA222" s="150"/>
      <c r="AB222" s="150"/>
      <c r="AC222" s="150"/>
    </row>
    <row r="223" spans="3:30">
      <c r="C223" s="177"/>
      <c r="D223" s="150" t="str">
        <f t="shared" si="25"/>
        <v/>
      </c>
      <c r="E223" s="150" t="str">
        <f t="shared" si="26"/>
        <v/>
      </c>
      <c r="F223" s="150" t="str">
        <f t="shared" si="27"/>
        <v/>
      </c>
      <c r="G223" s="150" t="str">
        <f t="shared" si="28"/>
        <v/>
      </c>
      <c r="H223" s="150" t="str">
        <f t="shared" si="29"/>
        <v/>
      </c>
      <c r="Q223" s="177"/>
      <c r="R223" s="150" t="str">
        <f t="shared" si="30"/>
        <v/>
      </c>
      <c r="S223" s="150" t="str">
        <f t="shared" si="31"/>
        <v/>
      </c>
      <c r="T223" s="150" t="str">
        <f t="shared" si="32"/>
        <v/>
      </c>
      <c r="U223" s="150" t="str">
        <f t="shared" si="33"/>
        <v/>
      </c>
      <c r="V223" s="150" t="str">
        <f t="shared" si="34"/>
        <v/>
      </c>
      <c r="X223" s="177"/>
      <c r="Y223" s="150"/>
      <c r="Z223" s="150"/>
      <c r="AA223" s="150"/>
      <c r="AB223" s="150"/>
      <c r="AC223" s="150"/>
    </row>
    <row r="224" spans="3:30">
      <c r="C224" s="177"/>
      <c r="D224" s="150" t="str">
        <f t="shared" si="25"/>
        <v/>
      </c>
      <c r="E224" s="150" t="str">
        <f t="shared" si="26"/>
        <v/>
      </c>
      <c r="F224" s="150" t="str">
        <f t="shared" si="27"/>
        <v/>
      </c>
      <c r="G224" s="150" t="str">
        <f t="shared" si="28"/>
        <v/>
      </c>
      <c r="H224" s="150" t="str">
        <f t="shared" si="29"/>
        <v/>
      </c>
      <c r="Q224" s="177"/>
      <c r="R224" s="150" t="str">
        <f t="shared" si="30"/>
        <v/>
      </c>
      <c r="S224" s="150" t="str">
        <f t="shared" si="31"/>
        <v/>
      </c>
      <c r="T224" s="150" t="str">
        <f t="shared" si="32"/>
        <v/>
      </c>
      <c r="U224" s="150" t="str">
        <f t="shared" si="33"/>
        <v/>
      </c>
      <c r="V224" s="150" t="str">
        <f t="shared" si="34"/>
        <v/>
      </c>
      <c r="X224" s="177"/>
      <c r="Y224" s="150"/>
      <c r="Z224" s="150"/>
      <c r="AA224" s="150"/>
      <c r="AB224" s="150"/>
      <c r="AC224" s="150"/>
    </row>
    <row r="225" spans="2:29">
      <c r="C225" s="177"/>
      <c r="D225" s="150" t="str">
        <f t="shared" si="25"/>
        <v/>
      </c>
      <c r="E225" s="150" t="str">
        <f t="shared" si="26"/>
        <v/>
      </c>
      <c r="F225" s="150" t="str">
        <f t="shared" si="27"/>
        <v/>
      </c>
      <c r="G225" s="150" t="str">
        <f t="shared" si="28"/>
        <v/>
      </c>
      <c r="H225" s="150" t="str">
        <f t="shared" si="29"/>
        <v/>
      </c>
      <c r="Q225" s="177"/>
      <c r="R225" s="150" t="str">
        <f t="shared" si="30"/>
        <v/>
      </c>
      <c r="S225" s="150" t="str">
        <f t="shared" si="31"/>
        <v/>
      </c>
      <c r="T225" s="150" t="str">
        <f t="shared" si="32"/>
        <v/>
      </c>
      <c r="U225" s="150" t="str">
        <f t="shared" si="33"/>
        <v/>
      </c>
      <c r="V225" s="150" t="str">
        <f t="shared" si="34"/>
        <v/>
      </c>
      <c r="X225" s="177"/>
      <c r="Y225" s="150"/>
      <c r="Z225" s="150"/>
      <c r="AA225" s="150"/>
      <c r="AB225" s="150"/>
      <c r="AC225" s="150"/>
    </row>
    <row r="226" spans="2:29">
      <c r="C226" s="177"/>
      <c r="D226" s="150" t="str">
        <f t="shared" si="25"/>
        <v/>
      </c>
      <c r="E226" s="150" t="str">
        <f t="shared" si="26"/>
        <v/>
      </c>
      <c r="F226" s="150" t="str">
        <f t="shared" si="27"/>
        <v/>
      </c>
      <c r="G226" s="150" t="str">
        <f t="shared" si="28"/>
        <v/>
      </c>
      <c r="H226" s="150" t="str">
        <f t="shared" si="29"/>
        <v/>
      </c>
      <c r="Q226" s="177"/>
      <c r="R226" s="150" t="str">
        <f t="shared" si="30"/>
        <v/>
      </c>
      <c r="S226" s="150" t="str">
        <f t="shared" si="31"/>
        <v/>
      </c>
      <c r="T226" s="150" t="str">
        <f t="shared" si="32"/>
        <v/>
      </c>
      <c r="U226" s="150" t="str">
        <f t="shared" si="33"/>
        <v/>
      </c>
      <c r="V226" s="150" t="str">
        <f t="shared" si="34"/>
        <v/>
      </c>
      <c r="X226" s="177"/>
      <c r="Y226" s="150"/>
      <c r="Z226" s="150"/>
      <c r="AA226" s="150"/>
      <c r="AB226" s="150"/>
      <c r="AC226" s="150"/>
    </row>
    <row r="227" spans="2:29">
      <c r="C227" s="177"/>
      <c r="D227" s="150" t="str">
        <f t="shared" si="25"/>
        <v/>
      </c>
      <c r="E227" s="150" t="str">
        <f t="shared" si="26"/>
        <v/>
      </c>
      <c r="F227" s="150" t="str">
        <f t="shared" si="27"/>
        <v/>
      </c>
      <c r="G227" s="150" t="str">
        <f t="shared" si="28"/>
        <v/>
      </c>
      <c r="H227" s="150" t="str">
        <f t="shared" si="29"/>
        <v/>
      </c>
      <c r="Q227" s="177"/>
      <c r="R227" s="150" t="str">
        <f t="shared" si="30"/>
        <v/>
      </c>
      <c r="S227" s="150" t="str">
        <f t="shared" si="31"/>
        <v/>
      </c>
      <c r="T227" s="150" t="str">
        <f t="shared" si="32"/>
        <v/>
      </c>
      <c r="U227" s="150" t="str">
        <f t="shared" si="33"/>
        <v/>
      </c>
      <c r="V227" s="150" t="str">
        <f t="shared" si="34"/>
        <v/>
      </c>
      <c r="X227" s="177"/>
      <c r="Y227" s="150"/>
      <c r="Z227" s="150"/>
      <c r="AA227" s="150"/>
      <c r="AB227" s="150"/>
      <c r="AC227" s="150"/>
    </row>
    <row r="228" spans="2:29">
      <c r="C228" s="177"/>
      <c r="D228" s="150" t="str">
        <f t="shared" si="25"/>
        <v/>
      </c>
      <c r="E228" s="150" t="str">
        <f t="shared" si="26"/>
        <v/>
      </c>
      <c r="F228" s="150" t="str">
        <f t="shared" si="27"/>
        <v/>
      </c>
      <c r="G228" s="150" t="str">
        <f t="shared" si="28"/>
        <v/>
      </c>
      <c r="H228" s="150" t="str">
        <f t="shared" si="29"/>
        <v/>
      </c>
      <c r="Q228" s="177"/>
      <c r="R228" s="150" t="str">
        <f t="shared" si="30"/>
        <v/>
      </c>
      <c r="S228" s="150" t="str">
        <f t="shared" si="31"/>
        <v/>
      </c>
      <c r="T228" s="150" t="str">
        <f t="shared" si="32"/>
        <v/>
      </c>
      <c r="U228" s="150" t="str">
        <f t="shared" si="33"/>
        <v/>
      </c>
      <c r="V228" s="150" t="str">
        <f t="shared" si="34"/>
        <v/>
      </c>
      <c r="X228" s="177"/>
      <c r="Y228" s="150"/>
      <c r="Z228" s="150"/>
      <c r="AA228" s="150"/>
      <c r="AB228" s="150"/>
      <c r="AC228" s="150"/>
    </row>
    <row r="230" spans="2:29">
      <c r="E230" s="47" t="s">
        <v>310</v>
      </c>
      <c r="K230" s="46"/>
      <c r="O230" s="46"/>
      <c r="S230" s="47" t="s">
        <v>298</v>
      </c>
    </row>
    <row r="231" spans="2:29" ht="12.75">
      <c r="D231" s="36" t="s">
        <v>28</v>
      </c>
      <c r="E231" s="31" t="s">
        <v>29</v>
      </c>
      <c r="F231" s="31" t="s">
        <v>30</v>
      </c>
      <c r="G231" s="31" t="s">
        <v>31</v>
      </c>
      <c r="H231" s="37" t="s">
        <v>32</v>
      </c>
      <c r="R231" s="36" t="s">
        <v>28</v>
      </c>
      <c r="S231" s="31" t="s">
        <v>29</v>
      </c>
      <c r="T231" s="31" t="s">
        <v>30</v>
      </c>
      <c r="U231" s="31" t="s">
        <v>31</v>
      </c>
      <c r="V231" s="37" t="s">
        <v>32</v>
      </c>
    </row>
    <row r="232" spans="2:29" ht="15">
      <c r="B232" s="16" t="s">
        <v>259</v>
      </c>
      <c r="C232" s="16" t="s">
        <v>260</v>
      </c>
      <c r="D232" s="38">
        <f>COUNTIF(D142:D217,$B$232)+COUNTIF(D142:D217,$C$232)</f>
        <v>0</v>
      </c>
      <c r="E232" s="38">
        <f>COUNTIF(E142:E217,$B$232)+COUNTIF(E142:E217,$C$232)</f>
        <v>0</v>
      </c>
      <c r="F232" s="38">
        <f>COUNTIF(F142:F217,$B$232)+COUNTIF(F142:F217,$C$232)</f>
        <v>0</v>
      </c>
      <c r="G232" s="38">
        <f>COUNTIF(G142:G217,$B$232)+COUNTIF(G142:G217,$C$232)</f>
        <v>0</v>
      </c>
      <c r="H232" s="38">
        <f>COUNTIF(H142:H217,$B$232)+COUNTIF(H142:H217,$C$232)</f>
        <v>0</v>
      </c>
      <c r="Q232" s="16" t="s">
        <v>60</v>
      </c>
      <c r="R232" s="38">
        <v>2</v>
      </c>
      <c r="S232" s="38">
        <v>2</v>
      </c>
      <c r="T232" s="38">
        <v>2</v>
      </c>
      <c r="U232" s="38">
        <v>2</v>
      </c>
      <c r="V232" s="38">
        <v>2</v>
      </c>
    </row>
    <row r="233" spans="2:29" ht="15">
      <c r="C233" s="16" t="s">
        <v>49</v>
      </c>
      <c r="D233" s="38">
        <f t="shared" ref="D233:D245" si="35">COUNTIF($D$142:$D$217,C233)</f>
        <v>0</v>
      </c>
      <c r="E233" s="38">
        <f t="shared" ref="E233:E245" si="36">COUNTIF($E$142:$E$217,C233)</f>
        <v>0</v>
      </c>
      <c r="F233" s="38">
        <f t="shared" ref="F233:F245" si="37">COUNTIF($F$142:$F$217,C233)</f>
        <v>0</v>
      </c>
      <c r="G233" s="38">
        <f t="shared" ref="G233:G245" si="38">COUNTIF($G$142:$G$217,C233)</f>
        <v>0</v>
      </c>
      <c r="H233" s="38">
        <f t="shared" ref="H233:H245" si="39">COUNTIF($H$142:$H$217,C233)</f>
        <v>0</v>
      </c>
      <c r="J233" s="46"/>
      <c r="Q233" s="16" t="s">
        <v>49</v>
      </c>
      <c r="R233" s="38">
        <v>1</v>
      </c>
      <c r="S233" s="38">
        <v>1</v>
      </c>
      <c r="T233" s="38">
        <v>1</v>
      </c>
      <c r="U233" s="38">
        <v>1</v>
      </c>
      <c r="V233" s="38">
        <v>1</v>
      </c>
    </row>
    <row r="234" spans="2:29" ht="15">
      <c r="B234" s="16" t="s">
        <v>50</v>
      </c>
      <c r="C234" s="16" t="s">
        <v>261</v>
      </c>
      <c r="D234" s="38">
        <f>COUNTIF(D142:D217,$B$234)+COUNTIF(D142:D217,$C$234)</f>
        <v>0</v>
      </c>
      <c r="E234" s="38">
        <f>COUNTIF(E142:E217,$B$234)+COUNTIF(E142:E217,$C$234)</f>
        <v>0</v>
      </c>
      <c r="F234" s="38">
        <f>COUNTIF(F142:F217,$B$234)+COUNTIF(F142:F217,$C$234)</f>
        <v>0</v>
      </c>
      <c r="G234" s="38">
        <f>COUNTIF(G142:G217,$B$234)+COUNTIF(G142:G217,$C$234)</f>
        <v>0</v>
      </c>
      <c r="H234" s="38">
        <f>COUNTIF(H142:H217,$B$234)+COUNTIF(H142:H217,$C$234)</f>
        <v>0</v>
      </c>
      <c r="J234" s="46"/>
      <c r="Q234" s="16" t="s">
        <v>50</v>
      </c>
      <c r="R234" s="38">
        <v>6</v>
      </c>
      <c r="S234" s="38">
        <v>6</v>
      </c>
      <c r="T234" s="38">
        <v>6</v>
      </c>
      <c r="U234" s="38">
        <v>6</v>
      </c>
      <c r="V234" s="38">
        <v>6</v>
      </c>
    </row>
    <row r="235" spans="2:29" ht="15">
      <c r="C235" s="16" t="s">
        <v>51</v>
      </c>
      <c r="D235" s="38">
        <f t="shared" si="35"/>
        <v>0</v>
      </c>
      <c r="E235" s="38">
        <f t="shared" si="36"/>
        <v>0</v>
      </c>
      <c r="F235" s="38">
        <f t="shared" si="37"/>
        <v>0</v>
      </c>
      <c r="G235" s="38">
        <f t="shared" si="38"/>
        <v>0</v>
      </c>
      <c r="H235" s="38">
        <f t="shared" si="39"/>
        <v>0</v>
      </c>
      <c r="J235" s="46"/>
      <c r="Q235" s="16" t="s">
        <v>51</v>
      </c>
      <c r="R235" s="38">
        <v>4</v>
      </c>
      <c r="S235" s="38">
        <v>4</v>
      </c>
      <c r="T235" s="38">
        <v>4</v>
      </c>
      <c r="U235" s="38">
        <v>4</v>
      </c>
      <c r="V235" s="38">
        <v>4</v>
      </c>
    </row>
    <row r="236" spans="2:29" ht="15">
      <c r="C236" s="16" t="s">
        <v>59</v>
      </c>
      <c r="D236" s="38">
        <f t="shared" si="35"/>
        <v>0</v>
      </c>
      <c r="E236" s="38">
        <f t="shared" si="36"/>
        <v>0</v>
      </c>
      <c r="F236" s="38">
        <f t="shared" si="37"/>
        <v>0</v>
      </c>
      <c r="G236" s="38">
        <f t="shared" si="38"/>
        <v>0</v>
      </c>
      <c r="H236" s="38">
        <f t="shared" si="39"/>
        <v>0</v>
      </c>
      <c r="J236" s="46"/>
      <c r="Q236" s="16" t="s">
        <v>59</v>
      </c>
      <c r="R236" s="38">
        <v>1</v>
      </c>
      <c r="S236" s="38">
        <v>1</v>
      </c>
      <c r="T236" s="38">
        <v>1</v>
      </c>
      <c r="U236" s="38">
        <v>1</v>
      </c>
      <c r="V236" s="38">
        <v>1</v>
      </c>
    </row>
    <row r="237" spans="2:29" ht="15">
      <c r="C237" s="16" t="s">
        <v>52</v>
      </c>
      <c r="D237" s="38">
        <f t="shared" si="35"/>
        <v>0</v>
      </c>
      <c r="E237" s="38">
        <f t="shared" si="36"/>
        <v>0</v>
      </c>
      <c r="F237" s="38">
        <f t="shared" si="37"/>
        <v>0</v>
      </c>
      <c r="G237" s="38">
        <f t="shared" si="38"/>
        <v>0</v>
      </c>
      <c r="H237" s="38">
        <f t="shared" si="39"/>
        <v>0</v>
      </c>
      <c r="Q237" s="16" t="s">
        <v>52</v>
      </c>
      <c r="R237" s="38">
        <v>4</v>
      </c>
      <c r="S237" s="38">
        <v>4</v>
      </c>
      <c r="T237" s="38">
        <v>4</v>
      </c>
      <c r="U237" s="38">
        <v>4</v>
      </c>
      <c r="V237" s="38">
        <v>4</v>
      </c>
    </row>
    <row r="238" spans="2:29" ht="15">
      <c r="C238" s="16" t="s">
        <v>53</v>
      </c>
      <c r="D238" s="38">
        <f t="shared" si="35"/>
        <v>0</v>
      </c>
      <c r="E238" s="38">
        <f t="shared" si="36"/>
        <v>0</v>
      </c>
      <c r="F238" s="38">
        <f t="shared" si="37"/>
        <v>0</v>
      </c>
      <c r="G238" s="38">
        <f t="shared" si="38"/>
        <v>0</v>
      </c>
      <c r="H238" s="38">
        <f t="shared" si="39"/>
        <v>0</v>
      </c>
      <c r="Q238" s="16" t="s">
        <v>53</v>
      </c>
      <c r="R238" s="38">
        <v>4</v>
      </c>
      <c r="S238" s="38">
        <v>4</v>
      </c>
      <c r="T238" s="38">
        <v>4</v>
      </c>
      <c r="U238" s="38">
        <v>4</v>
      </c>
      <c r="V238" s="38">
        <v>4</v>
      </c>
    </row>
    <row r="239" spans="2:29" ht="15">
      <c r="C239" s="16" t="s">
        <v>225</v>
      </c>
      <c r="D239" s="38">
        <f t="shared" si="35"/>
        <v>0</v>
      </c>
      <c r="E239" s="38">
        <f t="shared" si="36"/>
        <v>0</v>
      </c>
      <c r="F239" s="38">
        <f t="shared" si="37"/>
        <v>0</v>
      </c>
      <c r="G239" s="38">
        <f t="shared" si="38"/>
        <v>0</v>
      </c>
      <c r="H239" s="38">
        <f t="shared" si="39"/>
        <v>0</v>
      </c>
      <c r="Q239" s="16" t="s">
        <v>225</v>
      </c>
      <c r="R239" s="38">
        <v>1</v>
      </c>
      <c r="S239" s="38">
        <v>1</v>
      </c>
      <c r="T239" s="38">
        <v>1</v>
      </c>
      <c r="U239" s="38">
        <v>1</v>
      </c>
      <c r="V239" s="38">
        <v>1</v>
      </c>
    </row>
    <row r="240" spans="2:29" ht="15">
      <c r="C240" s="16" t="s">
        <v>61</v>
      </c>
      <c r="D240" s="38">
        <f t="shared" si="35"/>
        <v>0</v>
      </c>
      <c r="E240" s="38">
        <f t="shared" si="36"/>
        <v>0</v>
      </c>
      <c r="F240" s="38">
        <f t="shared" si="37"/>
        <v>0</v>
      </c>
      <c r="G240" s="38">
        <f t="shared" si="38"/>
        <v>0</v>
      </c>
      <c r="H240" s="38">
        <f t="shared" si="39"/>
        <v>0</v>
      </c>
      <c r="Q240" s="16" t="s">
        <v>61</v>
      </c>
      <c r="R240" s="38">
        <v>2</v>
      </c>
      <c r="S240" s="38">
        <v>2</v>
      </c>
      <c r="T240" s="38">
        <v>2</v>
      </c>
      <c r="U240" s="38">
        <v>2</v>
      </c>
      <c r="V240" s="38">
        <v>2</v>
      </c>
    </row>
    <row r="241" spans="1:22" ht="15">
      <c r="C241" s="16" t="s">
        <v>54</v>
      </c>
      <c r="D241" s="38">
        <f t="shared" si="35"/>
        <v>0</v>
      </c>
      <c r="E241" s="38">
        <f t="shared" si="36"/>
        <v>0</v>
      </c>
      <c r="F241" s="38">
        <f t="shared" si="37"/>
        <v>0</v>
      </c>
      <c r="G241" s="38">
        <f t="shared" si="38"/>
        <v>0</v>
      </c>
      <c r="H241" s="38">
        <f t="shared" si="39"/>
        <v>0</v>
      </c>
      <c r="Q241" s="16" t="s">
        <v>54</v>
      </c>
      <c r="R241" s="38">
        <v>2</v>
      </c>
      <c r="S241" s="38">
        <v>2</v>
      </c>
      <c r="T241" s="38">
        <v>2</v>
      </c>
      <c r="U241" s="38">
        <v>2</v>
      </c>
      <c r="V241" s="38">
        <v>2</v>
      </c>
    </row>
    <row r="242" spans="1:22" ht="15">
      <c r="C242" s="16" t="s">
        <v>55</v>
      </c>
      <c r="D242" s="38">
        <f t="shared" si="35"/>
        <v>0</v>
      </c>
      <c r="E242" s="38">
        <f t="shared" si="36"/>
        <v>0</v>
      </c>
      <c r="F242" s="38">
        <f t="shared" si="37"/>
        <v>0</v>
      </c>
      <c r="G242" s="38">
        <f t="shared" si="38"/>
        <v>0</v>
      </c>
      <c r="H242" s="38">
        <f t="shared" si="39"/>
        <v>0</v>
      </c>
      <c r="Q242" s="16" t="s">
        <v>55</v>
      </c>
      <c r="R242" s="38">
        <v>4</v>
      </c>
      <c r="S242" s="38">
        <v>4</v>
      </c>
      <c r="T242" s="38">
        <v>4</v>
      </c>
      <c r="U242" s="38">
        <v>4</v>
      </c>
      <c r="V242" s="38">
        <v>4</v>
      </c>
    </row>
    <row r="243" spans="1:22" ht="15">
      <c r="A243" s="16" t="s">
        <v>263</v>
      </c>
      <c r="B243" s="16" t="s">
        <v>264</v>
      </c>
      <c r="C243" s="16" t="s">
        <v>56</v>
      </c>
      <c r="D243" s="38">
        <f>COUNTIF(D142:D217,$A$243)+COUNTIF(D142:D217,$B$243)+COUNTIF($D142:$D217,$C$243)</f>
        <v>0</v>
      </c>
      <c r="E243" s="38">
        <f>COUNTIF(E142:E217,$A$243)+COUNTIF(E142:E217,$B$243)+COUNTIF($D142:$D217,$C$243)</f>
        <v>0</v>
      </c>
      <c r="F243" s="38">
        <f>COUNTIF(F142:F217,$A$243)+COUNTIF(F142:F217,$B$243)+COUNTIF($D142:$D217,$C$243)</f>
        <v>0</v>
      </c>
      <c r="G243" s="38">
        <f>COUNTIF(G142:G217,$A$243)+COUNTIF(G142:G217,$B$243)+COUNTIF($D142:$D217,$C$243)</f>
        <v>0</v>
      </c>
      <c r="H243" s="38">
        <f>COUNTIF(H142:H217,$A$243)+COUNTIF(H142:H217,$B$243)+COUNTIF($D142:$D217,$C$243)</f>
        <v>0</v>
      </c>
      <c r="Q243" s="16" t="s">
        <v>56</v>
      </c>
      <c r="R243" s="38">
        <v>7</v>
      </c>
      <c r="S243" s="38">
        <v>7</v>
      </c>
      <c r="T243" s="38">
        <v>7</v>
      </c>
      <c r="U243" s="38">
        <v>7</v>
      </c>
      <c r="V243" s="38">
        <v>7</v>
      </c>
    </row>
    <row r="244" spans="1:22" ht="15">
      <c r="A244" s="16" t="s">
        <v>266</v>
      </c>
      <c r="B244" s="16" t="s">
        <v>265</v>
      </c>
      <c r="C244" s="16" t="s">
        <v>57</v>
      </c>
      <c r="D244" s="38">
        <f>COUNTIF(D142:D217,$B$244)+COUNTIF(D142:D217,$C$244)+COUNTIF(D142:D217,$A$244)</f>
        <v>0</v>
      </c>
      <c r="E244" s="38">
        <f>COUNTIF(E142:E217,$B$244)+COUNTIF(E142:E217,$C$244)+COUNTIF(E142:E217,$A$244)</f>
        <v>0</v>
      </c>
      <c r="F244" s="38">
        <f>COUNTIF(F142:F217,$B$244)+COUNTIF(F142:F217,$C$244)+COUNTIF(F142:F217,$A$244)</f>
        <v>0</v>
      </c>
      <c r="G244" s="38">
        <f>COUNTIF(G142:G217,$B$244)+COUNTIF(G142:G217,$C$244)+COUNTIF(G142:G217,$A$244)</f>
        <v>0</v>
      </c>
      <c r="H244" s="38">
        <f>COUNTIF(H142:H217,$B$244)+COUNTIF(H142:H217,$C$244)+COUNTIF(H142:H217,$A$244)</f>
        <v>0</v>
      </c>
      <c r="Q244" s="16" t="s">
        <v>57</v>
      </c>
      <c r="R244" s="44">
        <v>4</v>
      </c>
      <c r="S244" s="44">
        <v>4</v>
      </c>
      <c r="T244" s="44">
        <v>4</v>
      </c>
      <c r="U244" s="44">
        <v>4</v>
      </c>
      <c r="V244" s="44">
        <v>4</v>
      </c>
    </row>
    <row r="245" spans="1:22" ht="15">
      <c r="C245" s="16" t="s">
        <v>58</v>
      </c>
      <c r="D245" s="38">
        <f t="shared" si="35"/>
        <v>0</v>
      </c>
      <c r="E245" s="38">
        <f t="shared" si="36"/>
        <v>0</v>
      </c>
      <c r="F245" s="38">
        <f t="shared" si="37"/>
        <v>0</v>
      </c>
      <c r="G245" s="38">
        <f t="shared" si="38"/>
        <v>0</v>
      </c>
      <c r="H245" s="38">
        <f t="shared" si="39"/>
        <v>0</v>
      </c>
      <c r="Q245" s="16" t="s">
        <v>58</v>
      </c>
      <c r="R245" s="38">
        <v>2</v>
      </c>
      <c r="S245" s="38">
        <v>2</v>
      </c>
      <c r="T245" s="38">
        <v>2</v>
      </c>
      <c r="U245" s="38">
        <v>2</v>
      </c>
      <c r="V245" s="38">
        <v>2</v>
      </c>
    </row>
  </sheetData>
  <mergeCells count="1">
    <mergeCell ref="K139:O13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AE245"/>
  <sheetViews>
    <sheetView topLeftCell="A16" workbookViewId="0">
      <selection activeCell="P39" sqref="P39"/>
    </sheetView>
  </sheetViews>
  <sheetFormatPr baseColWidth="10" defaultRowHeight="11.25"/>
  <cols>
    <col min="1" max="16384" width="11.42578125" style="47"/>
  </cols>
  <sheetData>
    <row r="1" spans="1:14" ht="13.5" thickBot="1">
      <c r="A1" s="45"/>
      <c r="B1" s="46"/>
      <c r="C1" s="46"/>
      <c r="D1" s="46"/>
      <c r="E1" s="46"/>
      <c r="F1" s="46"/>
      <c r="G1" s="46"/>
      <c r="H1" s="46"/>
      <c r="I1" s="226" t="s">
        <v>62</v>
      </c>
      <c r="J1" s="226" t="str">
        <f>Planning!J1</f>
        <v>x</v>
      </c>
      <c r="K1" s="46"/>
      <c r="L1" s="46"/>
      <c r="M1" s="46"/>
      <c r="N1" s="46"/>
    </row>
    <row r="2" spans="1:14" ht="23.25" thickBot="1">
      <c r="A2" s="48"/>
      <c r="B2" s="49"/>
      <c r="C2" s="287" t="s">
        <v>408</v>
      </c>
      <c r="D2" s="50" t="s">
        <v>63</v>
      </c>
      <c r="E2" s="51" t="s">
        <v>64</v>
      </c>
      <c r="F2" s="52" t="s">
        <v>65</v>
      </c>
      <c r="G2" s="51" t="s">
        <v>64</v>
      </c>
      <c r="H2" s="52" t="s">
        <v>66</v>
      </c>
      <c r="I2" s="51" t="s">
        <v>64</v>
      </c>
      <c r="J2" s="52" t="s">
        <v>67</v>
      </c>
      <c r="K2" s="51" t="s">
        <v>64</v>
      </c>
      <c r="L2" s="52" t="s">
        <v>68</v>
      </c>
      <c r="M2" s="51" t="s">
        <v>64</v>
      </c>
      <c r="N2" s="53" t="s">
        <v>69</v>
      </c>
    </row>
    <row r="3" spans="1:14" ht="12" thickBot="1">
      <c r="A3" s="45"/>
      <c r="B3" s="46"/>
      <c r="C3" s="46" t="s">
        <v>409</v>
      </c>
      <c r="D3" s="46"/>
      <c r="E3" s="46"/>
      <c r="F3" s="46"/>
      <c r="G3" s="46"/>
      <c r="H3" s="46"/>
      <c r="I3" s="46"/>
      <c r="J3" s="46"/>
      <c r="K3" s="46"/>
      <c r="L3" s="46"/>
      <c r="M3" s="46"/>
      <c r="N3" s="46"/>
    </row>
    <row r="4" spans="1:14">
      <c r="A4" s="45"/>
      <c r="B4" s="46"/>
      <c r="C4" s="46"/>
      <c r="D4" s="54"/>
      <c r="E4" s="55"/>
      <c r="F4" s="55"/>
      <c r="G4" s="55"/>
      <c r="H4" s="55"/>
      <c r="I4" s="56" t="s">
        <v>70</v>
      </c>
      <c r="J4" s="55"/>
      <c r="K4" s="55"/>
      <c r="L4" s="55"/>
      <c r="M4" s="55"/>
      <c r="N4" s="57"/>
    </row>
    <row r="5" spans="1:14">
      <c r="A5" s="45"/>
      <c r="B5" s="46"/>
      <c r="C5" s="46"/>
      <c r="D5" s="58"/>
      <c r="E5" s="59"/>
      <c r="F5" s="59"/>
      <c r="G5" s="59"/>
      <c r="H5" s="59"/>
      <c r="I5" s="60" t="s">
        <v>71</v>
      </c>
      <c r="J5" s="59"/>
      <c r="K5" s="59"/>
      <c r="L5" s="59"/>
      <c r="M5" s="59"/>
      <c r="N5" s="61"/>
    </row>
    <row r="6" spans="1:14">
      <c r="A6" s="62" t="s">
        <v>72</v>
      </c>
      <c r="B6" s="63" t="s">
        <v>73</v>
      </c>
      <c r="C6" s="63" t="s">
        <v>259</v>
      </c>
      <c r="D6" s="271"/>
      <c r="E6" s="64"/>
      <c r="F6" s="266"/>
      <c r="G6" s="64"/>
      <c r="H6" s="266"/>
      <c r="I6" s="64"/>
      <c r="J6" s="266"/>
      <c r="K6" s="64"/>
      <c r="L6" s="266"/>
      <c r="M6" s="64"/>
      <c r="N6" s="269"/>
    </row>
    <row r="7" spans="1:14">
      <c r="A7" s="62" t="s">
        <v>76</v>
      </c>
      <c r="B7" s="63" t="s">
        <v>77</v>
      </c>
      <c r="C7" s="63" t="s">
        <v>260</v>
      </c>
      <c r="D7" s="271"/>
      <c r="E7" s="64"/>
      <c r="F7" s="266"/>
      <c r="G7" s="64"/>
      <c r="H7" s="266"/>
      <c r="I7" s="64"/>
      <c r="J7" s="266"/>
      <c r="K7" s="64"/>
      <c r="L7" s="266"/>
      <c r="M7" s="64"/>
      <c r="N7" s="269"/>
    </row>
    <row r="8" spans="1:14">
      <c r="A8" s="65"/>
      <c r="B8" s="64"/>
      <c r="C8" s="64"/>
      <c r="D8" s="66"/>
      <c r="E8" s="67"/>
      <c r="F8" s="67"/>
      <c r="G8" s="67"/>
      <c r="H8" s="67"/>
      <c r="I8" s="68" t="s">
        <v>80</v>
      </c>
      <c r="J8" s="67"/>
      <c r="K8" s="67"/>
      <c r="L8" s="67"/>
      <c r="M8" s="67"/>
      <c r="N8" s="69"/>
    </row>
    <row r="9" spans="1:14">
      <c r="A9" s="70" t="s">
        <v>81</v>
      </c>
      <c r="B9" s="63" t="s">
        <v>73</v>
      </c>
      <c r="C9" s="64" t="s">
        <v>49</v>
      </c>
      <c r="D9" s="262"/>
      <c r="E9" s="76"/>
      <c r="F9" s="265"/>
      <c r="G9" s="76"/>
      <c r="H9" s="265"/>
      <c r="I9" s="76"/>
      <c r="J9" s="265"/>
      <c r="K9" s="76"/>
      <c r="L9" s="265"/>
      <c r="M9" s="76"/>
      <c r="N9" s="268"/>
    </row>
    <row r="10" spans="1:14">
      <c r="A10" s="65"/>
      <c r="B10" s="64"/>
      <c r="C10" s="64"/>
      <c r="D10" s="71"/>
      <c r="E10" s="72"/>
      <c r="F10" s="72"/>
      <c r="G10" s="72"/>
      <c r="H10" s="72"/>
      <c r="I10" s="73" t="s">
        <v>82</v>
      </c>
      <c r="J10" s="72"/>
      <c r="K10" s="72"/>
      <c r="L10" s="72"/>
      <c r="M10" s="72"/>
      <c r="N10" s="74"/>
    </row>
    <row r="11" spans="1:14">
      <c r="A11" s="75" t="s">
        <v>83</v>
      </c>
      <c r="B11" s="63" t="s">
        <v>77</v>
      </c>
      <c r="C11" s="63" t="s">
        <v>261</v>
      </c>
      <c r="D11" s="262"/>
      <c r="E11" s="76"/>
      <c r="F11" s="265"/>
      <c r="G11" s="76"/>
      <c r="H11" s="265"/>
      <c r="I11" s="76"/>
      <c r="J11" s="265"/>
      <c r="K11" s="76"/>
      <c r="L11" s="265"/>
      <c r="M11" s="76"/>
      <c r="N11" s="268"/>
    </row>
    <row r="12" spans="1:14">
      <c r="A12" s="75" t="s">
        <v>85</v>
      </c>
      <c r="B12" s="63" t="s">
        <v>73</v>
      </c>
      <c r="C12" s="63" t="s">
        <v>50</v>
      </c>
      <c r="D12" s="263"/>
      <c r="E12" s="64"/>
      <c r="F12" s="266"/>
      <c r="G12" s="64"/>
      <c r="H12" s="266"/>
      <c r="I12" s="64"/>
      <c r="J12" s="266"/>
      <c r="K12" s="64"/>
      <c r="L12" s="266"/>
      <c r="M12" s="64"/>
      <c r="N12" s="269"/>
    </row>
    <row r="13" spans="1:14">
      <c r="A13" s="75" t="s">
        <v>87</v>
      </c>
      <c r="B13" s="77"/>
      <c r="C13" s="63" t="s">
        <v>50</v>
      </c>
      <c r="D13" s="263"/>
      <c r="E13" s="64"/>
      <c r="F13" s="266"/>
      <c r="G13" s="64"/>
      <c r="H13" s="266"/>
      <c r="I13" s="64"/>
      <c r="J13" s="266"/>
      <c r="K13" s="64"/>
      <c r="L13" s="266"/>
      <c r="M13" s="64"/>
      <c r="N13" s="269"/>
    </row>
    <row r="14" spans="1:14">
      <c r="A14" s="75" t="s">
        <v>89</v>
      </c>
      <c r="B14" s="77"/>
      <c r="C14" s="63" t="s">
        <v>50</v>
      </c>
      <c r="D14" s="263"/>
      <c r="E14" s="64"/>
      <c r="F14" s="266"/>
      <c r="G14" s="64"/>
      <c r="H14" s="266"/>
      <c r="I14" s="64"/>
      <c r="J14" s="266"/>
      <c r="K14" s="64"/>
      <c r="L14" s="266"/>
      <c r="M14" s="64"/>
      <c r="N14" s="269"/>
    </row>
    <row r="15" spans="1:14">
      <c r="A15" s="75" t="s">
        <v>90</v>
      </c>
      <c r="B15" s="77"/>
      <c r="C15" s="63" t="s">
        <v>50</v>
      </c>
      <c r="D15" s="263"/>
      <c r="E15" s="64"/>
      <c r="F15" s="266"/>
      <c r="G15" s="64"/>
      <c r="H15" s="266"/>
      <c r="I15" s="64"/>
      <c r="J15" s="266"/>
      <c r="K15" s="64"/>
      <c r="L15" s="266"/>
      <c r="M15" s="64"/>
      <c r="N15" s="269"/>
    </row>
    <row r="16" spans="1:14" ht="12" thickBot="1">
      <c r="A16" s="75" t="s">
        <v>91</v>
      </c>
      <c r="B16" s="77"/>
      <c r="C16" s="63" t="s">
        <v>50</v>
      </c>
      <c r="D16" s="264"/>
      <c r="E16" s="78"/>
      <c r="F16" s="267"/>
      <c r="G16" s="78"/>
      <c r="H16" s="267"/>
      <c r="I16" s="78"/>
      <c r="J16" s="267"/>
      <c r="K16" s="78"/>
      <c r="L16" s="267"/>
      <c r="M16" s="78"/>
      <c r="N16" s="270"/>
    </row>
    <row r="17" spans="1:17">
      <c r="A17" s="45"/>
      <c r="B17" s="46"/>
      <c r="C17" s="46"/>
      <c r="D17" s="134"/>
      <c r="E17" s="133"/>
      <c r="F17" s="133"/>
      <c r="G17" s="133"/>
      <c r="H17" s="133"/>
      <c r="I17" s="133"/>
      <c r="J17" s="133"/>
      <c r="K17" s="133"/>
      <c r="L17" s="133"/>
      <c r="M17" s="133"/>
      <c r="N17" s="135"/>
    </row>
    <row r="18" spans="1:17" ht="12" thickBot="1">
      <c r="A18" s="45"/>
      <c r="B18" s="46"/>
      <c r="C18" s="46"/>
      <c r="D18" s="136"/>
      <c r="E18" s="137"/>
      <c r="F18" s="137"/>
      <c r="G18" s="137"/>
      <c r="H18" s="137"/>
      <c r="I18" s="137"/>
      <c r="J18" s="137"/>
      <c r="K18" s="137"/>
      <c r="L18" s="137"/>
      <c r="M18" s="137"/>
      <c r="N18" s="138"/>
    </row>
    <row r="19" spans="1:17" ht="12" thickBot="1">
      <c r="A19" s="45"/>
      <c r="B19" s="46"/>
      <c r="C19" s="46"/>
      <c r="D19" s="46"/>
      <c r="E19" s="46"/>
      <c r="F19" s="46"/>
      <c r="G19" s="46"/>
      <c r="H19" s="46"/>
      <c r="I19" s="46"/>
      <c r="J19" s="46"/>
      <c r="K19" s="46"/>
      <c r="L19" s="46"/>
      <c r="M19" s="46"/>
      <c r="N19" s="46"/>
    </row>
    <row r="20" spans="1:17">
      <c r="A20" s="45"/>
      <c r="B20" s="46"/>
      <c r="C20" s="46"/>
      <c r="D20" s="54"/>
      <c r="E20" s="55"/>
      <c r="F20" s="55"/>
      <c r="G20" s="55"/>
      <c r="H20" s="55"/>
      <c r="I20" s="56" t="s">
        <v>92</v>
      </c>
      <c r="J20" s="55"/>
      <c r="K20" s="55"/>
      <c r="L20" s="55"/>
      <c r="M20" s="55"/>
      <c r="N20" s="57"/>
      <c r="Q20" s="47" t="s">
        <v>340</v>
      </c>
    </row>
    <row r="21" spans="1:17">
      <c r="A21" s="45"/>
      <c r="B21" s="46"/>
      <c r="C21" s="46"/>
      <c r="D21" s="58"/>
      <c r="E21" s="59"/>
      <c r="F21" s="59"/>
      <c r="G21" s="59"/>
      <c r="H21" s="59"/>
      <c r="I21" s="60" t="s">
        <v>93</v>
      </c>
      <c r="J21" s="59"/>
      <c r="K21" s="59"/>
      <c r="L21" s="59"/>
      <c r="M21" s="59"/>
      <c r="N21" s="61"/>
      <c r="Q21" s="47" t="s">
        <v>418</v>
      </c>
    </row>
    <row r="22" spans="1:17" ht="15">
      <c r="A22" s="70" t="s">
        <v>94</v>
      </c>
      <c r="B22" s="79">
        <v>6</v>
      </c>
      <c r="C22" s="46" t="s">
        <v>51</v>
      </c>
      <c r="D22" s="86"/>
      <c r="E22" s="64"/>
      <c r="F22" s="87"/>
      <c r="G22" s="64"/>
      <c r="H22" s="87"/>
      <c r="I22" s="64"/>
      <c r="J22" s="87"/>
      <c r="K22" s="64"/>
      <c r="L22" s="87"/>
      <c r="M22" s="64"/>
      <c r="N22" s="88"/>
    </row>
    <row r="23" spans="1:17" ht="15">
      <c r="A23" s="70" t="s">
        <v>97</v>
      </c>
      <c r="B23" s="79">
        <v>6</v>
      </c>
      <c r="C23" s="46" t="s">
        <v>51</v>
      </c>
      <c r="D23" s="86"/>
      <c r="E23" s="64"/>
      <c r="F23" s="87"/>
      <c r="G23" s="64"/>
      <c r="H23" s="87"/>
      <c r="I23" s="64"/>
      <c r="J23" s="87"/>
      <c r="K23" s="64"/>
      <c r="L23" s="87"/>
      <c r="M23" s="64"/>
      <c r="N23" s="88"/>
      <c r="Q23" s="47" t="s">
        <v>168</v>
      </c>
    </row>
    <row r="24" spans="1:17" ht="15">
      <c r="A24" s="70" t="s">
        <v>99</v>
      </c>
      <c r="B24" s="79">
        <v>6</v>
      </c>
      <c r="C24" s="46" t="s">
        <v>51</v>
      </c>
      <c r="D24" s="86"/>
      <c r="E24" s="64"/>
      <c r="F24" s="87"/>
      <c r="G24" s="64"/>
      <c r="H24" s="87"/>
      <c r="I24" s="64"/>
      <c r="J24" s="87"/>
      <c r="K24" s="64"/>
      <c r="L24" s="87"/>
      <c r="M24" s="64"/>
      <c r="N24" s="88"/>
      <c r="Q24" s="47" t="s">
        <v>192</v>
      </c>
    </row>
    <row r="25" spans="1:17" ht="15">
      <c r="A25" s="70" t="s">
        <v>101</v>
      </c>
      <c r="B25" s="79">
        <v>6</v>
      </c>
      <c r="C25" s="46" t="s">
        <v>51</v>
      </c>
      <c r="D25" s="86"/>
      <c r="E25" s="64"/>
      <c r="F25" s="87"/>
      <c r="G25" s="64"/>
      <c r="H25" s="87"/>
      <c r="I25" s="64"/>
      <c r="J25" s="87"/>
      <c r="K25" s="64"/>
      <c r="L25" s="87"/>
      <c r="M25" s="64"/>
      <c r="N25" s="88"/>
      <c r="Q25" s="47" t="s">
        <v>104</v>
      </c>
    </row>
    <row r="26" spans="1:17">
      <c r="A26" s="45"/>
      <c r="B26" s="46"/>
      <c r="C26" s="46"/>
      <c r="D26" s="83"/>
      <c r="E26" s="64"/>
      <c r="F26" s="84"/>
      <c r="G26" s="64"/>
      <c r="H26" s="84"/>
      <c r="I26" s="64"/>
      <c r="J26" s="64"/>
      <c r="K26" s="64"/>
      <c r="L26" s="64"/>
      <c r="M26" s="64"/>
      <c r="N26" s="85"/>
      <c r="Q26" s="47" t="s">
        <v>193</v>
      </c>
    </row>
    <row r="27" spans="1:17">
      <c r="A27" s="45"/>
      <c r="B27" s="46"/>
      <c r="C27" s="46"/>
      <c r="D27" s="83"/>
      <c r="E27" s="64"/>
      <c r="F27" s="64"/>
      <c r="G27" s="64"/>
      <c r="H27" s="64"/>
      <c r="I27" s="64"/>
      <c r="J27" s="64"/>
      <c r="K27" s="64"/>
      <c r="L27" s="64"/>
      <c r="M27" s="64"/>
      <c r="N27" s="85"/>
      <c r="Q27" s="47" t="s">
        <v>153</v>
      </c>
    </row>
    <row r="28" spans="1:17">
      <c r="A28" s="45"/>
      <c r="B28" s="46"/>
      <c r="C28" s="46"/>
      <c r="D28" s="58"/>
      <c r="E28" s="59"/>
      <c r="F28" s="59"/>
      <c r="G28" s="59"/>
      <c r="H28" s="59"/>
      <c r="I28" s="60" t="s">
        <v>102</v>
      </c>
      <c r="J28" s="59"/>
      <c r="K28" s="59"/>
      <c r="L28" s="59"/>
      <c r="M28" s="59"/>
      <c r="N28" s="61"/>
      <c r="Q28" s="47" t="s">
        <v>197</v>
      </c>
    </row>
    <row r="29" spans="1:17">
      <c r="A29" s="70" t="s">
        <v>103</v>
      </c>
      <c r="B29" s="46"/>
      <c r="C29" s="46" t="s">
        <v>59</v>
      </c>
      <c r="D29" s="211"/>
      <c r="E29" s="64"/>
      <c r="F29" s="215"/>
      <c r="G29" s="64"/>
      <c r="H29" s="215"/>
      <c r="I29" s="64"/>
      <c r="J29" s="215"/>
      <c r="K29" s="64"/>
      <c r="L29" s="215"/>
      <c r="M29" s="64"/>
      <c r="N29" s="216"/>
      <c r="Q29" s="47" t="s">
        <v>162</v>
      </c>
    </row>
    <row r="30" spans="1:17">
      <c r="A30" s="45"/>
      <c r="B30" s="46"/>
      <c r="C30" s="46"/>
      <c r="D30" s="83"/>
      <c r="E30" s="64"/>
      <c r="F30" s="64"/>
      <c r="G30" s="64"/>
      <c r="H30" s="64"/>
      <c r="I30" s="64"/>
      <c r="J30" s="64"/>
      <c r="K30" s="64"/>
      <c r="L30" s="64"/>
      <c r="M30" s="64"/>
      <c r="N30" s="85"/>
      <c r="Q30" s="47" t="s">
        <v>98</v>
      </c>
    </row>
    <row r="31" spans="1:17">
      <c r="A31" s="45"/>
      <c r="B31" s="46"/>
      <c r="C31" s="46"/>
      <c r="D31" s="58"/>
      <c r="E31" s="59"/>
      <c r="F31" s="59"/>
      <c r="G31" s="59"/>
      <c r="H31" s="59"/>
      <c r="I31" s="60" t="s">
        <v>105</v>
      </c>
      <c r="J31" s="59"/>
      <c r="K31" s="59"/>
      <c r="L31" s="59"/>
      <c r="M31" s="59"/>
      <c r="N31" s="61"/>
      <c r="Q31" s="47" t="s">
        <v>148</v>
      </c>
    </row>
    <row r="32" spans="1:17">
      <c r="A32" s="70" t="s">
        <v>107</v>
      </c>
      <c r="B32" s="89" t="s">
        <v>116</v>
      </c>
      <c r="C32" s="46" t="s">
        <v>52</v>
      </c>
      <c r="D32" s="212"/>
      <c r="E32" s="64"/>
      <c r="F32" s="148"/>
      <c r="G32" s="64"/>
      <c r="H32" s="148"/>
      <c r="I32" s="64"/>
      <c r="J32" s="148"/>
      <c r="K32" s="64"/>
      <c r="L32" s="148"/>
      <c r="M32" s="64"/>
      <c r="N32" s="260"/>
      <c r="Q32" s="47" t="s">
        <v>166</v>
      </c>
    </row>
    <row r="33" spans="1:17">
      <c r="A33" s="70" t="s">
        <v>109</v>
      </c>
      <c r="B33" s="89" t="s">
        <v>117</v>
      </c>
      <c r="C33" s="46" t="s">
        <v>52</v>
      </c>
      <c r="D33" s="212"/>
      <c r="E33" s="64"/>
      <c r="F33" s="148"/>
      <c r="G33" s="64"/>
      <c r="H33" s="148"/>
      <c r="I33" s="64"/>
      <c r="J33" s="148"/>
      <c r="K33" s="64"/>
      <c r="L33" s="148"/>
      <c r="M33" s="64"/>
      <c r="N33" s="260"/>
      <c r="Q33" s="47" t="s">
        <v>161</v>
      </c>
    </row>
    <row r="34" spans="1:17">
      <c r="A34" s="70" t="s">
        <v>106</v>
      </c>
      <c r="B34" s="89" t="s">
        <v>107</v>
      </c>
      <c r="C34" s="46" t="s">
        <v>52</v>
      </c>
      <c r="D34" s="212"/>
      <c r="E34" s="64"/>
      <c r="F34" s="148"/>
      <c r="G34" s="64"/>
      <c r="H34" s="148"/>
      <c r="I34" s="64"/>
      <c r="J34" s="148"/>
      <c r="K34" s="64"/>
      <c r="L34" s="148"/>
      <c r="M34" s="64"/>
      <c r="N34" s="261"/>
      <c r="Q34" s="47" t="s">
        <v>202</v>
      </c>
    </row>
    <row r="35" spans="1:17">
      <c r="A35" s="70" t="s">
        <v>108</v>
      </c>
      <c r="B35" s="89" t="s">
        <v>109</v>
      </c>
      <c r="C35" s="46" t="s">
        <v>52</v>
      </c>
      <c r="D35" s="212"/>
      <c r="E35" s="64"/>
      <c r="F35" s="148"/>
      <c r="G35" s="64"/>
      <c r="H35" s="148"/>
      <c r="I35" s="64"/>
      <c r="J35" s="148"/>
      <c r="K35" s="64"/>
      <c r="L35" s="148"/>
      <c r="M35" s="84"/>
      <c r="N35" s="261"/>
      <c r="Q35" s="47" t="s">
        <v>120</v>
      </c>
    </row>
    <row r="36" spans="1:17">
      <c r="A36" s="70" t="s">
        <v>110</v>
      </c>
      <c r="B36" s="89" t="s">
        <v>111</v>
      </c>
      <c r="C36" s="49" t="s">
        <v>53</v>
      </c>
      <c r="D36" s="80"/>
      <c r="E36" s="64"/>
      <c r="F36" s="81"/>
      <c r="G36" s="64"/>
      <c r="H36" s="81"/>
      <c r="I36" s="64"/>
      <c r="J36" s="81"/>
      <c r="K36" s="64"/>
      <c r="L36" s="81"/>
      <c r="M36" s="64"/>
      <c r="N36" s="221"/>
      <c r="Q36" s="47" t="s">
        <v>113</v>
      </c>
    </row>
    <row r="37" spans="1:17">
      <c r="A37" s="70" t="s">
        <v>114</v>
      </c>
      <c r="B37" s="89" t="s">
        <v>115</v>
      </c>
      <c r="C37" s="49" t="s">
        <v>61</v>
      </c>
      <c r="D37" s="217"/>
      <c r="E37" s="64"/>
      <c r="F37" s="218"/>
      <c r="G37" s="64"/>
      <c r="H37" s="218"/>
      <c r="I37" s="64"/>
      <c r="J37" s="218"/>
      <c r="K37" s="64"/>
      <c r="L37" s="218"/>
      <c r="M37" s="64"/>
      <c r="N37" s="222"/>
      <c r="Q37" s="47" t="s">
        <v>139</v>
      </c>
    </row>
    <row r="38" spans="1:17">
      <c r="A38" s="45"/>
      <c r="B38" s="46"/>
      <c r="C38" s="46"/>
      <c r="D38" s="90"/>
      <c r="E38" s="91"/>
      <c r="F38" s="91"/>
      <c r="G38" s="91"/>
      <c r="H38" s="91"/>
      <c r="I38" s="91"/>
      <c r="J38" s="91"/>
      <c r="K38" s="91"/>
      <c r="L38" s="91"/>
      <c r="M38" s="91"/>
      <c r="N38" s="92"/>
      <c r="Q38" s="47" t="s">
        <v>212</v>
      </c>
    </row>
    <row r="39" spans="1:17">
      <c r="A39" s="70" t="s">
        <v>111</v>
      </c>
      <c r="B39" s="89" t="s">
        <v>118</v>
      </c>
      <c r="C39" s="49" t="s">
        <v>53</v>
      </c>
      <c r="D39" s="80"/>
      <c r="E39" s="64"/>
      <c r="F39" s="81"/>
      <c r="G39" s="64"/>
      <c r="H39" s="81"/>
      <c r="I39" s="64"/>
      <c r="J39" s="81"/>
      <c r="K39" s="64"/>
      <c r="L39" s="81"/>
      <c r="M39" s="64"/>
      <c r="N39" s="82"/>
      <c r="Q39" s="47" t="s">
        <v>214</v>
      </c>
    </row>
    <row r="40" spans="1:17">
      <c r="A40" s="70" t="s">
        <v>119</v>
      </c>
      <c r="B40" s="89" t="s">
        <v>119</v>
      </c>
      <c r="C40" s="49" t="s">
        <v>225</v>
      </c>
      <c r="D40" s="213"/>
      <c r="E40" s="64"/>
      <c r="F40" s="214"/>
      <c r="G40" s="64"/>
      <c r="H40" s="214"/>
      <c r="I40" s="64"/>
      <c r="J40" s="224"/>
      <c r="K40" s="64"/>
      <c r="L40" s="93"/>
      <c r="M40" s="64"/>
      <c r="N40" s="225"/>
      <c r="Q40" s="47" t="s">
        <v>196</v>
      </c>
    </row>
    <row r="41" spans="1:17">
      <c r="A41" s="70" t="s">
        <v>115</v>
      </c>
      <c r="B41" s="89" t="s">
        <v>121</v>
      </c>
      <c r="C41" s="49" t="s">
        <v>53</v>
      </c>
      <c r="D41" s="80"/>
      <c r="E41" s="64"/>
      <c r="F41" s="81"/>
      <c r="G41" s="64"/>
      <c r="H41" s="81"/>
      <c r="I41" s="64"/>
      <c r="J41" s="81"/>
      <c r="K41" s="64"/>
      <c r="L41" s="81"/>
      <c r="M41" s="64"/>
      <c r="N41" s="82"/>
    </row>
    <row r="42" spans="1:17">
      <c r="A42" s="70" t="s">
        <v>116</v>
      </c>
      <c r="B42" s="89" t="s">
        <v>122</v>
      </c>
      <c r="C42" s="49" t="s">
        <v>53</v>
      </c>
      <c r="D42" s="80"/>
      <c r="E42" s="64"/>
      <c r="F42" s="81"/>
      <c r="G42" s="64"/>
      <c r="H42" s="81"/>
      <c r="I42" s="64"/>
      <c r="J42" s="81"/>
      <c r="K42" s="64"/>
      <c r="L42" s="81"/>
      <c r="M42" s="64"/>
      <c r="N42" s="82"/>
      <c r="Q42" s="47" t="s">
        <v>127</v>
      </c>
    </row>
    <row r="43" spans="1:17" ht="12" thickBot="1">
      <c r="A43" s="70" t="s">
        <v>117</v>
      </c>
      <c r="B43" s="89" t="s">
        <v>123</v>
      </c>
      <c r="C43" s="46" t="s">
        <v>61</v>
      </c>
      <c r="D43" s="220"/>
      <c r="E43" s="78"/>
      <c r="F43" s="219"/>
      <c r="G43" s="78"/>
      <c r="H43" s="219"/>
      <c r="I43" s="78"/>
      <c r="J43" s="219"/>
      <c r="K43" s="78"/>
      <c r="L43" s="219"/>
      <c r="M43" s="78"/>
      <c r="N43" s="223"/>
      <c r="Q43" s="47" t="s">
        <v>218</v>
      </c>
    </row>
    <row r="44" spans="1:17">
      <c r="D44" s="131"/>
      <c r="E44" s="123"/>
      <c r="F44" s="123"/>
      <c r="G44" s="123"/>
      <c r="H44" s="123"/>
      <c r="I44" s="123"/>
      <c r="J44" s="123"/>
      <c r="K44" s="123"/>
      <c r="L44" s="133"/>
      <c r="M44" s="123"/>
      <c r="N44" s="132"/>
      <c r="Q44" s="47" t="s">
        <v>199</v>
      </c>
    </row>
    <row r="45" spans="1:17" ht="12" thickBot="1">
      <c r="A45" s="45"/>
      <c r="B45" s="46"/>
      <c r="C45" s="46"/>
      <c r="D45" s="94"/>
      <c r="E45" s="78"/>
      <c r="F45" s="78"/>
      <c r="G45" s="78"/>
      <c r="H45" s="78"/>
      <c r="I45" s="78"/>
      <c r="J45" s="78"/>
      <c r="K45" s="78"/>
      <c r="L45" s="78"/>
      <c r="M45" s="78"/>
      <c r="N45" s="100"/>
      <c r="Q45" s="47" t="s">
        <v>210</v>
      </c>
    </row>
    <row r="46" spans="1:17">
      <c r="A46" s="45"/>
      <c r="B46" s="46"/>
      <c r="C46" s="46"/>
    </row>
    <row r="47" spans="1:17" ht="12" thickBot="1">
      <c r="A47" s="45"/>
      <c r="B47" s="46"/>
      <c r="C47" s="46"/>
      <c r="D47" s="46"/>
      <c r="E47" s="46"/>
      <c r="F47" s="46"/>
      <c r="G47" s="46"/>
      <c r="H47" s="46"/>
      <c r="I47" s="46"/>
      <c r="J47" s="46"/>
      <c r="K47" s="46"/>
      <c r="L47" s="46"/>
      <c r="M47" s="46"/>
      <c r="N47" s="46"/>
    </row>
    <row r="48" spans="1:17">
      <c r="A48" s="45"/>
      <c r="B48" s="46"/>
      <c r="C48" s="46"/>
      <c r="D48" s="54"/>
      <c r="E48" s="55"/>
      <c r="F48" s="55"/>
      <c r="G48" s="55"/>
      <c r="H48" s="55"/>
      <c r="I48" s="56" t="s">
        <v>124</v>
      </c>
      <c r="J48" s="55"/>
      <c r="K48" s="55"/>
      <c r="L48" s="55"/>
      <c r="M48" s="55"/>
      <c r="N48" s="57"/>
    </row>
    <row r="49" spans="1:14">
      <c r="A49" s="45"/>
      <c r="B49" s="46"/>
      <c r="C49" s="46"/>
      <c r="D49" s="95"/>
      <c r="E49" s="96"/>
      <c r="F49" s="96"/>
      <c r="G49" s="96"/>
      <c r="H49" s="96"/>
      <c r="I49" s="60" t="s">
        <v>125</v>
      </c>
      <c r="J49" s="96"/>
      <c r="K49" s="96"/>
      <c r="L49" s="96"/>
      <c r="M49" s="96"/>
      <c r="N49" s="97"/>
    </row>
    <row r="50" spans="1:14">
      <c r="A50" s="70" t="s">
        <v>126</v>
      </c>
      <c r="B50" s="46"/>
      <c r="C50" s="46" t="s">
        <v>262</v>
      </c>
      <c r="D50" s="98"/>
      <c r="E50" s="64"/>
      <c r="F50" s="93"/>
      <c r="G50" s="64"/>
      <c r="H50" s="93"/>
      <c r="I50" s="84"/>
      <c r="J50" s="93"/>
      <c r="K50" s="64"/>
      <c r="L50" s="93"/>
      <c r="M50" s="84"/>
      <c r="N50" s="99"/>
    </row>
    <row r="51" spans="1:14">
      <c r="A51" s="45"/>
      <c r="B51" s="46"/>
      <c r="C51" s="46"/>
      <c r="D51" s="58"/>
      <c r="E51" s="59"/>
      <c r="F51" s="59"/>
      <c r="G51" s="59"/>
      <c r="H51" s="59"/>
      <c r="I51" s="60" t="s">
        <v>128</v>
      </c>
      <c r="J51" s="59"/>
      <c r="K51" s="59"/>
      <c r="L51" s="59"/>
      <c r="M51" s="59"/>
      <c r="N51" s="61"/>
    </row>
    <row r="52" spans="1:14">
      <c r="A52" s="70" t="s">
        <v>129</v>
      </c>
      <c r="B52" s="46" t="s">
        <v>130</v>
      </c>
      <c r="C52" s="46" t="s">
        <v>54</v>
      </c>
      <c r="D52" s="98"/>
      <c r="E52" s="64"/>
      <c r="F52" s="93"/>
      <c r="G52" s="64"/>
      <c r="H52" s="93"/>
      <c r="I52" s="64"/>
      <c r="J52" s="93"/>
      <c r="K52" s="64"/>
      <c r="L52" s="93"/>
      <c r="M52" s="64"/>
      <c r="N52" s="99"/>
    </row>
    <row r="53" spans="1:14">
      <c r="A53" s="70" t="s">
        <v>130</v>
      </c>
      <c r="B53" s="46" t="s">
        <v>129</v>
      </c>
      <c r="C53" s="46" t="s">
        <v>54</v>
      </c>
      <c r="D53" s="98"/>
      <c r="E53" s="64"/>
      <c r="F53" s="93"/>
      <c r="G53" s="64"/>
      <c r="H53" s="93"/>
      <c r="I53" s="64"/>
      <c r="J53" s="93"/>
      <c r="K53" s="64"/>
      <c r="L53" s="93"/>
      <c r="M53" s="64"/>
      <c r="N53" s="99"/>
    </row>
    <row r="54" spans="1:14">
      <c r="A54" s="45"/>
      <c r="B54" s="46"/>
      <c r="C54" s="46"/>
      <c r="D54" s="83"/>
      <c r="E54" s="64"/>
      <c r="F54" s="64"/>
      <c r="G54" s="64"/>
      <c r="H54" s="64"/>
      <c r="I54" s="64"/>
      <c r="J54" s="64"/>
      <c r="K54" s="64"/>
      <c r="L54" s="64"/>
      <c r="M54" s="64"/>
      <c r="N54" s="85"/>
    </row>
    <row r="55" spans="1:14">
      <c r="A55" s="45"/>
      <c r="B55" s="46"/>
      <c r="C55" s="46"/>
      <c r="D55" s="58"/>
      <c r="E55" s="59"/>
      <c r="F55" s="59"/>
      <c r="G55" s="59"/>
      <c r="H55" s="59"/>
      <c r="I55" s="60" t="s">
        <v>137</v>
      </c>
      <c r="J55" s="59"/>
      <c r="K55" s="59"/>
      <c r="L55" s="59"/>
      <c r="M55" s="59"/>
      <c r="N55" s="61"/>
    </row>
    <row r="56" spans="1:14" ht="15">
      <c r="A56" s="70" t="s">
        <v>141</v>
      </c>
      <c r="B56" s="79">
        <v>6</v>
      </c>
      <c r="C56" s="46" t="s">
        <v>55</v>
      </c>
      <c r="D56" s="98"/>
      <c r="E56" s="64"/>
      <c r="F56" s="93"/>
      <c r="G56" s="64"/>
      <c r="H56" s="93"/>
      <c r="I56" s="64"/>
      <c r="J56" s="93"/>
      <c r="K56" s="64"/>
      <c r="L56" s="93"/>
      <c r="M56" s="64"/>
      <c r="N56" s="99"/>
    </row>
    <row r="57" spans="1:14" ht="15">
      <c r="A57" s="70" t="s">
        <v>143</v>
      </c>
      <c r="B57" s="79">
        <v>6</v>
      </c>
      <c r="C57" s="46" t="s">
        <v>55</v>
      </c>
      <c r="D57" s="98"/>
      <c r="E57" s="64"/>
      <c r="F57" s="93"/>
      <c r="G57" s="64"/>
      <c r="H57" s="93"/>
      <c r="I57" s="64"/>
      <c r="J57" s="93"/>
      <c r="K57" s="64"/>
      <c r="L57" s="93"/>
      <c r="M57" s="64"/>
      <c r="N57" s="99"/>
    </row>
    <row r="58" spans="1:14" ht="15">
      <c r="A58" s="70" t="s">
        <v>138</v>
      </c>
      <c r="B58" s="79">
        <v>6</v>
      </c>
      <c r="C58" s="46" t="s">
        <v>55</v>
      </c>
      <c r="D58" s="98"/>
      <c r="E58" s="64"/>
      <c r="F58" s="93"/>
      <c r="G58" s="64"/>
      <c r="H58" s="93"/>
      <c r="I58" s="64"/>
      <c r="J58" s="93"/>
      <c r="K58" s="64"/>
      <c r="L58" s="93"/>
      <c r="M58" s="64"/>
      <c r="N58" s="99"/>
    </row>
    <row r="59" spans="1:14" ht="15">
      <c r="A59" s="70" t="s">
        <v>140</v>
      </c>
      <c r="B59" s="79">
        <v>6</v>
      </c>
      <c r="C59" s="46" t="s">
        <v>55</v>
      </c>
      <c r="D59" s="98"/>
      <c r="E59" s="64"/>
      <c r="F59" s="93"/>
      <c r="G59" s="64"/>
      <c r="H59" s="93"/>
      <c r="I59" s="64"/>
      <c r="J59" s="93"/>
      <c r="K59" s="64"/>
      <c r="L59" s="93"/>
      <c r="M59" s="64"/>
      <c r="N59" s="99"/>
    </row>
    <row r="60" spans="1:14" ht="12" thickBot="1">
      <c r="A60" s="45"/>
      <c r="B60" s="46"/>
      <c r="C60" s="46"/>
      <c r="D60" s="94"/>
      <c r="E60" s="78"/>
      <c r="F60" s="78"/>
      <c r="G60" s="78"/>
      <c r="H60" s="78"/>
      <c r="I60" s="78"/>
      <c r="J60" s="78"/>
      <c r="K60" s="78"/>
      <c r="L60" s="78"/>
      <c r="M60" s="78"/>
      <c r="N60" s="100"/>
    </row>
    <row r="61" spans="1:14" ht="12" thickBot="1">
      <c r="A61" s="45"/>
      <c r="B61" s="46"/>
      <c r="C61" s="46"/>
      <c r="D61" s="46"/>
      <c r="E61" s="46"/>
      <c r="F61" s="46"/>
      <c r="G61" s="46"/>
      <c r="H61" s="46"/>
      <c r="I61" s="46"/>
      <c r="J61" s="46"/>
      <c r="K61" s="46"/>
      <c r="L61" s="46"/>
      <c r="M61" s="46"/>
      <c r="N61" s="46"/>
    </row>
    <row r="62" spans="1:14">
      <c r="A62" s="45"/>
      <c r="B62" s="46"/>
      <c r="C62" s="46"/>
      <c r="D62" s="54"/>
      <c r="E62" s="55"/>
      <c r="F62" s="55"/>
      <c r="G62" s="55"/>
      <c r="H62" s="55"/>
      <c r="I62" s="56" t="s">
        <v>144</v>
      </c>
      <c r="J62" s="56"/>
      <c r="K62" s="55"/>
      <c r="L62" s="55"/>
      <c r="M62" s="55"/>
      <c r="N62" s="57"/>
    </row>
    <row r="63" spans="1:14">
      <c r="A63" s="45"/>
      <c r="B63" s="101"/>
      <c r="C63" s="101"/>
      <c r="D63" s="95"/>
      <c r="E63" s="96"/>
      <c r="F63" s="96"/>
      <c r="G63" s="96"/>
      <c r="H63" s="59"/>
      <c r="I63" s="60" t="s">
        <v>145</v>
      </c>
      <c r="J63" s="59"/>
      <c r="K63" s="96"/>
      <c r="L63" s="96"/>
      <c r="M63" s="96"/>
      <c r="N63" s="97"/>
    </row>
    <row r="64" spans="1:14">
      <c r="A64" s="70" t="s">
        <v>147</v>
      </c>
      <c r="B64" s="46"/>
      <c r="C64" s="46" t="s">
        <v>263</v>
      </c>
      <c r="D64" s="102"/>
      <c r="E64" s="64"/>
      <c r="F64" s="103"/>
      <c r="G64" s="64"/>
      <c r="H64" s="103"/>
      <c r="I64" s="64"/>
      <c r="J64" s="103"/>
      <c r="K64" s="64"/>
      <c r="L64" s="103"/>
      <c r="M64" s="64"/>
      <c r="N64" s="104"/>
    </row>
    <row r="65" spans="1:14">
      <c r="A65" s="45"/>
      <c r="B65" s="46"/>
      <c r="C65" s="46"/>
      <c r="D65" s="58"/>
      <c r="E65" s="59"/>
      <c r="F65" s="59"/>
      <c r="G65" s="59"/>
      <c r="H65" s="59"/>
      <c r="I65" s="60" t="s">
        <v>149</v>
      </c>
      <c r="J65" s="59"/>
      <c r="K65" s="59"/>
      <c r="L65" s="59"/>
      <c r="M65" s="59"/>
      <c r="N65" s="61"/>
    </row>
    <row r="66" spans="1:14">
      <c r="A66" s="70" t="s">
        <v>150</v>
      </c>
      <c r="B66" s="46"/>
      <c r="C66" s="46" t="s">
        <v>264</v>
      </c>
      <c r="D66" s="102"/>
      <c r="E66" s="64"/>
      <c r="F66" s="103"/>
      <c r="G66" s="64"/>
      <c r="H66" s="103"/>
      <c r="I66" s="64"/>
      <c r="J66" s="103"/>
      <c r="K66" s="64"/>
      <c r="L66" s="103"/>
      <c r="M66" s="64"/>
      <c r="N66" s="104"/>
    </row>
    <row r="67" spans="1:14">
      <c r="A67" s="70" t="s">
        <v>152</v>
      </c>
      <c r="B67" s="46"/>
      <c r="C67" s="46" t="s">
        <v>56</v>
      </c>
      <c r="D67" s="102"/>
      <c r="E67" s="64"/>
      <c r="F67" s="103"/>
      <c r="G67" s="64"/>
      <c r="H67" s="103"/>
      <c r="I67" s="64"/>
      <c r="J67" s="103"/>
      <c r="K67" s="64"/>
      <c r="L67" s="103"/>
      <c r="M67" s="64"/>
      <c r="N67" s="104"/>
    </row>
    <row r="68" spans="1:14">
      <c r="A68" s="70" t="s">
        <v>154</v>
      </c>
      <c r="B68" s="46"/>
      <c r="C68" s="46" t="s">
        <v>56</v>
      </c>
      <c r="D68" s="102"/>
      <c r="E68" s="64"/>
      <c r="F68" s="103"/>
      <c r="G68" s="64"/>
      <c r="H68" s="103"/>
      <c r="I68" s="64"/>
      <c r="J68" s="103"/>
      <c r="K68" s="64"/>
      <c r="L68" s="103"/>
      <c r="M68" s="64"/>
      <c r="N68" s="104"/>
    </row>
    <row r="69" spans="1:14">
      <c r="A69" s="70" t="s">
        <v>156</v>
      </c>
      <c r="B69" s="46"/>
      <c r="C69" s="46" t="s">
        <v>56</v>
      </c>
      <c r="D69" s="102"/>
      <c r="E69" s="64"/>
      <c r="F69" s="103"/>
      <c r="G69" s="64"/>
      <c r="H69" s="103"/>
      <c r="I69" s="64"/>
      <c r="J69" s="103"/>
      <c r="K69" s="64"/>
      <c r="L69" s="103"/>
      <c r="M69" s="64"/>
      <c r="N69" s="104"/>
    </row>
    <row r="70" spans="1:14">
      <c r="A70" s="70" t="s">
        <v>158</v>
      </c>
      <c r="B70" s="46"/>
      <c r="C70" s="46" t="s">
        <v>56</v>
      </c>
      <c r="D70" s="102"/>
      <c r="E70" s="64"/>
      <c r="F70" s="103"/>
      <c r="G70" s="64"/>
      <c r="H70" s="103"/>
      <c r="I70" s="64"/>
      <c r="J70" s="103"/>
      <c r="K70" s="64"/>
      <c r="L70" s="103"/>
      <c r="M70" s="64"/>
      <c r="N70" s="104"/>
    </row>
    <row r="71" spans="1:14" ht="12" thickBot="1">
      <c r="A71" s="70" t="s">
        <v>160</v>
      </c>
      <c r="B71" s="46"/>
      <c r="C71" s="46" t="s">
        <v>56</v>
      </c>
      <c r="D71" s="105"/>
      <c r="E71" s="78"/>
      <c r="F71" s="106"/>
      <c r="G71" s="78"/>
      <c r="H71" s="106"/>
      <c r="I71" s="78"/>
      <c r="J71" s="106"/>
      <c r="K71" s="78"/>
      <c r="L71" s="106"/>
      <c r="M71" s="78"/>
      <c r="N71" s="107"/>
    </row>
    <row r="72" spans="1:14">
      <c r="A72" s="45"/>
      <c r="B72" s="46"/>
      <c r="C72" s="46"/>
      <c r="D72" s="131"/>
      <c r="E72" s="123"/>
      <c r="F72" s="123"/>
      <c r="G72" s="123"/>
      <c r="H72" s="123"/>
      <c r="I72" s="123"/>
      <c r="J72" s="123"/>
      <c r="K72" s="123"/>
      <c r="L72" s="123"/>
      <c r="M72" s="123"/>
      <c r="N72" s="132"/>
    </row>
    <row r="73" spans="1:14" ht="12" thickBot="1">
      <c r="A73" s="45"/>
      <c r="B73" s="46"/>
      <c r="C73" s="46"/>
      <c r="D73" s="94"/>
      <c r="E73" s="78"/>
      <c r="F73" s="78"/>
      <c r="G73" s="78"/>
      <c r="H73" s="78"/>
      <c r="I73" s="78"/>
      <c r="J73" s="78"/>
      <c r="K73" s="78"/>
      <c r="L73" s="78"/>
      <c r="M73" s="78"/>
      <c r="N73" s="100"/>
    </row>
    <row r="74" spans="1:14" ht="12" thickBot="1">
      <c r="A74" s="45"/>
      <c r="B74" s="46"/>
      <c r="C74" s="46"/>
      <c r="D74" s="46"/>
      <c r="E74" s="46"/>
      <c r="F74" s="46"/>
      <c r="G74" s="46"/>
      <c r="H74" s="46"/>
      <c r="I74" s="46"/>
      <c r="J74" s="46"/>
      <c r="K74" s="46"/>
      <c r="L74" s="46"/>
      <c r="M74" s="46"/>
      <c r="N74" s="46"/>
    </row>
    <row r="75" spans="1:14">
      <c r="A75" s="45"/>
      <c r="B75" s="46"/>
      <c r="C75" s="46"/>
      <c r="D75" s="54"/>
      <c r="E75" s="55"/>
      <c r="F75" s="55"/>
      <c r="G75" s="55"/>
      <c r="H75" s="55"/>
      <c r="I75" s="56" t="s">
        <v>163</v>
      </c>
      <c r="J75" s="55"/>
      <c r="K75" s="55"/>
      <c r="L75" s="55"/>
      <c r="M75" s="55"/>
      <c r="N75" s="57"/>
    </row>
    <row r="76" spans="1:14">
      <c r="A76" s="70" t="s">
        <v>164</v>
      </c>
      <c r="B76" s="46"/>
      <c r="C76" s="46" t="s">
        <v>57</v>
      </c>
      <c r="D76" s="108"/>
      <c r="E76" s="64"/>
      <c r="F76" s="109"/>
      <c r="G76" s="64"/>
      <c r="H76" s="109"/>
      <c r="I76" s="64"/>
      <c r="J76" s="109"/>
      <c r="K76" s="64"/>
      <c r="L76" s="109"/>
      <c r="M76" s="64"/>
      <c r="N76" s="110"/>
    </row>
    <row r="77" spans="1:14">
      <c r="A77" s="70" t="s">
        <v>167</v>
      </c>
      <c r="B77" s="46"/>
      <c r="C77" s="46" t="s">
        <v>57</v>
      </c>
      <c r="D77" s="108"/>
      <c r="E77" s="64"/>
      <c r="F77" s="109"/>
      <c r="G77" s="64"/>
      <c r="H77" s="109"/>
      <c r="I77" s="64"/>
      <c r="J77" s="109"/>
      <c r="K77" s="64"/>
      <c r="L77" s="109"/>
      <c r="M77" s="64"/>
      <c r="N77" s="110"/>
    </row>
    <row r="78" spans="1:14">
      <c r="A78" s="70" t="s">
        <v>170</v>
      </c>
      <c r="B78" s="46"/>
      <c r="C78" s="46" t="s">
        <v>57</v>
      </c>
      <c r="D78" s="108"/>
      <c r="E78" s="64"/>
      <c r="F78" s="109"/>
      <c r="G78" s="64"/>
      <c r="H78" s="109"/>
      <c r="I78" s="64"/>
      <c r="J78" s="109"/>
      <c r="K78" s="64"/>
      <c r="L78" s="109"/>
      <c r="M78" s="64"/>
      <c r="N78" s="110"/>
    </row>
    <row r="79" spans="1:14">
      <c r="A79" s="70" t="s">
        <v>172</v>
      </c>
      <c r="B79" s="46"/>
      <c r="C79" s="46" t="s">
        <v>265</v>
      </c>
      <c r="D79" s="108"/>
      <c r="E79" s="64"/>
      <c r="F79" s="109"/>
      <c r="G79" s="64"/>
      <c r="H79" s="109"/>
      <c r="I79" s="64"/>
      <c r="J79" s="109"/>
      <c r="K79" s="64"/>
      <c r="L79" s="109"/>
      <c r="M79" s="64"/>
      <c r="N79" s="110"/>
    </row>
    <row r="80" spans="1:14">
      <c r="A80" s="45"/>
      <c r="B80" s="46"/>
      <c r="D80" s="83"/>
      <c r="E80" s="64"/>
      <c r="F80" s="64"/>
      <c r="G80" s="64"/>
      <c r="H80" s="64"/>
      <c r="I80" s="64"/>
      <c r="J80" s="64"/>
      <c r="K80" s="64"/>
      <c r="L80" s="64"/>
      <c r="M80" s="64"/>
      <c r="N80" s="85"/>
    </row>
    <row r="81" spans="1:15">
      <c r="A81" s="45"/>
      <c r="B81" s="46"/>
      <c r="C81" s="46"/>
      <c r="D81" s="83"/>
      <c r="E81" s="64"/>
      <c r="F81" s="64"/>
      <c r="G81" s="64"/>
      <c r="H81" s="64"/>
      <c r="I81" s="64"/>
      <c r="J81" s="64"/>
      <c r="K81" s="64"/>
      <c r="L81" s="64"/>
      <c r="M81" s="64"/>
      <c r="N81" s="85"/>
    </row>
    <row r="82" spans="1:15" ht="12" thickBot="1">
      <c r="A82" s="70" t="s">
        <v>173</v>
      </c>
      <c r="B82" s="46"/>
      <c r="C82" s="46" t="s">
        <v>266</v>
      </c>
      <c r="D82" s="111"/>
      <c r="E82" s="78"/>
      <c r="F82" s="112"/>
      <c r="G82" s="78"/>
      <c r="H82" s="112"/>
      <c r="I82" s="78"/>
      <c r="J82" s="112"/>
      <c r="K82" s="78"/>
      <c r="L82" s="112"/>
      <c r="M82" s="78"/>
      <c r="N82" s="113"/>
    </row>
    <row r="83" spans="1:15" ht="12" thickBot="1">
      <c r="A83" s="45"/>
      <c r="B83" s="46"/>
      <c r="C83" s="46"/>
      <c r="D83" s="46"/>
      <c r="E83" s="46"/>
      <c r="F83" s="46"/>
      <c r="G83" s="46"/>
      <c r="H83" s="46"/>
      <c r="I83" s="46"/>
      <c r="J83" s="46"/>
      <c r="K83" s="46"/>
      <c r="L83" s="46"/>
      <c r="M83" s="46"/>
      <c r="N83" s="46"/>
    </row>
    <row r="84" spans="1:15">
      <c r="A84" s="45"/>
      <c r="B84" s="46"/>
      <c r="C84" s="46"/>
      <c r="D84" s="54"/>
      <c r="E84" s="55"/>
      <c r="F84" s="55"/>
      <c r="G84" s="55"/>
      <c r="H84" s="55"/>
      <c r="I84" s="56" t="s">
        <v>175</v>
      </c>
      <c r="J84" s="55"/>
      <c r="K84" s="55"/>
      <c r="L84" s="55"/>
      <c r="M84" s="55"/>
      <c r="N84" s="57"/>
    </row>
    <row r="85" spans="1:15">
      <c r="A85" s="70" t="s">
        <v>176</v>
      </c>
      <c r="B85" s="46"/>
      <c r="C85" s="46" t="s">
        <v>228</v>
      </c>
      <c r="D85" s="279"/>
      <c r="E85" s="64"/>
      <c r="F85" s="277"/>
      <c r="G85" s="64"/>
      <c r="H85" s="277"/>
      <c r="I85" s="64"/>
      <c r="J85" s="277"/>
      <c r="K85" s="64"/>
      <c r="L85" s="277"/>
      <c r="M85" s="64"/>
      <c r="N85" s="280"/>
    </row>
    <row r="86" spans="1:15">
      <c r="A86" s="70" t="s">
        <v>178</v>
      </c>
      <c r="B86" s="46"/>
      <c r="C86" s="46" t="s">
        <v>267</v>
      </c>
      <c r="D86" s="281"/>
      <c r="E86" s="64"/>
      <c r="F86" s="278"/>
      <c r="G86" s="64"/>
      <c r="H86" s="278"/>
      <c r="I86" s="64"/>
      <c r="J86" s="278"/>
      <c r="K86" s="64"/>
      <c r="L86" s="278"/>
      <c r="M86" s="64"/>
      <c r="N86" s="282"/>
    </row>
    <row r="87" spans="1:15">
      <c r="A87" s="45"/>
      <c r="B87" s="46"/>
      <c r="C87" s="46"/>
      <c r="D87" s="114"/>
      <c r="E87" s="115"/>
      <c r="F87" s="115"/>
      <c r="G87" s="115"/>
      <c r="H87" s="115"/>
      <c r="I87" s="116" t="s">
        <v>180</v>
      </c>
      <c r="J87" s="115"/>
      <c r="K87" s="115"/>
      <c r="L87" s="115"/>
      <c r="M87" s="115"/>
      <c r="N87" s="117"/>
    </row>
    <row r="88" spans="1:15">
      <c r="A88" s="70" t="s">
        <v>181</v>
      </c>
      <c r="B88" s="46"/>
      <c r="C88" s="46" t="s">
        <v>58</v>
      </c>
      <c r="D88" s="118"/>
      <c r="E88" s="64"/>
      <c r="F88" s="119"/>
      <c r="G88" s="64"/>
      <c r="H88" s="119"/>
      <c r="I88" s="64"/>
      <c r="J88" s="119"/>
      <c r="K88" s="64"/>
      <c r="L88" s="119"/>
      <c r="M88" s="64"/>
      <c r="N88" s="120"/>
    </row>
    <row r="89" spans="1:15">
      <c r="A89" s="70" t="s">
        <v>184</v>
      </c>
      <c r="B89" s="46"/>
      <c r="C89" s="46" t="s">
        <v>58</v>
      </c>
      <c r="D89" s="118"/>
      <c r="E89" s="64"/>
      <c r="F89" s="119"/>
      <c r="G89" s="64"/>
      <c r="H89" s="119"/>
      <c r="I89" s="64"/>
      <c r="J89" s="119"/>
      <c r="K89" s="64"/>
      <c r="L89" s="119"/>
      <c r="M89" s="64"/>
      <c r="N89" s="121"/>
    </row>
    <row r="90" spans="1:15" ht="12" thickBot="1">
      <c r="A90" s="70" t="s">
        <v>186</v>
      </c>
      <c r="B90" s="46"/>
      <c r="C90" s="46" t="s">
        <v>311</v>
      </c>
      <c r="D90" s="94"/>
      <c r="E90" s="78"/>
      <c r="F90" s="122"/>
      <c r="G90" s="78"/>
      <c r="H90" s="78"/>
      <c r="I90" s="78"/>
      <c r="J90" s="78"/>
      <c r="K90" s="78"/>
      <c r="L90" s="122"/>
      <c r="M90" s="78"/>
      <c r="N90" s="100"/>
    </row>
    <row r="91" spans="1:15" ht="12" thickBot="1">
      <c r="A91" s="45"/>
      <c r="B91" s="46"/>
      <c r="C91" s="46"/>
      <c r="D91" s="46"/>
      <c r="E91" s="46"/>
      <c r="F91" s="46"/>
      <c r="G91" s="46"/>
      <c r="H91" s="46"/>
      <c r="I91" s="46"/>
      <c r="J91" s="46"/>
      <c r="K91" s="46"/>
      <c r="L91" s="46"/>
      <c r="M91" s="46"/>
      <c r="N91" s="46"/>
    </row>
    <row r="92" spans="1:15">
      <c r="A92" s="70" t="s">
        <v>187</v>
      </c>
      <c r="B92" s="46"/>
      <c r="C92" s="46" t="s">
        <v>187</v>
      </c>
      <c r="D92" s="163"/>
      <c r="E92" s="164"/>
      <c r="F92" s="165"/>
      <c r="G92" s="164"/>
      <c r="H92" s="165"/>
      <c r="I92" s="164"/>
      <c r="J92" s="165"/>
      <c r="K92" s="164"/>
      <c r="L92" s="165"/>
      <c r="M92" s="164"/>
      <c r="N92" s="166"/>
    </row>
    <row r="93" spans="1:15">
      <c r="A93" s="70" t="s">
        <v>188</v>
      </c>
      <c r="B93" s="46"/>
      <c r="C93" s="46" t="s">
        <v>188</v>
      </c>
      <c r="D93" s="167"/>
      <c r="E93" s="161"/>
      <c r="F93" s="162"/>
      <c r="G93" s="161"/>
      <c r="H93" s="162"/>
      <c r="I93" s="161"/>
      <c r="J93" s="162"/>
      <c r="K93" s="161"/>
      <c r="L93" s="162"/>
      <c r="M93" s="161"/>
      <c r="N93" s="168"/>
    </row>
    <row r="94" spans="1:15" ht="12" thickBot="1">
      <c r="A94" s="70" t="s">
        <v>189</v>
      </c>
      <c r="B94" s="46"/>
      <c r="C94" s="46" t="s">
        <v>189</v>
      </c>
      <c r="D94" s="169"/>
      <c r="E94" s="170"/>
      <c r="F94" s="171"/>
      <c r="G94" s="170"/>
      <c r="H94" s="171"/>
      <c r="I94" s="170"/>
      <c r="J94" s="171"/>
      <c r="K94" s="170"/>
      <c r="L94" s="171"/>
      <c r="M94" s="170"/>
      <c r="N94" s="172"/>
    </row>
    <row r="95" spans="1:15">
      <c r="A95" s="45"/>
      <c r="B95" s="46"/>
      <c r="C95" s="46"/>
      <c r="D95" s="46"/>
      <c r="E95" s="46"/>
      <c r="F95" s="46"/>
      <c r="G95" s="46"/>
      <c r="H95" s="46"/>
      <c r="I95" s="46"/>
      <c r="J95" s="46"/>
      <c r="K95" s="49"/>
      <c r="L95" s="46"/>
      <c r="M95" s="46"/>
      <c r="N95" s="46"/>
    </row>
    <row r="96" spans="1:15">
      <c r="A96" s="45"/>
      <c r="B96" s="46"/>
      <c r="C96" s="46"/>
      <c r="D96" s="46"/>
      <c r="E96" s="46"/>
      <c r="F96" s="46"/>
      <c r="G96" s="46"/>
      <c r="H96" s="46"/>
      <c r="I96" s="46"/>
      <c r="J96" s="46"/>
      <c r="K96" s="46"/>
      <c r="L96" s="49"/>
      <c r="M96" s="46"/>
      <c r="N96" s="46"/>
      <c r="O96" s="46"/>
    </row>
    <row r="97" spans="1:23" ht="12.75">
      <c r="D97" s="245" t="s">
        <v>323</v>
      </c>
      <c r="E97" s="245"/>
      <c r="F97" s="245"/>
      <c r="G97" s="246" t="s">
        <v>324</v>
      </c>
      <c r="H97" s="245"/>
      <c r="I97" s="245"/>
      <c r="J97" s="245"/>
      <c r="K97" s="247"/>
      <c r="L97" s="245"/>
      <c r="M97" s="259"/>
    </row>
    <row r="98" spans="1:23">
      <c r="A98" s="209"/>
      <c r="B98" s="209"/>
      <c r="C98" s="209"/>
      <c r="D98" s="209"/>
      <c r="E98" s="209"/>
      <c r="F98" s="209"/>
      <c r="G98" s="209"/>
      <c r="H98" s="209"/>
      <c r="I98" s="209"/>
      <c r="J98" s="209"/>
      <c r="K98" s="209"/>
      <c r="L98" s="209"/>
      <c r="M98" s="209"/>
      <c r="N98" s="209"/>
      <c r="O98" s="209"/>
    </row>
    <row r="99" spans="1:23" ht="12">
      <c r="A99" s="209"/>
      <c r="B99" s="209"/>
      <c r="C99" s="209"/>
      <c r="D99" s="248" t="s">
        <v>63</v>
      </c>
      <c r="E99" s="242" t="s">
        <v>350</v>
      </c>
      <c r="F99" s="248" t="s">
        <v>65</v>
      </c>
      <c r="G99" s="242" t="s">
        <v>350</v>
      </c>
      <c r="H99" s="248" t="s">
        <v>66</v>
      </c>
      <c r="I99" s="242" t="s">
        <v>350</v>
      </c>
      <c r="J99" s="248" t="s">
        <v>67</v>
      </c>
      <c r="K99" s="242" t="s">
        <v>350</v>
      </c>
      <c r="L99" s="248" t="s">
        <v>68</v>
      </c>
      <c r="M99" s="242" t="s">
        <v>350</v>
      </c>
      <c r="N99" s="209"/>
      <c r="O99" s="209"/>
    </row>
    <row r="100" spans="1:23">
      <c r="A100" s="209"/>
      <c r="B100" s="209"/>
      <c r="C100" s="209"/>
      <c r="D100" s="209"/>
      <c r="E100" s="209"/>
      <c r="F100" s="209"/>
      <c r="G100" s="209"/>
      <c r="H100" s="209"/>
      <c r="I100" s="209"/>
      <c r="J100" s="209"/>
      <c r="K100" s="209"/>
      <c r="L100" s="209"/>
      <c r="M100" s="209"/>
      <c r="N100" s="209"/>
      <c r="O100" s="209"/>
    </row>
    <row r="101" spans="1:23">
      <c r="A101" s="209"/>
      <c r="B101" s="231"/>
      <c r="C101" s="209"/>
      <c r="D101" s="209"/>
      <c r="E101" s="209"/>
      <c r="F101" s="209"/>
      <c r="G101" s="209"/>
      <c r="H101" s="209"/>
      <c r="I101" s="209"/>
      <c r="J101" s="209"/>
      <c r="K101" s="84"/>
      <c r="L101" s="84"/>
      <c r="M101" s="209"/>
      <c r="N101" s="209"/>
      <c r="O101" s="209"/>
    </row>
    <row r="102" spans="1:23">
      <c r="A102" s="209"/>
      <c r="B102" s="231"/>
      <c r="C102" s="209"/>
      <c r="D102" s="209"/>
      <c r="E102" s="209"/>
      <c r="F102" s="209"/>
      <c r="G102" s="209"/>
      <c r="H102" s="209"/>
      <c r="I102" s="209"/>
      <c r="J102" s="209"/>
      <c r="K102" s="84"/>
      <c r="L102" s="84"/>
      <c r="M102" s="209"/>
      <c r="N102" s="209"/>
      <c r="O102" s="209"/>
    </row>
    <row r="103" spans="1:23">
      <c r="A103" s="209"/>
      <c r="B103" s="231"/>
      <c r="C103" s="209"/>
      <c r="D103" s="209"/>
      <c r="E103" s="209"/>
      <c r="F103" s="209"/>
      <c r="G103" s="209"/>
      <c r="H103" s="209"/>
      <c r="I103" s="209"/>
      <c r="J103" s="209"/>
      <c r="K103" s="84"/>
      <c r="L103" s="84"/>
      <c r="M103" s="209"/>
      <c r="N103" s="209"/>
      <c r="O103" s="209"/>
    </row>
    <row r="104" spans="1:23">
      <c r="A104" s="209"/>
      <c r="B104" s="231"/>
      <c r="C104" s="209"/>
      <c r="D104" s="209"/>
      <c r="E104" s="209"/>
      <c r="F104" s="209"/>
      <c r="G104" s="209"/>
      <c r="H104" s="209"/>
      <c r="I104" s="209"/>
      <c r="J104" s="209"/>
      <c r="K104" s="209"/>
      <c r="L104" s="209"/>
      <c r="M104" s="209"/>
      <c r="N104" s="209"/>
      <c r="O104" s="209"/>
    </row>
    <row r="105" spans="1:23">
      <c r="A105" s="209"/>
      <c r="B105" s="231"/>
      <c r="C105" s="209"/>
      <c r="D105" s="209"/>
      <c r="E105" s="209"/>
      <c r="F105" s="209"/>
      <c r="G105" s="209"/>
      <c r="H105" s="209"/>
      <c r="I105" s="209"/>
      <c r="J105" s="209"/>
      <c r="K105" s="209"/>
      <c r="L105" s="209"/>
      <c r="M105" s="209"/>
      <c r="N105" s="209"/>
      <c r="O105" s="209"/>
    </row>
    <row r="106" spans="1:23">
      <c r="A106" s="209"/>
      <c r="B106" s="231"/>
      <c r="C106" s="255"/>
      <c r="D106" s="209"/>
      <c r="E106" s="209"/>
      <c r="F106" s="209"/>
      <c r="G106" s="209"/>
      <c r="H106" s="209"/>
      <c r="I106" s="209"/>
      <c r="J106" s="209"/>
      <c r="K106" s="209"/>
      <c r="L106" s="209"/>
      <c r="M106" s="209"/>
      <c r="N106" s="209"/>
      <c r="O106" s="209"/>
    </row>
    <row r="107" spans="1:23">
      <c r="A107" s="209"/>
      <c r="B107" s="231"/>
      <c r="C107" s="255"/>
      <c r="D107" s="209"/>
      <c r="E107" s="209"/>
      <c r="F107" s="209"/>
      <c r="G107" s="209"/>
      <c r="H107" s="209"/>
      <c r="I107" s="209"/>
      <c r="J107" s="209"/>
      <c r="K107" s="209"/>
      <c r="L107" s="209"/>
      <c r="M107" s="209"/>
      <c r="N107" s="209"/>
      <c r="O107" s="209"/>
    </row>
    <row r="108" spans="1:23">
      <c r="A108" s="209"/>
      <c r="B108" s="231"/>
      <c r="C108" s="255"/>
      <c r="D108" s="209"/>
      <c r="E108" s="209"/>
      <c r="F108" s="209"/>
      <c r="G108" s="209"/>
      <c r="H108" s="209"/>
      <c r="I108" s="209"/>
      <c r="J108" s="209"/>
      <c r="K108" s="209"/>
      <c r="L108" s="209"/>
      <c r="M108" s="209"/>
      <c r="N108" s="209"/>
      <c r="O108" s="209"/>
    </row>
    <row r="109" spans="1:23">
      <c r="A109" s="209"/>
      <c r="B109" s="231"/>
      <c r="C109" s="209"/>
      <c r="D109" s="209"/>
      <c r="E109" s="209"/>
      <c r="F109" s="231"/>
      <c r="G109" s="209"/>
      <c r="H109" s="209"/>
      <c r="I109" s="209"/>
      <c r="J109" s="209"/>
      <c r="K109" s="209"/>
      <c r="L109" s="209"/>
      <c r="M109" s="209"/>
      <c r="N109" s="209"/>
      <c r="O109" s="209"/>
    </row>
    <row r="110" spans="1:23">
      <c r="A110" s="209"/>
      <c r="B110" s="231"/>
      <c r="C110" s="209"/>
      <c r="D110" s="209"/>
      <c r="E110" s="209"/>
      <c r="F110" s="231"/>
      <c r="G110" s="209"/>
      <c r="H110" s="209"/>
      <c r="I110" s="209"/>
      <c r="J110" s="209"/>
      <c r="K110" s="209"/>
      <c r="L110" s="209"/>
      <c r="M110" s="209"/>
      <c r="N110" s="209"/>
      <c r="O110" s="209"/>
      <c r="P110" s="185"/>
      <c r="Q110" s="185"/>
      <c r="R110" s="185"/>
      <c r="S110" s="185"/>
      <c r="T110" s="185"/>
      <c r="U110" s="185"/>
      <c r="V110" s="185"/>
      <c r="W110" s="185"/>
    </row>
    <row r="111" spans="1:23">
      <c r="A111" s="209"/>
      <c r="B111" s="231"/>
      <c r="C111" s="209"/>
      <c r="D111" s="209"/>
      <c r="E111" s="209"/>
      <c r="F111" s="209"/>
      <c r="G111" s="209"/>
      <c r="H111" s="209"/>
      <c r="I111" s="209"/>
      <c r="J111" s="209"/>
      <c r="K111" s="209"/>
      <c r="L111" s="209"/>
      <c r="M111" s="209"/>
      <c r="N111" s="209"/>
      <c r="O111" s="209"/>
      <c r="P111" s="185"/>
      <c r="Q111" s="209"/>
      <c r="R111" s="209"/>
      <c r="S111" s="209"/>
      <c r="T111" s="185"/>
      <c r="U111" s="185"/>
      <c r="V111" s="185"/>
      <c r="W111" s="185"/>
    </row>
    <row r="112" spans="1:23">
      <c r="A112" s="209"/>
      <c r="B112" s="231"/>
      <c r="C112" s="209"/>
      <c r="D112" s="209"/>
      <c r="E112" s="209"/>
      <c r="F112" s="209"/>
      <c r="G112" s="209"/>
      <c r="H112" s="209"/>
      <c r="I112" s="209"/>
      <c r="J112" s="209"/>
      <c r="K112" s="209"/>
      <c r="L112" s="209"/>
      <c r="M112" s="209"/>
      <c r="N112" s="209"/>
      <c r="O112" s="209"/>
      <c r="P112" s="185"/>
      <c r="Q112" s="209"/>
      <c r="R112" s="209"/>
      <c r="S112" s="209"/>
      <c r="T112" s="185"/>
      <c r="U112" s="185"/>
      <c r="V112" s="185"/>
      <c r="W112" s="185"/>
    </row>
    <row r="113" spans="1:23">
      <c r="A113" s="209"/>
      <c r="B113" s="231"/>
      <c r="C113" s="209"/>
      <c r="D113" s="209"/>
      <c r="E113" s="209"/>
      <c r="F113" s="209"/>
      <c r="G113" s="209"/>
      <c r="H113" s="209"/>
      <c r="I113" s="209"/>
      <c r="J113" s="209"/>
      <c r="K113" s="209"/>
      <c r="L113" s="209"/>
      <c r="M113" s="209"/>
      <c r="N113" s="209"/>
      <c r="O113" s="209"/>
      <c r="P113" s="185"/>
      <c r="Q113" s="209"/>
      <c r="R113" s="209"/>
      <c r="S113" s="209"/>
      <c r="T113" s="185"/>
      <c r="U113" s="185"/>
      <c r="V113" s="185"/>
      <c r="W113" s="185"/>
    </row>
    <row r="114" spans="1:23">
      <c r="A114" s="209"/>
      <c r="B114" s="231"/>
      <c r="C114" s="209"/>
      <c r="D114" s="209"/>
      <c r="E114" s="209"/>
      <c r="F114" s="209"/>
      <c r="G114" s="209"/>
      <c r="H114" s="209"/>
      <c r="I114" s="209"/>
      <c r="J114" s="209"/>
      <c r="K114" s="209" t="s">
        <v>86</v>
      </c>
      <c r="L114" s="185"/>
      <c r="M114" s="209"/>
      <c r="N114" s="209"/>
      <c r="O114" s="209"/>
      <c r="P114" s="185"/>
      <c r="Q114" s="209"/>
      <c r="R114" s="209"/>
      <c r="S114" s="209"/>
      <c r="T114" s="185"/>
      <c r="U114" s="185"/>
      <c r="V114" s="185"/>
      <c r="W114" s="185"/>
    </row>
    <row r="115" spans="1:23">
      <c r="A115" s="209"/>
      <c r="B115" s="231"/>
      <c r="C115" s="209"/>
      <c r="D115" s="209"/>
      <c r="E115" s="209"/>
      <c r="F115" s="209"/>
      <c r="G115" s="209"/>
      <c r="H115" s="209"/>
      <c r="I115" s="209"/>
      <c r="J115" s="209"/>
      <c r="K115" s="209" t="s">
        <v>88</v>
      </c>
      <c r="L115" s="185"/>
      <c r="M115" s="209"/>
      <c r="N115" s="209"/>
      <c r="O115" s="209"/>
      <c r="P115" s="185"/>
      <c r="Q115" s="209"/>
      <c r="R115" s="209"/>
      <c r="S115" s="209"/>
      <c r="T115" s="185"/>
      <c r="U115" s="185"/>
      <c r="V115" s="185"/>
      <c r="W115" s="185"/>
    </row>
    <row r="116" spans="1:23" ht="12" thickBot="1">
      <c r="A116" s="209"/>
      <c r="B116" s="231"/>
      <c r="C116" s="209"/>
      <c r="D116" s="209"/>
      <c r="E116" s="209"/>
      <c r="F116" s="209"/>
      <c r="G116" s="209"/>
      <c r="H116" s="209"/>
      <c r="I116" s="209"/>
      <c r="J116" s="209"/>
      <c r="K116" s="209" t="s">
        <v>203</v>
      </c>
      <c r="L116" s="185"/>
      <c r="M116" s="209"/>
      <c r="N116" s="209"/>
      <c r="O116" s="209"/>
      <c r="P116" s="185"/>
      <c r="Q116" s="202" t="s">
        <v>28</v>
      </c>
      <c r="R116" s="203" t="s">
        <v>29</v>
      </c>
      <c r="S116" s="203" t="s">
        <v>30</v>
      </c>
      <c r="T116" s="203" t="s">
        <v>31</v>
      </c>
      <c r="U116" s="204" t="s">
        <v>32</v>
      </c>
      <c r="V116" s="185"/>
      <c r="W116" s="185"/>
    </row>
    <row r="117" spans="1:23" ht="12" thickBot="1">
      <c r="A117" s="209"/>
      <c r="B117" s="231"/>
      <c r="C117" s="209"/>
      <c r="D117" s="209"/>
      <c r="E117" s="209"/>
      <c r="F117" s="209"/>
      <c r="G117" s="209"/>
      <c r="H117" s="209"/>
      <c r="I117" s="209"/>
      <c r="J117" s="209"/>
      <c r="K117" s="209" t="s">
        <v>211</v>
      </c>
      <c r="L117" s="185"/>
      <c r="M117" s="209"/>
      <c r="N117" s="209"/>
      <c r="O117" s="209"/>
      <c r="P117" s="256" t="s">
        <v>49</v>
      </c>
      <c r="Q117" s="145">
        <f>Planning!Q117</f>
        <v>0</v>
      </c>
      <c r="R117" s="145">
        <f>Planning!R117</f>
        <v>0</v>
      </c>
      <c r="S117" s="145">
        <f>Planning!S117</f>
        <v>0</v>
      </c>
      <c r="T117" s="145">
        <f>Planning!T117</f>
        <v>0</v>
      </c>
      <c r="U117" s="145">
        <f>Planning!U117</f>
        <v>0</v>
      </c>
      <c r="V117" s="185"/>
      <c r="W117" s="185"/>
    </row>
    <row r="118" spans="1:23" ht="12" thickBot="1">
      <c r="A118" s="209"/>
      <c r="B118" s="231"/>
      <c r="C118" s="209"/>
      <c r="D118" s="209"/>
      <c r="E118" s="209"/>
      <c r="F118" s="209"/>
      <c r="G118" s="209"/>
      <c r="H118" s="209"/>
      <c r="I118" s="209"/>
      <c r="J118" s="209"/>
      <c r="K118" s="209" t="s">
        <v>207</v>
      </c>
      <c r="L118" s="185"/>
      <c r="M118" s="209"/>
      <c r="N118" s="209"/>
      <c r="O118" s="209"/>
      <c r="P118" s="256" t="s">
        <v>259</v>
      </c>
      <c r="Q118" s="145">
        <f>Planning!Q118</f>
        <v>0</v>
      </c>
      <c r="R118" s="145">
        <f>Planning!R118</f>
        <v>0</v>
      </c>
      <c r="S118" s="145">
        <f>Planning!S118</f>
        <v>0</v>
      </c>
      <c r="T118" s="145">
        <f>Planning!T118</f>
        <v>0</v>
      </c>
      <c r="U118" s="145">
        <f>Planning!U118</f>
        <v>0</v>
      </c>
      <c r="V118" s="185"/>
      <c r="W118" s="185"/>
    </row>
    <row r="119" spans="1:23">
      <c r="A119" s="209"/>
      <c r="B119" s="231"/>
      <c r="C119" s="209"/>
      <c r="D119" s="209"/>
      <c r="E119" s="209"/>
      <c r="F119" s="209"/>
      <c r="G119" s="209"/>
      <c r="H119" s="209"/>
      <c r="I119" s="209"/>
      <c r="J119" s="209"/>
      <c r="K119" s="209"/>
      <c r="L119" s="209"/>
      <c r="M119" s="209"/>
      <c r="N119" s="209"/>
      <c r="O119" s="209"/>
      <c r="P119" s="257" t="s">
        <v>260</v>
      </c>
      <c r="Q119" s="145">
        <f>Planning!Q119</f>
        <v>0</v>
      </c>
      <c r="R119" s="145">
        <f>Planning!R119</f>
        <v>0</v>
      </c>
      <c r="S119" s="145">
        <f>Planning!S119</f>
        <v>0</v>
      </c>
      <c r="T119" s="145">
        <f>Planning!T119</f>
        <v>0</v>
      </c>
      <c r="U119" s="145">
        <f>Planning!U119</f>
        <v>0</v>
      </c>
      <c r="V119" s="185"/>
      <c r="W119" s="185"/>
    </row>
    <row r="120" spans="1:23">
      <c r="A120" s="209"/>
      <c r="B120" s="231"/>
      <c r="C120" s="209"/>
      <c r="D120" s="209"/>
      <c r="E120" s="209"/>
      <c r="F120" s="209"/>
      <c r="G120" s="209"/>
      <c r="H120" s="209"/>
      <c r="I120" s="209"/>
      <c r="J120" s="209"/>
      <c r="K120" s="209"/>
      <c r="L120" s="209"/>
      <c r="M120" s="209"/>
      <c r="N120" s="209"/>
      <c r="O120" s="209"/>
      <c r="P120" s="185"/>
      <c r="Q120" s="185"/>
      <c r="R120" s="185"/>
      <c r="S120" s="185"/>
      <c r="T120" s="185"/>
      <c r="U120" s="185"/>
      <c r="V120" s="185"/>
      <c r="W120" s="185"/>
    </row>
    <row r="121" spans="1:23">
      <c r="A121" s="209"/>
      <c r="B121" s="231"/>
      <c r="C121" s="209"/>
      <c r="D121" s="209"/>
      <c r="E121" s="209"/>
      <c r="F121" s="209"/>
      <c r="G121" s="209"/>
      <c r="H121" s="209"/>
      <c r="I121" s="209"/>
      <c r="J121" s="209"/>
      <c r="K121" s="209"/>
      <c r="L121" s="209"/>
      <c r="M121" s="209"/>
      <c r="N121" s="209"/>
      <c r="O121" s="209"/>
      <c r="P121" s="185"/>
      <c r="Q121" s="185"/>
      <c r="R121" s="185"/>
      <c r="S121" s="185"/>
      <c r="T121" s="185"/>
      <c r="U121" s="185"/>
      <c r="V121" s="185"/>
    </row>
    <row r="122" spans="1:23">
      <c r="A122" s="209"/>
      <c r="B122" s="231"/>
      <c r="C122" s="209"/>
      <c r="D122" s="209"/>
      <c r="E122" s="209"/>
      <c r="F122" s="209"/>
      <c r="G122" s="209"/>
      <c r="H122" s="209"/>
      <c r="I122" s="209"/>
      <c r="J122" s="209"/>
      <c r="K122" s="209"/>
      <c r="L122" s="209"/>
      <c r="M122" s="209"/>
      <c r="N122" s="209"/>
      <c r="O122" s="209"/>
      <c r="P122" s="185"/>
      <c r="Q122" s="185"/>
      <c r="R122" s="185"/>
      <c r="S122" s="185"/>
      <c r="T122" s="185"/>
      <c r="U122" s="185"/>
      <c r="V122" s="185"/>
    </row>
    <row r="123" spans="1:23">
      <c r="A123" s="209"/>
      <c r="B123" s="231"/>
      <c r="C123" s="209"/>
      <c r="D123" s="209"/>
      <c r="E123" s="209"/>
      <c r="F123" s="209"/>
      <c r="G123" s="209"/>
      <c r="H123" s="209"/>
      <c r="I123" s="209"/>
      <c r="J123" s="209"/>
      <c r="K123" s="209" t="s">
        <v>222</v>
      </c>
      <c r="L123" s="185"/>
      <c r="M123" s="185"/>
      <c r="N123" s="185"/>
      <c r="O123" s="209"/>
    </row>
    <row r="124" spans="1:23">
      <c r="A124" s="209"/>
      <c r="B124" s="231"/>
      <c r="C124" s="209"/>
      <c r="D124" s="209"/>
      <c r="E124" s="209"/>
      <c r="F124" s="209"/>
      <c r="G124" s="209"/>
      <c r="H124" s="209"/>
      <c r="I124" s="209"/>
      <c r="J124" s="209"/>
      <c r="K124" s="209" t="s">
        <v>203</v>
      </c>
      <c r="L124" s="185"/>
      <c r="M124" s="185"/>
      <c r="N124" s="185"/>
      <c r="O124" s="209"/>
    </row>
    <row r="125" spans="1:23">
      <c r="A125" s="209"/>
      <c r="B125" s="231"/>
      <c r="C125" s="209"/>
      <c r="D125" s="209"/>
      <c r="E125" s="209"/>
      <c r="F125" s="209"/>
      <c r="G125" s="209"/>
      <c r="H125" s="209"/>
      <c r="I125" s="209"/>
      <c r="J125" s="209"/>
      <c r="K125" s="209" t="s">
        <v>211</v>
      </c>
      <c r="L125" s="185"/>
      <c r="M125" s="185"/>
      <c r="N125" s="185"/>
      <c r="O125" s="209"/>
      <c r="R125" s="47" t="s">
        <v>299</v>
      </c>
    </row>
    <row r="126" spans="1:23">
      <c r="A126" s="209"/>
      <c r="B126" s="231"/>
      <c r="C126" s="209"/>
      <c r="D126" s="209"/>
      <c r="E126" s="209"/>
      <c r="F126" s="209"/>
      <c r="G126" s="209"/>
      <c r="H126" s="209"/>
      <c r="I126" s="209"/>
      <c r="J126" s="209"/>
      <c r="K126" s="209" t="s">
        <v>223</v>
      </c>
      <c r="L126" s="185"/>
      <c r="M126" s="185"/>
      <c r="N126" s="185"/>
      <c r="O126" s="209"/>
    </row>
    <row r="127" spans="1:23" ht="12.75">
      <c r="A127" s="209"/>
      <c r="B127" s="231"/>
      <c r="C127" s="209"/>
      <c r="D127" s="209"/>
      <c r="E127" s="209"/>
      <c r="F127" s="209"/>
      <c r="G127" s="209"/>
      <c r="H127" s="209"/>
      <c r="I127" s="209"/>
      <c r="J127" s="209"/>
      <c r="K127" s="209" t="s">
        <v>213</v>
      </c>
      <c r="L127" s="185"/>
      <c r="M127" s="185"/>
      <c r="N127" s="185"/>
      <c r="O127" s="209"/>
      <c r="R127" s="36" t="s">
        <v>28</v>
      </c>
      <c r="S127" s="31" t="s">
        <v>29</v>
      </c>
      <c r="T127" s="31" t="s">
        <v>30</v>
      </c>
      <c r="U127" s="31" t="s">
        <v>31</v>
      </c>
      <c r="V127" s="37" t="s">
        <v>32</v>
      </c>
    </row>
    <row r="128" spans="1:23" ht="15">
      <c r="A128" s="209"/>
      <c r="B128" s="231"/>
      <c r="C128" s="209"/>
      <c r="D128" s="209"/>
      <c r="E128" s="209"/>
      <c r="F128" s="209"/>
      <c r="G128" s="209"/>
      <c r="H128" s="209"/>
      <c r="I128" s="209"/>
      <c r="J128" s="209"/>
      <c r="K128" s="209" t="s">
        <v>198</v>
      </c>
      <c r="L128" s="185"/>
      <c r="M128" s="185"/>
      <c r="N128" s="185"/>
      <c r="O128" s="209"/>
      <c r="Q128" s="201" t="s">
        <v>60</v>
      </c>
      <c r="R128" s="38">
        <f t="shared" ref="R128:R141" si="0">R232-D232</f>
        <v>2</v>
      </c>
      <c r="S128" s="38">
        <f t="shared" ref="S128:S141" si="1">S232-E232</f>
        <v>2</v>
      </c>
      <c r="T128" s="38">
        <f t="shared" ref="T128:T141" si="2">T232-F232</f>
        <v>2</v>
      </c>
      <c r="U128" s="38">
        <f t="shared" ref="U128:U141" si="3">U232-G232</f>
        <v>2</v>
      </c>
      <c r="V128" s="38">
        <f t="shared" ref="V128:V141" si="4">V232-H232</f>
        <v>2</v>
      </c>
    </row>
    <row r="129" spans="1:29" ht="15">
      <c r="A129" s="209"/>
      <c r="B129" s="231"/>
      <c r="C129" s="209"/>
      <c r="D129" s="209"/>
      <c r="E129" s="209"/>
      <c r="F129" s="209"/>
      <c r="G129" s="209"/>
      <c r="H129" s="209"/>
      <c r="I129" s="209"/>
      <c r="J129" s="209"/>
      <c r="K129" s="209" t="s">
        <v>215</v>
      </c>
      <c r="L129" s="185"/>
      <c r="M129" s="185"/>
      <c r="N129" s="185"/>
      <c r="O129" s="209"/>
      <c r="Q129" s="201" t="s">
        <v>49</v>
      </c>
      <c r="R129" s="38">
        <f t="shared" si="0"/>
        <v>1</v>
      </c>
      <c r="S129" s="38">
        <f t="shared" si="1"/>
        <v>1</v>
      </c>
      <c r="T129" s="38">
        <f t="shared" si="2"/>
        <v>1</v>
      </c>
      <c r="U129" s="38">
        <f t="shared" si="3"/>
        <v>1</v>
      </c>
      <c r="V129" s="38">
        <f t="shared" si="4"/>
        <v>1</v>
      </c>
    </row>
    <row r="130" spans="1:29" ht="15">
      <c r="A130" s="209"/>
      <c r="B130" s="231"/>
      <c r="C130" s="209"/>
      <c r="D130" s="209"/>
      <c r="E130" s="209"/>
      <c r="F130" s="209"/>
      <c r="G130" s="209"/>
      <c r="H130" s="209"/>
      <c r="I130" s="209"/>
      <c r="J130" s="209"/>
      <c r="K130" s="209" t="s">
        <v>183</v>
      </c>
      <c r="L130" s="185"/>
      <c r="M130" s="185"/>
      <c r="N130" s="185"/>
      <c r="O130" s="209"/>
      <c r="Q130" s="201" t="s">
        <v>50</v>
      </c>
      <c r="R130" s="38">
        <f t="shared" si="0"/>
        <v>6</v>
      </c>
      <c r="S130" s="38">
        <f t="shared" si="1"/>
        <v>6</v>
      </c>
      <c r="T130" s="38">
        <f t="shared" si="2"/>
        <v>6</v>
      </c>
      <c r="U130" s="38">
        <f t="shared" si="3"/>
        <v>6</v>
      </c>
      <c r="V130" s="38">
        <f t="shared" si="4"/>
        <v>6</v>
      </c>
    </row>
    <row r="131" spans="1:29" ht="15">
      <c r="A131" s="209"/>
      <c r="B131" s="231"/>
      <c r="C131" s="209"/>
      <c r="D131" s="209"/>
      <c r="E131" s="209"/>
      <c r="F131" s="209"/>
      <c r="G131" s="209"/>
      <c r="H131" s="209"/>
      <c r="I131" s="209"/>
      <c r="J131" s="209"/>
      <c r="K131" s="209"/>
      <c r="L131" s="209"/>
      <c r="M131" s="209"/>
      <c r="N131" s="209"/>
      <c r="O131" s="209"/>
      <c r="Q131" s="201" t="s">
        <v>51</v>
      </c>
      <c r="R131" s="38">
        <f t="shared" si="0"/>
        <v>4</v>
      </c>
      <c r="S131" s="38">
        <f t="shared" si="1"/>
        <v>4</v>
      </c>
      <c r="T131" s="38">
        <f t="shared" si="2"/>
        <v>4</v>
      </c>
      <c r="U131" s="38">
        <f t="shared" si="3"/>
        <v>4</v>
      </c>
      <c r="V131" s="38">
        <f t="shared" si="4"/>
        <v>4</v>
      </c>
    </row>
    <row r="132" spans="1:29" ht="15">
      <c r="B132" s="49"/>
      <c r="Q132" s="201" t="s">
        <v>59</v>
      </c>
      <c r="R132" s="38">
        <f t="shared" si="0"/>
        <v>1</v>
      </c>
      <c r="S132" s="38">
        <f t="shared" si="1"/>
        <v>1</v>
      </c>
      <c r="T132" s="38">
        <f t="shared" si="2"/>
        <v>1</v>
      </c>
      <c r="U132" s="38">
        <f t="shared" si="3"/>
        <v>1</v>
      </c>
      <c r="V132" s="38">
        <f t="shared" si="4"/>
        <v>1</v>
      </c>
    </row>
    <row r="133" spans="1:29" ht="15" customHeight="1">
      <c r="B133" s="160"/>
      <c r="M133" s="192"/>
      <c r="Q133" s="201" t="s">
        <v>52</v>
      </c>
      <c r="R133" s="38">
        <f t="shared" si="0"/>
        <v>4</v>
      </c>
      <c r="S133" s="38">
        <f t="shared" si="1"/>
        <v>4</v>
      </c>
      <c r="T133" s="38">
        <f t="shared" si="2"/>
        <v>4</v>
      </c>
      <c r="U133" s="38">
        <f t="shared" si="3"/>
        <v>4</v>
      </c>
      <c r="V133" s="38">
        <f t="shared" si="4"/>
        <v>4</v>
      </c>
    </row>
    <row r="134" spans="1:29" ht="15">
      <c r="B134" s="49"/>
      <c r="Q134" s="201" t="s">
        <v>53</v>
      </c>
      <c r="R134" s="38">
        <f t="shared" si="0"/>
        <v>4</v>
      </c>
      <c r="S134" s="38">
        <f t="shared" si="1"/>
        <v>4</v>
      </c>
      <c r="T134" s="38">
        <f t="shared" si="2"/>
        <v>4</v>
      </c>
      <c r="U134" s="38">
        <f t="shared" si="3"/>
        <v>4</v>
      </c>
      <c r="V134" s="38">
        <f t="shared" si="4"/>
        <v>4</v>
      </c>
    </row>
    <row r="135" spans="1:29" ht="15">
      <c r="B135" s="49"/>
      <c r="I135" s="191"/>
      <c r="M135" s="48"/>
      <c r="Q135" s="201" t="s">
        <v>225</v>
      </c>
      <c r="R135" s="38">
        <f t="shared" si="0"/>
        <v>1</v>
      </c>
      <c r="S135" s="38">
        <f t="shared" si="1"/>
        <v>1</v>
      </c>
      <c r="T135" s="38">
        <f t="shared" si="2"/>
        <v>1</v>
      </c>
      <c r="U135" s="38">
        <f t="shared" si="3"/>
        <v>1</v>
      </c>
      <c r="V135" s="38">
        <f t="shared" si="4"/>
        <v>1</v>
      </c>
    </row>
    <row r="136" spans="1:29" ht="15">
      <c r="B136" s="49"/>
      <c r="D136" s="47" t="s">
        <v>300</v>
      </c>
      <c r="J136" s="47" t="s">
        <v>372</v>
      </c>
      <c r="Q136" s="201" t="s">
        <v>61</v>
      </c>
      <c r="R136" s="38">
        <f t="shared" si="0"/>
        <v>2</v>
      </c>
      <c r="S136" s="38">
        <f t="shared" si="1"/>
        <v>2</v>
      </c>
      <c r="T136" s="38">
        <f t="shared" si="2"/>
        <v>2</v>
      </c>
      <c r="U136" s="38">
        <f t="shared" si="3"/>
        <v>2</v>
      </c>
      <c r="V136" s="38">
        <f t="shared" si="4"/>
        <v>2</v>
      </c>
    </row>
    <row r="137" spans="1:29" ht="15.75" thickBot="1">
      <c r="B137" s="49"/>
      <c r="D137" s="36" t="s">
        <v>28</v>
      </c>
      <c r="E137" s="31" t="s">
        <v>29</v>
      </c>
      <c r="F137" s="31" t="s">
        <v>30</v>
      </c>
      <c r="G137" s="31" t="s">
        <v>31</v>
      </c>
      <c r="H137" s="37" t="s">
        <v>32</v>
      </c>
      <c r="L137" s="191"/>
      <c r="M137" s="48"/>
      <c r="P137" s="101"/>
      <c r="Q137" s="201" t="s">
        <v>54</v>
      </c>
      <c r="R137" s="38">
        <f t="shared" si="0"/>
        <v>2</v>
      </c>
      <c r="S137" s="38">
        <f t="shared" si="1"/>
        <v>2</v>
      </c>
      <c r="T137" s="38">
        <f t="shared" si="2"/>
        <v>2</v>
      </c>
      <c r="U137" s="38">
        <f t="shared" si="3"/>
        <v>2</v>
      </c>
      <c r="V137" s="38">
        <f t="shared" si="4"/>
        <v>2</v>
      </c>
    </row>
    <row r="138" spans="1:29" ht="15.75" thickBot="1">
      <c r="C138" s="70" t="s">
        <v>187</v>
      </c>
      <c r="D138" s="145">
        <f>Planning!D138</f>
        <v>0</v>
      </c>
      <c r="E138" s="145">
        <f>Planning!E138</f>
        <v>0</v>
      </c>
      <c r="F138" s="145">
        <f>Planning!F138</f>
        <v>0</v>
      </c>
      <c r="G138" s="145">
        <f>Planning!G138</f>
        <v>0</v>
      </c>
      <c r="H138" s="145">
        <f>Planning!H138</f>
        <v>0</v>
      </c>
      <c r="J138" s="139" t="s">
        <v>290</v>
      </c>
      <c r="K138" s="139"/>
      <c r="L138" s="139"/>
      <c r="M138" s="139"/>
      <c r="N138" s="139"/>
      <c r="O138" s="139"/>
      <c r="P138" s="139"/>
      <c r="Q138" s="201" t="s">
        <v>55</v>
      </c>
      <c r="R138" s="38">
        <f t="shared" si="0"/>
        <v>4</v>
      </c>
      <c r="S138" s="38">
        <f t="shared" si="1"/>
        <v>4</v>
      </c>
      <c r="T138" s="38">
        <f t="shared" si="2"/>
        <v>4</v>
      </c>
      <c r="U138" s="38">
        <f t="shared" si="3"/>
        <v>4</v>
      </c>
      <c r="V138" s="38">
        <f t="shared" si="4"/>
        <v>4</v>
      </c>
      <c r="Y138" s="47" t="s">
        <v>301</v>
      </c>
    </row>
    <row r="139" spans="1:29" ht="15.75" thickBot="1">
      <c r="C139" s="70" t="s">
        <v>188</v>
      </c>
      <c r="D139" s="145">
        <f>Planning!D139</f>
        <v>0</v>
      </c>
      <c r="E139" s="145">
        <f>Planning!E139</f>
        <v>0</v>
      </c>
      <c r="F139" s="145">
        <f>Planning!F139</f>
        <v>0</v>
      </c>
      <c r="G139" s="145">
        <f>Planning!G139</f>
        <v>0</v>
      </c>
      <c r="H139" s="145">
        <f>Planning!H139</f>
        <v>0</v>
      </c>
      <c r="J139" s="140" t="s">
        <v>293</v>
      </c>
      <c r="K139" s="298" t="s">
        <v>291</v>
      </c>
      <c r="L139" s="298"/>
      <c r="M139" s="298"/>
      <c r="N139" s="298"/>
      <c r="O139" s="299"/>
      <c r="P139" s="141"/>
      <c r="Q139" s="201" t="s">
        <v>56</v>
      </c>
      <c r="R139" s="38">
        <f t="shared" si="0"/>
        <v>7</v>
      </c>
      <c r="S139" s="38">
        <f t="shared" si="1"/>
        <v>7</v>
      </c>
      <c r="T139" s="38">
        <f t="shared" si="2"/>
        <v>7</v>
      </c>
      <c r="U139" s="38">
        <f t="shared" si="3"/>
        <v>7</v>
      </c>
      <c r="V139" s="38">
        <f t="shared" si="4"/>
        <v>7</v>
      </c>
      <c r="Y139" s="47" t="s">
        <v>304</v>
      </c>
    </row>
    <row r="140" spans="1:29" ht="15">
      <c r="C140" s="70" t="s">
        <v>189</v>
      </c>
      <c r="D140" s="145">
        <f>Planning!D140</f>
        <v>0</v>
      </c>
      <c r="E140" s="145">
        <f>Planning!E140</f>
        <v>0</v>
      </c>
      <c r="F140" s="145">
        <f>Planning!F140</f>
        <v>0</v>
      </c>
      <c r="G140" s="145">
        <f>Planning!G140</f>
        <v>0</v>
      </c>
      <c r="H140" s="145">
        <f>Planning!H140</f>
        <v>0</v>
      </c>
      <c r="J140" s="142" t="s">
        <v>294</v>
      </c>
      <c r="K140" s="36" t="s">
        <v>28</v>
      </c>
      <c r="L140" s="31" t="s">
        <v>29</v>
      </c>
      <c r="M140" s="31" t="s">
        <v>30</v>
      </c>
      <c r="N140" s="31" t="s">
        <v>31</v>
      </c>
      <c r="O140" s="37" t="s">
        <v>32</v>
      </c>
      <c r="P140" s="84"/>
      <c r="Q140" s="201" t="s">
        <v>57</v>
      </c>
      <c r="R140" s="38">
        <f t="shared" si="0"/>
        <v>4</v>
      </c>
      <c r="S140" s="38">
        <f t="shared" si="1"/>
        <v>4</v>
      </c>
      <c r="T140" s="38">
        <f t="shared" si="2"/>
        <v>4</v>
      </c>
      <c r="U140" s="38">
        <f t="shared" si="3"/>
        <v>4</v>
      </c>
      <c r="V140" s="38">
        <f t="shared" si="4"/>
        <v>4</v>
      </c>
    </row>
    <row r="141" spans="1:29" ht="15">
      <c r="D141" s="47" t="s">
        <v>300</v>
      </c>
      <c r="Q141" s="201" t="s">
        <v>58</v>
      </c>
      <c r="R141" s="38">
        <f t="shared" si="0"/>
        <v>2</v>
      </c>
      <c r="S141" s="38">
        <f t="shared" si="1"/>
        <v>2</v>
      </c>
      <c r="T141" s="38">
        <f t="shared" si="2"/>
        <v>2</v>
      </c>
      <c r="U141" s="38">
        <f t="shared" si="3"/>
        <v>2</v>
      </c>
      <c r="V141" s="38">
        <f t="shared" si="4"/>
        <v>2</v>
      </c>
      <c r="Y141" s="36" t="s">
        <v>28</v>
      </c>
      <c r="Z141" s="31" t="s">
        <v>29</v>
      </c>
      <c r="AA141" s="31" t="s">
        <v>30</v>
      </c>
      <c r="AB141" s="31" t="s">
        <v>31</v>
      </c>
      <c r="AC141" s="37" t="s">
        <v>32</v>
      </c>
    </row>
    <row r="142" spans="1:29">
      <c r="C142" s="173" t="s">
        <v>134</v>
      </c>
      <c r="D142" s="150" t="str">
        <f>IF(K142=1,Y142,"")</f>
        <v/>
      </c>
      <c r="E142" s="150" t="str">
        <f t="shared" ref="E142:H157" si="5">IF(L142=1,Z142,"")</f>
        <v/>
      </c>
      <c r="F142" s="150" t="str">
        <f t="shared" si="5"/>
        <v/>
      </c>
      <c r="G142" s="150" t="str">
        <f t="shared" si="5"/>
        <v/>
      </c>
      <c r="H142" s="150" t="str">
        <f t="shared" si="5"/>
        <v/>
      </c>
      <c r="J142" s="103" t="s">
        <v>134</v>
      </c>
      <c r="K142" s="148">
        <f>Planning!K142</f>
        <v>0</v>
      </c>
      <c r="L142" s="148">
        <f>Planning!L142</f>
        <v>0</v>
      </c>
      <c r="M142" s="148">
        <f>Planning!M142</f>
        <v>0</v>
      </c>
      <c r="N142" s="148">
        <f>Planning!N142</f>
        <v>0</v>
      </c>
      <c r="O142" s="148">
        <f>Planning!O142</f>
        <v>0</v>
      </c>
      <c r="Q142" s="173" t="s">
        <v>134</v>
      </c>
      <c r="R142" s="150" t="str">
        <f>IF(AND(K142=1,OR(D142=0,D142="")),"x","")</f>
        <v/>
      </c>
      <c r="S142" s="150" t="str">
        <f t="shared" ref="S142:V157" si="6">IF(AND(L142=1,OR(E142=0,E142="")),"x","")</f>
        <v/>
      </c>
      <c r="T142" s="150" t="str">
        <f t="shared" si="6"/>
        <v/>
      </c>
      <c r="U142" s="150" t="str">
        <f t="shared" si="6"/>
        <v/>
      </c>
      <c r="V142" s="150" t="str">
        <f t="shared" si="6"/>
        <v/>
      </c>
      <c r="X142" s="173" t="s">
        <v>134</v>
      </c>
      <c r="Y142" s="150" t="s">
        <v>55</v>
      </c>
      <c r="Z142" s="150" t="s">
        <v>55</v>
      </c>
      <c r="AA142" s="150" t="s">
        <v>54</v>
      </c>
      <c r="AB142" s="150"/>
      <c r="AC142" s="150"/>
    </row>
    <row r="143" spans="1:29">
      <c r="C143" s="174" t="s">
        <v>190</v>
      </c>
      <c r="D143" s="150" t="str">
        <f t="shared" ref="D143:H206" si="7">IF(K143=1,Y143,"")</f>
        <v/>
      </c>
      <c r="E143" s="150" t="str">
        <f t="shared" si="5"/>
        <v/>
      </c>
      <c r="F143" s="150" t="str">
        <f t="shared" si="5"/>
        <v/>
      </c>
      <c r="G143" s="150" t="str">
        <f t="shared" si="5"/>
        <v/>
      </c>
      <c r="H143" s="150" t="str">
        <f t="shared" si="5"/>
        <v/>
      </c>
      <c r="J143" s="152" t="s">
        <v>190</v>
      </c>
      <c r="K143" s="148">
        <f>Planning!K143</f>
        <v>0</v>
      </c>
      <c r="L143" s="148">
        <f>Planning!L143</f>
        <v>0</v>
      </c>
      <c r="M143" s="148">
        <f>Planning!M143</f>
        <v>0</v>
      </c>
      <c r="N143" s="148">
        <f>Planning!N143</f>
        <v>0</v>
      </c>
      <c r="O143" s="148">
        <f>Planning!O143</f>
        <v>0</v>
      </c>
      <c r="Q143" s="174" t="s">
        <v>190</v>
      </c>
      <c r="R143" s="150" t="str">
        <f t="shared" ref="R143:V205" si="8">IF(AND(K143=1,OR(D143=0,D143="")),"x","")</f>
        <v/>
      </c>
      <c r="S143" s="150" t="str">
        <f t="shared" si="6"/>
        <v/>
      </c>
      <c r="T143" s="150" t="str">
        <f t="shared" si="6"/>
        <v/>
      </c>
      <c r="U143" s="150" t="str">
        <f t="shared" si="6"/>
        <v/>
      </c>
      <c r="V143" s="150" t="str">
        <f t="shared" si="6"/>
        <v/>
      </c>
      <c r="X143" s="174" t="s">
        <v>190</v>
      </c>
      <c r="Y143" s="150"/>
      <c r="Z143" s="150"/>
      <c r="AA143" s="150"/>
      <c r="AB143" s="150"/>
      <c r="AC143" s="150"/>
    </row>
    <row r="144" spans="1:29">
      <c r="C144" s="175" t="s">
        <v>168</v>
      </c>
      <c r="D144" s="150" t="str">
        <f t="shared" si="7"/>
        <v/>
      </c>
      <c r="E144" s="150" t="str">
        <f t="shared" si="5"/>
        <v/>
      </c>
      <c r="F144" s="150" t="str">
        <f t="shared" si="5"/>
        <v/>
      </c>
      <c r="G144" s="150" t="str">
        <f t="shared" si="5"/>
        <v/>
      </c>
      <c r="H144" s="150" t="str">
        <f t="shared" si="5"/>
        <v/>
      </c>
      <c r="J144" s="103" t="s">
        <v>168</v>
      </c>
      <c r="K144" s="148">
        <f>Planning!K144</f>
        <v>0</v>
      </c>
      <c r="L144" s="148">
        <f>Planning!L144</f>
        <v>0</v>
      </c>
      <c r="M144" s="148">
        <f>Planning!M144</f>
        <v>0</v>
      </c>
      <c r="N144" s="148">
        <f>Planning!N144</f>
        <v>0</v>
      </c>
      <c r="O144" s="148">
        <f>Planning!O144</f>
        <v>0</v>
      </c>
      <c r="Q144" s="175" t="s">
        <v>168</v>
      </c>
      <c r="R144" s="150" t="str">
        <f t="shared" si="8"/>
        <v/>
      </c>
      <c r="S144" s="150" t="str">
        <f t="shared" si="6"/>
        <v/>
      </c>
      <c r="T144" s="150" t="str">
        <f t="shared" si="6"/>
        <v/>
      </c>
      <c r="U144" s="150" t="str">
        <f t="shared" si="6"/>
        <v/>
      </c>
      <c r="V144" s="150" t="str">
        <f t="shared" si="6"/>
        <v/>
      </c>
      <c r="X144" s="175" t="s">
        <v>168</v>
      </c>
      <c r="Y144" s="150" t="s">
        <v>57</v>
      </c>
      <c r="Z144" s="150" t="s">
        <v>57</v>
      </c>
      <c r="AA144" s="150" t="s">
        <v>57</v>
      </c>
      <c r="AB144" s="150"/>
      <c r="AC144" s="150"/>
    </row>
    <row r="145" spans="2:31">
      <c r="C145" s="174" t="s">
        <v>127</v>
      </c>
      <c r="D145" s="150" t="str">
        <f t="shared" si="7"/>
        <v/>
      </c>
      <c r="E145" s="150" t="str">
        <f t="shared" si="5"/>
        <v/>
      </c>
      <c r="F145" s="150" t="str">
        <f t="shared" si="5"/>
        <v/>
      </c>
      <c r="G145" s="150" t="str">
        <f t="shared" si="5"/>
        <v/>
      </c>
      <c r="H145" s="150" t="str">
        <f t="shared" si="5"/>
        <v/>
      </c>
      <c r="J145" s="152" t="s">
        <v>127</v>
      </c>
      <c r="K145" s="148">
        <f>Planning!K145</f>
        <v>0</v>
      </c>
      <c r="L145" s="148">
        <f>Planning!L145</f>
        <v>0</v>
      </c>
      <c r="M145" s="148">
        <f>Planning!M145</f>
        <v>0</v>
      </c>
      <c r="N145" s="148">
        <f>Planning!N145</f>
        <v>0</v>
      </c>
      <c r="O145" s="148">
        <f>Planning!O145</f>
        <v>0</v>
      </c>
      <c r="Q145" s="174" t="s">
        <v>127</v>
      </c>
      <c r="R145" s="150" t="str">
        <f t="shared" si="8"/>
        <v/>
      </c>
      <c r="S145" s="150" t="str">
        <f t="shared" si="6"/>
        <v/>
      </c>
      <c r="T145" s="150" t="str">
        <f t="shared" si="6"/>
        <v/>
      </c>
      <c r="U145" s="150" t="str">
        <f t="shared" si="6"/>
        <v/>
      </c>
      <c r="V145" s="150" t="str">
        <f t="shared" si="6"/>
        <v/>
      </c>
      <c r="X145" s="174" t="s">
        <v>127</v>
      </c>
      <c r="Y145" s="150" t="str">
        <f>IF(K145=1,IF(K179=1,AE145,Y179),"")</f>
        <v/>
      </c>
      <c r="Z145" s="150" t="str">
        <f>IF(L145=1,IF(L179=1,AD145,Z179),"")</f>
        <v/>
      </c>
      <c r="AA145" s="150"/>
      <c r="AB145" s="150" t="str">
        <f>IF(N145=1,IF(N179=1,AD145,AB179),"")</f>
        <v/>
      </c>
      <c r="AC145" s="150" t="s">
        <v>262</v>
      </c>
      <c r="AD145" s="47" t="s">
        <v>55</v>
      </c>
      <c r="AE145" s="47" t="s">
        <v>54</v>
      </c>
    </row>
    <row r="146" spans="2:31">
      <c r="C146" s="175" t="s">
        <v>191</v>
      </c>
      <c r="D146" s="150" t="str">
        <f t="shared" si="7"/>
        <v/>
      </c>
      <c r="E146" s="150" t="str">
        <f t="shared" si="5"/>
        <v/>
      </c>
      <c r="F146" s="150" t="str">
        <f t="shared" si="5"/>
        <v/>
      </c>
      <c r="G146" s="150" t="str">
        <f t="shared" si="5"/>
        <v/>
      </c>
      <c r="H146" s="150" t="str">
        <f t="shared" si="5"/>
        <v/>
      </c>
      <c r="J146" s="103" t="s">
        <v>191</v>
      </c>
      <c r="K146" s="148">
        <f>Planning!K146</f>
        <v>0</v>
      </c>
      <c r="L146" s="148">
        <f>Planning!L146</f>
        <v>0</v>
      </c>
      <c r="M146" s="148">
        <f>Planning!M146</f>
        <v>0</v>
      </c>
      <c r="N146" s="148">
        <f>Planning!N146</f>
        <v>0</v>
      </c>
      <c r="O146" s="148">
        <f>Planning!O146</f>
        <v>0</v>
      </c>
      <c r="Q146" s="175" t="s">
        <v>191</v>
      </c>
      <c r="R146" s="150" t="str">
        <f t="shared" si="8"/>
        <v/>
      </c>
      <c r="S146" s="150" t="str">
        <f t="shared" si="6"/>
        <v/>
      </c>
      <c r="T146" s="150" t="str">
        <f t="shared" si="6"/>
        <v/>
      </c>
      <c r="U146" s="150" t="str">
        <f t="shared" si="6"/>
        <v/>
      </c>
      <c r="V146" s="150" t="str">
        <f t="shared" si="6"/>
        <v/>
      </c>
      <c r="X146" s="175" t="s">
        <v>191</v>
      </c>
      <c r="Y146" s="150"/>
      <c r="Z146" s="150"/>
      <c r="AA146" s="150"/>
      <c r="AB146" s="150"/>
      <c r="AC146" s="150"/>
    </row>
    <row r="147" spans="2:31">
      <c r="C147" s="175" t="s">
        <v>192</v>
      </c>
      <c r="D147" s="150" t="str">
        <f t="shared" si="7"/>
        <v/>
      </c>
      <c r="E147" s="150" t="str">
        <f t="shared" si="5"/>
        <v/>
      </c>
      <c r="F147" s="150" t="str">
        <f t="shared" si="5"/>
        <v/>
      </c>
      <c r="G147" s="150" t="str">
        <f t="shared" si="5"/>
        <v/>
      </c>
      <c r="H147" s="150" t="str">
        <f t="shared" si="5"/>
        <v/>
      </c>
      <c r="J147" s="103" t="s">
        <v>192</v>
      </c>
      <c r="K147" s="148">
        <f>Planning!K147</f>
        <v>0</v>
      </c>
      <c r="L147" s="148">
        <f>Planning!L147</f>
        <v>0</v>
      </c>
      <c r="M147" s="148">
        <f>Planning!M147</f>
        <v>0</v>
      </c>
      <c r="N147" s="148">
        <f>Planning!N147</f>
        <v>0</v>
      </c>
      <c r="O147" s="148">
        <f>Planning!O147</f>
        <v>0</v>
      </c>
      <c r="Q147" s="175" t="s">
        <v>192</v>
      </c>
      <c r="R147" s="150" t="str">
        <f t="shared" si="8"/>
        <v/>
      </c>
      <c r="S147" s="150" t="str">
        <f t="shared" si="6"/>
        <v/>
      </c>
      <c r="T147" s="150" t="str">
        <f t="shared" si="6"/>
        <v/>
      </c>
      <c r="U147" s="150" t="str">
        <f t="shared" si="6"/>
        <v/>
      </c>
      <c r="V147" s="150" t="str">
        <f t="shared" si="6"/>
        <v/>
      </c>
      <c r="X147" s="175" t="s">
        <v>192</v>
      </c>
      <c r="Y147" s="150"/>
      <c r="Z147" s="150"/>
      <c r="AA147" s="150"/>
      <c r="AB147" s="150"/>
      <c r="AC147" s="150"/>
    </row>
    <row r="148" spans="2:31">
      <c r="B148" s="46"/>
      <c r="C148" s="175" t="s">
        <v>174</v>
      </c>
      <c r="D148" s="150" t="str">
        <f t="shared" si="7"/>
        <v/>
      </c>
      <c r="E148" s="150" t="str">
        <f t="shared" si="5"/>
        <v/>
      </c>
      <c r="F148" s="150" t="str">
        <f t="shared" si="5"/>
        <v/>
      </c>
      <c r="G148" s="150" t="str">
        <f t="shared" si="5"/>
        <v/>
      </c>
      <c r="H148" s="150" t="str">
        <f t="shared" si="5"/>
        <v/>
      </c>
      <c r="J148" s="103" t="s">
        <v>174</v>
      </c>
      <c r="K148" s="148">
        <f>Planning!K148</f>
        <v>0</v>
      </c>
      <c r="L148" s="148">
        <f>Planning!L148</f>
        <v>0</v>
      </c>
      <c r="M148" s="148">
        <f>Planning!M148</f>
        <v>0</v>
      </c>
      <c r="N148" s="148">
        <f>Planning!N148</f>
        <v>0</v>
      </c>
      <c r="O148" s="148">
        <f>Planning!O148</f>
        <v>0</v>
      </c>
      <c r="Q148" s="175" t="s">
        <v>174</v>
      </c>
      <c r="R148" s="150" t="str">
        <f t="shared" si="8"/>
        <v/>
      </c>
      <c r="S148" s="150" t="str">
        <f t="shared" si="6"/>
        <v/>
      </c>
      <c r="T148" s="150" t="str">
        <f t="shared" si="6"/>
        <v/>
      </c>
      <c r="U148" s="150" t="str">
        <f t="shared" si="6"/>
        <v/>
      </c>
      <c r="V148" s="150" t="str">
        <f t="shared" si="6"/>
        <v/>
      </c>
      <c r="X148" s="175" t="s">
        <v>174</v>
      </c>
      <c r="Y148" s="150" t="s">
        <v>266</v>
      </c>
      <c r="Z148" s="150" t="s">
        <v>266</v>
      </c>
      <c r="AA148" s="150" t="s">
        <v>266</v>
      </c>
      <c r="AB148" s="150" t="s">
        <v>266</v>
      </c>
      <c r="AC148" s="150"/>
    </row>
    <row r="149" spans="2:31">
      <c r="C149" s="176" t="s">
        <v>104</v>
      </c>
      <c r="D149" s="150" t="str">
        <f t="shared" si="7"/>
        <v/>
      </c>
      <c r="E149" s="150" t="str">
        <f t="shared" si="5"/>
        <v/>
      </c>
      <c r="F149" s="150" t="str">
        <f t="shared" si="5"/>
        <v/>
      </c>
      <c r="G149" s="150" t="str">
        <f t="shared" si="5"/>
        <v/>
      </c>
      <c r="H149" s="150" t="str">
        <f t="shared" si="5"/>
        <v/>
      </c>
      <c r="J149" s="153" t="s">
        <v>104</v>
      </c>
      <c r="K149" s="148">
        <f>Planning!K149</f>
        <v>0</v>
      </c>
      <c r="L149" s="148">
        <f>Planning!L149</f>
        <v>0</v>
      </c>
      <c r="M149" s="148">
        <f>Planning!M149</f>
        <v>0</v>
      </c>
      <c r="N149" s="148">
        <f>Planning!N149</f>
        <v>0</v>
      </c>
      <c r="O149" s="148">
        <f>Planning!O149</f>
        <v>0</v>
      </c>
      <c r="Q149" s="176" t="s">
        <v>104</v>
      </c>
      <c r="R149" s="150" t="str">
        <f t="shared" si="8"/>
        <v/>
      </c>
      <c r="S149" s="150" t="str">
        <f t="shared" si="6"/>
        <v/>
      </c>
      <c r="T149" s="150" t="str">
        <f t="shared" si="6"/>
        <v/>
      </c>
      <c r="U149" s="150" t="str">
        <f t="shared" si="6"/>
        <v/>
      </c>
      <c r="V149" s="150" t="str">
        <f t="shared" si="6"/>
        <v/>
      </c>
      <c r="X149" s="176" t="s">
        <v>104</v>
      </c>
      <c r="Y149" s="150" t="s">
        <v>59</v>
      </c>
      <c r="Z149" s="150" t="s">
        <v>59</v>
      </c>
      <c r="AA149" s="150" t="s">
        <v>59</v>
      </c>
      <c r="AB149" s="150" t="s">
        <v>59</v>
      </c>
      <c r="AC149" s="150" t="s">
        <v>59</v>
      </c>
    </row>
    <row r="150" spans="2:31">
      <c r="C150" s="175" t="s">
        <v>159</v>
      </c>
      <c r="D150" s="150" t="str">
        <f t="shared" si="7"/>
        <v/>
      </c>
      <c r="E150" s="150" t="str">
        <f t="shared" si="5"/>
        <v/>
      </c>
      <c r="F150" s="150" t="str">
        <f t="shared" si="5"/>
        <v/>
      </c>
      <c r="G150" s="150" t="str">
        <f t="shared" si="5"/>
        <v/>
      </c>
      <c r="H150" s="150" t="str">
        <f t="shared" si="5"/>
        <v/>
      </c>
      <c r="J150" s="103" t="s">
        <v>159</v>
      </c>
      <c r="K150" s="148">
        <f>Planning!K150</f>
        <v>0</v>
      </c>
      <c r="L150" s="148">
        <f>Planning!L150</f>
        <v>0</v>
      </c>
      <c r="M150" s="148">
        <f>Planning!M150</f>
        <v>0</v>
      </c>
      <c r="N150" s="148">
        <f>Planning!N150</f>
        <v>0</v>
      </c>
      <c r="O150" s="148">
        <f>Planning!O150</f>
        <v>0</v>
      </c>
      <c r="Q150" s="175" t="s">
        <v>159</v>
      </c>
      <c r="R150" s="150" t="str">
        <f t="shared" si="8"/>
        <v/>
      </c>
      <c r="S150" s="150" t="str">
        <f t="shared" si="6"/>
        <v/>
      </c>
      <c r="T150" s="150" t="str">
        <f t="shared" si="6"/>
        <v/>
      </c>
      <c r="U150" s="150" t="str">
        <f t="shared" si="6"/>
        <v/>
      </c>
      <c r="V150" s="150" t="str">
        <f t="shared" si="6"/>
        <v/>
      </c>
      <c r="X150" s="175" t="s">
        <v>159</v>
      </c>
      <c r="Y150" s="150" t="s">
        <v>56</v>
      </c>
      <c r="Z150" s="150" t="s">
        <v>56</v>
      </c>
      <c r="AA150" s="150" t="s">
        <v>56</v>
      </c>
      <c r="AB150" s="150"/>
      <c r="AC150" s="150" t="s">
        <v>56</v>
      </c>
    </row>
    <row r="151" spans="2:31">
      <c r="C151" s="175" t="s">
        <v>193</v>
      </c>
      <c r="D151" s="150" t="str">
        <f t="shared" si="7"/>
        <v/>
      </c>
      <c r="E151" s="150" t="str">
        <f t="shared" si="5"/>
        <v/>
      </c>
      <c r="F151" s="150" t="str">
        <f t="shared" si="5"/>
        <v/>
      </c>
      <c r="G151" s="150" t="str">
        <f t="shared" si="5"/>
        <v/>
      </c>
      <c r="H151" s="150" t="str">
        <f t="shared" si="5"/>
        <v/>
      </c>
      <c r="J151" s="103" t="s">
        <v>193</v>
      </c>
      <c r="K151" s="148">
        <f>Planning!K151</f>
        <v>0</v>
      </c>
      <c r="L151" s="148">
        <f>Planning!L151</f>
        <v>0</v>
      </c>
      <c r="M151" s="148">
        <f>Planning!M151</f>
        <v>0</v>
      </c>
      <c r="N151" s="148">
        <f>Planning!N151</f>
        <v>0</v>
      </c>
      <c r="O151" s="148">
        <f>Planning!O151</f>
        <v>0</v>
      </c>
      <c r="Q151" s="175" t="s">
        <v>193</v>
      </c>
      <c r="R151" s="150" t="str">
        <f t="shared" si="8"/>
        <v/>
      </c>
      <c r="S151" s="150" t="str">
        <f t="shared" si="6"/>
        <v/>
      </c>
      <c r="T151" s="150" t="str">
        <f t="shared" si="6"/>
        <v/>
      </c>
      <c r="U151" s="150" t="str">
        <f t="shared" si="6"/>
        <v/>
      </c>
      <c r="V151" s="150" t="str">
        <f t="shared" si="6"/>
        <v/>
      </c>
      <c r="X151" s="175" t="s">
        <v>193</v>
      </c>
      <c r="Y151" s="150"/>
      <c r="Z151" s="150"/>
      <c r="AA151" s="150"/>
      <c r="AB151" s="150"/>
      <c r="AC151" s="150"/>
    </row>
    <row r="152" spans="2:31">
      <c r="C152" s="175" t="s">
        <v>177</v>
      </c>
      <c r="D152" s="150" t="str">
        <f t="shared" si="7"/>
        <v/>
      </c>
      <c r="E152" s="150" t="str">
        <f t="shared" si="5"/>
        <v/>
      </c>
      <c r="F152" s="150" t="str">
        <f t="shared" si="5"/>
        <v/>
      </c>
      <c r="G152" s="150" t="str">
        <f t="shared" si="5"/>
        <v/>
      </c>
      <c r="H152" s="150" t="str">
        <f t="shared" si="5"/>
        <v/>
      </c>
      <c r="J152" s="103" t="s">
        <v>177</v>
      </c>
      <c r="K152" s="148">
        <f>Planning!K152</f>
        <v>0</v>
      </c>
      <c r="L152" s="148">
        <f>Planning!L152</f>
        <v>0</v>
      </c>
      <c r="M152" s="148">
        <f>Planning!M152</f>
        <v>0</v>
      </c>
      <c r="N152" s="148">
        <f>Planning!N152</f>
        <v>0</v>
      </c>
      <c r="O152" s="148">
        <f>Planning!O152</f>
        <v>0</v>
      </c>
      <c r="Q152" s="175" t="s">
        <v>177</v>
      </c>
      <c r="R152" s="150" t="str">
        <f t="shared" si="8"/>
        <v/>
      </c>
      <c r="S152" s="150" t="str">
        <f t="shared" si="6"/>
        <v/>
      </c>
      <c r="T152" s="150" t="str">
        <f t="shared" si="6"/>
        <v/>
      </c>
      <c r="U152" s="150" t="str">
        <f t="shared" si="6"/>
        <v/>
      </c>
      <c r="V152" s="150" t="str">
        <f t="shared" si="6"/>
        <v/>
      </c>
      <c r="X152" s="175" t="s">
        <v>177</v>
      </c>
      <c r="Y152" s="150" t="s">
        <v>228</v>
      </c>
      <c r="Z152" s="150" t="s">
        <v>228</v>
      </c>
      <c r="AA152" s="150" t="s">
        <v>228</v>
      </c>
      <c r="AB152" s="150" t="s">
        <v>228</v>
      </c>
      <c r="AC152" s="150" t="s">
        <v>228</v>
      </c>
    </row>
    <row r="153" spans="2:31">
      <c r="C153" s="175" t="s">
        <v>194</v>
      </c>
      <c r="D153" s="150" t="str">
        <f t="shared" si="7"/>
        <v/>
      </c>
      <c r="E153" s="150" t="str">
        <f t="shared" si="5"/>
        <v/>
      </c>
      <c r="F153" s="150" t="str">
        <f t="shared" si="5"/>
        <v/>
      </c>
      <c r="G153" s="150" t="str">
        <f t="shared" si="5"/>
        <v/>
      </c>
      <c r="H153" s="150" t="str">
        <f t="shared" si="5"/>
        <v/>
      </c>
      <c r="J153" s="103" t="s">
        <v>194</v>
      </c>
      <c r="K153" s="148">
        <f>Planning!K153</f>
        <v>0</v>
      </c>
      <c r="L153" s="148">
        <f>Planning!L153</f>
        <v>0</v>
      </c>
      <c r="M153" s="148">
        <f>Planning!M153</f>
        <v>0</v>
      </c>
      <c r="N153" s="148">
        <f>Planning!N153</f>
        <v>0</v>
      </c>
      <c r="O153" s="148">
        <f>Planning!O153</f>
        <v>0</v>
      </c>
      <c r="Q153" s="175" t="s">
        <v>194</v>
      </c>
      <c r="R153" s="150" t="str">
        <f t="shared" si="8"/>
        <v/>
      </c>
      <c r="S153" s="150" t="str">
        <f t="shared" si="6"/>
        <v/>
      </c>
      <c r="T153" s="150" t="str">
        <f t="shared" si="6"/>
        <v/>
      </c>
      <c r="U153" s="150" t="str">
        <f t="shared" si="6"/>
        <v/>
      </c>
      <c r="V153" s="150" t="str">
        <f t="shared" si="6"/>
        <v/>
      </c>
      <c r="X153" s="175" t="s">
        <v>194</v>
      </c>
      <c r="Y153" s="150"/>
      <c r="Z153" s="150"/>
      <c r="AA153" s="150"/>
      <c r="AB153" s="150"/>
      <c r="AC153" s="150"/>
    </row>
    <row r="154" spans="2:31">
      <c r="C154" s="175" t="s">
        <v>153</v>
      </c>
      <c r="D154" s="150" t="str">
        <f t="shared" si="7"/>
        <v/>
      </c>
      <c r="E154" s="150" t="str">
        <f t="shared" si="5"/>
        <v/>
      </c>
      <c r="F154" s="150" t="str">
        <f t="shared" si="5"/>
        <v/>
      </c>
      <c r="G154" s="150" t="str">
        <f t="shared" si="5"/>
        <v/>
      </c>
      <c r="H154" s="150" t="str">
        <f t="shared" si="5"/>
        <v/>
      </c>
      <c r="J154" s="103" t="s">
        <v>153</v>
      </c>
      <c r="K154" s="148">
        <f>Planning!K154</f>
        <v>0</v>
      </c>
      <c r="L154" s="148">
        <f>Planning!L154</f>
        <v>0</v>
      </c>
      <c r="M154" s="148">
        <f>Planning!M154</f>
        <v>0</v>
      </c>
      <c r="N154" s="148">
        <f>Planning!N154</f>
        <v>0</v>
      </c>
      <c r="O154" s="148">
        <f>Planning!O154</f>
        <v>0</v>
      </c>
      <c r="Q154" s="175" t="s">
        <v>153</v>
      </c>
      <c r="R154" s="150" t="str">
        <f t="shared" si="8"/>
        <v/>
      </c>
      <c r="S154" s="150" t="str">
        <f t="shared" si="6"/>
        <v/>
      </c>
      <c r="T154" s="150" t="str">
        <f t="shared" si="6"/>
        <v/>
      </c>
      <c r="U154" s="150" t="str">
        <f t="shared" si="6"/>
        <v/>
      </c>
      <c r="V154" s="150" t="str">
        <f t="shared" si="6"/>
        <v/>
      </c>
      <c r="X154" s="175" t="s">
        <v>153</v>
      </c>
      <c r="Y154" s="150"/>
      <c r="Z154" s="150" t="s">
        <v>56</v>
      </c>
      <c r="AA154" s="150" t="s">
        <v>56</v>
      </c>
      <c r="AB154" s="150" t="s">
        <v>56</v>
      </c>
      <c r="AC154" s="150" t="s">
        <v>56</v>
      </c>
    </row>
    <row r="155" spans="2:31">
      <c r="C155" s="175" t="s">
        <v>132</v>
      </c>
      <c r="D155" s="150" t="str">
        <f t="shared" si="7"/>
        <v/>
      </c>
      <c r="E155" s="150" t="str">
        <f t="shared" si="5"/>
        <v/>
      </c>
      <c r="F155" s="150" t="str">
        <f t="shared" si="5"/>
        <v/>
      </c>
      <c r="G155" s="150" t="str">
        <f t="shared" si="5"/>
        <v/>
      </c>
      <c r="H155" s="150" t="str">
        <f t="shared" si="5"/>
        <v/>
      </c>
      <c r="J155" s="103" t="s">
        <v>132</v>
      </c>
      <c r="K155" s="148">
        <f>Planning!K155</f>
        <v>0</v>
      </c>
      <c r="L155" s="148">
        <f>Planning!L155</f>
        <v>0</v>
      </c>
      <c r="M155" s="148">
        <f>Planning!M155</f>
        <v>0</v>
      </c>
      <c r="N155" s="148">
        <f>Planning!N155</f>
        <v>0</v>
      </c>
      <c r="O155" s="148">
        <f>Planning!O155</f>
        <v>0</v>
      </c>
      <c r="Q155" s="175" t="s">
        <v>132</v>
      </c>
      <c r="R155" s="150" t="str">
        <f t="shared" si="8"/>
        <v/>
      </c>
      <c r="S155" s="150" t="str">
        <f t="shared" si="6"/>
        <v/>
      </c>
      <c r="T155" s="150" t="str">
        <f t="shared" si="6"/>
        <v/>
      </c>
      <c r="U155" s="150" t="str">
        <f t="shared" si="6"/>
        <v/>
      </c>
      <c r="V155" s="150" t="str">
        <f t="shared" si="6"/>
        <v/>
      </c>
      <c r="X155" s="175" t="s">
        <v>132</v>
      </c>
      <c r="Y155" s="150" t="s">
        <v>54</v>
      </c>
      <c r="Z155" s="150" t="s">
        <v>55</v>
      </c>
      <c r="AA155" s="150" t="s">
        <v>55</v>
      </c>
      <c r="AB155" s="150"/>
      <c r="AC155" s="150"/>
    </row>
    <row r="156" spans="2:31">
      <c r="C156" s="175" t="s">
        <v>195</v>
      </c>
      <c r="D156" s="150" t="str">
        <f t="shared" si="7"/>
        <v/>
      </c>
      <c r="E156" s="150" t="str">
        <f t="shared" si="5"/>
        <v/>
      </c>
      <c r="F156" s="150" t="str">
        <f t="shared" si="5"/>
        <v/>
      </c>
      <c r="G156" s="150" t="str">
        <f t="shared" si="5"/>
        <v/>
      </c>
      <c r="H156" s="150" t="str">
        <f t="shared" si="5"/>
        <v/>
      </c>
      <c r="J156" s="103" t="s">
        <v>195</v>
      </c>
      <c r="K156" s="148">
        <f>Planning!K156</f>
        <v>0</v>
      </c>
      <c r="L156" s="148">
        <f>Planning!L156</f>
        <v>0</v>
      </c>
      <c r="M156" s="148">
        <f>Planning!M156</f>
        <v>0</v>
      </c>
      <c r="N156" s="148">
        <f>Planning!N156</f>
        <v>0</v>
      </c>
      <c r="O156" s="148">
        <f>Planning!O156</f>
        <v>0</v>
      </c>
      <c r="Q156" s="175" t="s">
        <v>195</v>
      </c>
      <c r="R156" s="150" t="str">
        <f t="shared" si="8"/>
        <v/>
      </c>
      <c r="S156" s="150" t="str">
        <f t="shared" si="6"/>
        <v/>
      </c>
      <c r="T156" s="150" t="str">
        <f t="shared" si="6"/>
        <v/>
      </c>
      <c r="U156" s="150" t="str">
        <f t="shared" si="6"/>
        <v/>
      </c>
      <c r="V156" s="150" t="str">
        <f t="shared" si="6"/>
        <v/>
      </c>
      <c r="X156" s="175" t="s">
        <v>195</v>
      </c>
      <c r="Y156" s="150"/>
      <c r="Z156" s="150"/>
      <c r="AA156" s="150"/>
      <c r="AB156" s="150"/>
      <c r="AC156" s="150"/>
    </row>
    <row r="157" spans="2:31">
      <c r="C157" s="174" t="s">
        <v>196</v>
      </c>
      <c r="D157" s="150" t="str">
        <f t="shared" si="7"/>
        <v/>
      </c>
      <c r="E157" s="150" t="str">
        <f t="shared" si="5"/>
        <v/>
      </c>
      <c r="F157" s="150" t="str">
        <f t="shared" si="5"/>
        <v/>
      </c>
      <c r="G157" s="150" t="str">
        <f t="shared" si="5"/>
        <v/>
      </c>
      <c r="H157" s="150" t="str">
        <f t="shared" si="5"/>
        <v/>
      </c>
      <c r="J157" s="152" t="s">
        <v>196</v>
      </c>
      <c r="K157" s="148">
        <f>Planning!K157</f>
        <v>0</v>
      </c>
      <c r="L157" s="148">
        <f>Planning!L157</f>
        <v>0</v>
      </c>
      <c r="M157" s="148">
        <f>Planning!M157</f>
        <v>0</v>
      </c>
      <c r="N157" s="148">
        <f>Planning!N157</f>
        <v>0</v>
      </c>
      <c r="O157" s="148">
        <f>Planning!O157</f>
        <v>0</v>
      </c>
      <c r="Q157" s="174" t="s">
        <v>196</v>
      </c>
      <c r="R157" s="150" t="str">
        <f t="shared" si="8"/>
        <v/>
      </c>
      <c r="S157" s="150" t="str">
        <f t="shared" si="6"/>
        <v/>
      </c>
      <c r="T157" s="150" t="str">
        <f t="shared" si="6"/>
        <v/>
      </c>
      <c r="U157" s="150" t="str">
        <f t="shared" si="6"/>
        <v/>
      </c>
      <c r="V157" s="150" t="str">
        <f t="shared" si="6"/>
        <v/>
      </c>
      <c r="X157" s="174" t="s">
        <v>196</v>
      </c>
      <c r="Y157" s="150"/>
      <c r="Z157" s="150" t="s">
        <v>58</v>
      </c>
      <c r="AA157" s="150"/>
      <c r="AB157" s="150" t="s">
        <v>55</v>
      </c>
      <c r="AC157" s="150"/>
    </row>
    <row r="158" spans="2:31">
      <c r="C158" s="175" t="s">
        <v>197</v>
      </c>
      <c r="D158" s="150" t="str">
        <f t="shared" si="7"/>
        <v/>
      </c>
      <c r="E158" s="150" t="str">
        <f t="shared" si="7"/>
        <v/>
      </c>
      <c r="F158" s="150" t="str">
        <f t="shared" si="7"/>
        <v/>
      </c>
      <c r="G158" s="150" t="str">
        <f t="shared" si="7"/>
        <v/>
      </c>
      <c r="H158" s="150" t="str">
        <f t="shared" si="7"/>
        <v/>
      </c>
      <c r="J158" s="103" t="s">
        <v>197</v>
      </c>
      <c r="K158" s="148">
        <f>Planning!K158</f>
        <v>0</v>
      </c>
      <c r="L158" s="148">
        <f>Planning!L158</f>
        <v>0</v>
      </c>
      <c r="M158" s="148">
        <f>Planning!M158</f>
        <v>0</v>
      </c>
      <c r="N158" s="148">
        <f>Planning!N158</f>
        <v>0</v>
      </c>
      <c r="O158" s="148">
        <f>Planning!O158</f>
        <v>0</v>
      </c>
      <c r="Q158" s="175" t="s">
        <v>197</v>
      </c>
      <c r="R158" s="150" t="str">
        <f t="shared" si="8"/>
        <v/>
      </c>
      <c r="S158" s="150" t="str">
        <f t="shared" si="8"/>
        <v/>
      </c>
      <c r="T158" s="150" t="str">
        <f t="shared" si="8"/>
        <v/>
      </c>
      <c r="U158" s="150" t="str">
        <f t="shared" si="8"/>
        <v/>
      </c>
      <c r="V158" s="150" t="str">
        <f t="shared" si="8"/>
        <v/>
      </c>
      <c r="X158" s="175" t="s">
        <v>197</v>
      </c>
      <c r="Y158" s="150"/>
      <c r="Z158" s="150"/>
      <c r="AA158" s="150"/>
      <c r="AB158" s="150"/>
      <c r="AC158" s="150"/>
    </row>
    <row r="159" spans="2:31">
      <c r="B159" s="47" t="s">
        <v>259</v>
      </c>
      <c r="C159" s="175" t="s">
        <v>198</v>
      </c>
      <c r="D159" s="150" t="str">
        <f t="shared" si="7"/>
        <v/>
      </c>
      <c r="E159" s="150" t="str">
        <f t="shared" si="7"/>
        <v/>
      </c>
      <c r="F159" s="150" t="str">
        <f t="shared" si="7"/>
        <v/>
      </c>
      <c r="G159" s="150" t="str">
        <f t="shared" si="7"/>
        <v/>
      </c>
      <c r="H159" s="150" t="str">
        <f t="shared" si="7"/>
        <v/>
      </c>
      <c r="J159" s="103" t="s">
        <v>198</v>
      </c>
      <c r="K159" s="148">
        <f>Planning!K159</f>
        <v>0</v>
      </c>
      <c r="L159" s="148">
        <f>Planning!L159</f>
        <v>0</v>
      </c>
      <c r="M159" s="148">
        <f>Planning!M159</f>
        <v>0</v>
      </c>
      <c r="N159" s="148">
        <f>Planning!N159</f>
        <v>0</v>
      </c>
      <c r="O159" s="148">
        <f>Planning!O159</f>
        <v>0</v>
      </c>
      <c r="Q159" s="175" t="s">
        <v>198</v>
      </c>
      <c r="R159" s="150" t="str">
        <f t="shared" si="8"/>
        <v/>
      </c>
      <c r="S159" s="150" t="str">
        <f t="shared" si="8"/>
        <v/>
      </c>
      <c r="T159" s="150" t="str">
        <f t="shared" si="8"/>
        <v/>
      </c>
      <c r="U159" s="150" t="str">
        <f t="shared" si="8"/>
        <v/>
      </c>
      <c r="V159" s="150" t="str">
        <f t="shared" si="8"/>
        <v/>
      </c>
      <c r="X159" s="175" t="s">
        <v>198</v>
      </c>
      <c r="Y159" s="150" t="str">
        <f>IF(Q118=$K$128,$P$118,IF(Q119=$K$128,$P$119,""))</f>
        <v/>
      </c>
      <c r="Z159" s="150" t="str">
        <f t="shared" ref="Z159:AC159" si="9">IF(R118=$K$128,$P$118,IF(R119=$K$128,$P$119,""))</f>
        <v/>
      </c>
      <c r="AA159" s="150" t="str">
        <f t="shared" si="9"/>
        <v/>
      </c>
      <c r="AB159" s="150" t="str">
        <f t="shared" si="9"/>
        <v/>
      </c>
      <c r="AC159" s="150" t="str">
        <f t="shared" si="9"/>
        <v/>
      </c>
    </row>
    <row r="160" spans="2:31">
      <c r="C160" s="175" t="s">
        <v>96</v>
      </c>
      <c r="D160" s="150" t="str">
        <f t="shared" si="7"/>
        <v/>
      </c>
      <c r="E160" s="150" t="str">
        <f t="shared" si="7"/>
        <v/>
      </c>
      <c r="F160" s="150" t="str">
        <f t="shared" si="7"/>
        <v/>
      </c>
      <c r="G160" s="150" t="str">
        <f t="shared" si="7"/>
        <v/>
      </c>
      <c r="H160" s="150" t="str">
        <f t="shared" si="7"/>
        <v/>
      </c>
      <c r="J160" s="103" t="s">
        <v>96</v>
      </c>
      <c r="K160" s="148">
        <f>Planning!K160</f>
        <v>0</v>
      </c>
      <c r="L160" s="148">
        <f>Planning!L160</f>
        <v>0</v>
      </c>
      <c r="M160" s="148">
        <f>Planning!M160</f>
        <v>0</v>
      </c>
      <c r="N160" s="148">
        <f>Planning!N160</f>
        <v>0</v>
      </c>
      <c r="O160" s="148">
        <f>Planning!O160</f>
        <v>0</v>
      </c>
      <c r="Q160" s="175" t="s">
        <v>96</v>
      </c>
      <c r="R160" s="150" t="str">
        <f t="shared" si="8"/>
        <v/>
      </c>
      <c r="S160" s="150" t="str">
        <f t="shared" si="8"/>
        <v/>
      </c>
      <c r="T160" s="150" t="str">
        <f t="shared" si="8"/>
        <v/>
      </c>
      <c r="U160" s="150" t="str">
        <f t="shared" si="8"/>
        <v/>
      </c>
      <c r="V160" s="150" t="str">
        <f t="shared" si="8"/>
        <v/>
      </c>
      <c r="X160" s="175" t="s">
        <v>96</v>
      </c>
      <c r="Y160" s="150"/>
      <c r="Z160" s="150" t="s">
        <v>55</v>
      </c>
      <c r="AA160" s="150"/>
      <c r="AB160" s="150"/>
      <c r="AC160" s="151" t="s">
        <v>55</v>
      </c>
    </row>
    <row r="161" spans="2:31">
      <c r="C161" s="174" t="s">
        <v>162</v>
      </c>
      <c r="D161" s="150" t="str">
        <f t="shared" si="7"/>
        <v/>
      </c>
      <c r="E161" s="150" t="str">
        <f t="shared" si="7"/>
        <v/>
      </c>
      <c r="F161" s="150" t="str">
        <f t="shared" si="7"/>
        <v/>
      </c>
      <c r="G161" s="150" t="str">
        <f t="shared" si="7"/>
        <v/>
      </c>
      <c r="H161" s="150" t="str">
        <f t="shared" si="7"/>
        <v/>
      </c>
      <c r="J161" s="152" t="s">
        <v>162</v>
      </c>
      <c r="K161" s="148">
        <f>Planning!K161</f>
        <v>0</v>
      </c>
      <c r="L161" s="148">
        <f>Planning!L161</f>
        <v>0</v>
      </c>
      <c r="M161" s="148">
        <f>Planning!M161</f>
        <v>0</v>
      </c>
      <c r="N161" s="148">
        <f>Planning!N161</f>
        <v>0</v>
      </c>
      <c r="O161" s="148">
        <f>Planning!O161</f>
        <v>0</v>
      </c>
      <c r="Q161" s="174" t="s">
        <v>162</v>
      </c>
      <c r="R161" s="150" t="str">
        <f t="shared" si="8"/>
        <v/>
      </c>
      <c r="S161" s="150" t="str">
        <f t="shared" si="8"/>
        <v/>
      </c>
      <c r="T161" s="150" t="str">
        <f t="shared" si="8"/>
        <v/>
      </c>
      <c r="U161" s="150" t="str">
        <f t="shared" si="8"/>
        <v/>
      </c>
      <c r="V161" s="150" t="str">
        <f t="shared" si="8"/>
        <v/>
      </c>
      <c r="X161" s="174" t="s">
        <v>162</v>
      </c>
      <c r="Y161" s="150" t="s">
        <v>56</v>
      </c>
      <c r="Z161" s="150" t="s">
        <v>56</v>
      </c>
      <c r="AA161" s="150"/>
      <c r="AB161" s="150" t="s">
        <v>56</v>
      </c>
      <c r="AC161" s="150" t="s">
        <v>56</v>
      </c>
    </row>
    <row r="162" spans="2:31">
      <c r="C162" s="174" t="s">
        <v>199</v>
      </c>
      <c r="D162" s="150" t="str">
        <f t="shared" si="7"/>
        <v/>
      </c>
      <c r="E162" s="150" t="str">
        <f t="shared" si="7"/>
        <v/>
      </c>
      <c r="F162" s="150" t="str">
        <f t="shared" si="7"/>
        <v/>
      </c>
      <c r="G162" s="150" t="str">
        <f t="shared" si="7"/>
        <v/>
      </c>
      <c r="H162" s="150" t="str">
        <f t="shared" si="7"/>
        <v/>
      </c>
      <c r="J162" s="152" t="s">
        <v>199</v>
      </c>
      <c r="K162" s="148">
        <f>Planning!K162</f>
        <v>0</v>
      </c>
      <c r="L162" s="148">
        <f>Planning!L162</f>
        <v>0</v>
      </c>
      <c r="M162" s="148">
        <f>Planning!M162</f>
        <v>0</v>
      </c>
      <c r="N162" s="148">
        <f>Planning!N162</f>
        <v>0</v>
      </c>
      <c r="O162" s="148">
        <f>Planning!O162</f>
        <v>0</v>
      </c>
      <c r="Q162" s="174" t="s">
        <v>199</v>
      </c>
      <c r="R162" s="150" t="str">
        <f t="shared" si="8"/>
        <v/>
      </c>
      <c r="S162" s="150" t="str">
        <f t="shared" si="8"/>
        <v/>
      </c>
      <c r="T162" s="150" t="str">
        <f t="shared" si="8"/>
        <v/>
      </c>
      <c r="U162" s="150" t="str">
        <f t="shared" si="8"/>
        <v/>
      </c>
      <c r="V162" s="150" t="str">
        <f t="shared" si="8"/>
        <v/>
      </c>
      <c r="X162" s="174" t="s">
        <v>199</v>
      </c>
      <c r="Y162" s="150"/>
      <c r="Z162" s="150"/>
      <c r="AA162" s="150"/>
      <c r="AB162" s="150"/>
      <c r="AC162" s="150"/>
    </row>
    <row r="163" spans="2:31">
      <c r="C163" s="174" t="s">
        <v>200</v>
      </c>
      <c r="D163" s="150" t="str">
        <f t="shared" si="7"/>
        <v/>
      </c>
      <c r="E163" s="150" t="str">
        <f t="shared" si="7"/>
        <v/>
      </c>
      <c r="F163" s="150" t="str">
        <f t="shared" si="7"/>
        <v/>
      </c>
      <c r="G163" s="150" t="str">
        <f t="shared" si="7"/>
        <v/>
      </c>
      <c r="H163" s="150" t="str">
        <f t="shared" si="7"/>
        <v/>
      </c>
      <c r="J163" s="152" t="s">
        <v>200</v>
      </c>
      <c r="K163" s="148">
        <f>Planning!K163</f>
        <v>0</v>
      </c>
      <c r="L163" s="148">
        <f>Planning!L163</f>
        <v>0</v>
      </c>
      <c r="M163" s="148">
        <f>Planning!M163</f>
        <v>0</v>
      </c>
      <c r="N163" s="148">
        <f>Planning!N163</f>
        <v>0</v>
      </c>
      <c r="O163" s="148">
        <f>Planning!O163</f>
        <v>0</v>
      </c>
      <c r="Q163" s="174" t="s">
        <v>200</v>
      </c>
      <c r="R163" s="150" t="str">
        <f t="shared" si="8"/>
        <v/>
      </c>
      <c r="S163" s="150" t="str">
        <f t="shared" si="8"/>
        <v/>
      </c>
      <c r="T163" s="150" t="str">
        <f t="shared" si="8"/>
        <v/>
      </c>
      <c r="U163" s="150" t="str">
        <f t="shared" si="8"/>
        <v/>
      </c>
      <c r="V163" s="150" t="str">
        <f t="shared" si="8"/>
        <v/>
      </c>
      <c r="X163" s="174" t="s">
        <v>200</v>
      </c>
      <c r="Y163" s="150"/>
      <c r="Z163" s="150"/>
      <c r="AA163" s="150"/>
      <c r="AB163" s="150"/>
      <c r="AC163" s="150"/>
    </row>
    <row r="164" spans="2:31">
      <c r="B164" s="46"/>
      <c r="C164" s="175" t="s">
        <v>146</v>
      </c>
      <c r="D164" s="150" t="str">
        <f t="shared" si="7"/>
        <v/>
      </c>
      <c r="E164" s="150" t="str">
        <f t="shared" si="7"/>
        <v/>
      </c>
      <c r="F164" s="150" t="str">
        <f t="shared" si="7"/>
        <v/>
      </c>
      <c r="G164" s="150" t="str">
        <f t="shared" si="7"/>
        <v/>
      </c>
      <c r="H164" s="150" t="str">
        <f t="shared" si="7"/>
        <v/>
      </c>
      <c r="J164" s="103" t="s">
        <v>146</v>
      </c>
      <c r="K164" s="148">
        <f>Planning!K164</f>
        <v>0</v>
      </c>
      <c r="L164" s="148">
        <f>Planning!L164</f>
        <v>0</v>
      </c>
      <c r="M164" s="148">
        <f>Planning!M164</f>
        <v>0</v>
      </c>
      <c r="N164" s="148">
        <f>Planning!N164</f>
        <v>0</v>
      </c>
      <c r="O164" s="148">
        <f>Planning!O164</f>
        <v>0</v>
      </c>
      <c r="Q164" s="175" t="s">
        <v>146</v>
      </c>
      <c r="R164" s="150" t="str">
        <f t="shared" si="8"/>
        <v/>
      </c>
      <c r="S164" s="150" t="str">
        <f t="shared" si="8"/>
        <v/>
      </c>
      <c r="T164" s="150" t="str">
        <f t="shared" si="8"/>
        <v/>
      </c>
      <c r="U164" s="150" t="str">
        <f t="shared" si="8"/>
        <v/>
      </c>
      <c r="V164" s="150" t="str">
        <f t="shared" si="8"/>
        <v/>
      </c>
      <c r="X164" s="175" t="s">
        <v>146</v>
      </c>
      <c r="Y164" s="150" t="s">
        <v>263</v>
      </c>
      <c r="Z164" s="150" t="s">
        <v>263</v>
      </c>
      <c r="AA164" s="150" t="s">
        <v>263</v>
      </c>
      <c r="AB164" s="150" t="s">
        <v>263</v>
      </c>
      <c r="AC164" s="150" t="s">
        <v>263</v>
      </c>
    </row>
    <row r="165" spans="2:31">
      <c r="C165" s="175" t="s">
        <v>86</v>
      </c>
      <c r="D165" s="150" t="str">
        <f t="shared" si="7"/>
        <v/>
      </c>
      <c r="E165" s="150" t="str">
        <f t="shared" si="7"/>
        <v/>
      </c>
      <c r="F165" s="150" t="str">
        <f t="shared" si="7"/>
        <v/>
      </c>
      <c r="G165" s="150" t="str">
        <f t="shared" si="7"/>
        <v/>
      </c>
      <c r="H165" s="150" t="str">
        <f t="shared" si="7"/>
        <v/>
      </c>
      <c r="J165" s="103" t="s">
        <v>86</v>
      </c>
      <c r="K165" s="148">
        <f>Planning!K165</f>
        <v>0</v>
      </c>
      <c r="L165" s="148">
        <f>Planning!L165</f>
        <v>0</v>
      </c>
      <c r="M165" s="148">
        <f>Planning!M165</f>
        <v>0</v>
      </c>
      <c r="N165" s="148">
        <f>Planning!N165</f>
        <v>0</v>
      </c>
      <c r="O165" s="148">
        <f>Planning!O165</f>
        <v>0</v>
      </c>
      <c r="Q165" s="175" t="s">
        <v>86</v>
      </c>
      <c r="R165" s="150" t="str">
        <f t="shared" si="8"/>
        <v/>
      </c>
      <c r="S165" s="150" t="str">
        <f t="shared" si="8"/>
        <v/>
      </c>
      <c r="T165" s="150" t="str">
        <f t="shared" si="8"/>
        <v/>
      </c>
      <c r="U165" s="150" t="str">
        <f t="shared" si="8"/>
        <v/>
      </c>
      <c r="V165" s="150" t="str">
        <f t="shared" si="8"/>
        <v/>
      </c>
      <c r="X165" s="175" t="s">
        <v>86</v>
      </c>
      <c r="Y165" s="150" t="str">
        <f>IF(Q117=$K$114,$P$117,"Tri")</f>
        <v>Tri</v>
      </c>
      <c r="Z165" s="150" t="str">
        <f t="shared" ref="Z165:AC165" si="10">IF(R117=$K$114,$P$117,"Tri")</f>
        <v>Tri</v>
      </c>
      <c r="AA165" s="150" t="str">
        <f t="shared" si="10"/>
        <v>Tri</v>
      </c>
      <c r="AB165" s="150" t="str">
        <f t="shared" si="10"/>
        <v>Tri</v>
      </c>
      <c r="AC165" s="150" t="str">
        <f t="shared" si="10"/>
        <v>Tri</v>
      </c>
    </row>
    <row r="166" spans="2:31">
      <c r="C166" s="175" t="s">
        <v>98</v>
      </c>
      <c r="D166" s="150" t="str">
        <f t="shared" si="7"/>
        <v/>
      </c>
      <c r="E166" s="150" t="str">
        <f t="shared" si="7"/>
        <v/>
      </c>
      <c r="F166" s="150" t="str">
        <f t="shared" si="7"/>
        <v/>
      </c>
      <c r="G166" s="150" t="str">
        <f t="shared" si="7"/>
        <v/>
      </c>
      <c r="H166" s="150" t="str">
        <f t="shared" si="7"/>
        <v/>
      </c>
      <c r="J166" s="103" t="s">
        <v>98</v>
      </c>
      <c r="K166" s="148">
        <f>Planning!K166</f>
        <v>0</v>
      </c>
      <c r="L166" s="148">
        <f>Planning!L166</f>
        <v>0</v>
      </c>
      <c r="M166" s="148">
        <f>Planning!M166</f>
        <v>0</v>
      </c>
      <c r="N166" s="148">
        <f>Planning!N166</f>
        <v>0</v>
      </c>
      <c r="O166" s="148">
        <f>Planning!O166</f>
        <v>0</v>
      </c>
      <c r="Q166" s="175" t="s">
        <v>98</v>
      </c>
      <c r="R166" s="150" t="str">
        <f t="shared" si="8"/>
        <v/>
      </c>
      <c r="S166" s="150" t="str">
        <f t="shared" si="8"/>
        <v/>
      </c>
      <c r="T166" s="150" t="str">
        <f t="shared" si="8"/>
        <v/>
      </c>
      <c r="U166" s="150" t="str">
        <f t="shared" si="8"/>
        <v/>
      </c>
      <c r="V166" s="150" t="str">
        <f t="shared" si="8"/>
        <v/>
      </c>
      <c r="X166" s="175" t="s">
        <v>98</v>
      </c>
      <c r="Y166" s="150"/>
      <c r="Z166" s="150" t="s">
        <v>53</v>
      </c>
      <c r="AA166" s="150"/>
      <c r="AB166" s="150" t="s">
        <v>51</v>
      </c>
      <c r="AC166" s="150"/>
    </row>
    <row r="167" spans="2:31">
      <c r="B167" s="194"/>
      <c r="C167" s="193" t="s">
        <v>148</v>
      </c>
      <c r="D167" s="150" t="str">
        <f t="shared" si="7"/>
        <v/>
      </c>
      <c r="E167" s="150" t="str">
        <f t="shared" si="7"/>
        <v/>
      </c>
      <c r="F167" s="150" t="str">
        <f t="shared" si="7"/>
        <v/>
      </c>
      <c r="G167" s="150" t="str">
        <f t="shared" si="7"/>
        <v/>
      </c>
      <c r="H167" s="150" t="str">
        <f t="shared" si="7"/>
        <v/>
      </c>
      <c r="J167" s="152" t="s">
        <v>148</v>
      </c>
      <c r="K167" s="148">
        <f>Planning!K167</f>
        <v>0</v>
      </c>
      <c r="L167" s="148">
        <f>Planning!L167</f>
        <v>0</v>
      </c>
      <c r="M167" s="148">
        <f>Planning!M167</f>
        <v>0</v>
      </c>
      <c r="N167" s="148">
        <f>Planning!N167</f>
        <v>0</v>
      </c>
      <c r="O167" s="148">
        <f>Planning!O167</f>
        <v>0</v>
      </c>
      <c r="Q167" s="174" t="s">
        <v>148</v>
      </c>
      <c r="R167" s="150" t="str">
        <f t="shared" si="8"/>
        <v/>
      </c>
      <c r="S167" s="150" t="str">
        <f t="shared" si="8"/>
        <v/>
      </c>
      <c r="T167" s="150" t="str">
        <f t="shared" si="8"/>
        <v/>
      </c>
      <c r="U167" s="150" t="str">
        <f t="shared" si="8"/>
        <v/>
      </c>
      <c r="V167" s="150" t="str">
        <f t="shared" si="8"/>
        <v/>
      </c>
      <c r="X167" s="193" t="s">
        <v>148</v>
      </c>
      <c r="Y167" s="150" t="str">
        <f>IF(K167=1,IF(K164=1,$AD$167,$AE$167),"")</f>
        <v/>
      </c>
      <c r="Z167" s="150" t="str">
        <f t="shared" ref="Z167:AB167" si="11">IF(L167=1,IF(L164=1,$AD$167,$AE$167),"")</f>
        <v/>
      </c>
      <c r="AA167" s="150" t="str">
        <f t="shared" si="11"/>
        <v/>
      </c>
      <c r="AB167" s="150" t="str">
        <f t="shared" si="11"/>
        <v/>
      </c>
      <c r="AC167" s="150"/>
      <c r="AD167" s="194" t="s">
        <v>264</v>
      </c>
      <c r="AE167" s="47" t="s">
        <v>263</v>
      </c>
    </row>
    <row r="168" spans="2:31">
      <c r="C168" s="174" t="s">
        <v>169</v>
      </c>
      <c r="D168" s="150" t="str">
        <f t="shared" si="7"/>
        <v/>
      </c>
      <c r="E168" s="150" t="str">
        <f t="shared" si="7"/>
        <v/>
      </c>
      <c r="F168" s="150" t="str">
        <f t="shared" si="7"/>
        <v/>
      </c>
      <c r="G168" s="150" t="str">
        <f t="shared" si="7"/>
        <v/>
      </c>
      <c r="H168" s="150" t="str">
        <f t="shared" si="7"/>
        <v/>
      </c>
      <c r="J168" s="152" t="s">
        <v>169</v>
      </c>
      <c r="K168" s="148">
        <f>Planning!K168</f>
        <v>0</v>
      </c>
      <c r="L168" s="148">
        <f>Planning!L168</f>
        <v>0</v>
      </c>
      <c r="M168" s="148">
        <f>Planning!M168</f>
        <v>0</v>
      </c>
      <c r="N168" s="148">
        <f>Planning!N168</f>
        <v>0</v>
      </c>
      <c r="O168" s="148">
        <f>Planning!O168</f>
        <v>0</v>
      </c>
      <c r="Q168" s="174" t="s">
        <v>169</v>
      </c>
      <c r="R168" s="150" t="str">
        <f t="shared" si="8"/>
        <v/>
      </c>
      <c r="S168" s="150" t="str">
        <f t="shared" si="8"/>
        <v/>
      </c>
      <c r="T168" s="150" t="str">
        <f t="shared" si="8"/>
        <v/>
      </c>
      <c r="U168" s="150" t="str">
        <f t="shared" si="8"/>
        <v/>
      </c>
      <c r="V168" s="150" t="str">
        <f t="shared" si="8"/>
        <v/>
      </c>
      <c r="X168" s="174" t="s">
        <v>169</v>
      </c>
      <c r="Y168" s="150"/>
      <c r="Z168" s="150"/>
      <c r="AA168" s="150"/>
      <c r="AB168" s="150" t="s">
        <v>57</v>
      </c>
      <c r="AC168" s="150" t="s">
        <v>57</v>
      </c>
    </row>
    <row r="169" spans="2:31">
      <c r="C169" s="175" t="s">
        <v>182</v>
      </c>
      <c r="D169" s="150" t="str">
        <f t="shared" si="7"/>
        <v/>
      </c>
      <c r="E169" s="150" t="str">
        <f t="shared" si="7"/>
        <v/>
      </c>
      <c r="F169" s="150" t="str">
        <f t="shared" si="7"/>
        <v/>
      </c>
      <c r="G169" s="150" t="str">
        <f t="shared" si="7"/>
        <v/>
      </c>
      <c r="H169" s="150" t="str">
        <f t="shared" si="7"/>
        <v/>
      </c>
      <c r="J169" s="103" t="s">
        <v>182</v>
      </c>
      <c r="K169" s="148">
        <f>Planning!K169</f>
        <v>0</v>
      </c>
      <c r="L169" s="148">
        <f>Planning!L169</f>
        <v>0</v>
      </c>
      <c r="M169" s="148">
        <f>Planning!M169</f>
        <v>0</v>
      </c>
      <c r="N169" s="148">
        <f>Planning!N169</f>
        <v>0</v>
      </c>
      <c r="O169" s="148">
        <f>Planning!O169</f>
        <v>0</v>
      </c>
      <c r="Q169" s="175" t="s">
        <v>182</v>
      </c>
      <c r="R169" s="150" t="str">
        <f t="shared" si="8"/>
        <v/>
      </c>
      <c r="S169" s="150" t="str">
        <f t="shared" si="8"/>
        <v/>
      </c>
      <c r="T169" s="150" t="str">
        <f t="shared" si="8"/>
        <v/>
      </c>
      <c r="U169" s="150" t="str">
        <f t="shared" si="8"/>
        <v/>
      </c>
      <c r="V169" s="150" t="str">
        <f t="shared" si="8"/>
        <v/>
      </c>
      <c r="X169" s="175" t="s">
        <v>182</v>
      </c>
      <c r="Y169" s="150" t="s">
        <v>58</v>
      </c>
      <c r="Z169" s="150" t="s">
        <v>311</v>
      </c>
      <c r="AA169" s="150" t="s">
        <v>58</v>
      </c>
      <c r="AB169" s="150" t="s">
        <v>58</v>
      </c>
      <c r="AC169" s="150" t="s">
        <v>311</v>
      </c>
    </row>
    <row r="170" spans="2:31">
      <c r="C170" s="175" t="s">
        <v>100</v>
      </c>
      <c r="D170" s="150" t="str">
        <f t="shared" si="7"/>
        <v/>
      </c>
      <c r="E170" s="150" t="str">
        <f t="shared" si="7"/>
        <v/>
      </c>
      <c r="F170" s="150" t="str">
        <f t="shared" si="7"/>
        <v/>
      </c>
      <c r="G170" s="150" t="str">
        <f t="shared" si="7"/>
        <v/>
      </c>
      <c r="H170" s="150" t="str">
        <f t="shared" si="7"/>
        <v/>
      </c>
      <c r="J170" s="103" t="s">
        <v>100</v>
      </c>
      <c r="K170" s="148">
        <f>Planning!K170</f>
        <v>0</v>
      </c>
      <c r="L170" s="148">
        <f>Planning!L170</f>
        <v>0</v>
      </c>
      <c r="M170" s="148">
        <f>Planning!M170</f>
        <v>0</v>
      </c>
      <c r="N170" s="148">
        <f>Planning!N170</f>
        <v>0</v>
      </c>
      <c r="O170" s="148">
        <f>Planning!O170</f>
        <v>0</v>
      </c>
      <c r="Q170" s="175" t="s">
        <v>100</v>
      </c>
      <c r="R170" s="150" t="str">
        <f t="shared" si="8"/>
        <v/>
      </c>
      <c r="S170" s="150" t="str">
        <f t="shared" si="8"/>
        <v/>
      </c>
      <c r="T170" s="150" t="str">
        <f t="shared" si="8"/>
        <v/>
      </c>
      <c r="U170" s="150" t="str">
        <f t="shared" si="8"/>
        <v/>
      </c>
      <c r="V170" s="150" t="str">
        <f t="shared" si="8"/>
        <v/>
      </c>
      <c r="X170" s="175" t="s">
        <v>100</v>
      </c>
      <c r="Y170" s="150" t="s">
        <v>51</v>
      </c>
      <c r="Z170" s="150"/>
      <c r="AA170" s="150" t="s">
        <v>51</v>
      </c>
      <c r="AB170" s="150"/>
      <c r="AC170" s="150" t="s">
        <v>51</v>
      </c>
    </row>
    <row r="171" spans="2:31">
      <c r="C171" s="174" t="s">
        <v>166</v>
      </c>
      <c r="D171" s="150" t="str">
        <f t="shared" si="7"/>
        <v/>
      </c>
      <c r="E171" s="150" t="str">
        <f t="shared" si="7"/>
        <v/>
      </c>
      <c r="F171" s="150" t="str">
        <f t="shared" si="7"/>
        <v/>
      </c>
      <c r="G171" s="150" t="str">
        <f t="shared" si="7"/>
        <v/>
      </c>
      <c r="H171" s="150" t="str">
        <f t="shared" si="7"/>
        <v/>
      </c>
      <c r="J171" s="152" t="s">
        <v>166</v>
      </c>
      <c r="K171" s="148">
        <f>Planning!K171</f>
        <v>0</v>
      </c>
      <c r="L171" s="148">
        <f>Planning!L171</f>
        <v>0</v>
      </c>
      <c r="M171" s="148">
        <f>Planning!M171</f>
        <v>0</v>
      </c>
      <c r="N171" s="148">
        <f>Planning!N171</f>
        <v>0</v>
      </c>
      <c r="O171" s="148">
        <f>Planning!O171</f>
        <v>0</v>
      </c>
      <c r="Q171" s="174" t="s">
        <v>166</v>
      </c>
      <c r="R171" s="150" t="str">
        <f t="shared" si="8"/>
        <v/>
      </c>
      <c r="S171" s="150" t="str">
        <f t="shared" si="8"/>
        <v/>
      </c>
      <c r="T171" s="150" t="str">
        <f t="shared" si="8"/>
        <v/>
      </c>
      <c r="U171" s="150" t="str">
        <f t="shared" si="8"/>
        <v/>
      </c>
      <c r="V171" s="150" t="str">
        <f t="shared" si="8"/>
        <v/>
      </c>
      <c r="X171" s="174" t="s">
        <v>166</v>
      </c>
      <c r="Y171" s="150" t="s">
        <v>57</v>
      </c>
      <c r="Z171" s="150" t="s">
        <v>57</v>
      </c>
      <c r="AA171" s="150"/>
      <c r="AB171" s="150"/>
      <c r="AC171" s="150" t="s">
        <v>54</v>
      </c>
    </row>
    <row r="172" spans="2:31">
      <c r="C172" s="175" t="s">
        <v>183</v>
      </c>
      <c r="D172" s="150" t="str">
        <f t="shared" si="7"/>
        <v/>
      </c>
      <c r="E172" s="150" t="str">
        <f t="shared" si="7"/>
        <v/>
      </c>
      <c r="F172" s="150" t="str">
        <f t="shared" si="7"/>
        <v/>
      </c>
      <c r="G172" s="150" t="str">
        <f t="shared" si="7"/>
        <v/>
      </c>
      <c r="H172" s="150" t="str">
        <f t="shared" si="7"/>
        <v/>
      </c>
      <c r="J172" s="103" t="s">
        <v>183</v>
      </c>
      <c r="K172" s="148">
        <f>Planning!K172</f>
        <v>0</v>
      </c>
      <c r="L172" s="148">
        <f>Planning!L172</f>
        <v>0</v>
      </c>
      <c r="M172" s="148">
        <f>Planning!M172</f>
        <v>0</v>
      </c>
      <c r="N172" s="148">
        <f>Planning!N172</f>
        <v>0</v>
      </c>
      <c r="O172" s="148">
        <f>Planning!O172</f>
        <v>0</v>
      </c>
      <c r="Q172" s="175" t="s">
        <v>183</v>
      </c>
      <c r="R172" s="150" t="str">
        <f t="shared" si="8"/>
        <v/>
      </c>
      <c r="S172" s="150" t="str">
        <f t="shared" si="8"/>
        <v/>
      </c>
      <c r="T172" s="150" t="str">
        <f t="shared" si="8"/>
        <v/>
      </c>
      <c r="U172" s="150" t="str">
        <f t="shared" si="8"/>
        <v/>
      </c>
      <c r="V172" s="150" t="str">
        <f t="shared" si="8"/>
        <v/>
      </c>
      <c r="X172" s="175" t="s">
        <v>183</v>
      </c>
      <c r="Y172" s="150"/>
      <c r="Z172" s="150" t="str">
        <f>IF(R119=$K$130,$P$119,"")</f>
        <v/>
      </c>
      <c r="AA172" s="150" t="str">
        <f t="shared" ref="AA172:AB172" si="12">IF(S119=$K$130,$P$119,"")</f>
        <v/>
      </c>
      <c r="AB172" s="150" t="str">
        <f t="shared" si="12"/>
        <v/>
      </c>
      <c r="AC172" s="150" t="s">
        <v>58</v>
      </c>
    </row>
    <row r="173" spans="2:31">
      <c r="B173" s="196"/>
      <c r="C173" s="195" t="s">
        <v>201</v>
      </c>
      <c r="D173" s="150" t="str">
        <f t="shared" si="7"/>
        <v/>
      </c>
      <c r="E173" s="150" t="str">
        <f t="shared" si="7"/>
        <v/>
      </c>
      <c r="F173" s="150" t="str">
        <f t="shared" si="7"/>
        <v/>
      </c>
      <c r="G173" s="150" t="str">
        <f t="shared" si="7"/>
        <v/>
      </c>
      <c r="H173" s="150" t="str">
        <f t="shared" si="7"/>
        <v/>
      </c>
      <c r="J173" s="103" t="s">
        <v>201</v>
      </c>
      <c r="K173" s="148">
        <f>Planning!K173</f>
        <v>0</v>
      </c>
      <c r="L173" s="148">
        <f>Planning!L173</f>
        <v>0</v>
      </c>
      <c r="M173" s="148">
        <f>Planning!M173</f>
        <v>0</v>
      </c>
      <c r="N173" s="148">
        <f>Planning!N173</f>
        <v>0</v>
      </c>
      <c r="O173" s="148">
        <f>Planning!O173</f>
        <v>0</v>
      </c>
      <c r="Q173" s="175" t="s">
        <v>201</v>
      </c>
      <c r="R173" s="150" t="str">
        <f t="shared" si="8"/>
        <v/>
      </c>
      <c r="S173" s="150" t="str">
        <f t="shared" si="8"/>
        <v/>
      </c>
      <c r="T173" s="150" t="str">
        <f t="shared" si="8"/>
        <v/>
      </c>
      <c r="U173" s="150" t="str">
        <f t="shared" si="8"/>
        <v/>
      </c>
      <c r="V173" s="150" t="str">
        <f t="shared" si="8"/>
        <v/>
      </c>
      <c r="X173" s="175" t="s">
        <v>201</v>
      </c>
      <c r="Y173" s="150" t="str">
        <f>IF(D139=$X$173,$C$139,"")</f>
        <v/>
      </c>
      <c r="Z173" s="150" t="str">
        <f t="shared" ref="Z173:AC173" si="13">IF(E139=$X$173,$C$139,"")</f>
        <v/>
      </c>
      <c r="AA173" s="150" t="str">
        <f t="shared" si="13"/>
        <v/>
      </c>
      <c r="AB173" s="150" t="str">
        <f t="shared" si="13"/>
        <v/>
      </c>
      <c r="AC173" s="150" t="str">
        <f t="shared" si="13"/>
        <v/>
      </c>
      <c r="AD173" s="70" t="s">
        <v>188</v>
      </c>
    </row>
    <row r="174" spans="2:31">
      <c r="C174" s="175" t="s">
        <v>161</v>
      </c>
      <c r="D174" s="150" t="str">
        <f t="shared" si="7"/>
        <v/>
      </c>
      <c r="E174" s="150" t="str">
        <f t="shared" si="7"/>
        <v/>
      </c>
      <c r="F174" s="150" t="str">
        <f t="shared" si="7"/>
        <v/>
      </c>
      <c r="G174" s="150" t="str">
        <f t="shared" si="7"/>
        <v/>
      </c>
      <c r="H174" s="150" t="str">
        <f t="shared" si="7"/>
        <v/>
      </c>
      <c r="J174" s="103" t="s">
        <v>161</v>
      </c>
      <c r="K174" s="148">
        <f>Planning!K174</f>
        <v>0</v>
      </c>
      <c r="L174" s="148">
        <f>Planning!L174</f>
        <v>0</v>
      </c>
      <c r="M174" s="148">
        <f>Planning!M174</f>
        <v>0</v>
      </c>
      <c r="N174" s="148">
        <f>Planning!N174</f>
        <v>0</v>
      </c>
      <c r="O174" s="148">
        <f>Planning!O174</f>
        <v>0</v>
      </c>
      <c r="Q174" s="175" t="s">
        <v>161</v>
      </c>
      <c r="R174" s="150" t="str">
        <f t="shared" si="8"/>
        <v/>
      </c>
      <c r="S174" s="150" t="str">
        <f t="shared" si="8"/>
        <v/>
      </c>
      <c r="T174" s="150" t="str">
        <f t="shared" si="8"/>
        <v/>
      </c>
      <c r="U174" s="150" t="str">
        <f t="shared" si="8"/>
        <v/>
      </c>
      <c r="V174" s="150" t="str">
        <f t="shared" si="8"/>
        <v/>
      </c>
      <c r="X174" s="175" t="s">
        <v>161</v>
      </c>
      <c r="Y174" s="150" t="s">
        <v>56</v>
      </c>
      <c r="Z174" s="150" t="s">
        <v>56</v>
      </c>
      <c r="AA174" s="150" t="s">
        <v>56</v>
      </c>
      <c r="AB174" s="150" t="s">
        <v>56</v>
      </c>
      <c r="AC174" s="150"/>
    </row>
    <row r="175" spans="2:31">
      <c r="C175" s="175" t="s">
        <v>202</v>
      </c>
      <c r="D175" s="150" t="str">
        <f t="shared" si="7"/>
        <v/>
      </c>
      <c r="E175" s="150" t="str">
        <f t="shared" si="7"/>
        <v/>
      </c>
      <c r="F175" s="150" t="str">
        <f t="shared" si="7"/>
        <v/>
      </c>
      <c r="G175" s="150" t="str">
        <f t="shared" si="7"/>
        <v/>
      </c>
      <c r="H175" s="150" t="str">
        <f t="shared" si="7"/>
        <v/>
      </c>
      <c r="J175" s="103" t="s">
        <v>202</v>
      </c>
      <c r="K175" s="148">
        <f>Planning!K175</f>
        <v>0</v>
      </c>
      <c r="L175" s="148">
        <f>Planning!L175</f>
        <v>0</v>
      </c>
      <c r="M175" s="148">
        <f>Planning!M175</f>
        <v>0</v>
      </c>
      <c r="N175" s="148">
        <f>Planning!N175</f>
        <v>0</v>
      </c>
      <c r="O175" s="148">
        <f>Planning!O175</f>
        <v>0</v>
      </c>
      <c r="Q175" s="175" t="s">
        <v>202</v>
      </c>
      <c r="R175" s="150" t="str">
        <f t="shared" si="8"/>
        <v/>
      </c>
      <c r="S175" s="150" t="str">
        <f t="shared" si="8"/>
        <v/>
      </c>
      <c r="T175" s="150" t="str">
        <f t="shared" si="8"/>
        <v/>
      </c>
      <c r="U175" s="150" t="str">
        <f t="shared" si="8"/>
        <v/>
      </c>
      <c r="V175" s="150" t="str">
        <f t="shared" si="8"/>
        <v/>
      </c>
      <c r="X175" s="175" t="s">
        <v>202</v>
      </c>
      <c r="Y175" s="150"/>
      <c r="Z175" s="150"/>
      <c r="AA175" s="150"/>
      <c r="AB175" s="150"/>
      <c r="AC175" s="150"/>
    </row>
    <row r="176" spans="2:31">
      <c r="C176" s="175" t="s">
        <v>88</v>
      </c>
      <c r="D176" s="150" t="str">
        <f t="shared" si="7"/>
        <v/>
      </c>
      <c r="E176" s="150" t="str">
        <f t="shared" si="7"/>
        <v/>
      </c>
      <c r="F176" s="150" t="str">
        <f t="shared" si="7"/>
        <v/>
      </c>
      <c r="G176" s="150" t="str">
        <f t="shared" si="7"/>
        <v/>
      </c>
      <c r="H176" s="150" t="str">
        <f t="shared" si="7"/>
        <v/>
      </c>
      <c r="J176" s="103" t="s">
        <v>88</v>
      </c>
      <c r="K176" s="148">
        <f>Planning!K176</f>
        <v>0</v>
      </c>
      <c r="L176" s="148">
        <f>Planning!L176</f>
        <v>0</v>
      </c>
      <c r="M176" s="148">
        <f>Planning!M176</f>
        <v>0</v>
      </c>
      <c r="N176" s="148">
        <f>Planning!N176</f>
        <v>0</v>
      </c>
      <c r="O176" s="148">
        <f>Planning!O176</f>
        <v>0</v>
      </c>
      <c r="Q176" s="175" t="s">
        <v>88</v>
      </c>
      <c r="R176" s="150" t="str">
        <f t="shared" si="8"/>
        <v/>
      </c>
      <c r="S176" s="150" t="str">
        <f t="shared" si="8"/>
        <v/>
      </c>
      <c r="T176" s="150" t="str">
        <f t="shared" si="8"/>
        <v/>
      </c>
      <c r="U176" s="150" t="str">
        <f t="shared" si="8"/>
        <v/>
      </c>
      <c r="V176" s="150" t="str">
        <f t="shared" si="8"/>
        <v/>
      </c>
      <c r="X176" s="175" t="s">
        <v>88</v>
      </c>
      <c r="Y176" s="150" t="str">
        <f>IF(Q117=$K$115,$P$117,"Tri")</f>
        <v>Tri</v>
      </c>
      <c r="Z176" s="150" t="str">
        <f t="shared" ref="Z176:AC176" si="14">IF(R117=$K$115,$P$117,"Tri")</f>
        <v>Tri</v>
      </c>
      <c r="AA176" s="150" t="str">
        <f t="shared" si="14"/>
        <v>Tri</v>
      </c>
      <c r="AB176" s="150" t="str">
        <f t="shared" si="14"/>
        <v>Tri</v>
      </c>
      <c r="AC176" s="150" t="str">
        <f t="shared" si="14"/>
        <v>Tri</v>
      </c>
    </row>
    <row r="177" spans="2:30">
      <c r="B177" s="47" t="s">
        <v>49</v>
      </c>
      <c r="C177" s="175" t="s">
        <v>203</v>
      </c>
      <c r="D177" s="150" t="str">
        <f t="shared" si="7"/>
        <v/>
      </c>
      <c r="E177" s="150" t="str">
        <f t="shared" si="7"/>
        <v/>
      </c>
      <c r="F177" s="150" t="str">
        <f t="shared" si="7"/>
        <v/>
      </c>
      <c r="G177" s="150" t="str">
        <f t="shared" si="7"/>
        <v/>
      </c>
      <c r="H177" s="150" t="str">
        <f t="shared" si="7"/>
        <v/>
      </c>
      <c r="J177" s="103" t="s">
        <v>203</v>
      </c>
      <c r="K177" s="148">
        <f>Planning!K177</f>
        <v>0</v>
      </c>
      <c r="L177" s="148">
        <f>Planning!L177</f>
        <v>0</v>
      </c>
      <c r="M177" s="148">
        <f>Planning!M177</f>
        <v>0</v>
      </c>
      <c r="N177" s="148">
        <f>Planning!N177</f>
        <v>0</v>
      </c>
      <c r="O177" s="148">
        <f>Planning!O177</f>
        <v>0</v>
      </c>
      <c r="Q177" s="175" t="s">
        <v>203</v>
      </c>
      <c r="R177" s="150" t="str">
        <f t="shared" si="8"/>
        <v/>
      </c>
      <c r="S177" s="150" t="str">
        <f t="shared" si="8"/>
        <v/>
      </c>
      <c r="T177" s="150" t="str">
        <f t="shared" si="8"/>
        <v/>
      </c>
      <c r="U177" s="150" t="str">
        <f t="shared" si="8"/>
        <v/>
      </c>
      <c r="V177" s="150" t="str">
        <f t="shared" si="8"/>
        <v/>
      </c>
      <c r="X177" s="175" t="s">
        <v>203</v>
      </c>
      <c r="Y177" s="150" t="str">
        <f>IF(Q117=$K$124,$P$117,IF(Q118=$K$124,$P$118,IF(Q119=$K$124,$P$119,"")))</f>
        <v/>
      </c>
      <c r="Z177" s="150" t="str">
        <f t="shared" ref="Z177:AB177" si="15">IF(R117=$K$124,$P$117,IF(R118=$K$124,$P$118,IF(R119=$K$124,$P$119,"")))</f>
        <v/>
      </c>
      <c r="AA177" s="150" t="str">
        <f t="shared" si="15"/>
        <v/>
      </c>
      <c r="AB177" s="150" t="str">
        <f t="shared" si="15"/>
        <v/>
      </c>
      <c r="AC177" s="150" t="str">
        <f>IF(U117=$K$124,$P$117,IF(U118=$K$124,$P$118,IF(U119=$K$124,$P$119,"")))</f>
        <v/>
      </c>
    </row>
    <row r="178" spans="2:30">
      <c r="C178" s="175" t="s">
        <v>204</v>
      </c>
      <c r="D178" s="150" t="str">
        <f t="shared" si="7"/>
        <v/>
      </c>
      <c r="E178" s="150" t="str">
        <f t="shared" si="7"/>
        <v/>
      </c>
      <c r="F178" s="150" t="str">
        <f t="shared" si="7"/>
        <v/>
      </c>
      <c r="G178" s="150" t="str">
        <f t="shared" si="7"/>
        <v/>
      </c>
      <c r="H178" s="150" t="str">
        <f t="shared" si="7"/>
        <v/>
      </c>
      <c r="J178" s="103" t="s">
        <v>204</v>
      </c>
      <c r="K178" s="148">
        <f>Planning!K178</f>
        <v>0</v>
      </c>
      <c r="L178" s="148">
        <f>Planning!L178</f>
        <v>0</v>
      </c>
      <c r="M178" s="148">
        <f>Planning!M178</f>
        <v>0</v>
      </c>
      <c r="N178" s="148">
        <f>Planning!N178</f>
        <v>0</v>
      </c>
      <c r="O178" s="148">
        <f>Planning!O178</f>
        <v>0</v>
      </c>
      <c r="Q178" s="175" t="s">
        <v>204</v>
      </c>
      <c r="R178" s="150" t="str">
        <f t="shared" si="8"/>
        <v/>
      </c>
      <c r="S178" s="150" t="str">
        <f t="shared" si="8"/>
        <v/>
      </c>
      <c r="T178" s="150" t="str">
        <f t="shared" si="8"/>
        <v/>
      </c>
      <c r="U178" s="150" t="str">
        <f t="shared" si="8"/>
        <v/>
      </c>
      <c r="V178" s="150" t="str">
        <f t="shared" si="8"/>
        <v/>
      </c>
      <c r="X178" s="175" t="s">
        <v>204</v>
      </c>
      <c r="Y178" s="150"/>
      <c r="Z178" s="150"/>
      <c r="AA178" s="150" t="s">
        <v>53</v>
      </c>
      <c r="AB178" s="150"/>
      <c r="AC178" s="150"/>
    </row>
    <row r="179" spans="2:30">
      <c r="C179" s="175" t="s">
        <v>120</v>
      </c>
      <c r="D179" s="150" t="str">
        <f t="shared" si="7"/>
        <v/>
      </c>
      <c r="E179" s="150" t="str">
        <f t="shared" si="7"/>
        <v/>
      </c>
      <c r="F179" s="150" t="str">
        <f t="shared" si="7"/>
        <v/>
      </c>
      <c r="G179" s="150" t="str">
        <f t="shared" si="7"/>
        <v/>
      </c>
      <c r="H179" s="150" t="str">
        <f t="shared" si="7"/>
        <v/>
      </c>
      <c r="J179" s="103" t="s">
        <v>120</v>
      </c>
      <c r="K179" s="148">
        <f>Planning!K179</f>
        <v>0</v>
      </c>
      <c r="L179" s="148">
        <f>Planning!L179</f>
        <v>0</v>
      </c>
      <c r="M179" s="148">
        <f>Planning!M179</f>
        <v>0</v>
      </c>
      <c r="N179" s="148">
        <f>Planning!N179</f>
        <v>0</v>
      </c>
      <c r="O179" s="148">
        <f>Planning!O179</f>
        <v>0</v>
      </c>
      <c r="Q179" s="175" t="s">
        <v>120</v>
      </c>
      <c r="R179" s="150" t="str">
        <f t="shared" si="8"/>
        <v/>
      </c>
      <c r="S179" s="150" t="str">
        <f t="shared" si="8"/>
        <v/>
      </c>
      <c r="T179" s="150" t="str">
        <f t="shared" si="8"/>
        <v/>
      </c>
      <c r="U179" s="150" t="str">
        <f t="shared" si="8"/>
        <v/>
      </c>
      <c r="V179" s="150" t="str">
        <f t="shared" si="8"/>
        <v/>
      </c>
      <c r="X179" s="175" t="s">
        <v>120</v>
      </c>
      <c r="Y179" s="150" t="s">
        <v>262</v>
      </c>
      <c r="Z179" s="150" t="s">
        <v>262</v>
      </c>
      <c r="AA179" s="150" t="s">
        <v>262</v>
      </c>
      <c r="AB179" s="150" t="s">
        <v>262</v>
      </c>
      <c r="AC179" s="150" t="s">
        <v>225</v>
      </c>
    </row>
    <row r="180" spans="2:30">
      <c r="C180" s="152" t="s">
        <v>343</v>
      </c>
      <c r="D180" s="150" t="str">
        <f t="shared" si="7"/>
        <v/>
      </c>
      <c r="E180" s="150" t="str">
        <f t="shared" si="7"/>
        <v/>
      </c>
      <c r="F180" s="150" t="str">
        <f t="shared" si="7"/>
        <v/>
      </c>
      <c r="G180" s="150" t="str">
        <f t="shared" si="7"/>
        <v/>
      </c>
      <c r="H180" s="150" t="str">
        <f t="shared" si="7"/>
        <v/>
      </c>
      <c r="J180" s="152" t="s">
        <v>343</v>
      </c>
      <c r="K180" s="148">
        <f>Planning!K180</f>
        <v>0</v>
      </c>
      <c r="L180" s="148">
        <f>Planning!L180</f>
        <v>0</v>
      </c>
      <c r="M180" s="148">
        <f>Planning!M180</f>
        <v>0</v>
      </c>
      <c r="N180" s="148">
        <f>Planning!N180</f>
        <v>0</v>
      </c>
      <c r="O180" s="148">
        <f>Planning!O180</f>
        <v>0</v>
      </c>
      <c r="Q180" s="152" t="s">
        <v>343</v>
      </c>
      <c r="R180" s="150" t="str">
        <f t="shared" si="8"/>
        <v/>
      </c>
      <c r="S180" s="150" t="str">
        <f t="shared" si="8"/>
        <v/>
      </c>
      <c r="T180" s="150" t="str">
        <f t="shared" si="8"/>
        <v/>
      </c>
      <c r="U180" s="150" t="str">
        <f t="shared" si="8"/>
        <v/>
      </c>
      <c r="V180" s="150" t="str">
        <f t="shared" si="8"/>
        <v/>
      </c>
      <c r="X180" s="152" t="s">
        <v>343</v>
      </c>
      <c r="Y180" s="150"/>
      <c r="Z180" s="150"/>
      <c r="AA180" s="150"/>
      <c r="AB180" s="150"/>
      <c r="AC180" s="150"/>
    </row>
    <row r="181" spans="2:30">
      <c r="C181" s="175" t="s">
        <v>206</v>
      </c>
      <c r="D181" s="150" t="str">
        <f t="shared" si="7"/>
        <v/>
      </c>
      <c r="E181" s="150" t="str">
        <f t="shared" si="7"/>
        <v/>
      </c>
      <c r="F181" s="150" t="str">
        <f t="shared" si="7"/>
        <v/>
      </c>
      <c r="G181" s="150" t="str">
        <f t="shared" si="7"/>
        <v/>
      </c>
      <c r="H181" s="150" t="str">
        <f t="shared" si="7"/>
        <v/>
      </c>
      <c r="J181" s="103" t="s">
        <v>206</v>
      </c>
      <c r="K181" s="148">
        <f>Planning!K181</f>
        <v>0</v>
      </c>
      <c r="L181" s="148">
        <f>Planning!L181</f>
        <v>0</v>
      </c>
      <c r="M181" s="148">
        <f>Planning!M181</f>
        <v>0</v>
      </c>
      <c r="N181" s="148">
        <f>Planning!N181</f>
        <v>0</v>
      </c>
      <c r="O181" s="148">
        <f>Planning!O181</f>
        <v>0</v>
      </c>
      <c r="Q181" s="175" t="s">
        <v>206</v>
      </c>
      <c r="R181" s="150" t="str">
        <f t="shared" si="8"/>
        <v/>
      </c>
      <c r="S181" s="150" t="str">
        <f t="shared" si="8"/>
        <v/>
      </c>
      <c r="T181" s="150" t="str">
        <f t="shared" si="8"/>
        <v/>
      </c>
      <c r="U181" s="150" t="str">
        <f t="shared" si="8"/>
        <v/>
      </c>
      <c r="V181" s="150" t="str">
        <f t="shared" si="8"/>
        <v/>
      </c>
      <c r="X181" s="175" t="s">
        <v>206</v>
      </c>
      <c r="Y181" s="149" t="s">
        <v>50</v>
      </c>
      <c r="Z181" s="150" t="s">
        <v>50</v>
      </c>
      <c r="AA181" s="150"/>
      <c r="AB181" s="150"/>
      <c r="AC181" s="150"/>
    </row>
    <row r="182" spans="2:30">
      <c r="C182" s="175" t="s">
        <v>113</v>
      </c>
      <c r="D182" s="150" t="str">
        <f t="shared" si="7"/>
        <v/>
      </c>
      <c r="E182" s="150" t="str">
        <f t="shared" si="7"/>
        <v/>
      </c>
      <c r="F182" s="150" t="str">
        <f t="shared" si="7"/>
        <v/>
      </c>
      <c r="G182" s="150" t="str">
        <f t="shared" si="7"/>
        <v/>
      </c>
      <c r="H182" s="150" t="str">
        <f t="shared" si="7"/>
        <v/>
      </c>
      <c r="J182" s="103" t="s">
        <v>113</v>
      </c>
      <c r="K182" s="148">
        <f>Planning!K182</f>
        <v>0</v>
      </c>
      <c r="L182" s="148">
        <f>Planning!L182</f>
        <v>0</v>
      </c>
      <c r="M182" s="148">
        <f>Planning!M182</f>
        <v>0</v>
      </c>
      <c r="N182" s="148">
        <f>Planning!N182</f>
        <v>0</v>
      </c>
      <c r="O182" s="148">
        <f>Planning!O182</f>
        <v>0</v>
      </c>
      <c r="Q182" s="175" t="s">
        <v>113</v>
      </c>
      <c r="R182" s="150" t="str">
        <f t="shared" si="8"/>
        <v/>
      </c>
      <c r="S182" s="150" t="str">
        <f t="shared" si="8"/>
        <v/>
      </c>
      <c r="T182" s="150" t="str">
        <f t="shared" si="8"/>
        <v/>
      </c>
      <c r="U182" s="150" t="str">
        <f t="shared" si="8"/>
        <v/>
      </c>
      <c r="V182" s="150" t="str">
        <f t="shared" si="8"/>
        <v/>
      </c>
      <c r="X182" s="175" t="s">
        <v>113</v>
      </c>
      <c r="Y182" s="150" t="s">
        <v>53</v>
      </c>
      <c r="Z182" s="150" t="s">
        <v>53</v>
      </c>
      <c r="AA182" s="150" t="s">
        <v>53</v>
      </c>
      <c r="AB182" s="150" t="s">
        <v>53</v>
      </c>
      <c r="AC182" s="150" t="s">
        <v>53</v>
      </c>
    </row>
    <row r="183" spans="2:30">
      <c r="C183" s="175" t="s">
        <v>139</v>
      </c>
      <c r="D183" s="150" t="str">
        <f t="shared" si="7"/>
        <v/>
      </c>
      <c r="E183" s="150" t="str">
        <f t="shared" si="7"/>
        <v/>
      </c>
      <c r="F183" s="150" t="str">
        <f t="shared" si="7"/>
        <v/>
      </c>
      <c r="G183" s="150" t="str">
        <f t="shared" si="7"/>
        <v/>
      </c>
      <c r="H183" s="150" t="str">
        <f t="shared" si="7"/>
        <v/>
      </c>
      <c r="J183" s="103" t="s">
        <v>139</v>
      </c>
      <c r="K183" s="148">
        <f>Planning!K183</f>
        <v>0</v>
      </c>
      <c r="L183" s="148">
        <f>Planning!L183</f>
        <v>0</v>
      </c>
      <c r="M183" s="148">
        <f>Planning!M183</f>
        <v>0</v>
      </c>
      <c r="N183" s="148">
        <f>Planning!N183</f>
        <v>0</v>
      </c>
      <c r="O183" s="148">
        <f>Planning!O183</f>
        <v>0</v>
      </c>
      <c r="Q183" s="175" t="s">
        <v>139</v>
      </c>
      <c r="R183" s="150" t="str">
        <f t="shared" si="8"/>
        <v/>
      </c>
      <c r="S183" s="150" t="str">
        <f t="shared" si="8"/>
        <v/>
      </c>
      <c r="T183" s="150" t="str">
        <f t="shared" si="8"/>
        <v/>
      </c>
      <c r="U183" s="150" t="str">
        <f t="shared" si="8"/>
        <v/>
      </c>
      <c r="V183" s="150" t="str">
        <f t="shared" si="8"/>
        <v/>
      </c>
      <c r="X183" s="175" t="s">
        <v>139</v>
      </c>
      <c r="Y183" s="150" t="s">
        <v>55</v>
      </c>
      <c r="Z183" s="150"/>
      <c r="AA183" s="150"/>
      <c r="AB183" s="150"/>
      <c r="AC183" s="150"/>
    </row>
    <row r="184" spans="2:30">
      <c r="C184" s="175" t="s">
        <v>207</v>
      </c>
      <c r="D184" s="150" t="str">
        <f t="shared" si="7"/>
        <v/>
      </c>
      <c r="E184" s="150" t="str">
        <f t="shared" si="7"/>
        <v/>
      </c>
      <c r="F184" s="150" t="str">
        <f t="shared" si="7"/>
        <v/>
      </c>
      <c r="G184" s="150" t="str">
        <f t="shared" si="7"/>
        <v/>
      </c>
      <c r="H184" s="150" t="str">
        <f t="shared" si="7"/>
        <v/>
      </c>
      <c r="J184" s="103" t="s">
        <v>207</v>
      </c>
      <c r="K184" s="148">
        <f>Planning!K184</f>
        <v>0</v>
      </c>
      <c r="L184" s="148">
        <f>Planning!L184</f>
        <v>0</v>
      </c>
      <c r="M184" s="148">
        <f>Planning!M184</f>
        <v>0</v>
      </c>
      <c r="N184" s="148">
        <f>Planning!N184</f>
        <v>0</v>
      </c>
      <c r="O184" s="148">
        <f>Planning!O184</f>
        <v>0</v>
      </c>
      <c r="Q184" s="175" t="s">
        <v>207</v>
      </c>
      <c r="R184" s="150" t="str">
        <f t="shared" si="8"/>
        <v/>
      </c>
      <c r="S184" s="150" t="str">
        <f t="shared" si="8"/>
        <v/>
      </c>
      <c r="T184" s="150" t="str">
        <f t="shared" si="8"/>
        <v/>
      </c>
      <c r="U184" s="150" t="str">
        <f t="shared" si="8"/>
        <v/>
      </c>
      <c r="V184" s="150" t="str">
        <f t="shared" si="8"/>
        <v/>
      </c>
      <c r="X184" s="175" t="s">
        <v>207</v>
      </c>
      <c r="Y184" s="150" t="str">
        <f>IF($K$199+$L$199+$M$199+$N$199+$O$199=0,$AD$184,"")</f>
        <v>Magazin</v>
      </c>
      <c r="Z184" s="150" t="str">
        <f t="shared" ref="Z184:AC184" si="16">IF($K$199+$L$199+$M$199+$N$199+$O$199=0,$AD$184,"")</f>
        <v>Magazin</v>
      </c>
      <c r="AA184" s="150" t="str">
        <f t="shared" si="16"/>
        <v>Magazin</v>
      </c>
      <c r="AB184" s="150" t="str">
        <f t="shared" si="16"/>
        <v>Magazin</v>
      </c>
      <c r="AC184" s="150" t="str">
        <f t="shared" si="16"/>
        <v>Magazin</v>
      </c>
      <c r="AD184" s="47" t="s">
        <v>267</v>
      </c>
    </row>
    <row r="185" spans="2:30">
      <c r="C185" s="175" t="s">
        <v>142</v>
      </c>
      <c r="D185" s="150" t="str">
        <f t="shared" si="7"/>
        <v/>
      </c>
      <c r="E185" s="150" t="str">
        <f t="shared" si="7"/>
        <v/>
      </c>
      <c r="F185" s="150" t="str">
        <f t="shared" si="7"/>
        <v/>
      </c>
      <c r="G185" s="150" t="str">
        <f t="shared" si="7"/>
        <v/>
      </c>
      <c r="H185" s="150" t="str">
        <f t="shared" si="7"/>
        <v/>
      </c>
      <c r="J185" s="103" t="s">
        <v>142</v>
      </c>
      <c r="K185" s="148">
        <f>Planning!K185</f>
        <v>0</v>
      </c>
      <c r="L185" s="148">
        <f>Planning!L185</f>
        <v>0</v>
      </c>
      <c r="M185" s="148">
        <f>Planning!M185</f>
        <v>0</v>
      </c>
      <c r="N185" s="148">
        <f>Planning!N185</f>
        <v>0</v>
      </c>
      <c r="O185" s="148">
        <f>Planning!O185</f>
        <v>0</v>
      </c>
      <c r="Q185" s="175" t="s">
        <v>142</v>
      </c>
      <c r="R185" s="150" t="str">
        <f t="shared" si="8"/>
        <v/>
      </c>
      <c r="S185" s="150" t="str">
        <f t="shared" si="8"/>
        <v/>
      </c>
      <c r="T185" s="150" t="str">
        <f t="shared" si="8"/>
        <v/>
      </c>
      <c r="U185" s="150" t="str">
        <f t="shared" si="8"/>
        <v/>
      </c>
      <c r="V185" s="150" t="str">
        <f t="shared" si="8"/>
        <v/>
      </c>
      <c r="X185" s="175" t="s">
        <v>142</v>
      </c>
      <c r="Y185" s="150"/>
      <c r="Z185" s="150"/>
      <c r="AA185" s="150" t="s">
        <v>55</v>
      </c>
      <c r="AB185" s="150" t="s">
        <v>55</v>
      </c>
      <c r="AC185" s="150" t="s">
        <v>55</v>
      </c>
    </row>
    <row r="186" spans="2:30">
      <c r="C186" s="175" t="s">
        <v>155</v>
      </c>
      <c r="D186" s="150" t="str">
        <f t="shared" si="7"/>
        <v/>
      </c>
      <c r="E186" s="150" t="str">
        <f t="shared" si="7"/>
        <v/>
      </c>
      <c r="F186" s="150" t="str">
        <f t="shared" si="7"/>
        <v/>
      </c>
      <c r="G186" s="150" t="str">
        <f t="shared" si="7"/>
        <v/>
      </c>
      <c r="H186" s="150" t="str">
        <f t="shared" si="7"/>
        <v/>
      </c>
      <c r="J186" s="103" t="s">
        <v>155</v>
      </c>
      <c r="K186" s="148">
        <f>Planning!K186</f>
        <v>0</v>
      </c>
      <c r="L186" s="148">
        <f>Planning!L186</f>
        <v>0</v>
      </c>
      <c r="M186" s="148">
        <f>Planning!M186</f>
        <v>0</v>
      </c>
      <c r="N186" s="148">
        <f>Planning!N186</f>
        <v>0</v>
      </c>
      <c r="O186" s="148">
        <f>Planning!O186</f>
        <v>0</v>
      </c>
      <c r="Q186" s="175" t="s">
        <v>155</v>
      </c>
      <c r="R186" s="150" t="str">
        <f t="shared" si="8"/>
        <v/>
      </c>
      <c r="S186" s="150" t="str">
        <f t="shared" si="8"/>
        <v/>
      </c>
      <c r="T186" s="150" t="str">
        <f t="shared" si="8"/>
        <v/>
      </c>
      <c r="U186" s="150" t="str">
        <f t="shared" si="8"/>
        <v/>
      </c>
      <c r="V186" s="150" t="str">
        <f t="shared" si="8"/>
        <v/>
      </c>
      <c r="X186" s="175" t="s">
        <v>155</v>
      </c>
      <c r="Y186" s="150" t="s">
        <v>56</v>
      </c>
      <c r="Z186" s="150"/>
      <c r="AA186" s="150" t="s">
        <v>56</v>
      </c>
      <c r="AB186" s="150" t="s">
        <v>56</v>
      </c>
      <c r="AC186" s="150" t="s">
        <v>56</v>
      </c>
    </row>
    <row r="187" spans="2:30">
      <c r="C187" s="174" t="s">
        <v>208</v>
      </c>
      <c r="D187" s="150" t="str">
        <f t="shared" si="7"/>
        <v/>
      </c>
      <c r="E187" s="150" t="str">
        <f t="shared" si="7"/>
        <v/>
      </c>
      <c r="F187" s="150" t="str">
        <f t="shared" si="7"/>
        <v/>
      </c>
      <c r="G187" s="150" t="str">
        <f t="shared" si="7"/>
        <v/>
      </c>
      <c r="H187" s="150" t="str">
        <f t="shared" si="7"/>
        <v/>
      </c>
      <c r="J187" s="152" t="s">
        <v>208</v>
      </c>
      <c r="K187" s="148">
        <f>Planning!K187</f>
        <v>0</v>
      </c>
      <c r="L187" s="148">
        <f>Planning!L187</f>
        <v>0</v>
      </c>
      <c r="M187" s="148">
        <f>Planning!M187</f>
        <v>0</v>
      </c>
      <c r="N187" s="148">
        <f>Planning!N187</f>
        <v>0</v>
      </c>
      <c r="O187" s="148">
        <f>Planning!O187</f>
        <v>0</v>
      </c>
      <c r="Q187" s="174" t="s">
        <v>208</v>
      </c>
      <c r="R187" s="150" t="str">
        <f t="shared" si="8"/>
        <v/>
      </c>
      <c r="S187" s="150" t="str">
        <f t="shared" si="8"/>
        <v/>
      </c>
      <c r="T187" s="150" t="str">
        <f t="shared" si="8"/>
        <v/>
      </c>
      <c r="U187" s="150" t="str">
        <f t="shared" si="8"/>
        <v/>
      </c>
      <c r="V187" s="150" t="str">
        <f t="shared" si="8"/>
        <v/>
      </c>
      <c r="X187" s="174" t="s">
        <v>208</v>
      </c>
      <c r="Y187" s="150"/>
      <c r="Z187" s="150"/>
      <c r="AA187" s="150" t="s">
        <v>54</v>
      </c>
      <c r="AB187" s="150"/>
      <c r="AC187" s="150"/>
    </row>
    <row r="188" spans="2:30">
      <c r="C188" s="175" t="s">
        <v>95</v>
      </c>
      <c r="D188" s="150" t="str">
        <f t="shared" si="7"/>
        <v/>
      </c>
      <c r="E188" s="150" t="str">
        <f t="shared" si="7"/>
        <v/>
      </c>
      <c r="F188" s="150" t="str">
        <f t="shared" si="7"/>
        <v/>
      </c>
      <c r="G188" s="150" t="str">
        <f t="shared" si="7"/>
        <v/>
      </c>
      <c r="H188" s="150" t="str">
        <f t="shared" si="7"/>
        <v/>
      </c>
      <c r="J188" s="103" t="s">
        <v>95</v>
      </c>
      <c r="K188" s="148">
        <f>Planning!K188</f>
        <v>0</v>
      </c>
      <c r="L188" s="148">
        <f>Planning!L188</f>
        <v>0</v>
      </c>
      <c r="M188" s="148">
        <f>Planning!M188</f>
        <v>0</v>
      </c>
      <c r="N188" s="148">
        <f>Planning!N188</f>
        <v>0</v>
      </c>
      <c r="O188" s="148">
        <f>Planning!O188</f>
        <v>0</v>
      </c>
      <c r="Q188" s="175" t="s">
        <v>95</v>
      </c>
      <c r="R188" s="150" t="str">
        <f t="shared" si="8"/>
        <v/>
      </c>
      <c r="S188" s="150" t="str">
        <f t="shared" si="8"/>
        <v/>
      </c>
      <c r="T188" s="150" t="str">
        <f t="shared" si="8"/>
        <v/>
      </c>
      <c r="U188" s="150" t="str">
        <f t="shared" si="8"/>
        <v/>
      </c>
      <c r="V188" s="150" t="str">
        <f t="shared" si="8"/>
        <v/>
      </c>
      <c r="X188" s="175" t="s">
        <v>95</v>
      </c>
      <c r="Y188" s="150" t="s">
        <v>51</v>
      </c>
      <c r="Z188" s="150" t="s">
        <v>51</v>
      </c>
      <c r="AA188" s="150" t="s">
        <v>51</v>
      </c>
      <c r="AB188" s="150" t="s">
        <v>295</v>
      </c>
      <c r="AC188" s="150" t="s">
        <v>51</v>
      </c>
    </row>
    <row r="189" spans="2:30">
      <c r="C189" s="175" t="s">
        <v>171</v>
      </c>
      <c r="D189" s="150" t="str">
        <f t="shared" si="7"/>
        <v/>
      </c>
      <c r="E189" s="150" t="str">
        <f t="shared" si="7"/>
        <v/>
      </c>
      <c r="F189" s="150" t="str">
        <f t="shared" si="7"/>
        <v/>
      </c>
      <c r="G189" s="150" t="str">
        <f t="shared" si="7"/>
        <v/>
      </c>
      <c r="H189" s="150" t="str">
        <f t="shared" si="7"/>
        <v/>
      </c>
      <c r="J189" s="103" t="s">
        <v>171</v>
      </c>
      <c r="K189" s="148">
        <f>Planning!K189</f>
        <v>0</v>
      </c>
      <c r="L189" s="148">
        <f>Planning!L189</f>
        <v>0</v>
      </c>
      <c r="M189" s="148">
        <f>Planning!M189</f>
        <v>0</v>
      </c>
      <c r="N189" s="148">
        <f>Planning!N189</f>
        <v>0</v>
      </c>
      <c r="O189" s="148">
        <f>Planning!O189</f>
        <v>0</v>
      </c>
      <c r="Q189" s="175" t="s">
        <v>171</v>
      </c>
      <c r="R189" s="150" t="str">
        <f t="shared" si="8"/>
        <v/>
      </c>
      <c r="S189" s="150" t="str">
        <f t="shared" si="8"/>
        <v/>
      </c>
      <c r="T189" s="150" t="str">
        <f t="shared" si="8"/>
        <v/>
      </c>
      <c r="U189" s="150" t="str">
        <f t="shared" si="8"/>
        <v/>
      </c>
      <c r="V189" s="150" t="str">
        <f t="shared" si="8"/>
        <v/>
      </c>
      <c r="X189" s="175" t="s">
        <v>171</v>
      </c>
      <c r="Y189" s="150"/>
      <c r="Z189" s="150" t="s">
        <v>57</v>
      </c>
      <c r="AA189" s="150" t="s">
        <v>57</v>
      </c>
      <c r="AB189" s="150" t="s">
        <v>57</v>
      </c>
      <c r="AC189" s="150"/>
    </row>
    <row r="190" spans="2:30">
      <c r="C190" s="175" t="s">
        <v>209</v>
      </c>
      <c r="D190" s="150" t="str">
        <f t="shared" si="7"/>
        <v/>
      </c>
      <c r="E190" s="150" t="str">
        <f t="shared" si="7"/>
        <v/>
      </c>
      <c r="F190" s="150" t="str">
        <f t="shared" si="7"/>
        <v/>
      </c>
      <c r="G190" s="150" t="str">
        <f t="shared" si="7"/>
        <v/>
      </c>
      <c r="H190" s="150" t="str">
        <f t="shared" si="7"/>
        <v/>
      </c>
      <c r="J190" s="103" t="s">
        <v>209</v>
      </c>
      <c r="K190" s="148">
        <f>Planning!K190</f>
        <v>0</v>
      </c>
      <c r="L190" s="148">
        <f>Planning!L190</f>
        <v>0</v>
      </c>
      <c r="M190" s="148">
        <f>Planning!M190</f>
        <v>0</v>
      </c>
      <c r="N190" s="148">
        <f>Planning!N190</f>
        <v>0</v>
      </c>
      <c r="O190" s="148">
        <f>Planning!O190</f>
        <v>0</v>
      </c>
      <c r="Q190" s="175" t="s">
        <v>209</v>
      </c>
      <c r="R190" s="150" t="str">
        <f t="shared" si="8"/>
        <v/>
      </c>
      <c r="S190" s="150" t="str">
        <f t="shared" si="8"/>
        <v/>
      </c>
      <c r="T190" s="150" t="str">
        <f t="shared" si="8"/>
        <v/>
      </c>
      <c r="U190" s="150" t="str">
        <f t="shared" si="8"/>
        <v/>
      </c>
      <c r="V190" s="150" t="str">
        <f t="shared" si="8"/>
        <v/>
      </c>
      <c r="X190" s="175" t="s">
        <v>209</v>
      </c>
      <c r="Y190" s="150"/>
      <c r="Z190" s="150"/>
      <c r="AA190" s="150"/>
      <c r="AB190" s="150"/>
      <c r="AC190" s="150"/>
    </row>
    <row r="191" spans="2:30">
      <c r="C191" s="174" t="s">
        <v>210</v>
      </c>
      <c r="D191" s="150" t="str">
        <f t="shared" si="7"/>
        <v/>
      </c>
      <c r="E191" s="150" t="str">
        <f t="shared" si="7"/>
        <v/>
      </c>
      <c r="F191" s="150" t="str">
        <f t="shared" si="7"/>
        <v/>
      </c>
      <c r="G191" s="150" t="str">
        <f t="shared" si="7"/>
        <v/>
      </c>
      <c r="H191" s="150" t="str">
        <f t="shared" si="7"/>
        <v/>
      </c>
      <c r="J191" s="152" t="s">
        <v>210</v>
      </c>
      <c r="K191" s="148">
        <f>Planning!K191</f>
        <v>0</v>
      </c>
      <c r="L191" s="148">
        <f>Planning!L191</f>
        <v>0</v>
      </c>
      <c r="M191" s="148">
        <f>Planning!M191</f>
        <v>0</v>
      </c>
      <c r="N191" s="148">
        <f>Planning!N191</f>
        <v>0</v>
      </c>
      <c r="O191" s="148">
        <f>Planning!O191</f>
        <v>0</v>
      </c>
      <c r="Q191" s="174" t="s">
        <v>210</v>
      </c>
      <c r="R191" s="150" t="str">
        <f t="shared" si="8"/>
        <v/>
      </c>
      <c r="S191" s="150" t="str">
        <f t="shared" si="8"/>
        <v/>
      </c>
      <c r="T191" s="150" t="str">
        <f t="shared" si="8"/>
        <v/>
      </c>
      <c r="U191" s="150" t="str">
        <f t="shared" si="8"/>
        <v/>
      </c>
      <c r="V191" s="150" t="str">
        <f t="shared" si="8"/>
        <v/>
      </c>
      <c r="X191" s="174" t="s">
        <v>210</v>
      </c>
      <c r="Y191" s="150"/>
      <c r="Z191" s="150"/>
      <c r="AA191" s="150"/>
      <c r="AB191" s="150"/>
      <c r="AC191" s="150"/>
    </row>
    <row r="192" spans="2:30">
      <c r="B192" s="47" t="s">
        <v>260</v>
      </c>
      <c r="C192" s="175" t="s">
        <v>211</v>
      </c>
      <c r="D192" s="150" t="str">
        <f t="shared" si="7"/>
        <v/>
      </c>
      <c r="E192" s="150" t="str">
        <f t="shared" si="7"/>
        <v/>
      </c>
      <c r="F192" s="150" t="str">
        <f t="shared" si="7"/>
        <v/>
      </c>
      <c r="G192" s="150" t="str">
        <f t="shared" si="7"/>
        <v/>
      </c>
      <c r="H192" s="150" t="str">
        <f t="shared" si="7"/>
        <v/>
      </c>
      <c r="J192" s="103" t="s">
        <v>211</v>
      </c>
      <c r="K192" s="148">
        <f>Planning!K192</f>
        <v>0</v>
      </c>
      <c r="L192" s="148">
        <f>Planning!L192</f>
        <v>0</v>
      </c>
      <c r="M192" s="148">
        <f>Planning!M192</f>
        <v>0</v>
      </c>
      <c r="N192" s="148">
        <f>Planning!N192</f>
        <v>0</v>
      </c>
      <c r="O192" s="148">
        <f>Planning!O192</f>
        <v>0</v>
      </c>
      <c r="Q192" s="175" t="s">
        <v>211</v>
      </c>
      <c r="R192" s="150" t="str">
        <f t="shared" si="8"/>
        <v/>
      </c>
      <c r="S192" s="150" t="str">
        <f t="shared" si="8"/>
        <v/>
      </c>
      <c r="T192" s="150" t="str">
        <f t="shared" si="8"/>
        <v/>
      </c>
      <c r="U192" s="150" t="str">
        <f t="shared" si="8"/>
        <v/>
      </c>
      <c r="V192" s="150" t="str">
        <f t="shared" si="8"/>
        <v/>
      </c>
      <c r="X192" s="175" t="s">
        <v>211</v>
      </c>
      <c r="Y192" s="150" t="str">
        <f>IF(Q117=$K$125,$P$117,IF(Q118=$K$125,$P$118,IF(Q119=$K$125,$P$119,"")))</f>
        <v/>
      </c>
      <c r="Z192" s="150" t="str">
        <f t="shared" ref="Z192:AC192" si="17">IF(R117=$K$125,$P$117,IF(R118=$K$125,$P$118,IF(R119=$K$125,$P$119,"")))</f>
        <v/>
      </c>
      <c r="AA192" s="150" t="str">
        <f t="shared" si="17"/>
        <v/>
      </c>
      <c r="AB192" s="150" t="str">
        <f t="shared" si="17"/>
        <v/>
      </c>
      <c r="AC192" s="150" t="str">
        <f t="shared" si="17"/>
        <v/>
      </c>
    </row>
    <row r="193" spans="2:30">
      <c r="C193" s="175" t="s">
        <v>84</v>
      </c>
      <c r="D193" s="150" t="str">
        <f t="shared" si="7"/>
        <v/>
      </c>
      <c r="E193" s="150" t="str">
        <f t="shared" si="7"/>
        <v/>
      </c>
      <c r="F193" s="150" t="str">
        <f t="shared" si="7"/>
        <v/>
      </c>
      <c r="G193" s="150" t="str">
        <f t="shared" si="7"/>
        <v/>
      </c>
      <c r="H193" s="150" t="str">
        <f t="shared" si="7"/>
        <v/>
      </c>
      <c r="J193" s="103" t="s">
        <v>84</v>
      </c>
      <c r="K193" s="148">
        <f>Planning!K193</f>
        <v>0</v>
      </c>
      <c r="L193" s="148">
        <f>Planning!L193</f>
        <v>0</v>
      </c>
      <c r="M193" s="148">
        <f>Planning!M193</f>
        <v>0</v>
      </c>
      <c r="N193" s="148">
        <f>Planning!N193</f>
        <v>0</v>
      </c>
      <c r="O193" s="148">
        <f>Planning!O193</f>
        <v>0</v>
      </c>
      <c r="Q193" s="175" t="s">
        <v>84</v>
      </c>
      <c r="R193" s="150" t="str">
        <f t="shared" si="8"/>
        <v/>
      </c>
      <c r="S193" s="150" t="str">
        <f t="shared" si="8"/>
        <v/>
      </c>
      <c r="T193" s="150" t="str">
        <f t="shared" si="8"/>
        <v/>
      </c>
      <c r="U193" s="150" t="str">
        <f t="shared" si="8"/>
        <v/>
      </c>
      <c r="V193" s="150" t="str">
        <f t="shared" si="8"/>
        <v/>
      </c>
      <c r="X193" s="175" t="s">
        <v>84</v>
      </c>
      <c r="Y193" s="150" t="s">
        <v>261</v>
      </c>
      <c r="Z193" s="150" t="s">
        <v>261</v>
      </c>
      <c r="AA193" s="150" t="s">
        <v>261</v>
      </c>
      <c r="AB193" s="150" t="s">
        <v>261</v>
      </c>
      <c r="AC193" s="150" t="s">
        <v>261</v>
      </c>
    </row>
    <row r="194" spans="2:30">
      <c r="C194" s="175" t="s">
        <v>212</v>
      </c>
      <c r="D194" s="150" t="str">
        <f t="shared" si="7"/>
        <v/>
      </c>
      <c r="E194" s="150" t="str">
        <f t="shared" si="7"/>
        <v/>
      </c>
      <c r="F194" s="150" t="str">
        <f t="shared" si="7"/>
        <v/>
      </c>
      <c r="G194" s="150" t="str">
        <f t="shared" si="7"/>
        <v/>
      </c>
      <c r="H194" s="150" t="str">
        <f t="shared" si="7"/>
        <v/>
      </c>
      <c r="J194" s="103" t="s">
        <v>212</v>
      </c>
      <c r="K194" s="148">
        <f>Planning!K194</f>
        <v>0</v>
      </c>
      <c r="L194" s="148">
        <f>Planning!L194</f>
        <v>0</v>
      </c>
      <c r="M194" s="148">
        <f>Planning!M194</f>
        <v>0</v>
      </c>
      <c r="N194" s="148">
        <f>Planning!N194</f>
        <v>0</v>
      </c>
      <c r="O194" s="148">
        <f>Planning!O194</f>
        <v>0</v>
      </c>
      <c r="Q194" s="175" t="s">
        <v>212</v>
      </c>
      <c r="R194" s="150" t="str">
        <f t="shared" si="8"/>
        <v/>
      </c>
      <c r="S194" s="150" t="str">
        <f t="shared" si="8"/>
        <v/>
      </c>
      <c r="T194" s="150" t="str">
        <f t="shared" si="8"/>
        <v/>
      </c>
      <c r="U194" s="150" t="str">
        <f t="shared" si="8"/>
        <v/>
      </c>
      <c r="V194" s="150" t="str">
        <f t="shared" si="8"/>
        <v/>
      </c>
      <c r="X194" s="175" t="s">
        <v>212</v>
      </c>
      <c r="Y194" s="150"/>
      <c r="Z194" s="150"/>
      <c r="AA194" s="150"/>
      <c r="AB194" s="150"/>
      <c r="AC194" s="150"/>
    </row>
    <row r="195" spans="2:30">
      <c r="C195" s="175" t="s">
        <v>112</v>
      </c>
      <c r="D195" s="150" t="str">
        <f t="shared" si="7"/>
        <v/>
      </c>
      <c r="E195" s="150" t="str">
        <f t="shared" si="7"/>
        <v/>
      </c>
      <c r="F195" s="150" t="str">
        <f t="shared" si="7"/>
        <v/>
      </c>
      <c r="G195" s="150" t="str">
        <f t="shared" si="7"/>
        <v/>
      </c>
      <c r="H195" s="150" t="str">
        <f t="shared" si="7"/>
        <v/>
      </c>
      <c r="J195" s="103" t="s">
        <v>112</v>
      </c>
      <c r="K195" s="148">
        <f>Planning!K195</f>
        <v>0</v>
      </c>
      <c r="L195" s="148">
        <f>Planning!L195</f>
        <v>0</v>
      </c>
      <c r="M195" s="148">
        <f>Planning!M195</f>
        <v>0</v>
      </c>
      <c r="N195" s="148">
        <f>Planning!N195</f>
        <v>0</v>
      </c>
      <c r="O195" s="148">
        <f>Planning!O195</f>
        <v>0</v>
      </c>
      <c r="Q195" s="175" t="s">
        <v>112</v>
      </c>
      <c r="R195" s="150" t="str">
        <f t="shared" si="8"/>
        <v/>
      </c>
      <c r="S195" s="150" t="str">
        <f t="shared" si="8"/>
        <v/>
      </c>
      <c r="T195" s="150" t="str">
        <f t="shared" si="8"/>
        <v/>
      </c>
      <c r="U195" s="150" t="str">
        <f t="shared" si="8"/>
        <v/>
      </c>
      <c r="V195" s="150" t="str">
        <f t="shared" si="8"/>
        <v/>
      </c>
      <c r="X195" s="175" t="s">
        <v>112</v>
      </c>
      <c r="Y195" s="150" t="s">
        <v>53</v>
      </c>
      <c r="Z195" s="150" t="s">
        <v>225</v>
      </c>
      <c r="AA195" s="150" t="s">
        <v>53</v>
      </c>
      <c r="AB195" s="150" t="s">
        <v>61</v>
      </c>
      <c r="AC195" s="150" t="s">
        <v>53</v>
      </c>
    </row>
    <row r="196" spans="2:30">
      <c r="C196" s="175" t="s">
        <v>157</v>
      </c>
      <c r="D196" s="150" t="str">
        <f t="shared" si="7"/>
        <v/>
      </c>
      <c r="E196" s="150" t="str">
        <f t="shared" si="7"/>
        <v/>
      </c>
      <c r="F196" s="150" t="str">
        <f t="shared" si="7"/>
        <v/>
      </c>
      <c r="G196" s="150" t="str">
        <f t="shared" si="7"/>
        <v/>
      </c>
      <c r="H196" s="150" t="str">
        <f t="shared" si="7"/>
        <v/>
      </c>
      <c r="J196" s="103" t="s">
        <v>157</v>
      </c>
      <c r="K196" s="148">
        <f>Planning!K196</f>
        <v>0</v>
      </c>
      <c r="L196" s="148">
        <f>Planning!L196</f>
        <v>0</v>
      </c>
      <c r="M196" s="148">
        <f>Planning!M196</f>
        <v>0</v>
      </c>
      <c r="N196" s="148">
        <f>Planning!N196</f>
        <v>0</v>
      </c>
      <c r="O196" s="148">
        <f>Planning!O196</f>
        <v>0</v>
      </c>
      <c r="Q196" s="175" t="s">
        <v>157</v>
      </c>
      <c r="R196" s="150" t="str">
        <f t="shared" si="8"/>
        <v/>
      </c>
      <c r="S196" s="150" t="str">
        <f t="shared" si="8"/>
        <v/>
      </c>
      <c r="T196" s="150" t="str">
        <f t="shared" si="8"/>
        <v/>
      </c>
      <c r="U196" s="150" t="str">
        <f t="shared" si="8"/>
        <v/>
      </c>
      <c r="V196" s="150" t="str">
        <f t="shared" si="8"/>
        <v/>
      </c>
      <c r="X196" s="175" t="s">
        <v>157</v>
      </c>
      <c r="Y196" s="150" t="s">
        <v>56</v>
      </c>
      <c r="Z196" s="150" t="s">
        <v>56</v>
      </c>
      <c r="AA196" s="150"/>
      <c r="AB196" s="150" t="s">
        <v>56</v>
      </c>
      <c r="AC196" s="150" t="s">
        <v>56</v>
      </c>
    </row>
    <row r="197" spans="2:30">
      <c r="C197" s="175" t="s">
        <v>185</v>
      </c>
      <c r="D197" s="150" t="str">
        <f t="shared" si="7"/>
        <v/>
      </c>
      <c r="E197" s="150" t="str">
        <f t="shared" si="7"/>
        <v/>
      </c>
      <c r="F197" s="150" t="str">
        <f t="shared" si="7"/>
        <v/>
      </c>
      <c r="G197" s="150" t="str">
        <f t="shared" si="7"/>
        <v/>
      </c>
      <c r="H197" s="150" t="str">
        <f t="shared" si="7"/>
        <v/>
      </c>
      <c r="J197" s="103" t="s">
        <v>185</v>
      </c>
      <c r="K197" s="148">
        <f>Planning!K197</f>
        <v>0</v>
      </c>
      <c r="L197" s="148">
        <f>Planning!L197</f>
        <v>0</v>
      </c>
      <c r="M197" s="148">
        <f>Planning!M197</f>
        <v>0</v>
      </c>
      <c r="N197" s="148">
        <f>Planning!N197</f>
        <v>0</v>
      </c>
      <c r="O197" s="148">
        <f>Planning!O197</f>
        <v>0</v>
      </c>
      <c r="Q197" s="175" t="s">
        <v>185</v>
      </c>
      <c r="R197" s="150" t="str">
        <f t="shared" si="8"/>
        <v/>
      </c>
      <c r="S197" s="150" t="str">
        <f t="shared" si="8"/>
        <v/>
      </c>
      <c r="T197" s="150" t="str">
        <f t="shared" si="8"/>
        <v/>
      </c>
      <c r="U197" s="150" t="str">
        <f t="shared" si="8"/>
        <v/>
      </c>
      <c r="V197" s="150" t="str">
        <f t="shared" si="8"/>
        <v/>
      </c>
      <c r="X197" s="175" t="s">
        <v>185</v>
      </c>
      <c r="Y197" s="150" t="s">
        <v>58</v>
      </c>
      <c r="Z197" s="150" t="s">
        <v>58</v>
      </c>
      <c r="AA197" s="150" t="s">
        <v>58</v>
      </c>
      <c r="AB197" s="150" t="s">
        <v>58</v>
      </c>
      <c r="AC197" s="150" t="s">
        <v>58</v>
      </c>
    </row>
    <row r="198" spans="2:30">
      <c r="B198" s="196"/>
      <c r="C198" s="195" t="s">
        <v>213</v>
      </c>
      <c r="D198" s="150" t="str">
        <f t="shared" si="7"/>
        <v/>
      </c>
      <c r="E198" s="150" t="str">
        <f t="shared" si="7"/>
        <v/>
      </c>
      <c r="F198" s="150" t="str">
        <f t="shared" si="7"/>
        <v/>
      </c>
      <c r="G198" s="150" t="str">
        <f t="shared" si="7"/>
        <v/>
      </c>
      <c r="H198" s="150" t="str">
        <f t="shared" si="7"/>
        <v/>
      </c>
      <c r="J198" s="103" t="s">
        <v>213</v>
      </c>
      <c r="K198" s="148">
        <f>Planning!K198</f>
        <v>0</v>
      </c>
      <c r="L198" s="148">
        <f>Planning!L198</f>
        <v>0</v>
      </c>
      <c r="M198" s="148">
        <f>Planning!M198</f>
        <v>0</v>
      </c>
      <c r="N198" s="148">
        <f>Planning!N198</f>
        <v>0</v>
      </c>
      <c r="O198" s="148">
        <f>Planning!O198</f>
        <v>0</v>
      </c>
      <c r="Q198" s="175" t="s">
        <v>213</v>
      </c>
      <c r="R198" s="150" t="str">
        <f t="shared" si="8"/>
        <v/>
      </c>
      <c r="S198" s="150" t="str">
        <f t="shared" si="8"/>
        <v/>
      </c>
      <c r="T198" s="150" t="str">
        <f t="shared" si="8"/>
        <v/>
      </c>
      <c r="U198" s="150" t="str">
        <f t="shared" si="8"/>
        <v/>
      </c>
      <c r="V198" s="150" t="str">
        <f t="shared" si="8"/>
        <v/>
      </c>
      <c r="X198" s="175" t="s">
        <v>213</v>
      </c>
      <c r="Y198" s="150" t="str">
        <f>IF(D138=$X$198,$C$138,IF(Q118=$K$127,$P$118,IF(Q119=$K$127,$P$119,"")))</f>
        <v/>
      </c>
      <c r="Z198" s="150" t="str">
        <f t="shared" ref="Z198:AB198" si="18">IF(E138=$X$198,$C$138,IF(R118=$K$127,$P$118,IF(R119=$K$127,$P$119,"")))</f>
        <v/>
      </c>
      <c r="AA198" s="150" t="str">
        <f t="shared" si="18"/>
        <v/>
      </c>
      <c r="AB198" s="150" t="str">
        <f t="shared" si="18"/>
        <v/>
      </c>
      <c r="AC198" s="150" t="str">
        <f>IF(H138=$X$198,$C$138,IF(U118=$K$127,$P$118,IF(U119=$K$127,$P$119,"")))</f>
        <v/>
      </c>
      <c r="AD198" s="70" t="s">
        <v>187</v>
      </c>
    </row>
    <row r="199" spans="2:30">
      <c r="C199" s="175" t="s">
        <v>179</v>
      </c>
      <c r="D199" s="150" t="str">
        <f t="shared" si="7"/>
        <v/>
      </c>
      <c r="E199" s="150" t="str">
        <f t="shared" si="7"/>
        <v/>
      </c>
      <c r="F199" s="150" t="str">
        <f t="shared" si="7"/>
        <v/>
      </c>
      <c r="G199" s="150" t="str">
        <f t="shared" si="7"/>
        <v/>
      </c>
      <c r="H199" s="150" t="str">
        <f t="shared" si="7"/>
        <v/>
      </c>
      <c r="J199" s="103" t="s">
        <v>179</v>
      </c>
      <c r="K199" s="148">
        <f>Planning!K199</f>
        <v>0</v>
      </c>
      <c r="L199" s="148">
        <f>Planning!L199</f>
        <v>0</v>
      </c>
      <c r="M199" s="148">
        <f>Planning!M199</f>
        <v>0</v>
      </c>
      <c r="N199" s="148">
        <f>Planning!N199</f>
        <v>0</v>
      </c>
      <c r="O199" s="148">
        <f>Planning!O199</f>
        <v>0</v>
      </c>
      <c r="Q199" s="175" t="s">
        <v>179</v>
      </c>
      <c r="R199" s="150" t="str">
        <f t="shared" si="8"/>
        <v/>
      </c>
      <c r="S199" s="150" t="str">
        <f t="shared" si="8"/>
        <v/>
      </c>
      <c r="T199" s="150" t="str">
        <f t="shared" si="8"/>
        <v/>
      </c>
      <c r="U199" s="150" t="str">
        <f t="shared" si="8"/>
        <v/>
      </c>
      <c r="V199" s="150" t="str">
        <f t="shared" si="8"/>
        <v/>
      </c>
      <c r="X199" s="175" t="s">
        <v>179</v>
      </c>
      <c r="Y199" s="150" t="s">
        <v>267</v>
      </c>
      <c r="Z199" s="150" t="s">
        <v>267</v>
      </c>
      <c r="AA199" s="150" t="s">
        <v>267</v>
      </c>
      <c r="AB199" s="150" t="s">
        <v>267</v>
      </c>
      <c r="AC199" s="150" t="s">
        <v>267</v>
      </c>
    </row>
    <row r="200" spans="2:30">
      <c r="C200" s="175" t="s">
        <v>131</v>
      </c>
      <c r="D200" s="150" t="str">
        <f t="shared" si="7"/>
        <v/>
      </c>
      <c r="E200" s="150" t="str">
        <f t="shared" si="7"/>
        <v/>
      </c>
      <c r="F200" s="150" t="str">
        <f t="shared" si="7"/>
        <v/>
      </c>
      <c r="G200" s="150" t="str">
        <f t="shared" si="7"/>
        <v/>
      </c>
      <c r="H200" s="150" t="str">
        <f t="shared" si="7"/>
        <v/>
      </c>
      <c r="J200" s="103" t="s">
        <v>131</v>
      </c>
      <c r="K200" s="148">
        <f>Planning!K200</f>
        <v>0</v>
      </c>
      <c r="L200" s="148">
        <f>Planning!L200</f>
        <v>0</v>
      </c>
      <c r="M200" s="148">
        <f>Planning!M200</f>
        <v>0</v>
      </c>
      <c r="N200" s="148">
        <f>Planning!N200</f>
        <v>0</v>
      </c>
      <c r="O200" s="148">
        <f>Planning!O200</f>
        <v>0</v>
      </c>
      <c r="Q200" s="175" t="s">
        <v>131</v>
      </c>
      <c r="R200" s="150" t="str">
        <f t="shared" si="8"/>
        <v/>
      </c>
      <c r="S200" s="150" t="str">
        <f t="shared" si="8"/>
        <v/>
      </c>
      <c r="T200" s="150" t="str">
        <f t="shared" si="8"/>
        <v/>
      </c>
      <c r="U200" s="150" t="str">
        <f t="shared" si="8"/>
        <v/>
      </c>
      <c r="V200" s="150" t="str">
        <f t="shared" si="8"/>
        <v/>
      </c>
      <c r="X200" s="175" t="s">
        <v>131</v>
      </c>
      <c r="Y200" s="150"/>
      <c r="Z200" s="150"/>
      <c r="AA200" s="150" t="s">
        <v>55</v>
      </c>
      <c r="AB200" s="150" t="s">
        <v>54</v>
      </c>
      <c r="AC200" s="150"/>
    </row>
    <row r="201" spans="2:30">
      <c r="C201" s="175" t="s">
        <v>214</v>
      </c>
      <c r="D201" s="150" t="str">
        <f t="shared" si="7"/>
        <v/>
      </c>
      <c r="E201" s="150" t="str">
        <f t="shared" si="7"/>
        <v/>
      </c>
      <c r="F201" s="150" t="str">
        <f t="shared" si="7"/>
        <v/>
      </c>
      <c r="G201" s="150" t="str">
        <f t="shared" si="7"/>
        <v/>
      </c>
      <c r="H201" s="150" t="str">
        <f t="shared" si="7"/>
        <v/>
      </c>
      <c r="J201" s="103" t="s">
        <v>214</v>
      </c>
      <c r="K201" s="148">
        <f>Planning!K201</f>
        <v>0</v>
      </c>
      <c r="L201" s="148">
        <f>Planning!L201</f>
        <v>0</v>
      </c>
      <c r="M201" s="148">
        <f>Planning!M201</f>
        <v>0</v>
      </c>
      <c r="N201" s="148">
        <f>Planning!N201</f>
        <v>0</v>
      </c>
      <c r="O201" s="148">
        <f>Planning!O201</f>
        <v>0</v>
      </c>
      <c r="Q201" s="175" t="s">
        <v>214</v>
      </c>
      <c r="R201" s="150" t="str">
        <f t="shared" si="8"/>
        <v/>
      </c>
      <c r="S201" s="150" t="str">
        <f t="shared" si="8"/>
        <v/>
      </c>
      <c r="T201" s="150" t="str">
        <f t="shared" si="8"/>
        <v/>
      </c>
      <c r="U201" s="150" t="str">
        <f t="shared" si="8"/>
        <v/>
      </c>
      <c r="V201" s="150" t="str">
        <f t="shared" si="8"/>
        <v/>
      </c>
      <c r="X201" s="175" t="s">
        <v>214</v>
      </c>
      <c r="Y201" s="150"/>
      <c r="Z201" s="150"/>
      <c r="AA201" s="150"/>
      <c r="AB201" s="150" t="s">
        <v>53</v>
      </c>
      <c r="AC201" s="150"/>
    </row>
    <row r="202" spans="2:30">
      <c r="B202" s="196"/>
      <c r="C202" s="195" t="s">
        <v>215</v>
      </c>
      <c r="D202" s="150" t="str">
        <f>IF(K202=1,Y202,"")</f>
        <v/>
      </c>
      <c r="E202" s="150" t="str">
        <f t="shared" si="7"/>
        <v/>
      </c>
      <c r="F202" s="150" t="str">
        <f t="shared" si="7"/>
        <v/>
      </c>
      <c r="G202" s="150" t="str">
        <f t="shared" si="7"/>
        <v/>
      </c>
      <c r="H202" s="150" t="str">
        <f t="shared" si="7"/>
        <v/>
      </c>
      <c r="J202" s="103" t="s">
        <v>215</v>
      </c>
      <c r="K202" s="148">
        <f>Planning!K202</f>
        <v>0</v>
      </c>
      <c r="L202" s="148">
        <f>Planning!L202</f>
        <v>0</v>
      </c>
      <c r="M202" s="148">
        <f>Planning!M202</f>
        <v>0</v>
      </c>
      <c r="N202" s="148">
        <f>Planning!N202</f>
        <v>0</v>
      </c>
      <c r="O202" s="148">
        <f>Planning!O202</f>
        <v>0</v>
      </c>
      <c r="Q202" s="175" t="s">
        <v>215</v>
      </c>
      <c r="R202" s="150" t="str">
        <f t="shared" si="8"/>
        <v/>
      </c>
      <c r="S202" s="150" t="str">
        <f t="shared" si="8"/>
        <v/>
      </c>
      <c r="T202" s="150" t="str">
        <f t="shared" si="8"/>
        <v/>
      </c>
      <c r="U202" s="150" t="str">
        <f t="shared" si="8"/>
        <v/>
      </c>
      <c r="V202" s="150" t="str">
        <f t="shared" si="8"/>
        <v/>
      </c>
      <c r="X202" s="175" t="s">
        <v>215</v>
      </c>
      <c r="Y202" s="150" t="str">
        <f>IF(D140=$X$202,$C$140,IF(Q118=$K$129,$P$118,IF(Q119=$K$129,$P$119,"")))</f>
        <v/>
      </c>
      <c r="Z202" s="150" t="str">
        <f t="shared" ref="Z202:AB202" si="19">IF(E140=$X$202,$C$140,IF(R118=$K$129,$P$118,IF(R119=$K$129,$P$119,"")))</f>
        <v/>
      </c>
      <c r="AA202" s="150" t="str">
        <f t="shared" si="19"/>
        <v/>
      </c>
      <c r="AB202" s="150" t="str">
        <f t="shared" si="19"/>
        <v/>
      </c>
      <c r="AC202" s="150" t="str">
        <f>IF(H140=$X$202,$C$140,IF(U118=$K$129,$P$118,IF(U119=$K$129,$P$119,"")))</f>
        <v/>
      </c>
      <c r="AD202" s="70" t="s">
        <v>189</v>
      </c>
    </row>
    <row r="203" spans="2:30">
      <c r="B203" s="46"/>
      <c r="C203" s="175" t="s">
        <v>216</v>
      </c>
      <c r="D203" s="150" t="str">
        <f t="shared" si="7"/>
        <v/>
      </c>
      <c r="E203" s="150" t="str">
        <f t="shared" si="7"/>
        <v/>
      </c>
      <c r="F203" s="150" t="str">
        <f t="shared" si="7"/>
        <v/>
      </c>
      <c r="G203" s="150" t="str">
        <f t="shared" si="7"/>
        <v/>
      </c>
      <c r="H203" s="150" t="str">
        <f t="shared" si="7"/>
        <v/>
      </c>
      <c r="J203" s="103" t="s">
        <v>216</v>
      </c>
      <c r="K203" s="148">
        <f>Planning!K203</f>
        <v>0</v>
      </c>
      <c r="L203" s="148">
        <f>Planning!L203</f>
        <v>0</v>
      </c>
      <c r="M203" s="148">
        <f>Planning!M203</f>
        <v>0</v>
      </c>
      <c r="N203" s="148">
        <f>Planning!N203</f>
        <v>0</v>
      </c>
      <c r="O203" s="148">
        <f>Planning!O203</f>
        <v>0</v>
      </c>
      <c r="Q203" s="175" t="s">
        <v>216</v>
      </c>
      <c r="R203" s="150" t="str">
        <f t="shared" si="8"/>
        <v/>
      </c>
      <c r="S203" s="150" t="str">
        <f t="shared" si="8"/>
        <v/>
      </c>
      <c r="T203" s="150" t="str">
        <f t="shared" si="8"/>
        <v/>
      </c>
      <c r="U203" s="150" t="str">
        <f t="shared" si="8"/>
        <v/>
      </c>
      <c r="V203" s="150" t="str">
        <f t="shared" si="8"/>
        <v/>
      </c>
      <c r="X203" s="175" t="s">
        <v>216</v>
      </c>
      <c r="Y203" s="150" t="s">
        <v>265</v>
      </c>
      <c r="Z203" s="150" t="s">
        <v>265</v>
      </c>
      <c r="AA203" s="150" t="s">
        <v>265</v>
      </c>
      <c r="AB203" s="150" t="s">
        <v>265</v>
      </c>
      <c r="AC203" s="150" t="s">
        <v>265</v>
      </c>
    </row>
    <row r="204" spans="2:30">
      <c r="C204" s="175" t="s">
        <v>217</v>
      </c>
      <c r="D204" s="150" t="str">
        <f t="shared" si="7"/>
        <v/>
      </c>
      <c r="E204" s="150" t="str">
        <f t="shared" si="7"/>
        <v/>
      </c>
      <c r="F204" s="150" t="str">
        <f t="shared" si="7"/>
        <v/>
      </c>
      <c r="G204" s="150" t="str">
        <f t="shared" si="7"/>
        <v/>
      </c>
      <c r="H204" s="150" t="str">
        <f t="shared" si="7"/>
        <v/>
      </c>
      <c r="J204" s="103" t="s">
        <v>217</v>
      </c>
      <c r="K204" s="148">
        <f>Planning!K204</f>
        <v>0</v>
      </c>
      <c r="L204" s="148">
        <f>Planning!L204</f>
        <v>0</v>
      </c>
      <c r="M204" s="148">
        <f>Planning!M204</f>
        <v>0</v>
      </c>
      <c r="N204" s="148">
        <f>Planning!N204</f>
        <v>0</v>
      </c>
      <c r="O204" s="148">
        <f>Planning!O204</f>
        <v>0</v>
      </c>
      <c r="Q204" s="175" t="s">
        <v>217</v>
      </c>
      <c r="R204" s="150" t="str">
        <f t="shared" si="8"/>
        <v/>
      </c>
      <c r="S204" s="150" t="str">
        <f t="shared" si="8"/>
        <v/>
      </c>
      <c r="T204" s="150" t="str">
        <f t="shared" si="8"/>
        <v/>
      </c>
      <c r="U204" s="150" t="str">
        <f t="shared" si="8"/>
        <v/>
      </c>
      <c r="V204" s="150" t="str">
        <f t="shared" si="8"/>
        <v/>
      </c>
      <c r="X204" s="175" t="s">
        <v>217</v>
      </c>
      <c r="Y204" s="150"/>
      <c r="Z204" s="150"/>
      <c r="AA204" s="150"/>
      <c r="AB204" s="150"/>
      <c r="AC204" s="150"/>
    </row>
    <row r="205" spans="2:30">
      <c r="C205" s="175" t="s">
        <v>135</v>
      </c>
      <c r="D205" s="150" t="str">
        <f t="shared" si="7"/>
        <v/>
      </c>
      <c r="E205" s="150" t="str">
        <f t="shared" si="7"/>
        <v/>
      </c>
      <c r="F205" s="150" t="str">
        <f t="shared" si="7"/>
        <v/>
      </c>
      <c r="G205" s="150" t="str">
        <f t="shared" si="7"/>
        <v/>
      </c>
      <c r="H205" s="150" t="str">
        <f t="shared" si="7"/>
        <v/>
      </c>
      <c r="J205" s="103" t="s">
        <v>135</v>
      </c>
      <c r="K205" s="148">
        <f>Planning!K205</f>
        <v>0</v>
      </c>
      <c r="L205" s="148">
        <f>Planning!L205</f>
        <v>0</v>
      </c>
      <c r="M205" s="148">
        <f>Planning!M205</f>
        <v>0</v>
      </c>
      <c r="N205" s="148">
        <f>Planning!N205</f>
        <v>0</v>
      </c>
      <c r="O205" s="148">
        <f>Planning!O205</f>
        <v>0</v>
      </c>
      <c r="Q205" s="175" t="s">
        <v>135</v>
      </c>
      <c r="R205" s="150" t="str">
        <f t="shared" si="8"/>
        <v/>
      </c>
      <c r="S205" s="150" t="str">
        <f t="shared" si="8"/>
        <v/>
      </c>
      <c r="T205" s="150" t="str">
        <f t="shared" si="8"/>
        <v/>
      </c>
      <c r="U205" s="150" t="str">
        <f t="shared" si="8"/>
        <v/>
      </c>
      <c r="V205" s="150" t="str">
        <f t="shared" si="8"/>
        <v/>
      </c>
      <c r="X205" s="175" t="s">
        <v>135</v>
      </c>
      <c r="Y205" s="150" t="s">
        <v>55</v>
      </c>
      <c r="Z205" s="150"/>
      <c r="AA205" s="150"/>
      <c r="AB205" s="150" t="s">
        <v>54</v>
      </c>
      <c r="AC205" s="150" t="s">
        <v>55</v>
      </c>
    </row>
    <row r="206" spans="2:30">
      <c r="C206" s="175" t="s">
        <v>133</v>
      </c>
      <c r="D206" s="150" t="str">
        <f t="shared" si="7"/>
        <v/>
      </c>
      <c r="E206" s="150" t="str">
        <f t="shared" ref="E206:H217" si="20">IF(L206=1,Z206,"")</f>
        <v/>
      </c>
      <c r="F206" s="150" t="str">
        <f t="shared" si="20"/>
        <v/>
      </c>
      <c r="G206" s="150" t="str">
        <f t="shared" si="20"/>
        <v/>
      </c>
      <c r="H206" s="150" t="str">
        <f t="shared" si="20"/>
        <v/>
      </c>
      <c r="J206" s="103" t="s">
        <v>133</v>
      </c>
      <c r="K206" s="148">
        <f>Planning!K206</f>
        <v>0</v>
      </c>
      <c r="L206" s="148">
        <f>Planning!L206</f>
        <v>0</v>
      </c>
      <c r="M206" s="148">
        <f>Planning!M206</f>
        <v>0</v>
      </c>
      <c r="N206" s="148">
        <f>Planning!N206</f>
        <v>0</v>
      </c>
      <c r="O206" s="148">
        <f>Planning!O206</f>
        <v>0</v>
      </c>
      <c r="Q206" s="175" t="s">
        <v>133</v>
      </c>
      <c r="R206" s="150" t="str">
        <f t="shared" ref="R206:V217" si="21">IF(AND(K206=1,OR(D206=0,D206="")),"x","")</f>
        <v/>
      </c>
      <c r="S206" s="150" t="str">
        <f t="shared" si="21"/>
        <v/>
      </c>
      <c r="T206" s="150" t="str">
        <f t="shared" si="21"/>
        <v/>
      </c>
      <c r="U206" s="150" t="str">
        <f t="shared" si="21"/>
        <v/>
      </c>
      <c r="V206" s="150" t="str">
        <f t="shared" si="21"/>
        <v/>
      </c>
      <c r="X206" s="175" t="s">
        <v>133</v>
      </c>
      <c r="Y206" s="150" t="s">
        <v>55</v>
      </c>
      <c r="Z206" s="150" t="s">
        <v>54</v>
      </c>
      <c r="AA206" s="150"/>
      <c r="AB206" s="150"/>
      <c r="AC206" s="150" t="s">
        <v>55</v>
      </c>
    </row>
    <row r="207" spans="2:30">
      <c r="C207" s="174" t="s">
        <v>151</v>
      </c>
      <c r="D207" s="150" t="str">
        <f t="shared" ref="D207:D217" si="22">IF(K207=1,Y207,"")</f>
        <v/>
      </c>
      <c r="E207" s="150" t="str">
        <f t="shared" si="20"/>
        <v/>
      </c>
      <c r="F207" s="150" t="str">
        <f t="shared" si="20"/>
        <v/>
      </c>
      <c r="G207" s="150" t="str">
        <f t="shared" si="20"/>
        <v/>
      </c>
      <c r="H207" s="150" t="str">
        <f t="shared" si="20"/>
        <v/>
      </c>
      <c r="J207" s="152" t="s">
        <v>151</v>
      </c>
      <c r="K207" s="148">
        <f>Planning!K207</f>
        <v>0</v>
      </c>
      <c r="L207" s="148">
        <f>Planning!L207</f>
        <v>0</v>
      </c>
      <c r="M207" s="148">
        <f>Planning!M207</f>
        <v>0</v>
      </c>
      <c r="N207" s="148">
        <f>Planning!N207</f>
        <v>0</v>
      </c>
      <c r="O207" s="148">
        <f>Planning!O207</f>
        <v>0</v>
      </c>
      <c r="Q207" s="174" t="s">
        <v>151</v>
      </c>
      <c r="R207" s="150" t="str">
        <f t="shared" si="21"/>
        <v/>
      </c>
      <c r="S207" s="150" t="str">
        <f t="shared" si="21"/>
        <v/>
      </c>
      <c r="T207" s="150" t="str">
        <f t="shared" si="21"/>
        <v/>
      </c>
      <c r="U207" s="150" t="str">
        <f t="shared" si="21"/>
        <v/>
      </c>
      <c r="V207" s="150" t="str">
        <f t="shared" si="21"/>
        <v/>
      </c>
      <c r="X207" s="174" t="s">
        <v>151</v>
      </c>
      <c r="Y207" s="150" t="s">
        <v>56</v>
      </c>
      <c r="Z207" s="150" t="s">
        <v>56</v>
      </c>
      <c r="AA207" s="150"/>
      <c r="AB207" s="150" t="s">
        <v>56</v>
      </c>
      <c r="AC207" s="150" t="s">
        <v>56</v>
      </c>
    </row>
    <row r="208" spans="2:30">
      <c r="C208" s="174" t="s">
        <v>218</v>
      </c>
      <c r="D208" s="150" t="str">
        <f t="shared" si="22"/>
        <v/>
      </c>
      <c r="E208" s="150" t="str">
        <f t="shared" si="20"/>
        <v/>
      </c>
      <c r="F208" s="150" t="str">
        <f t="shared" si="20"/>
        <v/>
      </c>
      <c r="G208" s="150" t="str">
        <f t="shared" si="20"/>
        <v/>
      </c>
      <c r="H208" s="150" t="str">
        <f t="shared" si="20"/>
        <v/>
      </c>
      <c r="J208" s="152" t="s">
        <v>218</v>
      </c>
      <c r="K208" s="148">
        <f>Planning!K208</f>
        <v>0</v>
      </c>
      <c r="L208" s="148">
        <f>Planning!L208</f>
        <v>0</v>
      </c>
      <c r="M208" s="148">
        <f>Planning!M208</f>
        <v>0</v>
      </c>
      <c r="N208" s="148">
        <f>Planning!N208</f>
        <v>0</v>
      </c>
      <c r="O208" s="148">
        <f>Planning!O208</f>
        <v>0</v>
      </c>
      <c r="Q208" s="174" t="s">
        <v>218</v>
      </c>
      <c r="R208" s="150" t="str">
        <f t="shared" si="21"/>
        <v/>
      </c>
      <c r="S208" s="150" t="str">
        <f t="shared" si="21"/>
        <v/>
      </c>
      <c r="T208" s="150" t="str">
        <f t="shared" si="21"/>
        <v/>
      </c>
      <c r="U208" s="150" t="str">
        <f t="shared" si="21"/>
        <v/>
      </c>
      <c r="V208" s="150" t="str">
        <f t="shared" si="21"/>
        <v/>
      </c>
      <c r="X208" s="174" t="s">
        <v>218</v>
      </c>
      <c r="Y208" s="150"/>
      <c r="Z208" s="150"/>
      <c r="AA208" s="150"/>
      <c r="AB208" s="150"/>
      <c r="AC208" s="150"/>
    </row>
    <row r="209" spans="3:30">
      <c r="C209" s="175" t="s">
        <v>219</v>
      </c>
      <c r="D209" s="150" t="str">
        <f t="shared" si="22"/>
        <v/>
      </c>
      <c r="E209" s="150" t="str">
        <f t="shared" si="20"/>
        <v/>
      </c>
      <c r="F209" s="150" t="str">
        <f t="shared" si="20"/>
        <v/>
      </c>
      <c r="G209" s="150" t="str">
        <f t="shared" si="20"/>
        <v/>
      </c>
      <c r="H209" s="150" t="str">
        <f t="shared" si="20"/>
        <v/>
      </c>
      <c r="J209" s="103" t="s">
        <v>219</v>
      </c>
      <c r="K209" s="148">
        <f>Planning!K209</f>
        <v>0</v>
      </c>
      <c r="L209" s="148">
        <f>Planning!L209</f>
        <v>0</v>
      </c>
      <c r="M209" s="148">
        <f>Planning!M209</f>
        <v>0</v>
      </c>
      <c r="N209" s="148">
        <f>Planning!N209</f>
        <v>0</v>
      </c>
      <c r="O209" s="148">
        <f>Planning!O209</f>
        <v>0</v>
      </c>
      <c r="Q209" s="175" t="s">
        <v>219</v>
      </c>
      <c r="R209" s="150" t="str">
        <f t="shared" si="21"/>
        <v/>
      </c>
      <c r="S209" s="150" t="str">
        <f t="shared" si="21"/>
        <v/>
      </c>
      <c r="T209" s="150" t="str">
        <f t="shared" si="21"/>
        <v/>
      </c>
      <c r="U209" s="150" t="str">
        <f t="shared" si="21"/>
        <v/>
      </c>
      <c r="V209" s="150" t="str">
        <f t="shared" si="21"/>
        <v/>
      </c>
      <c r="X209" s="175" t="s">
        <v>219</v>
      </c>
      <c r="Y209" s="150" t="s">
        <v>51</v>
      </c>
      <c r="Z209" s="150" t="s">
        <v>51</v>
      </c>
      <c r="AA209" s="150" t="s">
        <v>51</v>
      </c>
      <c r="AB209" s="150" t="s">
        <v>51</v>
      </c>
      <c r="AC209" s="150" t="s">
        <v>51</v>
      </c>
    </row>
    <row r="210" spans="3:30">
      <c r="C210" s="174" t="s">
        <v>220</v>
      </c>
      <c r="D210" s="150" t="str">
        <f t="shared" si="22"/>
        <v/>
      </c>
      <c r="E210" s="150" t="str">
        <f t="shared" si="20"/>
        <v/>
      </c>
      <c r="F210" s="150" t="str">
        <f t="shared" si="20"/>
        <v/>
      </c>
      <c r="G210" s="150" t="str">
        <f t="shared" si="20"/>
        <v/>
      </c>
      <c r="H210" s="150" t="str">
        <f t="shared" si="20"/>
        <v/>
      </c>
      <c r="J210" s="152" t="s">
        <v>220</v>
      </c>
      <c r="K210" s="148">
        <f>Planning!K210</f>
        <v>0</v>
      </c>
      <c r="L210" s="148">
        <f>Planning!L210</f>
        <v>0</v>
      </c>
      <c r="M210" s="148">
        <f>Planning!M210</f>
        <v>0</v>
      </c>
      <c r="N210" s="148">
        <f>Planning!N210</f>
        <v>0</v>
      </c>
      <c r="O210" s="148">
        <f>Planning!O210</f>
        <v>0</v>
      </c>
      <c r="Q210" s="174" t="s">
        <v>220</v>
      </c>
      <c r="R210" s="150" t="str">
        <f t="shared" si="21"/>
        <v/>
      </c>
      <c r="S210" s="150" t="str">
        <f t="shared" si="21"/>
        <v/>
      </c>
      <c r="T210" s="150" t="str">
        <f t="shared" si="21"/>
        <v/>
      </c>
      <c r="U210" s="150" t="str">
        <f t="shared" si="21"/>
        <v/>
      </c>
      <c r="V210" s="150" t="str">
        <f t="shared" si="21"/>
        <v/>
      </c>
      <c r="X210" s="174" t="s">
        <v>220</v>
      </c>
      <c r="Y210" s="150"/>
      <c r="Z210" s="150"/>
      <c r="AA210" s="150"/>
      <c r="AB210" s="150"/>
      <c r="AC210" s="150"/>
    </row>
    <row r="211" spans="3:30">
      <c r="C211" s="175" t="s">
        <v>221</v>
      </c>
      <c r="D211" s="150" t="str">
        <f t="shared" si="22"/>
        <v/>
      </c>
      <c r="E211" s="150" t="str">
        <f t="shared" si="20"/>
        <v/>
      </c>
      <c r="F211" s="150" t="str">
        <f t="shared" si="20"/>
        <v/>
      </c>
      <c r="G211" s="150" t="str">
        <f t="shared" si="20"/>
        <v/>
      </c>
      <c r="H211" s="150" t="str">
        <f t="shared" si="20"/>
        <v/>
      </c>
      <c r="J211" s="103" t="s">
        <v>221</v>
      </c>
      <c r="K211" s="148">
        <f>Planning!K211</f>
        <v>0</v>
      </c>
      <c r="L211" s="148">
        <f>Planning!L211</f>
        <v>0</v>
      </c>
      <c r="M211" s="148">
        <f>Planning!M211</f>
        <v>0</v>
      </c>
      <c r="N211" s="148">
        <f>Planning!N211</f>
        <v>0</v>
      </c>
      <c r="O211" s="148">
        <f>Planning!O211</f>
        <v>0</v>
      </c>
      <c r="Q211" s="175" t="s">
        <v>221</v>
      </c>
      <c r="R211" s="150" t="str">
        <f t="shared" si="21"/>
        <v/>
      </c>
      <c r="S211" s="150" t="str">
        <f t="shared" si="21"/>
        <v/>
      </c>
      <c r="T211" s="150" t="str">
        <f t="shared" si="21"/>
        <v/>
      </c>
      <c r="U211" s="150" t="str">
        <f t="shared" si="21"/>
        <v/>
      </c>
      <c r="V211" s="150" t="str">
        <f t="shared" si="21"/>
        <v/>
      </c>
      <c r="X211" s="175" t="s">
        <v>221</v>
      </c>
      <c r="Y211" s="150"/>
      <c r="Z211" s="150"/>
      <c r="AA211" s="150"/>
      <c r="AB211" s="150"/>
      <c r="AC211" s="150"/>
    </row>
    <row r="212" spans="3:30">
      <c r="C212" s="175" t="s">
        <v>222</v>
      </c>
      <c r="D212" s="150" t="str">
        <f t="shared" si="22"/>
        <v/>
      </c>
      <c r="E212" s="150" t="str">
        <f t="shared" si="20"/>
        <v/>
      </c>
      <c r="F212" s="150" t="str">
        <f t="shared" si="20"/>
        <v/>
      </c>
      <c r="G212" s="150" t="str">
        <f t="shared" si="20"/>
        <v/>
      </c>
      <c r="H212" s="150" t="str">
        <f t="shared" si="20"/>
        <v/>
      </c>
      <c r="J212" s="103" t="s">
        <v>222</v>
      </c>
      <c r="K212" s="148">
        <f>Planning!K212</f>
        <v>0</v>
      </c>
      <c r="L212" s="148">
        <f>Planning!L212</f>
        <v>0</v>
      </c>
      <c r="M212" s="148">
        <f>Planning!M212</f>
        <v>0</v>
      </c>
      <c r="N212" s="148">
        <f>Planning!N212</f>
        <v>0</v>
      </c>
      <c r="O212" s="148">
        <f>Planning!O212</f>
        <v>0</v>
      </c>
      <c r="Q212" s="175" t="s">
        <v>222</v>
      </c>
      <c r="R212" s="150" t="str">
        <f t="shared" si="21"/>
        <v/>
      </c>
      <c r="S212" s="150" t="str">
        <f t="shared" si="21"/>
        <v/>
      </c>
      <c r="T212" s="150" t="str">
        <f t="shared" si="21"/>
        <v/>
      </c>
      <c r="U212" s="150" t="str">
        <f t="shared" si="21"/>
        <v/>
      </c>
      <c r="V212" s="150" t="str">
        <f t="shared" si="21"/>
        <v/>
      </c>
      <c r="X212" s="175" t="s">
        <v>222</v>
      </c>
      <c r="Y212" s="150" t="str">
        <f>IF(Q118=$K$123,$P$118,IF(Q119=$K$123,$P$119,""))</f>
        <v/>
      </c>
      <c r="Z212" s="150" t="str">
        <f t="shared" ref="Z212:AB212" si="23">IF(R118=$K$123,$P$118,IF(R119=$K$123,$P$119,""))</f>
        <v/>
      </c>
      <c r="AA212" s="150" t="str">
        <f t="shared" si="23"/>
        <v/>
      </c>
      <c r="AB212" s="150" t="str">
        <f t="shared" si="23"/>
        <v/>
      </c>
      <c r="AC212" s="150" t="str">
        <f>IF(U118=$K$123,$P$118,IF(U119=$K$123,$P$119,""))</f>
        <v/>
      </c>
    </row>
    <row r="213" spans="3:30">
      <c r="C213" s="175" t="s">
        <v>136</v>
      </c>
      <c r="D213" s="150" t="str">
        <f t="shared" si="22"/>
        <v/>
      </c>
      <c r="E213" s="150" t="str">
        <f t="shared" si="20"/>
        <v/>
      </c>
      <c r="F213" s="150" t="str">
        <f t="shared" si="20"/>
        <v/>
      </c>
      <c r="G213" s="150" t="str">
        <f t="shared" si="20"/>
        <v/>
      </c>
      <c r="H213" s="150" t="str">
        <f t="shared" si="20"/>
        <v/>
      </c>
      <c r="J213" s="103" t="s">
        <v>136</v>
      </c>
      <c r="K213" s="148">
        <f>Planning!K213</f>
        <v>0</v>
      </c>
      <c r="L213" s="148">
        <f>Planning!L213</f>
        <v>0</v>
      </c>
      <c r="M213" s="148">
        <f>Planning!M213</f>
        <v>0</v>
      </c>
      <c r="N213" s="148">
        <f>Planning!N213</f>
        <v>0</v>
      </c>
      <c r="O213" s="148">
        <f>Planning!O213</f>
        <v>0</v>
      </c>
      <c r="Q213" s="175" t="s">
        <v>136</v>
      </c>
      <c r="R213" s="150" t="str">
        <f t="shared" si="21"/>
        <v/>
      </c>
      <c r="S213" s="150" t="str">
        <f t="shared" si="21"/>
        <v/>
      </c>
      <c r="T213" s="150" t="str">
        <f t="shared" si="21"/>
        <v/>
      </c>
      <c r="U213" s="150" t="str">
        <f t="shared" si="21"/>
        <v/>
      </c>
      <c r="V213" s="150" t="str">
        <f t="shared" si="21"/>
        <v/>
      </c>
      <c r="X213" s="175" t="s">
        <v>136</v>
      </c>
      <c r="Y213" s="150"/>
      <c r="Z213" s="150"/>
      <c r="AA213" s="150" t="s">
        <v>55</v>
      </c>
      <c r="AB213" s="150" t="s">
        <v>55</v>
      </c>
      <c r="AC213" s="150" t="s">
        <v>54</v>
      </c>
    </row>
    <row r="214" spans="3:30">
      <c r="C214" s="174" t="s">
        <v>165</v>
      </c>
      <c r="D214" s="150" t="str">
        <f t="shared" si="22"/>
        <v/>
      </c>
      <c r="E214" s="150" t="str">
        <f t="shared" si="20"/>
        <v/>
      </c>
      <c r="F214" s="150" t="str">
        <f t="shared" si="20"/>
        <v/>
      </c>
      <c r="G214" s="150" t="str">
        <f t="shared" si="20"/>
        <v/>
      </c>
      <c r="H214" s="150" t="str">
        <f t="shared" si="20"/>
        <v/>
      </c>
      <c r="J214" s="152" t="s">
        <v>165</v>
      </c>
      <c r="K214" s="148">
        <f>Planning!K214</f>
        <v>0</v>
      </c>
      <c r="L214" s="148">
        <f>Planning!L214</f>
        <v>0</v>
      </c>
      <c r="M214" s="148">
        <f>Planning!M214</f>
        <v>0</v>
      </c>
      <c r="N214" s="148">
        <f>Planning!N214</f>
        <v>0</v>
      </c>
      <c r="O214" s="148">
        <f>Planning!O214</f>
        <v>0</v>
      </c>
      <c r="Q214" s="174" t="s">
        <v>165</v>
      </c>
      <c r="R214" s="150" t="str">
        <f t="shared" si="21"/>
        <v/>
      </c>
      <c r="S214" s="150" t="str">
        <f t="shared" si="21"/>
        <v/>
      </c>
      <c r="T214" s="150" t="str">
        <f t="shared" si="21"/>
        <v/>
      </c>
      <c r="U214" s="150" t="str">
        <f t="shared" si="21"/>
        <v/>
      </c>
      <c r="V214" s="150" t="str">
        <f t="shared" si="21"/>
        <v/>
      </c>
      <c r="X214" s="174" t="s">
        <v>165</v>
      </c>
      <c r="Y214" s="150"/>
      <c r="Z214" s="150"/>
      <c r="AA214" s="150"/>
      <c r="AB214" s="150" t="s">
        <v>57</v>
      </c>
      <c r="AC214" s="150" t="s">
        <v>57</v>
      </c>
    </row>
    <row r="215" spans="3:30">
      <c r="C215" s="175" t="s">
        <v>223</v>
      </c>
      <c r="D215" s="150" t="str">
        <f t="shared" si="22"/>
        <v/>
      </c>
      <c r="E215" s="150" t="str">
        <f t="shared" si="20"/>
        <v/>
      </c>
      <c r="F215" s="150" t="str">
        <f t="shared" si="20"/>
        <v/>
      </c>
      <c r="G215" s="150" t="str">
        <f t="shared" si="20"/>
        <v/>
      </c>
      <c r="H215" s="150" t="str">
        <f t="shared" si="20"/>
        <v/>
      </c>
      <c r="J215" s="103" t="s">
        <v>223</v>
      </c>
      <c r="K215" s="148">
        <f>Planning!K215</f>
        <v>0</v>
      </c>
      <c r="L215" s="148">
        <f>Planning!L215</f>
        <v>0</v>
      </c>
      <c r="M215" s="148">
        <f>Planning!M215</f>
        <v>0</v>
      </c>
      <c r="N215" s="148">
        <f>Planning!N215</f>
        <v>0</v>
      </c>
      <c r="O215" s="148">
        <f>Planning!O215</f>
        <v>0</v>
      </c>
      <c r="Q215" s="175" t="s">
        <v>223</v>
      </c>
      <c r="R215" s="150" t="str">
        <f t="shared" si="21"/>
        <v/>
      </c>
      <c r="S215" s="150" t="str">
        <f t="shared" si="21"/>
        <v/>
      </c>
      <c r="T215" s="150" t="str">
        <f t="shared" si="21"/>
        <v/>
      </c>
      <c r="U215" s="150" t="str">
        <f t="shared" si="21"/>
        <v/>
      </c>
      <c r="V215" s="150" t="str">
        <f t="shared" si="21"/>
        <v/>
      </c>
      <c r="X215" s="175" t="s">
        <v>223</v>
      </c>
      <c r="Y215" s="150" t="str">
        <f>IF(K152=0,$AD$215,IF(Q118=$K$126,$P$118,IF(Q119=$K$126,$P$119,"")))</f>
        <v>Ménage</v>
      </c>
      <c r="Z215" s="150" t="str">
        <f t="shared" ref="Z215:AC215" si="24">IF(L152=0,$AD$215,IF(R118=$K$126,$P$118,IF(R119=$K$126,$P$119,"")))</f>
        <v>Ménage</v>
      </c>
      <c r="AA215" s="150" t="str">
        <f t="shared" si="24"/>
        <v>Ménage</v>
      </c>
      <c r="AB215" s="150" t="str">
        <f t="shared" si="24"/>
        <v>Ménage</v>
      </c>
      <c r="AC215" s="150" t="str">
        <f t="shared" si="24"/>
        <v>Ménage</v>
      </c>
      <c r="AD215" s="47" t="s">
        <v>228</v>
      </c>
    </row>
    <row r="216" spans="3:30">
      <c r="C216" s="177"/>
      <c r="D216" s="150" t="str">
        <f t="shared" si="22"/>
        <v/>
      </c>
      <c r="E216" s="150" t="str">
        <f t="shared" si="20"/>
        <v/>
      </c>
      <c r="F216" s="150" t="str">
        <f t="shared" si="20"/>
        <v/>
      </c>
      <c r="G216" s="150" t="str">
        <f t="shared" si="20"/>
        <v/>
      </c>
      <c r="H216" s="150" t="str">
        <f t="shared" si="20"/>
        <v/>
      </c>
      <c r="J216" s="103"/>
      <c r="K216" s="148">
        <f>Planning!K216</f>
        <v>0</v>
      </c>
      <c r="L216" s="148">
        <f>Planning!L216</f>
        <v>0</v>
      </c>
      <c r="M216" s="148">
        <f>Planning!M216</f>
        <v>0</v>
      </c>
      <c r="N216" s="148">
        <f>Planning!N216</f>
        <v>0</v>
      </c>
      <c r="O216" s="148">
        <f>Planning!O216</f>
        <v>0</v>
      </c>
      <c r="Q216" s="177"/>
      <c r="R216" s="150" t="str">
        <f t="shared" si="21"/>
        <v/>
      </c>
      <c r="S216" s="150" t="str">
        <f t="shared" si="21"/>
        <v/>
      </c>
      <c r="T216" s="150" t="str">
        <f t="shared" si="21"/>
        <v/>
      </c>
      <c r="U216" s="150" t="str">
        <f t="shared" si="21"/>
        <v/>
      </c>
      <c r="V216" s="150" t="str">
        <f t="shared" si="21"/>
        <v/>
      </c>
      <c r="X216" s="177"/>
      <c r="Y216" s="150"/>
      <c r="Z216" s="150"/>
      <c r="AA216" s="150"/>
      <c r="AB216" s="150"/>
      <c r="AC216" s="150"/>
    </row>
    <row r="217" spans="3:30">
      <c r="C217" s="177"/>
      <c r="D217" s="150" t="str">
        <f t="shared" si="22"/>
        <v/>
      </c>
      <c r="E217" s="150" t="str">
        <f t="shared" si="20"/>
        <v/>
      </c>
      <c r="F217" s="150" t="str">
        <f t="shared" si="20"/>
        <v/>
      </c>
      <c r="G217" s="150" t="str">
        <f t="shared" si="20"/>
        <v/>
      </c>
      <c r="H217" s="150" t="str">
        <f t="shared" si="20"/>
        <v/>
      </c>
      <c r="J217" s="103"/>
      <c r="K217" s="148">
        <f>Planning!K217</f>
        <v>0</v>
      </c>
      <c r="L217" s="148">
        <f>Planning!L217</f>
        <v>0</v>
      </c>
      <c r="M217" s="148">
        <f>Planning!M217</f>
        <v>0</v>
      </c>
      <c r="N217" s="148">
        <f>Planning!N217</f>
        <v>0</v>
      </c>
      <c r="O217" s="148">
        <f>Planning!O217</f>
        <v>0</v>
      </c>
      <c r="Q217" s="177"/>
      <c r="R217" s="150" t="str">
        <f t="shared" si="21"/>
        <v/>
      </c>
      <c r="S217" s="150" t="str">
        <f t="shared" si="21"/>
        <v/>
      </c>
      <c r="T217" s="150" t="str">
        <f t="shared" si="21"/>
        <v/>
      </c>
      <c r="U217" s="150" t="str">
        <f t="shared" si="21"/>
        <v/>
      </c>
      <c r="V217" s="150" t="str">
        <f t="shared" si="21"/>
        <v/>
      </c>
      <c r="X217" s="177"/>
      <c r="Y217" s="150"/>
      <c r="Z217" s="150"/>
      <c r="AA217" s="150"/>
      <c r="AB217" s="150"/>
      <c r="AC217" s="150"/>
    </row>
    <row r="218" spans="3:30">
      <c r="C218" s="177"/>
      <c r="D218" s="150" t="str">
        <f t="shared" ref="D218:D228" si="25">IF(K218=1,Y218,"")</f>
        <v/>
      </c>
      <c r="E218" s="150" t="str">
        <f t="shared" ref="E218:E228" si="26">IF(L218=1,Z218,"")</f>
        <v/>
      </c>
      <c r="F218" s="150" t="str">
        <f t="shared" ref="F218:F228" si="27">IF(M218=1,AA218,"")</f>
        <v/>
      </c>
      <c r="G218" s="150" t="str">
        <f t="shared" ref="G218:G228" si="28">IF(N218=1,AB218,"")</f>
        <v/>
      </c>
      <c r="H218" s="150" t="str">
        <f t="shared" ref="H218:H228" si="29">IF(O218=1,AC218,"")</f>
        <v/>
      </c>
      <c r="J218" s="156" t="s">
        <v>285</v>
      </c>
      <c r="K218" s="84"/>
      <c r="L218" s="274"/>
      <c r="M218" s="101"/>
      <c r="N218" s="84"/>
      <c r="O218" s="84"/>
      <c r="Q218" s="177"/>
      <c r="R218" s="150" t="str">
        <f t="shared" ref="R218:R228" si="30">IF(AND(K218=1,OR(D218=0,D218="")),"x","")</f>
        <v/>
      </c>
      <c r="S218" s="150" t="str">
        <f t="shared" ref="S218:S228" si="31">IF(AND(L218=1,OR(E218=0,E218="")),"x","")</f>
        <v/>
      </c>
      <c r="T218" s="150" t="str">
        <f t="shared" ref="T218:T228" si="32">IF(AND(M218=1,OR(F218=0,F218="")),"x","")</f>
        <v/>
      </c>
      <c r="U218" s="150" t="str">
        <f t="shared" ref="U218:U228" si="33">IF(AND(N218=1,OR(G218=0,G218="")),"x","")</f>
        <v/>
      </c>
      <c r="V218" s="150" t="str">
        <f t="shared" ref="V218:V228" si="34">IF(AND(O218=1,OR(H218=0,H218="")),"x","")</f>
        <v/>
      </c>
      <c r="X218" s="177"/>
      <c r="Y218" s="150"/>
      <c r="Z218" s="150"/>
      <c r="AA218" s="150"/>
      <c r="AB218" s="150"/>
      <c r="AC218" s="150"/>
    </row>
    <row r="219" spans="3:30">
      <c r="C219" s="177"/>
      <c r="D219" s="150" t="str">
        <f t="shared" si="25"/>
        <v/>
      </c>
      <c r="E219" s="150" t="str">
        <f t="shared" si="26"/>
        <v/>
      </c>
      <c r="F219" s="150" t="str">
        <f t="shared" si="27"/>
        <v/>
      </c>
      <c r="G219" s="150" t="str">
        <f t="shared" si="28"/>
        <v/>
      </c>
      <c r="H219" s="150" t="str">
        <f t="shared" si="29"/>
        <v/>
      </c>
      <c r="J219" s="156" t="s">
        <v>287</v>
      </c>
      <c r="K219" s="46"/>
      <c r="L219" s="274"/>
      <c r="M219" s="101"/>
      <c r="O219" s="46"/>
      <c r="Q219" s="177"/>
      <c r="R219" s="150" t="str">
        <f t="shared" si="30"/>
        <v/>
      </c>
      <c r="S219" s="150" t="str">
        <f t="shared" si="31"/>
        <v/>
      </c>
      <c r="T219" s="150" t="str">
        <f t="shared" si="32"/>
        <v/>
      </c>
      <c r="U219" s="150" t="str">
        <f t="shared" si="33"/>
        <v/>
      </c>
      <c r="V219" s="150" t="str">
        <f t="shared" si="34"/>
        <v/>
      </c>
      <c r="X219" s="177"/>
      <c r="Y219" s="150"/>
      <c r="Z219" s="150"/>
      <c r="AA219" s="150"/>
      <c r="AB219" s="150"/>
      <c r="AC219" s="150"/>
    </row>
    <row r="220" spans="3:30">
      <c r="C220" s="177"/>
      <c r="D220" s="150" t="str">
        <f t="shared" si="25"/>
        <v/>
      </c>
      <c r="E220" s="150" t="str">
        <f t="shared" si="26"/>
        <v/>
      </c>
      <c r="F220" s="150" t="str">
        <f t="shared" si="27"/>
        <v/>
      </c>
      <c r="G220" s="150" t="str">
        <f t="shared" si="28"/>
        <v/>
      </c>
      <c r="H220" s="150" t="str">
        <f t="shared" si="29"/>
        <v/>
      </c>
      <c r="Q220" s="177"/>
      <c r="R220" s="150" t="str">
        <f t="shared" si="30"/>
        <v/>
      </c>
      <c r="S220" s="150" t="str">
        <f t="shared" si="31"/>
        <v/>
      </c>
      <c r="T220" s="150" t="str">
        <f t="shared" si="32"/>
        <v/>
      </c>
      <c r="U220" s="150" t="str">
        <f t="shared" si="33"/>
        <v/>
      </c>
      <c r="V220" s="150" t="str">
        <f t="shared" si="34"/>
        <v/>
      </c>
      <c r="X220" s="177"/>
      <c r="Y220" s="150"/>
      <c r="Z220" s="150"/>
      <c r="AA220" s="150"/>
      <c r="AB220" s="150"/>
      <c r="AC220" s="150"/>
    </row>
    <row r="221" spans="3:30">
      <c r="C221" s="177"/>
      <c r="D221" s="150" t="str">
        <f t="shared" si="25"/>
        <v/>
      </c>
      <c r="E221" s="150" t="str">
        <f t="shared" si="26"/>
        <v/>
      </c>
      <c r="F221" s="150" t="str">
        <f t="shared" si="27"/>
        <v/>
      </c>
      <c r="G221" s="150" t="str">
        <f t="shared" si="28"/>
        <v/>
      </c>
      <c r="H221" s="150" t="str">
        <f t="shared" si="29"/>
        <v/>
      </c>
      <c r="Q221" s="177"/>
      <c r="R221" s="150" t="str">
        <f t="shared" si="30"/>
        <v/>
      </c>
      <c r="S221" s="150" t="str">
        <f t="shared" si="31"/>
        <v/>
      </c>
      <c r="T221" s="150" t="str">
        <f t="shared" si="32"/>
        <v/>
      </c>
      <c r="U221" s="150" t="str">
        <f t="shared" si="33"/>
        <v/>
      </c>
      <c r="V221" s="150" t="str">
        <f t="shared" si="34"/>
        <v/>
      </c>
      <c r="X221" s="177"/>
      <c r="Y221" s="150"/>
      <c r="Z221" s="150"/>
      <c r="AA221" s="150"/>
      <c r="AB221" s="150"/>
      <c r="AC221" s="150"/>
    </row>
    <row r="222" spans="3:30">
      <c r="C222" s="177"/>
      <c r="D222" s="150" t="str">
        <f t="shared" si="25"/>
        <v/>
      </c>
      <c r="E222" s="150" t="str">
        <f t="shared" si="26"/>
        <v/>
      </c>
      <c r="F222" s="150" t="str">
        <f t="shared" si="27"/>
        <v/>
      </c>
      <c r="G222" s="150" t="str">
        <f t="shared" si="28"/>
        <v/>
      </c>
      <c r="H222" s="150" t="str">
        <f t="shared" si="29"/>
        <v/>
      </c>
      <c r="Q222" s="177"/>
      <c r="R222" s="150" t="str">
        <f t="shared" si="30"/>
        <v/>
      </c>
      <c r="S222" s="150" t="str">
        <f t="shared" si="31"/>
        <v/>
      </c>
      <c r="T222" s="150" t="str">
        <f t="shared" si="32"/>
        <v/>
      </c>
      <c r="U222" s="150" t="str">
        <f t="shared" si="33"/>
        <v/>
      </c>
      <c r="V222" s="150" t="str">
        <f t="shared" si="34"/>
        <v/>
      </c>
      <c r="X222" s="177"/>
      <c r="Y222" s="150"/>
      <c r="Z222" s="150"/>
      <c r="AA222" s="150"/>
      <c r="AB222" s="150"/>
      <c r="AC222" s="150"/>
    </row>
    <row r="223" spans="3:30">
      <c r="C223" s="177"/>
      <c r="D223" s="150" t="str">
        <f t="shared" si="25"/>
        <v/>
      </c>
      <c r="E223" s="150" t="str">
        <f t="shared" si="26"/>
        <v/>
      </c>
      <c r="F223" s="150" t="str">
        <f t="shared" si="27"/>
        <v/>
      </c>
      <c r="G223" s="150" t="str">
        <f t="shared" si="28"/>
        <v/>
      </c>
      <c r="H223" s="150" t="str">
        <f t="shared" si="29"/>
        <v/>
      </c>
      <c r="Q223" s="177"/>
      <c r="R223" s="150" t="str">
        <f t="shared" si="30"/>
        <v/>
      </c>
      <c r="S223" s="150" t="str">
        <f t="shared" si="31"/>
        <v/>
      </c>
      <c r="T223" s="150" t="str">
        <f t="shared" si="32"/>
        <v/>
      </c>
      <c r="U223" s="150" t="str">
        <f t="shared" si="33"/>
        <v/>
      </c>
      <c r="V223" s="150" t="str">
        <f t="shared" si="34"/>
        <v/>
      </c>
      <c r="X223" s="177"/>
      <c r="Y223" s="150"/>
      <c r="Z223" s="150"/>
      <c r="AA223" s="150"/>
      <c r="AB223" s="150"/>
      <c r="AC223" s="150"/>
    </row>
    <row r="224" spans="3:30">
      <c r="C224" s="177"/>
      <c r="D224" s="150" t="str">
        <f t="shared" si="25"/>
        <v/>
      </c>
      <c r="E224" s="150" t="str">
        <f t="shared" si="26"/>
        <v/>
      </c>
      <c r="F224" s="150" t="str">
        <f t="shared" si="27"/>
        <v/>
      </c>
      <c r="G224" s="150" t="str">
        <f t="shared" si="28"/>
        <v/>
      </c>
      <c r="H224" s="150" t="str">
        <f t="shared" si="29"/>
        <v/>
      </c>
      <c r="Q224" s="177"/>
      <c r="R224" s="150" t="str">
        <f t="shared" si="30"/>
        <v/>
      </c>
      <c r="S224" s="150" t="str">
        <f t="shared" si="31"/>
        <v/>
      </c>
      <c r="T224" s="150" t="str">
        <f t="shared" si="32"/>
        <v/>
      </c>
      <c r="U224" s="150" t="str">
        <f t="shared" si="33"/>
        <v/>
      </c>
      <c r="V224" s="150" t="str">
        <f t="shared" si="34"/>
        <v/>
      </c>
      <c r="X224" s="177"/>
      <c r="Y224" s="150"/>
      <c r="Z224" s="150"/>
      <c r="AA224" s="150"/>
      <c r="AB224" s="150"/>
      <c r="AC224" s="150"/>
    </row>
    <row r="225" spans="2:29">
      <c r="C225" s="177"/>
      <c r="D225" s="150" t="str">
        <f t="shared" si="25"/>
        <v/>
      </c>
      <c r="E225" s="150" t="str">
        <f t="shared" si="26"/>
        <v/>
      </c>
      <c r="F225" s="150" t="str">
        <f t="shared" si="27"/>
        <v/>
      </c>
      <c r="G225" s="150" t="str">
        <f t="shared" si="28"/>
        <v/>
      </c>
      <c r="H225" s="150" t="str">
        <f t="shared" si="29"/>
        <v/>
      </c>
      <c r="Q225" s="177"/>
      <c r="R225" s="150" t="str">
        <f t="shared" si="30"/>
        <v/>
      </c>
      <c r="S225" s="150" t="str">
        <f t="shared" si="31"/>
        <v/>
      </c>
      <c r="T225" s="150" t="str">
        <f t="shared" si="32"/>
        <v/>
      </c>
      <c r="U225" s="150" t="str">
        <f t="shared" si="33"/>
        <v/>
      </c>
      <c r="V225" s="150" t="str">
        <f t="shared" si="34"/>
        <v/>
      </c>
      <c r="X225" s="177"/>
      <c r="Y225" s="150"/>
      <c r="Z225" s="150"/>
      <c r="AA225" s="150"/>
      <c r="AB225" s="150"/>
      <c r="AC225" s="150"/>
    </row>
    <row r="226" spans="2:29">
      <c r="C226" s="177"/>
      <c r="D226" s="150" t="str">
        <f t="shared" si="25"/>
        <v/>
      </c>
      <c r="E226" s="150" t="str">
        <f t="shared" si="26"/>
        <v/>
      </c>
      <c r="F226" s="150" t="str">
        <f t="shared" si="27"/>
        <v/>
      </c>
      <c r="G226" s="150" t="str">
        <f t="shared" si="28"/>
        <v/>
      </c>
      <c r="H226" s="150" t="str">
        <f t="shared" si="29"/>
        <v/>
      </c>
      <c r="Q226" s="177"/>
      <c r="R226" s="150" t="str">
        <f t="shared" si="30"/>
        <v/>
      </c>
      <c r="S226" s="150" t="str">
        <f t="shared" si="31"/>
        <v/>
      </c>
      <c r="T226" s="150" t="str">
        <f t="shared" si="32"/>
        <v/>
      </c>
      <c r="U226" s="150" t="str">
        <f t="shared" si="33"/>
        <v/>
      </c>
      <c r="V226" s="150" t="str">
        <f t="shared" si="34"/>
        <v/>
      </c>
      <c r="X226" s="177"/>
      <c r="Y226" s="150"/>
      <c r="Z226" s="150"/>
      <c r="AA226" s="150"/>
      <c r="AB226" s="150"/>
      <c r="AC226" s="150"/>
    </row>
    <row r="227" spans="2:29">
      <c r="C227" s="177"/>
      <c r="D227" s="150" t="str">
        <f t="shared" si="25"/>
        <v/>
      </c>
      <c r="E227" s="150" t="str">
        <f t="shared" si="26"/>
        <v/>
      </c>
      <c r="F227" s="150" t="str">
        <f t="shared" si="27"/>
        <v/>
      </c>
      <c r="G227" s="150" t="str">
        <f t="shared" si="28"/>
        <v/>
      </c>
      <c r="H227" s="150" t="str">
        <f t="shared" si="29"/>
        <v/>
      </c>
      <c r="Q227" s="177"/>
      <c r="R227" s="150" t="str">
        <f t="shared" si="30"/>
        <v/>
      </c>
      <c r="S227" s="150" t="str">
        <f t="shared" si="31"/>
        <v/>
      </c>
      <c r="T227" s="150" t="str">
        <f t="shared" si="32"/>
        <v/>
      </c>
      <c r="U227" s="150" t="str">
        <f t="shared" si="33"/>
        <v/>
      </c>
      <c r="V227" s="150" t="str">
        <f t="shared" si="34"/>
        <v/>
      </c>
      <c r="X227" s="177"/>
      <c r="Y227" s="150"/>
      <c r="Z227" s="150"/>
      <c r="AA227" s="150"/>
      <c r="AB227" s="150"/>
      <c r="AC227" s="150"/>
    </row>
    <row r="228" spans="2:29">
      <c r="C228" s="177"/>
      <c r="D228" s="150" t="str">
        <f t="shared" si="25"/>
        <v/>
      </c>
      <c r="E228" s="150" t="str">
        <f t="shared" si="26"/>
        <v/>
      </c>
      <c r="F228" s="150" t="str">
        <f t="shared" si="27"/>
        <v/>
      </c>
      <c r="G228" s="150" t="str">
        <f t="shared" si="28"/>
        <v/>
      </c>
      <c r="H228" s="150" t="str">
        <f t="shared" si="29"/>
        <v/>
      </c>
      <c r="Q228" s="177"/>
      <c r="R228" s="150" t="str">
        <f t="shared" si="30"/>
        <v/>
      </c>
      <c r="S228" s="150" t="str">
        <f t="shared" si="31"/>
        <v/>
      </c>
      <c r="T228" s="150" t="str">
        <f t="shared" si="32"/>
        <v/>
      </c>
      <c r="U228" s="150" t="str">
        <f t="shared" si="33"/>
        <v/>
      </c>
      <c r="V228" s="150" t="str">
        <f t="shared" si="34"/>
        <v/>
      </c>
      <c r="X228" s="177"/>
      <c r="Y228" s="150"/>
      <c r="Z228" s="150"/>
      <c r="AA228" s="150"/>
      <c r="AB228" s="150"/>
      <c r="AC228" s="150"/>
    </row>
    <row r="230" spans="2:29">
      <c r="E230" s="47" t="s">
        <v>310</v>
      </c>
      <c r="K230" s="46"/>
      <c r="O230" s="46"/>
      <c r="S230" s="47" t="s">
        <v>298</v>
      </c>
    </row>
    <row r="231" spans="2:29" ht="12.75">
      <c r="D231" s="36" t="s">
        <v>28</v>
      </c>
      <c r="E231" s="31" t="s">
        <v>29</v>
      </c>
      <c r="F231" s="31" t="s">
        <v>30</v>
      </c>
      <c r="G231" s="31" t="s">
        <v>31</v>
      </c>
      <c r="H231" s="37" t="s">
        <v>32</v>
      </c>
      <c r="R231" s="36" t="s">
        <v>28</v>
      </c>
      <c r="S231" s="31" t="s">
        <v>29</v>
      </c>
      <c r="T231" s="31" t="s">
        <v>30</v>
      </c>
      <c r="U231" s="31" t="s">
        <v>31</v>
      </c>
      <c r="V231" s="37" t="s">
        <v>32</v>
      </c>
    </row>
    <row r="232" spans="2:29" ht="15">
      <c r="B232" s="16" t="s">
        <v>259</v>
      </c>
      <c r="C232" s="16" t="s">
        <v>260</v>
      </c>
      <c r="D232" s="38">
        <f>COUNTIF(D142:D217,$B$232)+COUNTIF(D142:D217,$C$232)</f>
        <v>0</v>
      </c>
      <c r="E232" s="38">
        <f>COUNTIF(E142:E217,$B$232)+COUNTIF(E142:E217,$C$232)</f>
        <v>0</v>
      </c>
      <c r="F232" s="38">
        <f>COUNTIF(F142:F217,$B$232)+COUNTIF(F142:F217,$C$232)</f>
        <v>0</v>
      </c>
      <c r="G232" s="38">
        <f>COUNTIF(G142:G217,$B$232)+COUNTIF(G142:G217,$C$232)</f>
        <v>0</v>
      </c>
      <c r="H232" s="38">
        <f>COUNTIF(H142:H217,$B$232)+COUNTIF(H142:H217,$C$232)</f>
        <v>0</v>
      </c>
      <c r="Q232" s="16" t="s">
        <v>60</v>
      </c>
      <c r="R232" s="38">
        <v>2</v>
      </c>
      <c r="S232" s="38">
        <v>2</v>
      </c>
      <c r="T232" s="38">
        <v>2</v>
      </c>
      <c r="U232" s="38">
        <v>2</v>
      </c>
      <c r="V232" s="38">
        <v>2</v>
      </c>
    </row>
    <row r="233" spans="2:29" ht="15">
      <c r="C233" s="16" t="s">
        <v>49</v>
      </c>
      <c r="D233" s="38">
        <f t="shared" ref="D233:D245" si="35">COUNTIF($D$142:$D$217,C233)</f>
        <v>0</v>
      </c>
      <c r="E233" s="38">
        <f t="shared" ref="E233:E245" si="36">COUNTIF($E$142:$E$217,C233)</f>
        <v>0</v>
      </c>
      <c r="F233" s="38">
        <f t="shared" ref="F233:F245" si="37">COUNTIF($F$142:$F$217,C233)</f>
        <v>0</v>
      </c>
      <c r="G233" s="38">
        <f t="shared" ref="G233:G245" si="38">COUNTIF($G$142:$G$217,C233)</f>
        <v>0</v>
      </c>
      <c r="H233" s="38">
        <f t="shared" ref="H233:H245" si="39">COUNTIF($H$142:$H$217,C233)</f>
        <v>0</v>
      </c>
      <c r="J233" s="46"/>
      <c r="Q233" s="16" t="s">
        <v>49</v>
      </c>
      <c r="R233" s="38">
        <v>1</v>
      </c>
      <c r="S233" s="38">
        <v>1</v>
      </c>
      <c r="T233" s="38">
        <v>1</v>
      </c>
      <c r="U233" s="38">
        <v>1</v>
      </c>
      <c r="V233" s="38">
        <v>1</v>
      </c>
    </row>
    <row r="234" spans="2:29" ht="15">
      <c r="B234" s="16" t="s">
        <v>50</v>
      </c>
      <c r="C234" s="16" t="s">
        <v>261</v>
      </c>
      <c r="D234" s="38">
        <f>COUNTIF(D142:D217,$B$234)+COUNTIF(D142:D217,$C$234)</f>
        <v>0</v>
      </c>
      <c r="E234" s="38">
        <f>COUNTIF(E142:E217,$B$234)+COUNTIF(E142:E217,$C$234)</f>
        <v>0</v>
      </c>
      <c r="F234" s="38">
        <f>COUNTIF(F142:F217,$B$234)+COUNTIF(F142:F217,$C$234)</f>
        <v>0</v>
      </c>
      <c r="G234" s="38">
        <f>COUNTIF(G142:G217,$B$234)+COUNTIF(G142:G217,$C$234)</f>
        <v>0</v>
      </c>
      <c r="H234" s="38">
        <f>COUNTIF(H142:H217,$B$234)+COUNTIF(H142:H217,$C$234)</f>
        <v>0</v>
      </c>
      <c r="J234" s="46"/>
      <c r="Q234" s="16" t="s">
        <v>50</v>
      </c>
      <c r="R234" s="38">
        <v>6</v>
      </c>
      <c r="S234" s="38">
        <v>6</v>
      </c>
      <c r="T234" s="38">
        <v>6</v>
      </c>
      <c r="U234" s="38">
        <v>6</v>
      </c>
      <c r="V234" s="38">
        <v>6</v>
      </c>
    </row>
    <row r="235" spans="2:29" ht="15">
      <c r="C235" s="16" t="s">
        <v>51</v>
      </c>
      <c r="D235" s="38">
        <f t="shared" si="35"/>
        <v>0</v>
      </c>
      <c r="E235" s="38">
        <f t="shared" si="36"/>
        <v>0</v>
      </c>
      <c r="F235" s="38">
        <f t="shared" si="37"/>
        <v>0</v>
      </c>
      <c r="G235" s="38">
        <f t="shared" si="38"/>
        <v>0</v>
      </c>
      <c r="H235" s="38">
        <f t="shared" si="39"/>
        <v>0</v>
      </c>
      <c r="J235" s="46"/>
      <c r="Q235" s="16" t="s">
        <v>51</v>
      </c>
      <c r="R235" s="38">
        <v>4</v>
      </c>
      <c r="S235" s="38">
        <v>4</v>
      </c>
      <c r="T235" s="38">
        <v>4</v>
      </c>
      <c r="U235" s="38">
        <v>4</v>
      </c>
      <c r="V235" s="38">
        <v>4</v>
      </c>
    </row>
    <row r="236" spans="2:29" ht="15">
      <c r="C236" s="16" t="s">
        <v>59</v>
      </c>
      <c r="D236" s="38">
        <f t="shared" si="35"/>
        <v>0</v>
      </c>
      <c r="E236" s="38">
        <f t="shared" si="36"/>
        <v>0</v>
      </c>
      <c r="F236" s="38">
        <f t="shared" si="37"/>
        <v>0</v>
      </c>
      <c r="G236" s="38">
        <f t="shared" si="38"/>
        <v>0</v>
      </c>
      <c r="H236" s="38">
        <f t="shared" si="39"/>
        <v>0</v>
      </c>
      <c r="J236" s="46"/>
      <c r="Q236" s="16" t="s">
        <v>59</v>
      </c>
      <c r="R236" s="38">
        <v>1</v>
      </c>
      <c r="S236" s="38">
        <v>1</v>
      </c>
      <c r="T236" s="38">
        <v>1</v>
      </c>
      <c r="U236" s="38">
        <v>1</v>
      </c>
      <c r="V236" s="38">
        <v>1</v>
      </c>
    </row>
    <row r="237" spans="2:29" ht="15">
      <c r="C237" s="16" t="s">
        <v>52</v>
      </c>
      <c r="D237" s="38">
        <f t="shared" si="35"/>
        <v>0</v>
      </c>
      <c r="E237" s="38">
        <f t="shared" si="36"/>
        <v>0</v>
      </c>
      <c r="F237" s="38">
        <f t="shared" si="37"/>
        <v>0</v>
      </c>
      <c r="G237" s="38">
        <f t="shared" si="38"/>
        <v>0</v>
      </c>
      <c r="H237" s="38">
        <f t="shared" si="39"/>
        <v>0</v>
      </c>
      <c r="Q237" s="16" t="s">
        <v>52</v>
      </c>
      <c r="R237" s="38">
        <v>4</v>
      </c>
      <c r="S237" s="38">
        <v>4</v>
      </c>
      <c r="T237" s="38">
        <v>4</v>
      </c>
      <c r="U237" s="38">
        <v>4</v>
      </c>
      <c r="V237" s="38">
        <v>4</v>
      </c>
    </row>
    <row r="238" spans="2:29" ht="15">
      <c r="C238" s="16" t="s">
        <v>53</v>
      </c>
      <c r="D238" s="38">
        <f t="shared" si="35"/>
        <v>0</v>
      </c>
      <c r="E238" s="38">
        <f t="shared" si="36"/>
        <v>0</v>
      </c>
      <c r="F238" s="38">
        <f t="shared" si="37"/>
        <v>0</v>
      </c>
      <c r="G238" s="38">
        <f t="shared" si="38"/>
        <v>0</v>
      </c>
      <c r="H238" s="38">
        <f t="shared" si="39"/>
        <v>0</v>
      </c>
      <c r="Q238" s="16" t="s">
        <v>53</v>
      </c>
      <c r="R238" s="38">
        <v>4</v>
      </c>
      <c r="S238" s="38">
        <v>4</v>
      </c>
      <c r="T238" s="38">
        <v>4</v>
      </c>
      <c r="U238" s="38">
        <v>4</v>
      </c>
      <c r="V238" s="38">
        <v>4</v>
      </c>
    </row>
    <row r="239" spans="2:29" ht="15">
      <c r="C239" s="16" t="s">
        <v>225</v>
      </c>
      <c r="D239" s="38">
        <f t="shared" si="35"/>
        <v>0</v>
      </c>
      <c r="E239" s="38">
        <f t="shared" si="36"/>
        <v>0</v>
      </c>
      <c r="F239" s="38">
        <f t="shared" si="37"/>
        <v>0</v>
      </c>
      <c r="G239" s="38">
        <f t="shared" si="38"/>
        <v>0</v>
      </c>
      <c r="H239" s="38">
        <f t="shared" si="39"/>
        <v>0</v>
      </c>
      <c r="Q239" s="16" t="s">
        <v>225</v>
      </c>
      <c r="R239" s="38">
        <v>1</v>
      </c>
      <c r="S239" s="38">
        <v>1</v>
      </c>
      <c r="T239" s="38">
        <v>1</v>
      </c>
      <c r="U239" s="38">
        <v>1</v>
      </c>
      <c r="V239" s="38">
        <v>1</v>
      </c>
    </row>
    <row r="240" spans="2:29" ht="15">
      <c r="C240" s="16" t="s">
        <v>61</v>
      </c>
      <c r="D240" s="38">
        <f t="shared" si="35"/>
        <v>0</v>
      </c>
      <c r="E240" s="38">
        <f t="shared" si="36"/>
        <v>0</v>
      </c>
      <c r="F240" s="38">
        <f t="shared" si="37"/>
        <v>0</v>
      </c>
      <c r="G240" s="38">
        <f t="shared" si="38"/>
        <v>0</v>
      </c>
      <c r="H240" s="38">
        <f t="shared" si="39"/>
        <v>0</v>
      </c>
      <c r="Q240" s="16" t="s">
        <v>61</v>
      </c>
      <c r="R240" s="38">
        <v>2</v>
      </c>
      <c r="S240" s="38">
        <v>2</v>
      </c>
      <c r="T240" s="38">
        <v>2</v>
      </c>
      <c r="U240" s="38">
        <v>2</v>
      </c>
      <c r="V240" s="38">
        <v>2</v>
      </c>
    </row>
    <row r="241" spans="1:22" ht="15">
      <c r="C241" s="16" t="s">
        <v>54</v>
      </c>
      <c r="D241" s="38">
        <f t="shared" si="35"/>
        <v>0</v>
      </c>
      <c r="E241" s="38">
        <f t="shared" si="36"/>
        <v>0</v>
      </c>
      <c r="F241" s="38">
        <f t="shared" si="37"/>
        <v>0</v>
      </c>
      <c r="G241" s="38">
        <f t="shared" si="38"/>
        <v>0</v>
      </c>
      <c r="H241" s="38">
        <f t="shared" si="39"/>
        <v>0</v>
      </c>
      <c r="Q241" s="16" t="s">
        <v>54</v>
      </c>
      <c r="R241" s="38">
        <v>2</v>
      </c>
      <c r="S241" s="38">
        <v>2</v>
      </c>
      <c r="T241" s="38">
        <v>2</v>
      </c>
      <c r="U241" s="38">
        <v>2</v>
      </c>
      <c r="V241" s="38">
        <v>2</v>
      </c>
    </row>
    <row r="242" spans="1:22" ht="15">
      <c r="C242" s="16" t="s">
        <v>55</v>
      </c>
      <c r="D242" s="38">
        <f t="shared" si="35"/>
        <v>0</v>
      </c>
      <c r="E242" s="38">
        <f t="shared" si="36"/>
        <v>0</v>
      </c>
      <c r="F242" s="38">
        <f t="shared" si="37"/>
        <v>0</v>
      </c>
      <c r="G242" s="38">
        <f t="shared" si="38"/>
        <v>0</v>
      </c>
      <c r="H242" s="38">
        <f t="shared" si="39"/>
        <v>0</v>
      </c>
      <c r="Q242" s="16" t="s">
        <v>55</v>
      </c>
      <c r="R242" s="38">
        <v>4</v>
      </c>
      <c r="S242" s="38">
        <v>4</v>
      </c>
      <c r="T242" s="38">
        <v>4</v>
      </c>
      <c r="U242" s="38">
        <v>4</v>
      </c>
      <c r="V242" s="38">
        <v>4</v>
      </c>
    </row>
    <row r="243" spans="1:22" ht="15">
      <c r="A243" s="16" t="s">
        <v>263</v>
      </c>
      <c r="B243" s="16" t="s">
        <v>264</v>
      </c>
      <c r="C243" s="16" t="s">
        <v>56</v>
      </c>
      <c r="D243" s="38">
        <f>COUNTIF(D142:D217,$A$243)+COUNTIF(D142:D217,$B$243)+COUNTIF($D142:$D217,$C$243)</f>
        <v>0</v>
      </c>
      <c r="E243" s="38">
        <f>COUNTIF(E142:E217,$A$243)+COUNTIF(E142:E217,$B$243)+COUNTIF($D142:$D217,$C$243)</f>
        <v>0</v>
      </c>
      <c r="F243" s="38">
        <f>COUNTIF(F142:F217,$A$243)+COUNTIF(F142:F217,$B$243)+COUNTIF($D142:$D217,$C$243)</f>
        <v>0</v>
      </c>
      <c r="G243" s="38">
        <f>COUNTIF(G142:G217,$A$243)+COUNTIF(G142:G217,$B$243)+COUNTIF($D142:$D217,$C$243)</f>
        <v>0</v>
      </c>
      <c r="H243" s="38">
        <f>COUNTIF(H142:H217,$A$243)+COUNTIF(H142:H217,$B$243)+COUNTIF($D142:$D217,$C$243)</f>
        <v>0</v>
      </c>
      <c r="Q243" s="16" t="s">
        <v>56</v>
      </c>
      <c r="R243" s="38">
        <v>7</v>
      </c>
      <c r="S243" s="38">
        <v>7</v>
      </c>
      <c r="T243" s="38">
        <v>7</v>
      </c>
      <c r="U243" s="38">
        <v>7</v>
      </c>
      <c r="V243" s="38">
        <v>7</v>
      </c>
    </row>
    <row r="244" spans="1:22" ht="15">
      <c r="A244" s="16" t="s">
        <v>266</v>
      </c>
      <c r="B244" s="16" t="s">
        <v>265</v>
      </c>
      <c r="C244" s="16" t="s">
        <v>57</v>
      </c>
      <c r="D244" s="38">
        <f>COUNTIF(D142:D217,$B$244)+COUNTIF(D142:D217,$C$244)+COUNTIF(D142:D217,$A$244)</f>
        <v>0</v>
      </c>
      <c r="E244" s="38">
        <f>COUNTIF(E142:E217,$B$244)+COUNTIF(E142:E217,$C$244)+COUNTIF(E142:E217,$A$244)</f>
        <v>0</v>
      </c>
      <c r="F244" s="38">
        <f>COUNTIF(F142:F217,$B$244)+COUNTIF(F142:F217,$C$244)+COUNTIF(F142:F217,$A$244)</f>
        <v>0</v>
      </c>
      <c r="G244" s="38">
        <f>COUNTIF(G142:G217,$B$244)+COUNTIF(G142:G217,$C$244)+COUNTIF(G142:G217,$A$244)</f>
        <v>0</v>
      </c>
      <c r="H244" s="38">
        <f>COUNTIF(H142:H217,$B$244)+COUNTIF(H142:H217,$C$244)+COUNTIF(H142:H217,$A$244)</f>
        <v>0</v>
      </c>
      <c r="Q244" s="16" t="s">
        <v>57</v>
      </c>
      <c r="R244" s="44">
        <v>4</v>
      </c>
      <c r="S244" s="44">
        <v>4</v>
      </c>
      <c r="T244" s="44">
        <v>4</v>
      </c>
      <c r="U244" s="44">
        <v>4</v>
      </c>
      <c r="V244" s="44">
        <v>4</v>
      </c>
    </row>
    <row r="245" spans="1:22" ht="15">
      <c r="C245" s="16" t="s">
        <v>58</v>
      </c>
      <c r="D245" s="38">
        <f t="shared" si="35"/>
        <v>0</v>
      </c>
      <c r="E245" s="38">
        <f t="shared" si="36"/>
        <v>0</v>
      </c>
      <c r="F245" s="38">
        <f t="shared" si="37"/>
        <v>0</v>
      </c>
      <c r="G245" s="38">
        <f t="shared" si="38"/>
        <v>0</v>
      </c>
      <c r="H245" s="38">
        <f t="shared" si="39"/>
        <v>0</v>
      </c>
      <c r="Q245" s="16" t="s">
        <v>58</v>
      </c>
      <c r="R245" s="38">
        <v>2</v>
      </c>
      <c r="S245" s="38">
        <v>2</v>
      </c>
      <c r="T245" s="38">
        <v>2</v>
      </c>
      <c r="U245" s="38">
        <v>2</v>
      </c>
      <c r="V245" s="38">
        <v>2</v>
      </c>
    </row>
  </sheetData>
  <mergeCells count="1">
    <mergeCell ref="K139:O13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BL250"/>
  <sheetViews>
    <sheetView topLeftCell="A35" workbookViewId="0">
      <selection activeCell="P20" sqref="P20"/>
    </sheetView>
  </sheetViews>
  <sheetFormatPr baseColWidth="10" defaultRowHeight="11.25"/>
  <cols>
    <col min="1" max="16384" width="11.42578125" style="47"/>
  </cols>
  <sheetData>
    <row r="1" spans="1:29" ht="13.5" thickBot="1">
      <c r="A1" s="45"/>
      <c r="B1" s="46"/>
      <c r="C1" s="46"/>
      <c r="D1" s="46"/>
      <c r="E1" s="46"/>
      <c r="F1" s="46"/>
      <c r="G1" s="46"/>
      <c r="H1" s="46"/>
      <c r="I1" s="226" t="s">
        <v>62</v>
      </c>
      <c r="J1" s="226" t="str">
        <f>Planning!J1</f>
        <v>x</v>
      </c>
      <c r="K1" s="46"/>
      <c r="L1" s="46"/>
      <c r="M1" s="46"/>
      <c r="N1" s="46"/>
    </row>
    <row r="2" spans="1:29" ht="23.25" thickBot="1">
      <c r="A2" s="48"/>
      <c r="B2" s="49"/>
      <c r="C2" s="287" t="s">
        <v>408</v>
      </c>
      <c r="D2" s="50" t="s">
        <v>63</v>
      </c>
      <c r="E2" s="51" t="s">
        <v>64</v>
      </c>
      <c r="F2" s="52" t="s">
        <v>65</v>
      </c>
      <c r="G2" s="51" t="s">
        <v>64</v>
      </c>
      <c r="H2" s="52" t="s">
        <v>66</v>
      </c>
      <c r="I2" s="51" t="s">
        <v>64</v>
      </c>
      <c r="J2" s="52" t="s">
        <v>67</v>
      </c>
      <c r="K2" s="51" t="s">
        <v>64</v>
      </c>
      <c r="L2" s="52" t="s">
        <v>68</v>
      </c>
      <c r="M2" s="51" t="s">
        <v>64</v>
      </c>
      <c r="N2" s="53" t="s">
        <v>69</v>
      </c>
    </row>
    <row r="3" spans="1:29" ht="12" thickBot="1">
      <c r="A3" s="45"/>
      <c r="B3" s="46"/>
      <c r="C3" s="46" t="s">
        <v>409</v>
      </c>
      <c r="D3" s="46"/>
      <c r="E3" s="46"/>
      <c r="F3" s="46"/>
      <c r="G3" s="46"/>
      <c r="H3" s="46"/>
      <c r="I3" s="46"/>
      <c r="J3" s="46"/>
      <c r="K3" s="46"/>
      <c r="L3" s="46"/>
      <c r="M3" s="46"/>
      <c r="N3" s="46"/>
      <c r="W3" s="101"/>
      <c r="X3" s="275"/>
      <c r="Y3" s="101"/>
      <c r="Z3" s="275"/>
      <c r="AA3" s="101"/>
      <c r="AB3" s="275"/>
      <c r="AC3" s="46"/>
    </row>
    <row r="4" spans="1:29">
      <c r="A4" s="45"/>
      <c r="B4" s="46"/>
      <c r="C4" s="46"/>
      <c r="D4" s="54"/>
      <c r="E4" s="55"/>
      <c r="F4" s="55"/>
      <c r="G4" s="55"/>
      <c r="H4" s="55"/>
      <c r="I4" s="56" t="s">
        <v>70</v>
      </c>
      <c r="J4" s="55"/>
      <c r="K4" s="55"/>
      <c r="L4" s="55"/>
      <c r="M4" s="55"/>
      <c r="N4" s="57"/>
      <c r="W4" s="101"/>
      <c r="X4" s="101"/>
      <c r="Y4" s="101"/>
      <c r="Z4" s="101"/>
      <c r="AA4" s="101"/>
      <c r="AB4" s="101"/>
      <c r="AC4" s="46"/>
    </row>
    <row r="5" spans="1:29">
      <c r="A5" s="45"/>
      <c r="B5" s="46"/>
      <c r="C5" s="46"/>
      <c r="D5" s="58"/>
      <c r="E5" s="59"/>
      <c r="F5" s="59"/>
      <c r="G5" s="59"/>
      <c r="H5" s="59"/>
      <c r="I5" s="60" t="s">
        <v>71</v>
      </c>
      <c r="J5" s="59"/>
      <c r="K5" s="59"/>
      <c r="L5" s="59"/>
      <c r="M5" s="59"/>
      <c r="N5" s="61"/>
      <c r="W5" s="101"/>
      <c r="X5" s="101"/>
      <c r="Y5" s="101"/>
      <c r="Z5" s="101"/>
      <c r="AA5" s="101"/>
      <c r="AB5" s="101"/>
      <c r="AC5" s="46"/>
    </row>
    <row r="6" spans="1:29">
      <c r="A6" s="62" t="s">
        <v>72</v>
      </c>
      <c r="B6" s="63" t="s">
        <v>73</v>
      </c>
      <c r="C6" s="63" t="s">
        <v>259</v>
      </c>
      <c r="D6" s="271"/>
      <c r="E6" s="64"/>
      <c r="F6" s="266"/>
      <c r="G6" s="64"/>
      <c r="H6" s="266"/>
      <c r="I6" s="64"/>
      <c r="J6" s="266"/>
      <c r="K6" s="64"/>
      <c r="L6" s="266"/>
      <c r="M6" s="64"/>
      <c r="N6" s="269"/>
      <c r="W6" s="101"/>
      <c r="X6" s="84"/>
      <c r="Y6" s="84"/>
      <c r="Z6" s="84"/>
      <c r="AA6" s="84"/>
      <c r="AB6" s="84"/>
      <c r="AC6" s="46"/>
    </row>
    <row r="7" spans="1:29">
      <c r="A7" s="62" t="s">
        <v>76</v>
      </c>
      <c r="B7" s="63" t="s">
        <v>77</v>
      </c>
      <c r="C7" s="63" t="s">
        <v>260</v>
      </c>
      <c r="D7" s="271"/>
      <c r="E7" s="64"/>
      <c r="F7" s="266"/>
      <c r="G7" s="64"/>
      <c r="H7" s="266"/>
      <c r="I7" s="64"/>
      <c r="J7" s="266"/>
      <c r="K7" s="64"/>
      <c r="L7" s="266"/>
      <c r="M7" s="64"/>
      <c r="N7" s="269"/>
      <c r="W7" s="101"/>
      <c r="X7" s="84"/>
      <c r="Y7" s="84"/>
      <c r="Z7" s="84"/>
      <c r="AA7" s="84"/>
      <c r="AB7" s="84"/>
      <c r="AC7" s="46"/>
    </row>
    <row r="8" spans="1:29">
      <c r="A8" s="65"/>
      <c r="B8" s="64"/>
      <c r="C8" s="64"/>
      <c r="D8" s="66"/>
      <c r="E8" s="67"/>
      <c r="F8" s="67"/>
      <c r="G8" s="67"/>
      <c r="H8" s="67"/>
      <c r="I8" s="68" t="s">
        <v>80</v>
      </c>
      <c r="J8" s="67"/>
      <c r="K8" s="67"/>
      <c r="L8" s="67"/>
      <c r="M8" s="67"/>
      <c r="N8" s="69"/>
      <c r="W8" s="101"/>
      <c r="X8" s="84"/>
      <c r="Y8" s="84"/>
      <c r="Z8" s="84"/>
      <c r="AA8" s="84"/>
      <c r="AB8" s="84"/>
      <c r="AC8" s="46"/>
    </row>
    <row r="9" spans="1:29">
      <c r="A9" s="70" t="s">
        <v>81</v>
      </c>
      <c r="B9" s="63" t="s">
        <v>73</v>
      </c>
      <c r="C9" s="64" t="s">
        <v>49</v>
      </c>
      <c r="D9" s="262"/>
      <c r="E9" s="47" t="str">
        <f>IF(S42=1,R42,"")</f>
        <v/>
      </c>
      <c r="F9" s="265"/>
      <c r="G9" s="47" t="str">
        <f>IF(T42=1,R42,"")</f>
        <v/>
      </c>
      <c r="H9" s="265"/>
      <c r="I9" s="47" t="str">
        <f>IF(U42=1,R42,"")</f>
        <v/>
      </c>
      <c r="J9" s="265"/>
      <c r="K9" s="47" t="str">
        <f>IF(V42=1,R42,"")</f>
        <v/>
      </c>
      <c r="L9" s="265"/>
      <c r="M9" s="47" t="str">
        <f>IF(W42=1,R42,"")</f>
        <v/>
      </c>
      <c r="N9" s="268"/>
      <c r="W9" s="101"/>
      <c r="X9" s="84"/>
      <c r="Y9" s="84"/>
      <c r="Z9" s="84"/>
      <c r="AA9" s="84"/>
      <c r="AB9" s="84"/>
      <c r="AC9" s="46"/>
    </row>
    <row r="10" spans="1:29">
      <c r="A10" s="65"/>
      <c r="B10" s="64"/>
      <c r="C10" s="64"/>
      <c r="D10" s="71"/>
      <c r="E10" s="72"/>
      <c r="F10" s="72"/>
      <c r="G10" s="72"/>
      <c r="H10" s="72"/>
      <c r="I10" s="73" t="s">
        <v>82</v>
      </c>
      <c r="J10" s="72"/>
      <c r="K10" s="72"/>
      <c r="L10" s="72"/>
      <c r="M10" s="72"/>
      <c r="N10" s="74"/>
      <c r="W10" s="101"/>
      <c r="X10" s="84"/>
      <c r="Y10" s="84"/>
      <c r="Z10" s="84"/>
      <c r="AA10" s="84"/>
      <c r="AB10" s="84"/>
      <c r="AC10" s="46"/>
    </row>
    <row r="11" spans="1:29">
      <c r="A11" s="75" t="s">
        <v>83</v>
      </c>
      <c r="B11" s="63" t="s">
        <v>77</v>
      </c>
      <c r="C11" s="63" t="s">
        <v>261</v>
      </c>
      <c r="D11" s="262"/>
      <c r="E11" s="47" t="str">
        <f>IF(S49=1,R49,"")</f>
        <v/>
      </c>
      <c r="F11" s="265"/>
      <c r="G11" s="47" t="str">
        <f>IF(T49=1,R49,"")</f>
        <v/>
      </c>
      <c r="H11" s="265"/>
      <c r="I11" s="47" t="str">
        <f>IF(U49=1,R49,"")</f>
        <v/>
      </c>
      <c r="J11" s="265"/>
      <c r="K11" s="47" t="str">
        <f>IF(V49=1,R49,"")</f>
        <v/>
      </c>
      <c r="L11" s="265"/>
      <c r="M11" s="47" t="str">
        <f>IF(W49=1,R49,"")</f>
        <v/>
      </c>
      <c r="N11" s="268"/>
      <c r="W11" s="101"/>
      <c r="X11" s="84"/>
      <c r="Y11" s="84"/>
      <c r="Z11" s="84"/>
      <c r="AA11" s="84"/>
      <c r="AB11" s="84"/>
      <c r="AC11" s="46"/>
    </row>
    <row r="12" spans="1:29">
      <c r="A12" s="75" t="s">
        <v>85</v>
      </c>
      <c r="B12" s="63" t="s">
        <v>73</v>
      </c>
      <c r="C12" s="63" t="s">
        <v>50</v>
      </c>
      <c r="D12" s="263"/>
      <c r="E12" s="47" t="str">
        <f>IF(S45=1,R45,"")</f>
        <v/>
      </c>
      <c r="F12" s="266"/>
      <c r="G12" s="47" t="str">
        <f>IF(T45=1,R45,"")</f>
        <v/>
      </c>
      <c r="H12" s="266"/>
      <c r="I12" s="47" t="str">
        <f>IF(U45=1,R45,"")</f>
        <v/>
      </c>
      <c r="J12" s="266"/>
      <c r="K12" s="47" t="str">
        <f>IF(V45=1,R45,"")</f>
        <v/>
      </c>
      <c r="L12" s="266"/>
      <c r="M12" s="47" t="str">
        <f>IF(W45=1,R45,"")</f>
        <v/>
      </c>
      <c r="N12" s="269"/>
      <c r="W12" s="101"/>
      <c r="X12" s="84"/>
      <c r="Y12" s="84"/>
      <c r="Z12" s="84"/>
      <c r="AA12" s="84"/>
      <c r="AB12" s="84"/>
      <c r="AC12" s="46"/>
    </row>
    <row r="13" spans="1:29">
      <c r="A13" s="75" t="s">
        <v>87</v>
      </c>
      <c r="B13" s="77"/>
      <c r="C13" s="63" t="s">
        <v>50</v>
      </c>
      <c r="D13" s="263"/>
      <c r="E13" s="47" t="str">
        <f>IF(S41=1,R41,"")</f>
        <v/>
      </c>
      <c r="F13" s="266"/>
      <c r="G13" s="47" t="str">
        <f>IF(T41=1,R41,"")</f>
        <v/>
      </c>
      <c r="H13" s="266"/>
      <c r="I13" s="47" t="str">
        <f>IF(U41=1,R41,"")</f>
        <v/>
      </c>
      <c r="J13" s="266"/>
      <c r="K13" s="47" t="str">
        <f>IF(V41=1,R41,"")</f>
        <v/>
      </c>
      <c r="L13" s="266"/>
      <c r="M13" s="47" t="str">
        <f>IF(W41=1,R41,"")</f>
        <v/>
      </c>
      <c r="N13" s="269"/>
      <c r="W13" s="101"/>
      <c r="X13" s="84"/>
      <c r="Y13" s="84"/>
      <c r="Z13" s="84"/>
      <c r="AA13" s="84"/>
      <c r="AB13" s="84"/>
      <c r="AC13" s="46"/>
    </row>
    <row r="14" spans="1:29">
      <c r="A14" s="75" t="s">
        <v>89</v>
      </c>
      <c r="B14" s="77"/>
      <c r="C14" s="63" t="s">
        <v>50</v>
      </c>
      <c r="D14" s="263"/>
      <c r="E14" s="47" t="str">
        <f>IF(S33=1,R33,"")</f>
        <v/>
      </c>
      <c r="F14" s="266"/>
      <c r="G14" s="47" t="str">
        <f>IF(T33=1,R33,"")</f>
        <v/>
      </c>
      <c r="H14" s="266"/>
      <c r="I14" s="47" t="str">
        <f>IF(U33=1,R33,"")</f>
        <v/>
      </c>
      <c r="J14" s="266"/>
      <c r="K14" s="47" t="str">
        <f>IF(V33=1,R33,"")</f>
        <v/>
      </c>
      <c r="L14" s="266"/>
      <c r="M14" s="47" t="str">
        <f>IF(W33=1,R33,"")</f>
        <v/>
      </c>
      <c r="N14" s="269"/>
      <c r="W14" s="101"/>
      <c r="X14" s="84"/>
      <c r="Y14" s="84"/>
      <c r="Z14" s="84"/>
      <c r="AA14" s="84"/>
      <c r="AB14" s="84"/>
      <c r="AC14" s="46"/>
    </row>
    <row r="15" spans="1:29">
      <c r="A15" s="75" t="s">
        <v>90</v>
      </c>
      <c r="B15" s="77"/>
      <c r="C15" s="63" t="s">
        <v>50</v>
      </c>
      <c r="D15" s="263"/>
      <c r="F15" s="266"/>
      <c r="H15" s="266"/>
      <c r="J15" s="266"/>
      <c r="K15" s="47" t="str">
        <f>IF(V34=1,R34,"")</f>
        <v/>
      </c>
      <c r="L15" s="266"/>
      <c r="M15" s="47" t="str">
        <f>IF(W34=1,R34,"")</f>
        <v/>
      </c>
      <c r="N15" s="269"/>
      <c r="W15" s="101"/>
      <c r="X15" s="84"/>
      <c r="Y15" s="84"/>
      <c r="Z15" s="84"/>
      <c r="AA15" s="84"/>
      <c r="AB15" s="84"/>
      <c r="AC15" s="46"/>
    </row>
    <row r="16" spans="1:29" ht="12" thickBot="1">
      <c r="A16" s="75" t="s">
        <v>91</v>
      </c>
      <c r="B16" s="77"/>
      <c r="C16" s="63" t="s">
        <v>50</v>
      </c>
      <c r="D16" s="264"/>
      <c r="E16" s="78"/>
      <c r="F16" s="267"/>
      <c r="G16" s="78"/>
      <c r="H16" s="267"/>
      <c r="I16" s="78"/>
      <c r="J16" s="267"/>
      <c r="K16" s="78"/>
      <c r="L16" s="267"/>
      <c r="M16" s="78"/>
      <c r="N16" s="270"/>
      <c r="W16" s="101"/>
      <c r="X16" s="84"/>
      <c r="Y16" s="84"/>
      <c r="Z16" s="84"/>
      <c r="AA16" s="84"/>
      <c r="AB16" s="84"/>
      <c r="AC16" s="46"/>
    </row>
    <row r="17" spans="1:29">
      <c r="A17" s="45"/>
      <c r="B17" s="46"/>
      <c r="C17" s="46"/>
      <c r="D17" s="134"/>
      <c r="E17" s="133"/>
      <c r="F17" s="133"/>
      <c r="G17" s="133"/>
      <c r="H17" s="133"/>
      <c r="I17" s="133"/>
      <c r="J17" s="133"/>
      <c r="K17" s="133"/>
      <c r="L17" s="133"/>
      <c r="M17" s="133"/>
      <c r="N17" s="135"/>
      <c r="W17" s="101"/>
      <c r="X17" s="84"/>
      <c r="Y17" s="84"/>
      <c r="Z17" s="84"/>
      <c r="AA17" s="84"/>
      <c r="AB17" s="84"/>
      <c r="AC17" s="46"/>
    </row>
    <row r="18" spans="1:29" ht="12" thickBot="1">
      <c r="A18" s="45"/>
      <c r="B18" s="46"/>
      <c r="C18" s="46"/>
      <c r="D18" s="136"/>
      <c r="E18" s="137"/>
      <c r="F18" s="137"/>
      <c r="G18" s="137"/>
      <c r="H18" s="137"/>
      <c r="I18" s="137"/>
      <c r="J18" s="137"/>
      <c r="K18" s="137"/>
      <c r="L18" s="137"/>
      <c r="M18" s="137"/>
      <c r="N18" s="138"/>
      <c r="W18" s="101"/>
      <c r="X18" s="84"/>
      <c r="Y18" s="84"/>
      <c r="Z18" s="84"/>
      <c r="AA18" s="84"/>
      <c r="AB18" s="84"/>
      <c r="AC18" s="46"/>
    </row>
    <row r="19" spans="1:29" ht="12" thickBot="1">
      <c r="A19" s="45"/>
      <c r="B19" s="46"/>
      <c r="C19" s="46"/>
      <c r="D19" s="46"/>
      <c r="E19" s="46"/>
      <c r="F19" s="46"/>
      <c r="G19" s="46"/>
      <c r="H19" s="46"/>
      <c r="I19" s="46"/>
      <c r="J19" s="46"/>
      <c r="K19" s="46"/>
      <c r="L19" s="46"/>
      <c r="M19" s="46"/>
      <c r="N19" s="46"/>
      <c r="W19" s="101"/>
      <c r="X19" s="84"/>
      <c r="Y19" s="84"/>
      <c r="Z19" s="84"/>
      <c r="AA19" s="84"/>
      <c r="AB19" s="84"/>
      <c r="AC19" s="46"/>
    </row>
    <row r="20" spans="1:29">
      <c r="A20" s="45"/>
      <c r="B20" s="46"/>
      <c r="C20" s="46"/>
      <c r="D20" s="54"/>
      <c r="E20" s="55"/>
      <c r="F20" s="55"/>
      <c r="G20" s="55"/>
      <c r="H20" s="55"/>
      <c r="I20" s="56" t="s">
        <v>92</v>
      </c>
      <c r="J20" s="55"/>
      <c r="K20" s="55"/>
      <c r="L20" s="55"/>
      <c r="M20" s="55"/>
      <c r="N20" s="57"/>
      <c r="W20" s="101"/>
      <c r="X20" s="84"/>
      <c r="Y20" s="84"/>
      <c r="Z20" s="84"/>
      <c r="AA20" s="84"/>
      <c r="AB20" s="84"/>
      <c r="AC20" s="46"/>
    </row>
    <row r="21" spans="1:29">
      <c r="A21" s="45"/>
      <c r="B21" s="46"/>
      <c r="C21" s="46"/>
      <c r="D21" s="58"/>
      <c r="E21" s="59"/>
      <c r="F21" s="59"/>
      <c r="G21" s="59"/>
      <c r="H21" s="59"/>
      <c r="I21" s="60" t="s">
        <v>93</v>
      </c>
      <c r="J21" s="59"/>
      <c r="K21" s="59"/>
      <c r="L21" s="59"/>
      <c r="M21" s="59"/>
      <c r="N21" s="61"/>
      <c r="W21" s="101"/>
      <c r="X21" s="84"/>
      <c r="Y21" s="84"/>
      <c r="Z21" s="84"/>
      <c r="AA21" s="84"/>
      <c r="AB21" s="84"/>
      <c r="AC21" s="46"/>
    </row>
    <row r="22" spans="1:29" ht="15">
      <c r="A22" s="70" t="s">
        <v>94</v>
      </c>
      <c r="B22" s="79">
        <v>6</v>
      </c>
      <c r="C22" s="46" t="s">
        <v>51</v>
      </c>
      <c r="D22" s="86"/>
      <c r="E22" s="47" t="str">
        <f>IF(S38=1,R38,"")</f>
        <v/>
      </c>
      <c r="F22" s="87"/>
      <c r="G22" s="47" t="str">
        <f>IF(T38=1,R38,"")</f>
        <v/>
      </c>
      <c r="H22" s="87"/>
      <c r="I22" s="47" t="str">
        <f>IF(U38=1,R38,"")</f>
        <v/>
      </c>
      <c r="J22" s="87"/>
      <c r="K22" s="47" t="str">
        <f>IF(V38=1,R38,"")</f>
        <v/>
      </c>
      <c r="L22" s="87"/>
      <c r="M22" s="47" t="str">
        <f>IF(W38=1,R38,"")</f>
        <v/>
      </c>
      <c r="N22" s="88"/>
      <c r="R22" s="47" t="s">
        <v>369</v>
      </c>
      <c r="W22" s="101"/>
      <c r="X22" s="84"/>
      <c r="Y22" s="84"/>
      <c r="Z22" s="84"/>
      <c r="AA22" s="84"/>
      <c r="AB22" s="84"/>
      <c r="AC22" s="46"/>
    </row>
    <row r="23" spans="1:29" ht="15">
      <c r="A23" s="70" t="s">
        <v>97</v>
      </c>
      <c r="B23" s="79">
        <v>6</v>
      </c>
      <c r="C23" s="46" t="s">
        <v>51</v>
      </c>
      <c r="D23" s="86"/>
      <c r="E23" s="47" t="str">
        <f>IF(S34=1,R34,"")</f>
        <v/>
      </c>
      <c r="F23" s="87"/>
      <c r="G23" s="64"/>
      <c r="H23" s="87"/>
      <c r="I23" s="47" t="str">
        <f>IF(U27=1,R27,"")</f>
        <v/>
      </c>
      <c r="J23" s="87"/>
      <c r="K23" s="47" t="str">
        <f>IF(V43=1,R43,"")</f>
        <v/>
      </c>
      <c r="L23" s="87"/>
      <c r="M23" s="47" t="str">
        <f>IF(W27=1,R27,"")</f>
        <v/>
      </c>
      <c r="N23" s="88"/>
      <c r="R23" s="140"/>
      <c r="S23" s="301" t="s">
        <v>291</v>
      </c>
      <c r="T23" s="301"/>
      <c r="U23" s="301"/>
      <c r="V23" s="301"/>
      <c r="W23" s="302"/>
      <c r="Y23" s="84"/>
      <c r="Z23" s="84"/>
      <c r="AA23" s="84"/>
      <c r="AB23" s="84"/>
      <c r="AC23" s="46"/>
    </row>
    <row r="24" spans="1:29" ht="15" customHeight="1">
      <c r="A24" s="70" t="s">
        <v>99</v>
      </c>
      <c r="B24" s="79">
        <v>6</v>
      </c>
      <c r="C24" s="46" t="s">
        <v>51</v>
      </c>
      <c r="D24" s="86"/>
      <c r="E24" s="64"/>
      <c r="F24" s="87"/>
      <c r="G24" s="64"/>
      <c r="H24" s="87"/>
      <c r="I24" s="64"/>
      <c r="J24" s="87"/>
      <c r="K24" s="64"/>
      <c r="L24" s="87"/>
      <c r="M24" s="64"/>
      <c r="N24" s="88"/>
      <c r="P24" s="47" t="s">
        <v>341</v>
      </c>
      <c r="Q24" s="1"/>
      <c r="R24" s="142"/>
      <c r="S24" s="143" t="s">
        <v>28</v>
      </c>
      <c r="T24" s="143" t="s">
        <v>29</v>
      </c>
      <c r="U24" s="143" t="s">
        <v>30</v>
      </c>
      <c r="V24" s="143" t="s">
        <v>31</v>
      </c>
      <c r="W24" s="144" t="s">
        <v>32</v>
      </c>
      <c r="X24" s="46"/>
      <c r="Y24" s="84"/>
      <c r="Z24" s="84"/>
      <c r="AA24" s="84"/>
      <c r="AB24" s="84"/>
      <c r="AC24" s="46"/>
    </row>
    <row r="25" spans="1:29" ht="15">
      <c r="A25" s="70" t="s">
        <v>101</v>
      </c>
      <c r="B25" s="79">
        <v>6</v>
      </c>
      <c r="C25" s="46" t="s">
        <v>51</v>
      </c>
      <c r="D25" s="86"/>
      <c r="E25" s="64"/>
      <c r="F25" s="87"/>
      <c r="G25" s="64"/>
      <c r="H25" s="87"/>
      <c r="I25" s="64"/>
      <c r="J25" s="87"/>
      <c r="K25" s="64"/>
      <c r="L25" s="87"/>
      <c r="M25" s="64"/>
      <c r="N25" s="88"/>
      <c r="P25" s="47" t="s">
        <v>345</v>
      </c>
      <c r="Q25" s="1"/>
      <c r="X25" s="46"/>
      <c r="Y25" s="84"/>
      <c r="Z25" s="84"/>
      <c r="AA25" s="84"/>
      <c r="AB25" s="84"/>
      <c r="AC25" s="46"/>
    </row>
    <row r="26" spans="1:29">
      <c r="A26" s="45"/>
      <c r="B26" s="46"/>
      <c r="C26" s="46"/>
      <c r="D26" s="83"/>
      <c r="E26" s="64"/>
      <c r="F26" s="84"/>
      <c r="G26" s="64"/>
      <c r="H26" s="84"/>
      <c r="I26" s="64"/>
      <c r="J26" s="64"/>
      <c r="K26" s="64"/>
      <c r="L26" s="64"/>
      <c r="M26" s="64"/>
      <c r="N26" s="85"/>
      <c r="P26" s="47" t="s">
        <v>134</v>
      </c>
      <c r="R26" s="103" t="s">
        <v>134</v>
      </c>
      <c r="S26" s="148">
        <f>K142</f>
        <v>0</v>
      </c>
      <c r="T26" s="148">
        <f t="shared" ref="T26:W26" si="0">L142</f>
        <v>0</v>
      </c>
      <c r="U26" s="148">
        <f t="shared" si="0"/>
        <v>0</v>
      </c>
      <c r="V26" s="148">
        <f t="shared" si="0"/>
        <v>0</v>
      </c>
      <c r="W26" s="148">
        <f t="shared" si="0"/>
        <v>0</v>
      </c>
      <c r="X26" s="46"/>
      <c r="Y26" s="84"/>
      <c r="Z26" s="84"/>
      <c r="AA26" s="84"/>
      <c r="AB26" s="84"/>
      <c r="AC26" s="46"/>
    </row>
    <row r="27" spans="1:29">
      <c r="A27" s="45"/>
      <c r="B27" s="46"/>
      <c r="C27" s="46"/>
      <c r="D27" s="83"/>
      <c r="E27" s="64"/>
      <c r="F27" s="64"/>
      <c r="G27" s="64"/>
      <c r="H27" s="64"/>
      <c r="I27" s="64"/>
      <c r="J27" s="64"/>
      <c r="K27" s="64"/>
      <c r="L27" s="64"/>
      <c r="M27" s="64"/>
      <c r="N27" s="85"/>
      <c r="P27" s="47" t="s">
        <v>190</v>
      </c>
      <c r="R27" s="152" t="s">
        <v>190</v>
      </c>
      <c r="S27" s="148">
        <f>K143</f>
        <v>0</v>
      </c>
      <c r="T27" s="148">
        <f t="shared" ref="T27:W27" si="1">L143</f>
        <v>0</v>
      </c>
      <c r="U27" s="148">
        <f t="shared" si="1"/>
        <v>0</v>
      </c>
      <c r="V27" s="148">
        <f t="shared" si="1"/>
        <v>0</v>
      </c>
      <c r="W27" s="148">
        <f t="shared" si="1"/>
        <v>0</v>
      </c>
      <c r="X27" s="46"/>
      <c r="Y27" s="276"/>
      <c r="Z27" s="84"/>
      <c r="AA27" s="84"/>
      <c r="AB27" s="84"/>
      <c r="AC27" s="46"/>
    </row>
    <row r="28" spans="1:29">
      <c r="A28" s="45"/>
      <c r="B28" s="46"/>
      <c r="C28" s="46"/>
      <c r="D28" s="58"/>
      <c r="E28" s="59"/>
      <c r="F28" s="59"/>
      <c r="G28" s="59"/>
      <c r="H28" s="59"/>
      <c r="I28" s="60" t="s">
        <v>102</v>
      </c>
      <c r="J28" s="59"/>
      <c r="K28" s="59"/>
      <c r="L28" s="59"/>
      <c r="M28" s="59"/>
      <c r="N28" s="61"/>
      <c r="P28" s="47" t="s">
        <v>127</v>
      </c>
      <c r="R28" s="152" t="s">
        <v>127</v>
      </c>
      <c r="S28" s="148">
        <f>K145</f>
        <v>0</v>
      </c>
      <c r="T28" s="148">
        <f t="shared" ref="T28:W28" si="2">L145</f>
        <v>0</v>
      </c>
      <c r="U28" s="148">
        <f t="shared" si="2"/>
        <v>0</v>
      </c>
      <c r="V28" s="148">
        <f t="shared" si="2"/>
        <v>0</v>
      </c>
      <c r="W28" s="148">
        <f t="shared" si="2"/>
        <v>0</v>
      </c>
      <c r="X28" s="46"/>
      <c r="Y28" s="276"/>
      <c r="Z28" s="84"/>
      <c r="AA28" s="84"/>
      <c r="AB28" s="84"/>
      <c r="AC28" s="46"/>
    </row>
    <row r="29" spans="1:29">
      <c r="A29" s="70" t="s">
        <v>103</v>
      </c>
      <c r="B29" s="46"/>
      <c r="C29" s="46" t="s">
        <v>59</v>
      </c>
      <c r="D29" s="211"/>
      <c r="E29" s="64"/>
      <c r="F29" s="215"/>
      <c r="G29" s="64"/>
      <c r="H29" s="215"/>
      <c r="I29" s="64"/>
      <c r="J29" s="215"/>
      <c r="K29" s="64"/>
      <c r="L29" s="215"/>
      <c r="M29" s="64"/>
      <c r="N29" s="216"/>
      <c r="P29" s="47" t="s">
        <v>191</v>
      </c>
      <c r="R29" s="103" t="s">
        <v>191</v>
      </c>
      <c r="S29" s="148">
        <f>K146</f>
        <v>0</v>
      </c>
      <c r="T29" s="148">
        <f t="shared" ref="T29:W29" si="3">L146</f>
        <v>0</v>
      </c>
      <c r="U29" s="148">
        <f t="shared" si="3"/>
        <v>0</v>
      </c>
      <c r="V29" s="148">
        <f t="shared" si="3"/>
        <v>0</v>
      </c>
      <c r="W29" s="148">
        <f t="shared" si="3"/>
        <v>0</v>
      </c>
      <c r="X29" s="46"/>
      <c r="Y29" s="276"/>
      <c r="Z29" s="84"/>
      <c r="AA29" s="84"/>
      <c r="AB29" s="84"/>
      <c r="AC29" s="46"/>
    </row>
    <row r="30" spans="1:29">
      <c r="A30" s="45"/>
      <c r="B30" s="46"/>
      <c r="C30" s="46"/>
      <c r="D30" s="83"/>
      <c r="E30" s="64"/>
      <c r="F30" s="64"/>
      <c r="G30" s="64"/>
      <c r="H30" s="64"/>
      <c r="I30" s="64"/>
      <c r="J30" s="64"/>
      <c r="K30" s="64"/>
      <c r="L30" s="64"/>
      <c r="M30" s="64"/>
      <c r="N30" s="85"/>
      <c r="P30" s="47" t="s">
        <v>342</v>
      </c>
      <c r="R30" s="103" t="s">
        <v>194</v>
      </c>
      <c r="S30" s="148">
        <f>K153</f>
        <v>0</v>
      </c>
      <c r="T30" s="148">
        <f t="shared" ref="T30:W30" si="4">L153</f>
        <v>0</v>
      </c>
      <c r="U30" s="148">
        <f t="shared" si="4"/>
        <v>0</v>
      </c>
      <c r="V30" s="148">
        <f t="shared" si="4"/>
        <v>0</v>
      </c>
      <c r="W30" s="148">
        <f t="shared" si="4"/>
        <v>0</v>
      </c>
      <c r="X30" s="46"/>
      <c r="Y30" s="84"/>
      <c r="Z30" s="84"/>
      <c r="AA30" s="84"/>
      <c r="AB30" s="84"/>
      <c r="AC30" s="46"/>
    </row>
    <row r="31" spans="1:29">
      <c r="A31" s="45"/>
      <c r="B31" s="46"/>
      <c r="C31" s="46"/>
      <c r="D31" s="58"/>
      <c r="E31" s="59"/>
      <c r="F31" s="59"/>
      <c r="G31" s="59"/>
      <c r="H31" s="59"/>
      <c r="I31" s="60" t="s">
        <v>105</v>
      </c>
      <c r="J31" s="59"/>
      <c r="K31" s="59"/>
      <c r="L31" s="59"/>
      <c r="M31" s="59"/>
      <c r="N31" s="61"/>
      <c r="P31" s="47" t="s">
        <v>132</v>
      </c>
      <c r="R31" s="103" t="s">
        <v>132</v>
      </c>
      <c r="S31" s="148">
        <f>K155</f>
        <v>0</v>
      </c>
      <c r="T31" s="148">
        <f t="shared" ref="T31:W31" si="5">L155</f>
        <v>0</v>
      </c>
      <c r="U31" s="148">
        <f t="shared" si="5"/>
        <v>0</v>
      </c>
      <c r="V31" s="148">
        <f t="shared" si="5"/>
        <v>0</v>
      </c>
      <c r="W31" s="148">
        <f t="shared" si="5"/>
        <v>0</v>
      </c>
      <c r="X31" s="46"/>
      <c r="Y31" s="84"/>
      <c r="Z31" s="84"/>
      <c r="AA31" s="84"/>
      <c r="AB31" s="84"/>
      <c r="AC31" s="46"/>
    </row>
    <row r="32" spans="1:29">
      <c r="A32" s="70" t="s">
        <v>107</v>
      </c>
      <c r="B32" s="89" t="s">
        <v>116</v>
      </c>
      <c r="C32" s="46" t="s">
        <v>52</v>
      </c>
      <c r="D32" s="212"/>
      <c r="E32" s="47" t="str">
        <f>IF(S32=1,R32,"")</f>
        <v/>
      </c>
      <c r="F32" s="148"/>
      <c r="G32" s="47" t="str">
        <f>IF(T36=1,R36,"")</f>
        <v/>
      </c>
      <c r="H32" s="148"/>
      <c r="I32" s="47" t="str">
        <f>IF(U37=1,R37,"")</f>
        <v/>
      </c>
      <c r="J32" s="148"/>
      <c r="K32" s="47" t="str">
        <f>IF(V47=1,R47,"")</f>
        <v/>
      </c>
      <c r="L32" s="148"/>
      <c r="M32" s="47" t="str">
        <f>IF(W35=1,R35,"")</f>
        <v/>
      </c>
      <c r="N32" s="260"/>
      <c r="P32" s="47" t="s">
        <v>199</v>
      </c>
      <c r="R32" s="152" t="s">
        <v>199</v>
      </c>
      <c r="S32" s="148">
        <f>K162</f>
        <v>0</v>
      </c>
      <c r="T32" s="148">
        <f t="shared" ref="T32:W32" si="6">L162</f>
        <v>0</v>
      </c>
      <c r="U32" s="148">
        <f t="shared" si="6"/>
        <v>0</v>
      </c>
      <c r="V32" s="148">
        <f t="shared" si="6"/>
        <v>0</v>
      </c>
      <c r="W32" s="148">
        <f t="shared" si="6"/>
        <v>0</v>
      </c>
      <c r="X32" s="46"/>
      <c r="Y32" s="46"/>
      <c r="Z32" s="46"/>
      <c r="AA32" s="46"/>
      <c r="AB32" s="46"/>
      <c r="AC32" s="46"/>
    </row>
    <row r="33" spans="1:29">
      <c r="A33" s="70" t="s">
        <v>109</v>
      </c>
      <c r="B33" s="89" t="s">
        <v>117</v>
      </c>
      <c r="C33" s="46" t="s">
        <v>52</v>
      </c>
      <c r="D33" s="212"/>
      <c r="E33" s="47" t="str">
        <f>IF(S48=1,R48,"")</f>
        <v/>
      </c>
      <c r="F33" s="148"/>
      <c r="G33" s="47" t="str">
        <f>IF(T26=1,R26,"")</f>
        <v/>
      </c>
      <c r="H33" s="148"/>
      <c r="I33" s="47" t="str">
        <f>IF(U44=1,R44,"")</f>
        <v/>
      </c>
      <c r="J33" s="148"/>
      <c r="K33" s="47" t="str">
        <f>IF(V39=1,R39,"")</f>
        <v/>
      </c>
      <c r="L33" s="148"/>
      <c r="M33" s="47" t="str">
        <f>IF(W36=1,R36,"")</f>
        <v/>
      </c>
      <c r="N33" s="260"/>
      <c r="P33" s="47" t="s">
        <v>86</v>
      </c>
      <c r="R33" s="103" t="s">
        <v>86</v>
      </c>
      <c r="S33" s="154">
        <f>K165</f>
        <v>0</v>
      </c>
      <c r="T33" s="154">
        <f t="shared" ref="T33:W33" si="7">L165</f>
        <v>0</v>
      </c>
      <c r="U33" s="154">
        <f t="shared" si="7"/>
        <v>0</v>
      </c>
      <c r="V33" s="154">
        <f t="shared" si="7"/>
        <v>0</v>
      </c>
      <c r="W33" s="154">
        <f t="shared" si="7"/>
        <v>0</v>
      </c>
      <c r="X33" s="46"/>
      <c r="Y33" s="46"/>
      <c r="Z33" s="46"/>
      <c r="AA33" s="46"/>
      <c r="AB33" s="46"/>
      <c r="AC33" s="46"/>
    </row>
    <row r="34" spans="1:29">
      <c r="A34" s="70" t="s">
        <v>106</v>
      </c>
      <c r="B34" s="89" t="s">
        <v>107</v>
      </c>
      <c r="C34" s="46" t="s">
        <v>52</v>
      </c>
      <c r="D34" s="212"/>
      <c r="E34" s="64"/>
      <c r="F34" s="148"/>
      <c r="G34" s="64"/>
      <c r="H34" s="148"/>
      <c r="I34" s="64"/>
      <c r="J34" s="148"/>
      <c r="K34" s="64"/>
      <c r="L34" s="148"/>
      <c r="M34" s="64"/>
      <c r="N34" s="261"/>
      <c r="P34" s="47" t="s">
        <v>343</v>
      </c>
      <c r="R34" s="152" t="s">
        <v>343</v>
      </c>
      <c r="S34" s="148">
        <f>K180</f>
        <v>0</v>
      </c>
      <c r="T34" s="148">
        <f t="shared" ref="T34:W34" si="8">L180</f>
        <v>0</v>
      </c>
      <c r="U34" s="148">
        <f t="shared" si="8"/>
        <v>0</v>
      </c>
      <c r="V34" s="148">
        <f t="shared" si="8"/>
        <v>0</v>
      </c>
      <c r="W34" s="148">
        <f t="shared" si="8"/>
        <v>0</v>
      </c>
    </row>
    <row r="35" spans="1:29">
      <c r="A35" s="70" t="s">
        <v>108</v>
      </c>
      <c r="B35" s="89" t="s">
        <v>109</v>
      </c>
      <c r="C35" s="46" t="s">
        <v>52</v>
      </c>
      <c r="D35" s="212"/>
      <c r="E35" s="64"/>
      <c r="F35" s="148"/>
      <c r="G35" s="64"/>
      <c r="H35" s="148"/>
      <c r="I35" s="64"/>
      <c r="J35" s="148"/>
      <c r="K35" s="64"/>
      <c r="L35" s="148"/>
      <c r="M35" s="84"/>
      <c r="N35" s="261"/>
      <c r="P35" s="47" t="s">
        <v>142</v>
      </c>
      <c r="R35" s="103" t="s">
        <v>142</v>
      </c>
      <c r="S35" s="148">
        <f>K185</f>
        <v>0</v>
      </c>
      <c r="T35" s="148">
        <f t="shared" ref="T35:W35" si="9">L185</f>
        <v>0</v>
      </c>
      <c r="U35" s="148">
        <f t="shared" si="9"/>
        <v>0</v>
      </c>
      <c r="V35" s="148">
        <f t="shared" si="9"/>
        <v>0</v>
      </c>
      <c r="W35" s="148">
        <f t="shared" si="9"/>
        <v>0</v>
      </c>
    </row>
    <row r="36" spans="1:29">
      <c r="A36" s="70" t="s">
        <v>110</v>
      </c>
      <c r="B36" s="89" t="s">
        <v>111</v>
      </c>
      <c r="C36" s="49" t="s">
        <v>53</v>
      </c>
      <c r="D36" s="80"/>
      <c r="E36" s="64"/>
      <c r="F36" s="81"/>
      <c r="G36" s="64"/>
      <c r="H36" s="81"/>
      <c r="I36" s="64"/>
      <c r="J36" s="81"/>
      <c r="K36" s="64"/>
      <c r="L36" s="81"/>
      <c r="M36" s="64"/>
      <c r="N36" s="221"/>
      <c r="P36" s="47" t="s">
        <v>155</v>
      </c>
      <c r="R36" s="103" t="s">
        <v>155</v>
      </c>
      <c r="S36" s="148">
        <f t="shared" ref="S36:S39" si="10">K186</f>
        <v>0</v>
      </c>
      <c r="T36" s="148">
        <f t="shared" ref="T36:T39" si="11">L186</f>
        <v>0</v>
      </c>
      <c r="U36" s="148">
        <f t="shared" ref="U36:U39" si="12">M186</f>
        <v>0</v>
      </c>
      <c r="V36" s="148">
        <f t="shared" ref="V36:V39" si="13">N186</f>
        <v>0</v>
      </c>
      <c r="W36" s="148">
        <f t="shared" ref="W36:W39" si="14">O186</f>
        <v>0</v>
      </c>
    </row>
    <row r="37" spans="1:29">
      <c r="A37" s="70" t="s">
        <v>114</v>
      </c>
      <c r="B37" s="89" t="s">
        <v>115</v>
      </c>
      <c r="C37" s="49" t="s">
        <v>61</v>
      </c>
      <c r="D37" s="217"/>
      <c r="E37" s="64"/>
      <c r="F37" s="218"/>
      <c r="G37" s="64"/>
      <c r="H37" s="218"/>
      <c r="I37" s="64"/>
      <c r="J37" s="218"/>
      <c r="K37" s="64"/>
      <c r="L37" s="218"/>
      <c r="M37" s="64"/>
      <c r="N37" s="222"/>
      <c r="P37" s="47" t="s">
        <v>208</v>
      </c>
      <c r="R37" s="152" t="s">
        <v>208</v>
      </c>
      <c r="S37" s="148">
        <f t="shared" si="10"/>
        <v>0</v>
      </c>
      <c r="T37" s="148">
        <f t="shared" si="11"/>
        <v>0</v>
      </c>
      <c r="U37" s="148">
        <f t="shared" si="12"/>
        <v>0</v>
      </c>
      <c r="V37" s="148">
        <f t="shared" si="13"/>
        <v>0</v>
      </c>
      <c r="W37" s="148">
        <f t="shared" si="14"/>
        <v>0</v>
      </c>
    </row>
    <row r="38" spans="1:29">
      <c r="A38" s="45"/>
      <c r="B38" s="46"/>
      <c r="C38" s="46"/>
      <c r="D38" s="90"/>
      <c r="E38" s="91"/>
      <c r="F38" s="91"/>
      <c r="G38" s="91"/>
      <c r="H38" s="91"/>
      <c r="I38" s="91"/>
      <c r="J38" s="91"/>
      <c r="K38" s="91"/>
      <c r="L38" s="91"/>
      <c r="M38" s="91"/>
      <c r="N38" s="92"/>
      <c r="P38" s="47" t="s">
        <v>95</v>
      </c>
      <c r="R38" s="103" t="s">
        <v>95</v>
      </c>
      <c r="S38" s="148">
        <f t="shared" si="10"/>
        <v>0</v>
      </c>
      <c r="T38" s="148">
        <f t="shared" si="11"/>
        <v>0</v>
      </c>
      <c r="U38" s="148">
        <f t="shared" si="12"/>
        <v>0</v>
      </c>
      <c r="V38" s="148">
        <f t="shared" si="13"/>
        <v>0</v>
      </c>
      <c r="W38" s="148">
        <f t="shared" si="14"/>
        <v>0</v>
      </c>
    </row>
    <row r="39" spans="1:29">
      <c r="A39" s="70" t="s">
        <v>111</v>
      </c>
      <c r="B39" s="89" t="s">
        <v>118</v>
      </c>
      <c r="C39" s="49" t="s">
        <v>53</v>
      </c>
      <c r="D39" s="80"/>
      <c r="E39" s="47" t="str">
        <f>IF(S44=1,R44,"")</f>
        <v/>
      </c>
      <c r="F39" s="81"/>
      <c r="G39" s="47" t="str">
        <f>IF(T37=1,R37,"")</f>
        <v/>
      </c>
      <c r="H39" s="81"/>
      <c r="I39" s="47" t="str">
        <f>IF(U32=1,R32,"")</f>
        <v/>
      </c>
      <c r="J39" s="81"/>
      <c r="K39" s="47" t="str">
        <f>IF(V37=1,R37,"")</f>
        <v/>
      </c>
      <c r="L39" s="81"/>
      <c r="M39" s="47" t="str">
        <f>IF(W48=1,R48,"")</f>
        <v/>
      </c>
      <c r="N39" s="82"/>
      <c r="P39" s="47" t="s">
        <v>171</v>
      </c>
      <c r="R39" s="103" t="s">
        <v>171</v>
      </c>
      <c r="S39" s="148">
        <f t="shared" si="10"/>
        <v>0</v>
      </c>
      <c r="T39" s="148">
        <f t="shared" si="11"/>
        <v>0</v>
      </c>
      <c r="U39" s="148">
        <f t="shared" si="12"/>
        <v>0</v>
      </c>
      <c r="V39" s="148">
        <f t="shared" si="13"/>
        <v>0</v>
      </c>
      <c r="W39" s="148">
        <f t="shared" si="14"/>
        <v>0</v>
      </c>
    </row>
    <row r="40" spans="1:29">
      <c r="A40" s="70" t="s">
        <v>119</v>
      </c>
      <c r="B40" s="89" t="s">
        <v>119</v>
      </c>
      <c r="C40" s="49" t="s">
        <v>225</v>
      </c>
      <c r="D40" s="213"/>
      <c r="E40" s="47" t="str">
        <f>IF(S37=1,R37,"")</f>
        <v/>
      </c>
      <c r="F40" s="214"/>
      <c r="G40" s="47" t="str">
        <f>IF(T50=1,R50,"")</f>
        <v/>
      </c>
      <c r="H40" s="214"/>
      <c r="I40" s="47" t="str">
        <f>IF(U46=1,R46,"")</f>
        <v/>
      </c>
      <c r="J40" s="224"/>
      <c r="K40" s="47" t="str">
        <f>IF(V31=1,R31,"")</f>
        <v/>
      </c>
      <c r="L40" s="93"/>
      <c r="M40" s="47" t="str">
        <f>IF(W44=1,R44,"")</f>
        <v/>
      </c>
      <c r="N40" s="225"/>
      <c r="P40" s="47" t="s">
        <v>210</v>
      </c>
      <c r="R40" s="152" t="s">
        <v>210</v>
      </c>
      <c r="S40" s="148">
        <f>K191</f>
        <v>0</v>
      </c>
      <c r="T40" s="148">
        <f t="shared" ref="T40:W40" si="15">L191</f>
        <v>0</v>
      </c>
      <c r="U40" s="148">
        <f t="shared" si="15"/>
        <v>0</v>
      </c>
      <c r="V40" s="148">
        <f t="shared" si="15"/>
        <v>0</v>
      </c>
      <c r="W40" s="148">
        <f t="shared" si="15"/>
        <v>0</v>
      </c>
    </row>
    <row r="41" spans="1:29">
      <c r="A41" s="70" t="s">
        <v>115</v>
      </c>
      <c r="B41" s="89" t="s">
        <v>121</v>
      </c>
      <c r="C41" s="49" t="s">
        <v>53</v>
      </c>
      <c r="D41" s="80"/>
      <c r="E41" s="47" t="str">
        <f>IF(S50=1,R50,"")</f>
        <v/>
      </c>
      <c r="F41" s="81"/>
      <c r="G41" s="47" t="str">
        <f>IF(T47=1,R47,"")</f>
        <v/>
      </c>
      <c r="H41" s="81"/>
      <c r="I41" s="47" t="str">
        <f>IF(U48=1,R48,"")</f>
        <v/>
      </c>
      <c r="J41" s="81"/>
      <c r="K41" s="47" t="str">
        <f>IF(V44=1,R44,"")</f>
        <v/>
      </c>
      <c r="L41" s="81"/>
      <c r="M41" s="47" t="str">
        <f>IF(W39=1,R39,"")</f>
        <v/>
      </c>
      <c r="N41" s="82"/>
      <c r="P41" s="47" t="s">
        <v>211</v>
      </c>
      <c r="R41" s="103" t="s">
        <v>211</v>
      </c>
      <c r="S41" s="148">
        <f t="shared" ref="S41:S42" si="16">K192</f>
        <v>0</v>
      </c>
      <c r="T41" s="148">
        <f t="shared" ref="T41:T42" si="17">L192</f>
        <v>0</v>
      </c>
      <c r="U41" s="148">
        <f t="shared" ref="U41:U42" si="18">M192</f>
        <v>0</v>
      </c>
      <c r="V41" s="148">
        <f t="shared" ref="V41:V42" si="19">N192</f>
        <v>0</v>
      </c>
      <c r="W41" s="148">
        <f t="shared" ref="W41:W42" si="20">O192</f>
        <v>0</v>
      </c>
    </row>
    <row r="42" spans="1:29">
      <c r="A42" s="70" t="s">
        <v>116</v>
      </c>
      <c r="B42" s="89" t="s">
        <v>122</v>
      </c>
      <c r="C42" s="49" t="s">
        <v>53</v>
      </c>
      <c r="D42" s="80"/>
      <c r="E42" s="47" t="str">
        <f>IF(S47=1,R47,"")</f>
        <v/>
      </c>
      <c r="F42" s="81"/>
      <c r="G42" s="47" t="str">
        <f>IF(T39=1,R39,"")</f>
        <v/>
      </c>
      <c r="H42" s="81"/>
      <c r="I42" s="47" t="str">
        <f>IF(U50=1,R50,"")</f>
        <v/>
      </c>
      <c r="J42" s="81"/>
      <c r="K42" s="64"/>
      <c r="L42" s="81"/>
      <c r="M42" s="47" t="str">
        <f>IF(W46=1,R46,"")</f>
        <v/>
      </c>
      <c r="N42" s="82"/>
      <c r="P42" s="47" t="s">
        <v>84</v>
      </c>
      <c r="R42" s="103" t="s">
        <v>84</v>
      </c>
      <c r="S42" s="148">
        <f t="shared" si="16"/>
        <v>0</v>
      </c>
      <c r="T42" s="148">
        <f t="shared" si="17"/>
        <v>0</v>
      </c>
      <c r="U42" s="148">
        <f t="shared" si="18"/>
        <v>0</v>
      </c>
      <c r="V42" s="148">
        <f t="shared" si="19"/>
        <v>0</v>
      </c>
      <c r="W42" s="148">
        <f t="shared" si="20"/>
        <v>0</v>
      </c>
    </row>
    <row r="43" spans="1:29" ht="12" thickBot="1">
      <c r="A43" s="70" t="s">
        <v>117</v>
      </c>
      <c r="B43" s="89" t="s">
        <v>123</v>
      </c>
      <c r="C43" s="46" t="s">
        <v>61</v>
      </c>
      <c r="D43" s="220"/>
      <c r="E43" s="47" t="str">
        <f>IF(S36=1,R36,"")</f>
        <v/>
      </c>
      <c r="F43" s="219"/>
      <c r="G43" s="47" t="str">
        <f>IF(T34=1,R34,"")</f>
        <v/>
      </c>
      <c r="H43" s="219"/>
      <c r="I43" s="78"/>
      <c r="J43" s="219"/>
      <c r="K43" s="78"/>
      <c r="L43" s="219"/>
      <c r="M43" s="78"/>
      <c r="N43" s="223"/>
      <c r="P43" s="47" t="s">
        <v>179</v>
      </c>
      <c r="R43" s="103" t="s">
        <v>179</v>
      </c>
      <c r="S43" s="148">
        <f>K199</f>
        <v>0</v>
      </c>
      <c r="T43" s="148">
        <f t="shared" ref="T43:W43" si="21">L199</f>
        <v>0</v>
      </c>
      <c r="U43" s="148">
        <f t="shared" si="21"/>
        <v>0</v>
      </c>
      <c r="V43" s="148">
        <f t="shared" si="21"/>
        <v>0</v>
      </c>
      <c r="W43" s="148">
        <f t="shared" si="21"/>
        <v>0</v>
      </c>
    </row>
    <row r="44" spans="1:29">
      <c r="D44" s="131"/>
      <c r="E44" s="123"/>
      <c r="F44" s="123"/>
      <c r="G44" s="123"/>
      <c r="H44" s="123"/>
      <c r="I44" s="123"/>
      <c r="J44" s="123"/>
      <c r="K44" s="123"/>
      <c r="L44" s="133"/>
      <c r="M44" s="123"/>
      <c r="N44" s="132"/>
      <c r="P44" s="47" t="s">
        <v>131</v>
      </c>
      <c r="R44" s="103" t="s">
        <v>131</v>
      </c>
      <c r="S44" s="148">
        <f>K200</f>
        <v>0</v>
      </c>
      <c r="T44" s="148">
        <f>L200</f>
        <v>0</v>
      </c>
      <c r="U44" s="148">
        <f t="shared" ref="U44" si="22">M200</f>
        <v>0</v>
      </c>
      <c r="V44" s="148">
        <f t="shared" ref="V44" si="23">N200</f>
        <v>0</v>
      </c>
      <c r="W44" s="148">
        <f t="shared" ref="W44" si="24">O200</f>
        <v>0</v>
      </c>
    </row>
    <row r="45" spans="1:29" ht="12" thickBot="1">
      <c r="A45" s="45"/>
      <c r="B45" s="46"/>
      <c r="C45" s="46"/>
      <c r="D45" s="94"/>
      <c r="E45" s="78"/>
      <c r="F45" s="78"/>
      <c r="G45" s="78"/>
      <c r="H45" s="78"/>
      <c r="I45" s="78"/>
      <c r="J45" s="78"/>
      <c r="K45" s="78"/>
      <c r="L45" s="78"/>
      <c r="M45" s="78"/>
      <c r="N45" s="100"/>
      <c r="P45" s="47" t="s">
        <v>215</v>
      </c>
      <c r="R45" s="103" t="s">
        <v>215</v>
      </c>
      <c r="S45" s="148">
        <f>K202</f>
        <v>0</v>
      </c>
      <c r="T45" s="148">
        <f t="shared" ref="T45:W45" si="25">L202</f>
        <v>0</v>
      </c>
      <c r="U45" s="148">
        <f t="shared" si="25"/>
        <v>0</v>
      </c>
      <c r="V45" s="148">
        <f t="shared" si="25"/>
        <v>0</v>
      </c>
      <c r="W45" s="148">
        <f t="shared" si="25"/>
        <v>0</v>
      </c>
    </row>
    <row r="46" spans="1:29">
      <c r="A46" s="45"/>
      <c r="B46" s="46"/>
      <c r="C46" s="46"/>
      <c r="P46" s="47" t="s">
        <v>135</v>
      </c>
      <c r="R46" s="103" t="s">
        <v>135</v>
      </c>
      <c r="S46" s="148">
        <f>K205</f>
        <v>0</v>
      </c>
      <c r="T46" s="148">
        <f t="shared" ref="T46:W46" si="26">L205</f>
        <v>0</v>
      </c>
      <c r="U46" s="148">
        <f t="shared" si="26"/>
        <v>0</v>
      </c>
      <c r="V46" s="148">
        <f t="shared" si="26"/>
        <v>0</v>
      </c>
      <c r="W46" s="148">
        <f t="shared" si="26"/>
        <v>0</v>
      </c>
    </row>
    <row r="47" spans="1:29" ht="12" thickBot="1">
      <c r="A47" s="45"/>
      <c r="B47" s="46"/>
      <c r="C47" s="46"/>
      <c r="D47" s="46"/>
      <c r="E47" s="46"/>
      <c r="F47" s="46"/>
      <c r="G47" s="46"/>
      <c r="H47" s="46"/>
      <c r="I47" s="46"/>
      <c r="J47" s="46"/>
      <c r="K47" s="46"/>
      <c r="L47" s="46"/>
      <c r="M47" s="46"/>
      <c r="N47" s="46"/>
      <c r="P47" s="47" t="s">
        <v>151</v>
      </c>
      <c r="R47" s="152" t="s">
        <v>151</v>
      </c>
      <c r="S47" s="148">
        <f>K207</f>
        <v>0</v>
      </c>
      <c r="T47" s="148">
        <f t="shared" ref="T47:W47" si="27">L207</f>
        <v>0</v>
      </c>
      <c r="U47" s="148">
        <f t="shared" si="27"/>
        <v>0</v>
      </c>
      <c r="V47" s="148">
        <f t="shared" si="27"/>
        <v>0</v>
      </c>
      <c r="W47" s="148">
        <f t="shared" si="27"/>
        <v>0</v>
      </c>
    </row>
    <row r="48" spans="1:29">
      <c r="A48" s="45"/>
      <c r="B48" s="46"/>
      <c r="C48" s="46"/>
      <c r="D48" s="54"/>
      <c r="E48" s="55"/>
      <c r="F48" s="55"/>
      <c r="G48" s="55"/>
      <c r="H48" s="55"/>
      <c r="I48" s="56" t="s">
        <v>124</v>
      </c>
      <c r="J48" s="55"/>
      <c r="K48" s="55"/>
      <c r="L48" s="55"/>
      <c r="M48" s="55"/>
      <c r="N48" s="57"/>
      <c r="P48" s="47" t="s">
        <v>218</v>
      </c>
      <c r="R48" s="152" t="s">
        <v>218</v>
      </c>
      <c r="S48" s="148">
        <f>K208</f>
        <v>0</v>
      </c>
      <c r="T48" s="148">
        <f t="shared" ref="T48" si="28">L208</f>
        <v>0</v>
      </c>
      <c r="U48" s="148">
        <f t="shared" ref="U48" si="29">M208</f>
        <v>0</v>
      </c>
      <c r="V48" s="148">
        <f t="shared" ref="V48" si="30">N208</f>
        <v>0</v>
      </c>
      <c r="W48" s="148">
        <f t="shared" ref="W48" si="31">O208</f>
        <v>0</v>
      </c>
    </row>
    <row r="49" spans="1:24">
      <c r="A49" s="45"/>
      <c r="B49" s="46"/>
      <c r="C49" s="46"/>
      <c r="D49" s="95"/>
      <c r="E49" s="96"/>
      <c r="F49" s="96"/>
      <c r="G49" s="96"/>
      <c r="H49" s="96"/>
      <c r="I49" s="60" t="s">
        <v>125</v>
      </c>
      <c r="J49" s="96"/>
      <c r="K49" s="96"/>
      <c r="L49" s="96"/>
      <c r="M49" s="96"/>
      <c r="N49" s="97"/>
      <c r="P49" s="47" t="s">
        <v>222</v>
      </c>
      <c r="R49" s="103" t="s">
        <v>222</v>
      </c>
      <c r="S49" s="148">
        <f>K212</f>
        <v>0</v>
      </c>
      <c r="T49" s="148">
        <f t="shared" ref="T49:W49" si="32">L212</f>
        <v>0</v>
      </c>
      <c r="U49" s="148">
        <f t="shared" si="32"/>
        <v>0</v>
      </c>
      <c r="V49" s="148">
        <f t="shared" si="32"/>
        <v>0</v>
      </c>
      <c r="W49" s="148">
        <f t="shared" si="32"/>
        <v>0</v>
      </c>
    </row>
    <row r="50" spans="1:24">
      <c r="A50" s="70" t="s">
        <v>126</v>
      </c>
      <c r="B50" s="46"/>
      <c r="C50" s="46" t="s">
        <v>262</v>
      </c>
      <c r="D50" s="98"/>
      <c r="E50" s="47" t="str">
        <f>IF(S28=1,R28,"")</f>
        <v/>
      </c>
      <c r="F50" s="93"/>
      <c r="G50" s="47" t="str">
        <f>IF(T28=1,R28,"")</f>
        <v/>
      </c>
      <c r="H50" s="93"/>
      <c r="J50" s="93"/>
      <c r="K50" s="47" t="str">
        <f>IF(V28=1,R28,"")</f>
        <v/>
      </c>
      <c r="L50" s="93"/>
      <c r="M50" s="47" t="str">
        <f>IF(W28=1,R28,"")</f>
        <v/>
      </c>
      <c r="N50" s="99"/>
      <c r="P50" s="47" t="s">
        <v>136</v>
      </c>
      <c r="R50" s="103" t="s">
        <v>136</v>
      </c>
      <c r="S50" s="148">
        <f>K213</f>
        <v>0</v>
      </c>
      <c r="T50" s="148">
        <f t="shared" ref="T50" si="33">L213</f>
        <v>0</v>
      </c>
      <c r="U50" s="148">
        <f t="shared" ref="U50" si="34">M213</f>
        <v>0</v>
      </c>
      <c r="V50" s="148">
        <f t="shared" ref="V50" si="35">N213</f>
        <v>0</v>
      </c>
      <c r="W50" s="148">
        <f t="shared" ref="W50" si="36">O213</f>
        <v>0</v>
      </c>
    </row>
    <row r="51" spans="1:24">
      <c r="A51" s="45"/>
      <c r="B51" s="46"/>
      <c r="C51" s="46"/>
      <c r="D51" s="58"/>
      <c r="E51" s="59"/>
      <c r="F51" s="59"/>
      <c r="G51" s="59"/>
      <c r="H51" s="59"/>
      <c r="I51" s="60" t="s">
        <v>128</v>
      </c>
      <c r="J51" s="59"/>
      <c r="K51" s="59"/>
      <c r="L51" s="59"/>
      <c r="M51" s="59"/>
      <c r="N51" s="61"/>
      <c r="R51" s="103"/>
      <c r="S51" s="148"/>
      <c r="T51" s="148"/>
      <c r="U51" s="148"/>
      <c r="V51" s="148"/>
      <c r="W51" s="148"/>
    </row>
    <row r="52" spans="1:24">
      <c r="A52" s="70" t="s">
        <v>129</v>
      </c>
      <c r="B52" s="46" t="s">
        <v>130</v>
      </c>
      <c r="C52" s="46" t="s">
        <v>54</v>
      </c>
      <c r="D52" s="98"/>
      <c r="E52" s="47" t="str">
        <f>IF(S31=1,R31,"")</f>
        <v/>
      </c>
      <c r="F52" s="93"/>
      <c r="G52" s="47" t="str">
        <f>IF(T35=1,R35,"")</f>
        <v/>
      </c>
      <c r="H52" s="93"/>
      <c r="I52" s="47" t="str">
        <f>IF(U26=1,R26,"")</f>
        <v/>
      </c>
      <c r="J52" s="93"/>
      <c r="K52" s="47" t="str">
        <f>IF(V46=1,R46,"")</f>
        <v/>
      </c>
      <c r="L52" s="93"/>
      <c r="M52" s="64"/>
      <c r="N52" s="99"/>
      <c r="R52" s="103"/>
      <c r="S52" s="148"/>
      <c r="T52" s="148"/>
      <c r="U52" s="148"/>
      <c r="V52" s="148"/>
      <c r="W52" s="148"/>
    </row>
    <row r="53" spans="1:24">
      <c r="A53" s="70" t="s">
        <v>130</v>
      </c>
      <c r="B53" s="46" t="s">
        <v>129</v>
      </c>
      <c r="C53" s="46" t="s">
        <v>54</v>
      </c>
      <c r="D53" s="98"/>
      <c r="E53" s="47" t="str">
        <f>IF(S46=1,R46,"")</f>
        <v/>
      </c>
      <c r="F53" s="93"/>
      <c r="H53" s="93"/>
      <c r="I53" s="47" t="str">
        <f>IF(U39=1,R39,"")</f>
        <v/>
      </c>
      <c r="J53" s="93"/>
      <c r="K53" s="47" t="str">
        <f>IF(V35=1,R35,"")</f>
        <v/>
      </c>
      <c r="L53" s="93"/>
      <c r="M53" s="47" t="str">
        <f>IF(W26=1,R26,"")</f>
        <v/>
      </c>
      <c r="N53" s="99"/>
      <c r="R53" s="103"/>
      <c r="S53" s="148"/>
      <c r="T53" s="148"/>
      <c r="U53" s="148"/>
      <c r="V53" s="148"/>
      <c r="W53" s="148"/>
    </row>
    <row r="54" spans="1:24">
      <c r="A54" s="45"/>
      <c r="B54" s="46"/>
      <c r="C54" s="46"/>
      <c r="D54" s="83"/>
      <c r="E54" s="64"/>
      <c r="F54" s="64"/>
      <c r="G54" s="64"/>
      <c r="H54" s="64"/>
      <c r="I54" s="64"/>
      <c r="J54" s="64"/>
      <c r="K54" s="64"/>
      <c r="L54" s="64"/>
      <c r="M54" s="64"/>
      <c r="N54" s="85"/>
      <c r="R54" s="103"/>
      <c r="S54" s="148"/>
      <c r="T54" s="148"/>
      <c r="U54" s="148"/>
      <c r="V54" s="148"/>
      <c r="W54" s="148"/>
    </row>
    <row r="55" spans="1:24">
      <c r="A55" s="45"/>
      <c r="B55" s="46"/>
      <c r="C55" s="46"/>
      <c r="D55" s="58"/>
      <c r="E55" s="59"/>
      <c r="F55" s="59"/>
      <c r="G55" s="59"/>
      <c r="H55" s="59"/>
      <c r="I55" s="60" t="s">
        <v>137</v>
      </c>
      <c r="J55" s="59"/>
      <c r="K55" s="59"/>
      <c r="L55" s="59"/>
      <c r="M55" s="59"/>
      <c r="N55" s="61"/>
      <c r="R55" s="103"/>
      <c r="S55" s="148"/>
      <c r="T55" s="148"/>
      <c r="U55" s="148"/>
      <c r="V55" s="148"/>
      <c r="W55" s="148"/>
    </row>
    <row r="56" spans="1:24" ht="15">
      <c r="A56" s="70" t="s">
        <v>141</v>
      </c>
      <c r="B56" s="79">
        <v>6</v>
      </c>
      <c r="C56" s="46" t="s">
        <v>55</v>
      </c>
      <c r="D56" s="98"/>
      <c r="E56" s="47" t="str">
        <f>IF(S39=1,R39,"")</f>
        <v/>
      </c>
      <c r="F56" s="93"/>
      <c r="G56" s="47" t="str">
        <f>IF(T46=1,R46,"")</f>
        <v/>
      </c>
      <c r="H56" s="93"/>
      <c r="I56" s="47" t="str">
        <f>IF(U43=1,R43,"")</f>
        <v/>
      </c>
      <c r="J56" s="93"/>
      <c r="K56" s="47" t="str">
        <f>IF(V36=1,R36,"")</f>
        <v/>
      </c>
      <c r="L56" s="93"/>
      <c r="M56" s="47" t="str">
        <f>IF(W50=1,R50,"")</f>
        <v/>
      </c>
      <c r="N56" s="99"/>
      <c r="R56" s="103"/>
      <c r="S56" s="148"/>
      <c r="T56" s="148"/>
      <c r="U56" s="148"/>
      <c r="V56" s="148"/>
      <c r="W56" s="148"/>
    </row>
    <row r="57" spans="1:24" ht="15">
      <c r="A57" s="70" t="s">
        <v>143</v>
      </c>
      <c r="B57" s="79">
        <v>6</v>
      </c>
      <c r="C57" s="46" t="s">
        <v>55</v>
      </c>
      <c r="D57" s="98"/>
      <c r="E57" s="47" t="str">
        <f>IF(S43=1,R43,"")</f>
        <v/>
      </c>
      <c r="F57" s="93"/>
      <c r="G57" s="47" t="str">
        <f>IF(T43=1,R43,"")</f>
        <v/>
      </c>
      <c r="H57" s="93"/>
      <c r="I57" s="47" t="str">
        <f>IF(U36=1,R36,"")</f>
        <v/>
      </c>
      <c r="J57" s="93"/>
      <c r="K57" s="47" t="str">
        <f>IF(V50=1,R50,"")</f>
        <v/>
      </c>
      <c r="L57" s="93"/>
      <c r="M57" s="47" t="str">
        <f>IF(W47=1,R47,"")</f>
        <v/>
      </c>
      <c r="N57" s="99"/>
      <c r="R57" s="84"/>
      <c r="S57" s="84"/>
      <c r="T57" s="84"/>
      <c r="U57" s="84"/>
      <c r="V57" s="84"/>
      <c r="W57" s="84"/>
      <c r="X57" s="209"/>
    </row>
    <row r="58" spans="1:24" ht="15">
      <c r="A58" s="70" t="s">
        <v>138</v>
      </c>
      <c r="B58" s="79">
        <v>6</v>
      </c>
      <c r="C58" s="46" t="s">
        <v>55</v>
      </c>
      <c r="D58" s="98"/>
      <c r="E58" s="47" t="str">
        <f>IF(T26=1,R26,"")</f>
        <v/>
      </c>
      <c r="F58" s="93"/>
      <c r="G58" s="47" t="str">
        <f>IF(T31=1,R31,"")</f>
        <v/>
      </c>
      <c r="H58" s="93"/>
      <c r="I58" s="47" t="str">
        <f>IF(U35=1,R35,"")</f>
        <v/>
      </c>
      <c r="J58" s="93"/>
      <c r="K58" s="64"/>
      <c r="L58" s="93"/>
      <c r="M58" s="47" t="str">
        <f>IF(W31=1,R31,"")</f>
        <v/>
      </c>
      <c r="N58" s="99"/>
      <c r="R58" s="84"/>
      <c r="S58" s="84"/>
      <c r="T58" s="84"/>
      <c r="U58" s="84"/>
      <c r="V58" s="84"/>
      <c r="W58" s="84"/>
      <c r="X58" s="209"/>
    </row>
    <row r="59" spans="1:24" ht="15">
      <c r="A59" s="70" t="s">
        <v>140</v>
      </c>
      <c r="B59" s="79">
        <v>6</v>
      </c>
      <c r="C59" s="46" t="s">
        <v>55</v>
      </c>
      <c r="D59" s="98"/>
      <c r="E59" s="47" t="str">
        <f>IF(S35=1,R35,"")</f>
        <v/>
      </c>
      <c r="F59" s="93"/>
      <c r="G59" s="47" t="str">
        <f>IF(T44=1,R44,"")</f>
        <v/>
      </c>
      <c r="H59" s="93"/>
      <c r="I59" s="47" t="str">
        <f>IF(U31=1,R31,"")</f>
        <v/>
      </c>
      <c r="J59" s="93"/>
      <c r="K59" s="47" t="str">
        <f>IF(V26=1,R26,"")</f>
        <v/>
      </c>
      <c r="L59" s="93"/>
      <c r="M59" s="47" t="str">
        <f>IF(W43=1,R43,"")</f>
        <v/>
      </c>
      <c r="N59" s="99"/>
      <c r="R59" s="84"/>
      <c r="S59" s="84"/>
      <c r="T59" s="84"/>
      <c r="U59" s="84"/>
      <c r="V59" s="84"/>
      <c r="W59" s="84"/>
      <c r="X59" s="209"/>
    </row>
    <row r="60" spans="1:24" ht="12" thickBot="1">
      <c r="A60" s="45"/>
      <c r="B60" s="46"/>
      <c r="C60" s="46"/>
      <c r="D60" s="94"/>
      <c r="E60" s="78"/>
      <c r="F60" s="78"/>
      <c r="G60" s="78"/>
      <c r="H60" s="78"/>
      <c r="I60" s="78"/>
      <c r="J60" s="78"/>
      <c r="K60" s="78"/>
      <c r="L60" s="78"/>
      <c r="M60" s="78"/>
      <c r="N60" s="100"/>
      <c r="R60" s="84"/>
      <c r="S60" s="84"/>
      <c r="T60" s="84"/>
      <c r="U60" s="84"/>
      <c r="V60" s="84"/>
      <c r="W60" s="84"/>
      <c r="X60" s="209"/>
    </row>
    <row r="61" spans="1:24" ht="12" thickBot="1">
      <c r="B61" s="46"/>
      <c r="C61" s="46"/>
      <c r="D61" s="46"/>
      <c r="E61" s="46"/>
      <c r="F61" s="46"/>
      <c r="G61" s="46"/>
      <c r="H61" s="46"/>
      <c r="I61" s="46"/>
      <c r="J61" s="46"/>
      <c r="K61" s="46"/>
      <c r="L61" s="46"/>
      <c r="M61" s="46"/>
      <c r="N61" s="46"/>
      <c r="R61" s="84"/>
      <c r="S61" s="84"/>
      <c r="T61" s="84"/>
      <c r="U61" s="84"/>
      <c r="V61" s="84"/>
      <c r="W61" s="84"/>
      <c r="X61" s="209"/>
    </row>
    <row r="62" spans="1:24">
      <c r="B62" s="46"/>
      <c r="C62" s="46"/>
      <c r="D62" s="54"/>
      <c r="E62" s="55"/>
      <c r="F62" s="55"/>
      <c r="G62" s="55"/>
      <c r="H62" s="55"/>
      <c r="I62" s="56" t="s">
        <v>144</v>
      </c>
      <c r="J62" s="56"/>
      <c r="K62" s="55"/>
      <c r="L62" s="55"/>
      <c r="M62" s="55"/>
      <c r="N62" s="57"/>
      <c r="R62" s="84"/>
      <c r="S62" s="84"/>
      <c r="T62" s="84"/>
      <c r="U62" s="84"/>
      <c r="V62" s="84"/>
      <c r="W62" s="84"/>
      <c r="X62" s="209"/>
    </row>
    <row r="63" spans="1:24">
      <c r="A63" s="45"/>
      <c r="B63" s="101"/>
      <c r="C63" s="101"/>
      <c r="D63" s="95"/>
      <c r="E63" s="96"/>
      <c r="F63" s="96"/>
      <c r="G63" s="96"/>
      <c r="H63" s="59"/>
      <c r="I63" s="60" t="s">
        <v>145</v>
      </c>
      <c r="J63" s="59"/>
      <c r="K63" s="96"/>
      <c r="L63" s="96"/>
      <c r="M63" s="96"/>
      <c r="N63" s="97"/>
      <c r="R63" s="84"/>
      <c r="S63" s="84"/>
      <c r="T63" s="84"/>
      <c r="U63" s="84"/>
      <c r="V63" s="84"/>
      <c r="W63" s="84"/>
      <c r="X63" s="209"/>
    </row>
    <row r="64" spans="1:24">
      <c r="A64" s="70" t="s">
        <v>147</v>
      </c>
      <c r="B64" s="46"/>
      <c r="C64" s="46" t="s">
        <v>263</v>
      </c>
      <c r="D64" s="102"/>
      <c r="E64" s="64"/>
      <c r="F64" s="103"/>
      <c r="G64" s="64"/>
      <c r="H64" s="103"/>
      <c r="I64" s="64"/>
      <c r="J64" s="103"/>
      <c r="K64" s="64"/>
      <c r="L64" s="103"/>
      <c r="M64" s="64"/>
      <c r="N64" s="104"/>
      <c r="R64" s="209"/>
      <c r="S64" s="84"/>
      <c r="T64" s="84"/>
      <c r="U64" s="84"/>
      <c r="V64" s="84"/>
      <c r="W64" s="84"/>
      <c r="X64" s="209"/>
    </row>
    <row r="65" spans="1:24">
      <c r="A65" s="45"/>
      <c r="B65" s="46"/>
      <c r="C65" s="46"/>
      <c r="D65" s="58"/>
      <c r="E65" s="59"/>
      <c r="F65" s="59"/>
      <c r="G65" s="59"/>
      <c r="H65" s="59"/>
      <c r="I65" s="60" t="s">
        <v>149</v>
      </c>
      <c r="J65" s="59"/>
      <c r="K65" s="59"/>
      <c r="L65" s="59"/>
      <c r="M65" s="59"/>
      <c r="N65" s="61"/>
      <c r="R65" s="84"/>
      <c r="S65" s="84"/>
      <c r="T65" s="84"/>
      <c r="U65" s="84"/>
      <c r="V65" s="84"/>
      <c r="W65" s="84"/>
      <c r="X65" s="209"/>
    </row>
    <row r="66" spans="1:24">
      <c r="A66" s="70" t="s">
        <v>150</v>
      </c>
      <c r="B66" s="46"/>
      <c r="C66" s="46" t="s">
        <v>264</v>
      </c>
      <c r="D66" s="102"/>
      <c r="E66" s="64"/>
      <c r="F66" s="103"/>
      <c r="G66" s="64"/>
      <c r="H66" s="103"/>
      <c r="I66" s="64"/>
      <c r="J66" s="103"/>
      <c r="K66" s="64"/>
      <c r="L66" s="103"/>
      <c r="M66" s="64"/>
      <c r="N66" s="104"/>
      <c r="R66" s="84"/>
      <c r="S66" s="84"/>
      <c r="T66" s="84"/>
      <c r="U66" s="84"/>
      <c r="V66" s="84"/>
      <c r="W66" s="84"/>
      <c r="X66" s="209"/>
    </row>
    <row r="67" spans="1:24">
      <c r="A67" s="70" t="s">
        <v>152</v>
      </c>
      <c r="B67" s="46"/>
      <c r="C67" s="46" t="s">
        <v>56</v>
      </c>
      <c r="D67" s="102"/>
      <c r="E67" s="64"/>
      <c r="F67" s="103"/>
      <c r="G67" s="64"/>
      <c r="H67" s="103"/>
      <c r="I67" s="64"/>
      <c r="J67" s="103"/>
      <c r="K67" s="64"/>
      <c r="L67" s="103"/>
      <c r="M67" s="64"/>
      <c r="N67" s="104"/>
      <c r="R67" s="84"/>
      <c r="S67" s="84"/>
      <c r="T67" s="84"/>
      <c r="U67" s="84"/>
      <c r="V67" s="84"/>
      <c r="W67" s="84"/>
      <c r="X67" s="209"/>
    </row>
    <row r="68" spans="1:24">
      <c r="A68" s="70" t="s">
        <v>154</v>
      </c>
      <c r="B68" s="46"/>
      <c r="C68" s="46" t="s">
        <v>56</v>
      </c>
      <c r="D68" s="102"/>
      <c r="E68" s="64"/>
      <c r="F68" s="103"/>
      <c r="G68" s="64"/>
      <c r="H68" s="103"/>
      <c r="I68" s="64"/>
      <c r="J68" s="103"/>
      <c r="K68" s="64"/>
      <c r="L68" s="103"/>
      <c r="M68" s="64"/>
      <c r="N68" s="104"/>
      <c r="R68" s="84"/>
      <c r="S68" s="84"/>
      <c r="T68" s="84"/>
      <c r="U68" s="84"/>
      <c r="V68" s="84"/>
      <c r="W68" s="84"/>
      <c r="X68" s="209"/>
    </row>
    <row r="69" spans="1:24">
      <c r="A69" s="70" t="s">
        <v>156</v>
      </c>
      <c r="B69" s="46"/>
      <c r="C69" s="46" t="s">
        <v>56</v>
      </c>
      <c r="D69" s="102"/>
      <c r="E69" s="64"/>
      <c r="F69" s="103"/>
      <c r="G69" s="64"/>
      <c r="H69" s="103"/>
      <c r="I69" s="64"/>
      <c r="J69" s="103"/>
      <c r="K69" s="64"/>
      <c r="L69" s="103"/>
      <c r="M69" s="64"/>
      <c r="N69" s="104"/>
      <c r="R69" s="84"/>
      <c r="S69" s="84"/>
      <c r="T69" s="84"/>
      <c r="U69" s="84"/>
      <c r="V69" s="84"/>
      <c r="W69" s="84"/>
      <c r="X69" s="209"/>
    </row>
    <row r="70" spans="1:24">
      <c r="A70" s="70" t="s">
        <v>158</v>
      </c>
      <c r="B70" s="46"/>
      <c r="C70" s="46" t="s">
        <v>56</v>
      </c>
      <c r="D70" s="102"/>
      <c r="E70" s="64"/>
      <c r="F70" s="103"/>
      <c r="G70" s="64"/>
      <c r="H70" s="103"/>
      <c r="I70" s="64"/>
      <c r="J70" s="103"/>
      <c r="K70" s="64"/>
      <c r="L70" s="103"/>
      <c r="M70" s="64"/>
      <c r="N70" s="104"/>
      <c r="R70" s="84"/>
      <c r="S70" s="84"/>
      <c r="T70" s="84"/>
      <c r="U70" s="84"/>
      <c r="V70" s="84"/>
      <c r="W70" s="84"/>
      <c r="X70" s="209"/>
    </row>
    <row r="71" spans="1:24" ht="12" thickBot="1">
      <c r="A71" s="70" t="s">
        <v>160</v>
      </c>
      <c r="B71" s="46"/>
      <c r="C71" s="46" t="s">
        <v>56</v>
      </c>
      <c r="D71" s="105"/>
      <c r="E71" s="78"/>
      <c r="F71" s="106"/>
      <c r="G71" s="78"/>
      <c r="H71" s="106"/>
      <c r="I71" s="78"/>
      <c r="J71" s="106"/>
      <c r="K71" s="78"/>
      <c r="L71" s="106"/>
      <c r="M71" s="78"/>
      <c r="N71" s="107"/>
      <c r="R71" s="84"/>
      <c r="S71" s="84"/>
      <c r="T71" s="84"/>
      <c r="U71" s="84"/>
      <c r="V71" s="84"/>
      <c r="W71" s="84"/>
      <c r="X71" s="209"/>
    </row>
    <row r="72" spans="1:24">
      <c r="A72" s="45"/>
      <c r="B72" s="46"/>
      <c r="C72" s="46"/>
      <c r="D72" s="131"/>
      <c r="E72" s="123"/>
      <c r="F72" s="123"/>
      <c r="G72" s="123"/>
      <c r="H72" s="123"/>
      <c r="I72" s="123"/>
      <c r="J72" s="123"/>
      <c r="K72" s="123"/>
      <c r="L72" s="123"/>
      <c r="M72" s="123"/>
      <c r="N72" s="132"/>
      <c r="R72" s="84"/>
      <c r="S72" s="84"/>
      <c r="T72" s="84"/>
      <c r="U72" s="84"/>
      <c r="V72" s="84"/>
      <c r="W72" s="84"/>
      <c r="X72" s="209"/>
    </row>
    <row r="73" spans="1:24" ht="12" thickBot="1">
      <c r="A73" s="45"/>
      <c r="B73" s="46"/>
      <c r="C73" s="46"/>
      <c r="D73" s="94"/>
      <c r="E73" s="78"/>
      <c r="F73" s="78"/>
      <c r="G73" s="78"/>
      <c r="H73" s="78"/>
      <c r="I73" s="78"/>
      <c r="J73" s="78"/>
      <c r="K73" s="78"/>
      <c r="L73" s="78"/>
      <c r="M73" s="78"/>
      <c r="N73" s="100"/>
      <c r="R73" s="84"/>
      <c r="S73" s="84"/>
      <c r="T73" s="84"/>
      <c r="U73" s="84"/>
      <c r="V73" s="84"/>
      <c r="W73" s="84"/>
      <c r="X73" s="209"/>
    </row>
    <row r="74" spans="1:24" ht="12" thickBot="1">
      <c r="A74" s="45"/>
      <c r="B74" s="46"/>
      <c r="C74" s="46"/>
      <c r="D74" s="46"/>
      <c r="E74" s="46"/>
      <c r="F74" s="46"/>
      <c r="G74" s="46"/>
      <c r="H74" s="46"/>
      <c r="I74" s="46"/>
      <c r="J74" s="46"/>
      <c r="K74" s="46"/>
      <c r="L74" s="46"/>
      <c r="M74" s="46"/>
      <c r="N74" s="46"/>
      <c r="R74" s="84"/>
      <c r="S74" s="84"/>
      <c r="T74" s="84"/>
      <c r="U74" s="84"/>
      <c r="V74" s="84"/>
      <c r="W74" s="84"/>
      <c r="X74" s="209"/>
    </row>
    <row r="75" spans="1:24">
      <c r="A75" s="45"/>
      <c r="B75" s="46"/>
      <c r="C75" s="46"/>
      <c r="D75" s="54"/>
      <c r="E75" s="55"/>
      <c r="F75" s="55"/>
      <c r="G75" s="55"/>
      <c r="H75" s="55"/>
      <c r="I75" s="56" t="s">
        <v>163</v>
      </c>
      <c r="J75" s="55"/>
      <c r="K75" s="55"/>
      <c r="L75" s="55"/>
      <c r="M75" s="55"/>
      <c r="N75" s="57"/>
      <c r="R75" s="84"/>
      <c r="S75" s="84"/>
      <c r="T75" s="84"/>
      <c r="U75" s="84"/>
      <c r="V75" s="84"/>
      <c r="W75" s="84"/>
      <c r="X75" s="209"/>
    </row>
    <row r="76" spans="1:24">
      <c r="A76" s="70" t="s">
        <v>164</v>
      </c>
      <c r="B76" s="46"/>
      <c r="C76" s="46" t="s">
        <v>57</v>
      </c>
      <c r="D76" s="108"/>
      <c r="E76" s="64"/>
      <c r="F76" s="109"/>
      <c r="G76" s="64"/>
      <c r="H76" s="109"/>
      <c r="I76" s="64"/>
      <c r="J76" s="109"/>
      <c r="K76" s="64"/>
      <c r="L76" s="109"/>
      <c r="M76" s="64"/>
      <c r="N76" s="110"/>
      <c r="R76" s="84"/>
      <c r="S76" s="84"/>
      <c r="T76" s="84"/>
      <c r="U76" s="84"/>
      <c r="V76" s="84"/>
      <c r="W76" s="84"/>
      <c r="X76" s="209"/>
    </row>
    <row r="77" spans="1:24">
      <c r="A77" s="70" t="s">
        <v>167</v>
      </c>
      <c r="B77" s="46"/>
      <c r="C77" s="46" t="s">
        <v>57</v>
      </c>
      <c r="D77" s="108"/>
      <c r="E77" s="64"/>
      <c r="F77" s="109"/>
      <c r="G77" s="64"/>
      <c r="H77" s="109"/>
      <c r="I77" s="64"/>
      <c r="J77" s="109"/>
      <c r="K77" s="64"/>
      <c r="L77" s="109"/>
      <c r="M77" s="64"/>
      <c r="N77" s="110"/>
      <c r="R77" s="84"/>
      <c r="S77" s="84"/>
      <c r="T77" s="84"/>
      <c r="U77" s="84"/>
      <c r="V77" s="84"/>
      <c r="W77" s="84"/>
      <c r="X77" s="209"/>
    </row>
    <row r="78" spans="1:24">
      <c r="A78" s="70" t="s">
        <v>170</v>
      </c>
      <c r="B78" s="46"/>
      <c r="C78" s="46" t="s">
        <v>57</v>
      </c>
      <c r="D78" s="108"/>
      <c r="E78" s="64"/>
      <c r="F78" s="109"/>
      <c r="G78" s="64"/>
      <c r="H78" s="109"/>
      <c r="I78" s="64"/>
      <c r="J78" s="109"/>
      <c r="K78" s="64"/>
      <c r="L78" s="109"/>
      <c r="M78" s="64"/>
      <c r="N78" s="110"/>
      <c r="R78" s="84"/>
      <c r="S78" s="84"/>
      <c r="T78" s="84"/>
      <c r="U78" s="84"/>
      <c r="V78" s="84"/>
      <c r="W78" s="84"/>
      <c r="X78" s="209"/>
    </row>
    <row r="79" spans="1:24">
      <c r="A79" s="70" t="s">
        <v>172</v>
      </c>
      <c r="B79" s="46"/>
      <c r="C79" s="46" t="s">
        <v>265</v>
      </c>
      <c r="D79" s="108"/>
      <c r="E79" s="64"/>
      <c r="F79" s="109"/>
      <c r="G79" s="64"/>
      <c r="H79" s="109"/>
      <c r="I79" s="64"/>
      <c r="J79" s="109"/>
      <c r="K79" s="64"/>
      <c r="L79" s="109"/>
      <c r="M79" s="64"/>
      <c r="N79" s="110"/>
      <c r="R79" s="84"/>
      <c r="S79" s="84"/>
      <c r="T79" s="84"/>
      <c r="U79" s="84"/>
      <c r="V79" s="84"/>
      <c r="W79" s="84"/>
      <c r="X79" s="209"/>
    </row>
    <row r="80" spans="1:24">
      <c r="A80" s="45"/>
      <c r="B80" s="46"/>
      <c r="D80" s="83"/>
      <c r="E80" s="64"/>
      <c r="F80" s="64"/>
      <c r="G80" s="64"/>
      <c r="H80" s="64"/>
      <c r="I80" s="64"/>
      <c r="J80" s="64"/>
      <c r="K80" s="64"/>
      <c r="L80" s="64"/>
      <c r="M80" s="64"/>
      <c r="N80" s="85"/>
      <c r="R80" s="84"/>
      <c r="S80" s="84"/>
      <c r="T80" s="84"/>
      <c r="U80" s="84"/>
      <c r="V80" s="84"/>
      <c r="W80" s="84"/>
      <c r="X80" s="209"/>
    </row>
    <row r="81" spans="1:15">
      <c r="A81" s="45"/>
      <c r="B81" s="46"/>
      <c r="C81" s="46"/>
      <c r="D81" s="83"/>
      <c r="E81" s="64"/>
      <c r="F81" s="64"/>
      <c r="G81" s="64"/>
      <c r="H81" s="64"/>
      <c r="I81" s="64"/>
      <c r="J81" s="64"/>
      <c r="K81" s="64"/>
      <c r="L81" s="64"/>
      <c r="M81" s="64"/>
      <c r="N81" s="85"/>
    </row>
    <row r="82" spans="1:15" ht="12" thickBot="1">
      <c r="A82" s="70" t="s">
        <v>173</v>
      </c>
      <c r="B82" s="46"/>
      <c r="C82" s="46" t="s">
        <v>266</v>
      </c>
      <c r="D82" s="111"/>
      <c r="E82" s="78"/>
      <c r="F82" s="112"/>
      <c r="G82" s="78"/>
      <c r="H82" s="112"/>
      <c r="I82" s="78"/>
      <c r="J82" s="112"/>
      <c r="K82" s="78"/>
      <c r="L82" s="112"/>
      <c r="M82" s="78"/>
      <c r="N82" s="113"/>
    </row>
    <row r="83" spans="1:15" ht="12" thickBot="1">
      <c r="A83" s="45"/>
      <c r="B83" s="46"/>
      <c r="C83" s="46"/>
      <c r="D83" s="46"/>
      <c r="E83" s="46"/>
      <c r="F83" s="46"/>
      <c r="G83" s="46"/>
      <c r="H83" s="46"/>
      <c r="I83" s="46"/>
      <c r="J83" s="46"/>
      <c r="K83" s="46"/>
      <c r="L83" s="46"/>
      <c r="M83" s="46"/>
      <c r="N83" s="46"/>
    </row>
    <row r="84" spans="1:15">
      <c r="A84" s="45"/>
      <c r="B84" s="46"/>
      <c r="C84" s="46"/>
      <c r="D84" s="54"/>
      <c r="E84" s="55"/>
      <c r="F84" s="55"/>
      <c r="G84" s="55"/>
      <c r="H84" s="55"/>
      <c r="I84" s="56" t="s">
        <v>175</v>
      </c>
      <c r="J84" s="55"/>
      <c r="K84" s="55"/>
      <c r="L84" s="55"/>
      <c r="M84" s="55"/>
      <c r="N84" s="57"/>
    </row>
    <row r="85" spans="1:15">
      <c r="A85" s="70" t="s">
        <v>176</v>
      </c>
      <c r="B85" s="46"/>
      <c r="C85" s="46" t="s">
        <v>228</v>
      </c>
      <c r="D85" s="279"/>
      <c r="E85" s="64"/>
      <c r="F85" s="277"/>
      <c r="G85" s="64"/>
      <c r="H85" s="277"/>
      <c r="I85" s="64"/>
      <c r="J85" s="277"/>
      <c r="K85" s="64"/>
      <c r="L85" s="277"/>
      <c r="M85" s="64"/>
      <c r="N85" s="280"/>
    </row>
    <row r="86" spans="1:15">
      <c r="A86" s="70" t="s">
        <v>178</v>
      </c>
      <c r="B86" s="46"/>
      <c r="C86" s="46" t="s">
        <v>267</v>
      </c>
      <c r="D86" s="281"/>
      <c r="E86" s="64"/>
      <c r="F86" s="278"/>
      <c r="G86" s="64"/>
      <c r="H86" s="278"/>
      <c r="I86" s="64"/>
      <c r="J86" s="278"/>
      <c r="K86" s="64"/>
      <c r="L86" s="278"/>
      <c r="M86" s="64"/>
      <c r="N86" s="282"/>
    </row>
    <row r="87" spans="1:15">
      <c r="A87" s="45"/>
      <c r="B87" s="46"/>
      <c r="C87" s="46"/>
      <c r="D87" s="114"/>
      <c r="E87" s="115"/>
      <c r="F87" s="115"/>
      <c r="G87" s="115"/>
      <c r="H87" s="115"/>
      <c r="I87" s="116" t="s">
        <v>180</v>
      </c>
      <c r="J87" s="115"/>
      <c r="K87" s="115"/>
      <c r="L87" s="115"/>
      <c r="M87" s="115"/>
      <c r="N87" s="117"/>
    </row>
    <row r="88" spans="1:15">
      <c r="A88" s="70" t="s">
        <v>181</v>
      </c>
      <c r="B88" s="46"/>
      <c r="C88" s="46" t="s">
        <v>58</v>
      </c>
      <c r="D88" s="118"/>
      <c r="E88" s="64"/>
      <c r="F88" s="119"/>
      <c r="G88" s="64"/>
      <c r="H88" s="119"/>
      <c r="I88" s="64"/>
      <c r="J88" s="119"/>
      <c r="K88" s="64"/>
      <c r="L88" s="119"/>
      <c r="M88" s="64"/>
      <c r="N88" s="120"/>
    </row>
    <row r="89" spans="1:15">
      <c r="A89" s="70" t="s">
        <v>184</v>
      </c>
      <c r="B89" s="46"/>
      <c r="C89" s="46" t="s">
        <v>58</v>
      </c>
      <c r="D89" s="118"/>
      <c r="E89" s="64"/>
      <c r="F89" s="119"/>
      <c r="G89" s="64"/>
      <c r="H89" s="119"/>
      <c r="I89" s="64"/>
      <c r="J89" s="119"/>
      <c r="K89" s="64"/>
      <c r="L89" s="119"/>
      <c r="M89" s="64"/>
      <c r="N89" s="121"/>
    </row>
    <row r="90" spans="1:15" ht="12" thickBot="1">
      <c r="A90" s="70" t="s">
        <v>186</v>
      </c>
      <c r="B90" s="46"/>
      <c r="C90" s="46" t="s">
        <v>311</v>
      </c>
      <c r="D90" s="94"/>
      <c r="E90" s="78"/>
      <c r="F90" s="122"/>
      <c r="G90" s="78"/>
      <c r="H90" s="78"/>
      <c r="I90" s="78"/>
      <c r="J90" s="78"/>
      <c r="K90" s="78"/>
      <c r="L90" s="122"/>
      <c r="M90" s="78"/>
      <c r="N90" s="100"/>
    </row>
    <row r="91" spans="1:15" ht="12" thickBot="1">
      <c r="A91" s="45"/>
      <c r="B91" s="46"/>
      <c r="C91" s="46"/>
      <c r="D91" s="46"/>
      <c r="E91" s="46"/>
      <c r="F91" s="46"/>
      <c r="G91" s="46"/>
      <c r="H91" s="46"/>
      <c r="I91" s="46"/>
      <c r="J91" s="46"/>
      <c r="K91" s="46"/>
      <c r="L91" s="46"/>
      <c r="M91" s="46"/>
      <c r="N91" s="46"/>
    </row>
    <row r="92" spans="1:15">
      <c r="A92" s="70" t="s">
        <v>187</v>
      </c>
      <c r="B92" s="46"/>
      <c r="C92" s="46" t="s">
        <v>187</v>
      </c>
      <c r="D92" s="163"/>
      <c r="E92" s="164"/>
      <c r="F92" s="165"/>
      <c r="G92" s="164"/>
      <c r="H92" s="165"/>
      <c r="I92" s="164"/>
      <c r="J92" s="165"/>
      <c r="K92" s="164"/>
      <c r="L92" s="165"/>
      <c r="M92" s="164"/>
      <c r="N92" s="166"/>
    </row>
    <row r="93" spans="1:15">
      <c r="A93" s="70" t="s">
        <v>188</v>
      </c>
      <c r="B93" s="46"/>
      <c r="C93" s="46" t="s">
        <v>188</v>
      </c>
      <c r="D93" s="167"/>
      <c r="E93" s="161"/>
      <c r="F93" s="162"/>
      <c r="G93" s="161"/>
      <c r="H93" s="162"/>
      <c r="I93" s="161"/>
      <c r="J93" s="162"/>
      <c r="K93" s="161"/>
      <c r="L93" s="162"/>
      <c r="M93" s="161"/>
      <c r="N93" s="168"/>
    </row>
    <row r="94" spans="1:15" ht="12" thickBot="1">
      <c r="A94" s="70" t="s">
        <v>189</v>
      </c>
      <c r="B94" s="46"/>
      <c r="C94" s="46" t="s">
        <v>189</v>
      </c>
      <c r="D94" s="169"/>
      <c r="E94" s="170"/>
      <c r="F94" s="171"/>
      <c r="G94" s="170"/>
      <c r="H94" s="171"/>
      <c r="I94" s="170"/>
      <c r="J94" s="171"/>
      <c r="K94" s="170"/>
      <c r="L94" s="171"/>
      <c r="M94" s="170"/>
      <c r="N94" s="172"/>
    </row>
    <row r="95" spans="1:15">
      <c r="A95" s="45"/>
      <c r="B95" s="46"/>
      <c r="C95" s="46"/>
      <c r="D95" s="46"/>
      <c r="E95" s="46"/>
      <c r="F95" s="46"/>
      <c r="G95" s="46"/>
      <c r="H95" s="46"/>
      <c r="I95" s="46"/>
      <c r="J95" s="46"/>
      <c r="K95" s="49"/>
      <c r="L95" s="46"/>
      <c r="M95" s="46"/>
      <c r="N95" s="46"/>
    </row>
    <row r="96" spans="1:15">
      <c r="A96" s="45"/>
      <c r="B96" s="46"/>
      <c r="C96" s="46"/>
      <c r="D96" s="46"/>
      <c r="E96" s="46"/>
      <c r="F96" s="46"/>
      <c r="G96" s="46"/>
      <c r="H96" s="46"/>
      <c r="I96" s="46"/>
      <c r="J96" s="46"/>
      <c r="K96" s="46"/>
      <c r="L96" s="49"/>
      <c r="M96" s="46"/>
      <c r="N96" s="46"/>
      <c r="O96" s="46"/>
    </row>
    <row r="97" spans="2:64" ht="12.75">
      <c r="D97" s="245" t="s">
        <v>323</v>
      </c>
      <c r="E97" s="245"/>
      <c r="F97" s="245"/>
      <c r="G97" s="246" t="s">
        <v>324</v>
      </c>
      <c r="H97" s="245"/>
      <c r="I97" s="245"/>
      <c r="J97" s="245"/>
      <c r="K97" s="247"/>
      <c r="L97" s="245"/>
      <c r="M97" s="259"/>
      <c r="AF97" s="209"/>
      <c r="AG97" s="209"/>
      <c r="AH97" s="209"/>
      <c r="AI97" s="209"/>
      <c r="AJ97" s="209"/>
      <c r="AK97" s="209"/>
      <c r="AL97" s="209"/>
      <c r="AM97" s="209"/>
      <c r="AN97" s="209"/>
      <c r="AO97" s="209"/>
      <c r="AP97" s="209"/>
      <c r="AQ97" s="209"/>
      <c r="AR97" s="209"/>
      <c r="AS97" s="209"/>
      <c r="AT97" s="209"/>
      <c r="AU97" s="209"/>
      <c r="AV97" s="209"/>
      <c r="AW97" s="209"/>
      <c r="AX97" s="209"/>
      <c r="AY97" s="209"/>
      <c r="AZ97" s="209"/>
      <c r="BA97" s="209"/>
      <c r="BB97" s="209"/>
      <c r="BC97" s="209"/>
      <c r="BD97" s="209"/>
      <c r="BE97" s="209"/>
      <c r="BF97" s="209"/>
      <c r="BG97" s="209"/>
      <c r="BH97" s="209"/>
      <c r="BI97" s="209"/>
      <c r="BJ97" s="209"/>
      <c r="BK97" s="209"/>
      <c r="BL97" s="209"/>
    </row>
    <row r="98" spans="2:64">
      <c r="B98" s="209"/>
      <c r="C98" s="209"/>
      <c r="D98" s="209"/>
      <c r="E98" s="209"/>
      <c r="F98" s="209"/>
      <c r="G98" s="209"/>
      <c r="H98" s="209"/>
      <c r="I98" s="209"/>
      <c r="J98" s="209"/>
      <c r="K98" s="209"/>
      <c r="L98" s="209"/>
      <c r="M98" s="209"/>
      <c r="N98" s="209"/>
      <c r="O98" s="209"/>
      <c r="AF98" s="209"/>
      <c r="AG98" s="209"/>
      <c r="AH98" s="209"/>
      <c r="AI98" s="209"/>
      <c r="AJ98" s="209"/>
      <c r="AK98" s="209"/>
      <c r="AL98" s="209"/>
      <c r="AM98" s="209"/>
      <c r="AN98" s="209"/>
      <c r="AO98" s="209"/>
      <c r="AP98" s="209"/>
      <c r="AQ98" s="209"/>
      <c r="AR98" s="209"/>
      <c r="AS98" s="209"/>
      <c r="AT98" s="209"/>
      <c r="AU98" s="209"/>
      <c r="AV98" s="209"/>
      <c r="AW98" s="209"/>
      <c r="AX98" s="209"/>
      <c r="AY98" s="209"/>
      <c r="AZ98" s="209"/>
      <c r="BA98" s="209"/>
      <c r="BB98" s="209"/>
      <c r="BC98" s="209"/>
      <c r="BD98" s="209"/>
      <c r="BE98" s="209"/>
      <c r="BF98" s="209"/>
      <c r="BG98" s="209"/>
      <c r="BH98" s="209"/>
      <c r="BI98" s="209"/>
      <c r="BJ98" s="209"/>
      <c r="BK98" s="209"/>
      <c r="BL98" s="209"/>
    </row>
    <row r="99" spans="2:64" ht="12">
      <c r="B99" s="209"/>
      <c r="C99" s="209"/>
      <c r="D99" s="248" t="s">
        <v>63</v>
      </c>
      <c r="E99" s="242" t="s">
        <v>350</v>
      </c>
      <c r="F99" s="248" t="s">
        <v>65</v>
      </c>
      <c r="G99" s="242" t="s">
        <v>350</v>
      </c>
      <c r="H99" s="248" t="s">
        <v>66</v>
      </c>
      <c r="I99" s="242" t="s">
        <v>350</v>
      </c>
      <c r="J99" s="248" t="s">
        <v>67</v>
      </c>
      <c r="K99" s="242" t="s">
        <v>350</v>
      </c>
      <c r="L99" s="248" t="s">
        <v>68</v>
      </c>
      <c r="M99" s="242" t="s">
        <v>350</v>
      </c>
      <c r="N99" s="209"/>
      <c r="O99" s="209"/>
      <c r="AF99" s="209"/>
      <c r="AG99" s="209"/>
      <c r="AH99" s="209"/>
      <c r="AI99" s="209"/>
      <c r="AJ99" s="209"/>
      <c r="AK99" s="209"/>
      <c r="AL99" s="209"/>
      <c r="AM99" s="209"/>
      <c r="AN99" s="209"/>
      <c r="AO99" s="209"/>
      <c r="AP99" s="209"/>
      <c r="AQ99" s="209"/>
      <c r="AR99" s="209"/>
      <c r="AS99" s="209"/>
      <c r="AT99" s="209"/>
      <c r="AU99" s="209"/>
      <c r="AV99" s="209"/>
      <c r="AW99" s="209"/>
      <c r="AX99" s="209"/>
      <c r="AY99" s="209"/>
      <c r="AZ99" s="209"/>
      <c r="BA99" s="209"/>
      <c r="BB99" s="209"/>
      <c r="BC99" s="209"/>
      <c r="BD99" s="209"/>
      <c r="BE99" s="209"/>
      <c r="BF99" s="209"/>
      <c r="BG99" s="209"/>
      <c r="BH99" s="209"/>
      <c r="BI99" s="209"/>
      <c r="BJ99" s="209"/>
      <c r="BK99" s="209"/>
      <c r="BL99" s="209"/>
    </row>
    <row r="100" spans="2:64">
      <c r="B100" s="209"/>
      <c r="C100" s="209"/>
      <c r="M100" s="209"/>
      <c r="N100" s="209"/>
      <c r="O100" s="209"/>
      <c r="AF100" s="209"/>
      <c r="AG100" s="209"/>
      <c r="AH100" s="209"/>
      <c r="AI100" s="209"/>
      <c r="AJ100" s="209"/>
      <c r="AK100" s="209"/>
      <c r="AL100" s="209"/>
      <c r="AM100" s="209"/>
      <c r="AN100" s="209"/>
      <c r="AO100" s="209"/>
      <c r="AP100" s="209"/>
      <c r="AQ100" s="209"/>
      <c r="AR100" s="209"/>
      <c r="AS100" s="209"/>
      <c r="AT100" s="209"/>
      <c r="AU100" s="209"/>
      <c r="AV100" s="209"/>
      <c r="AW100" s="209"/>
      <c r="AX100" s="209"/>
      <c r="AY100" s="209"/>
      <c r="AZ100" s="209"/>
      <c r="BA100" s="209"/>
      <c r="BB100" s="209"/>
      <c r="BC100" s="209"/>
      <c r="BD100" s="209"/>
      <c r="BE100" s="209"/>
      <c r="BF100" s="209"/>
      <c r="BG100" s="209"/>
      <c r="BH100" s="209"/>
      <c r="BI100" s="209"/>
      <c r="BJ100" s="209"/>
      <c r="BK100" s="209"/>
      <c r="BL100" s="209"/>
    </row>
    <row r="101" spans="2:64">
      <c r="B101" s="231"/>
      <c r="C101" s="209"/>
      <c r="D101" s="209"/>
      <c r="E101" s="209"/>
      <c r="F101" s="209"/>
      <c r="G101" s="209"/>
      <c r="H101" s="209"/>
      <c r="I101" s="209"/>
      <c r="J101" s="209"/>
      <c r="K101" s="84"/>
      <c r="L101" s="84"/>
      <c r="M101" s="209"/>
      <c r="N101" s="209"/>
      <c r="O101" s="209"/>
      <c r="AF101" s="209"/>
      <c r="AG101" s="209"/>
      <c r="AH101" s="209"/>
      <c r="AI101" s="209"/>
      <c r="AJ101" s="209"/>
      <c r="AK101" s="209"/>
      <c r="AL101" s="209"/>
      <c r="AM101" s="209"/>
      <c r="AN101" s="209"/>
      <c r="AO101" s="209"/>
      <c r="AP101" s="209"/>
      <c r="AQ101" s="209"/>
      <c r="AR101" s="209"/>
      <c r="AS101" s="209"/>
      <c r="AT101" s="209"/>
      <c r="AU101" s="209"/>
      <c r="AV101" s="209"/>
      <c r="AW101" s="209"/>
      <c r="AX101" s="209"/>
      <c r="AY101" s="209"/>
      <c r="AZ101" s="209"/>
      <c r="BA101" s="209"/>
      <c r="BB101" s="209"/>
      <c r="BC101" s="209"/>
      <c r="BD101" s="209"/>
      <c r="BE101" s="209"/>
      <c r="BF101" s="209"/>
      <c r="BG101" s="209"/>
      <c r="BH101" s="209"/>
      <c r="BI101" s="209"/>
      <c r="BJ101" s="209"/>
      <c r="BK101" s="209"/>
      <c r="BL101" s="209"/>
    </row>
    <row r="102" spans="2:64">
      <c r="B102" s="231"/>
      <c r="C102" s="209"/>
      <c r="D102" s="209"/>
      <c r="E102" s="209"/>
      <c r="F102" s="209"/>
      <c r="G102" s="209"/>
      <c r="H102" s="209"/>
      <c r="I102" s="209"/>
      <c r="J102" s="209"/>
      <c r="K102" s="84"/>
      <c r="L102" s="84"/>
      <c r="M102" s="209"/>
      <c r="N102" s="209"/>
      <c r="O102" s="209"/>
      <c r="AF102" s="209"/>
      <c r="AG102" s="209"/>
      <c r="AH102" s="209"/>
      <c r="AI102" s="209"/>
      <c r="AJ102" s="209"/>
      <c r="AK102" s="209"/>
      <c r="AL102" s="209"/>
      <c r="AM102" s="209"/>
      <c r="AN102" s="209"/>
      <c r="AO102" s="209"/>
      <c r="AP102" s="209"/>
      <c r="AQ102" s="209"/>
      <c r="AR102" s="209"/>
      <c r="AS102" s="209"/>
      <c r="AT102" s="209"/>
      <c r="AU102" s="209"/>
      <c r="AV102" s="209"/>
      <c r="AW102" s="209"/>
      <c r="AX102" s="209"/>
      <c r="AY102" s="209"/>
      <c r="AZ102" s="209"/>
      <c r="BA102" s="209"/>
      <c r="BB102" s="209"/>
      <c r="BC102" s="209"/>
      <c r="BD102" s="209"/>
      <c r="BE102" s="209"/>
      <c r="BF102" s="209"/>
      <c r="BG102" s="209"/>
      <c r="BH102" s="209"/>
      <c r="BI102" s="209"/>
      <c r="BJ102" s="209"/>
      <c r="BK102" s="209"/>
      <c r="BL102" s="209"/>
    </row>
    <row r="103" spans="2:64">
      <c r="B103" s="231"/>
      <c r="C103" s="209"/>
      <c r="D103" s="209"/>
      <c r="E103" s="209"/>
      <c r="F103" s="209"/>
      <c r="G103" s="209"/>
      <c r="H103" s="209"/>
      <c r="I103" s="209"/>
      <c r="J103" s="209"/>
      <c r="K103" s="84"/>
      <c r="L103" s="84"/>
      <c r="M103" s="209"/>
      <c r="N103" s="209"/>
      <c r="O103" s="209"/>
      <c r="AF103" s="209"/>
      <c r="AG103" s="209"/>
      <c r="AH103" s="209"/>
      <c r="AI103" s="209"/>
      <c r="AJ103" s="209"/>
      <c r="AK103" s="209"/>
      <c r="AL103" s="209"/>
      <c r="AM103" s="209"/>
      <c r="AN103" s="209"/>
      <c r="AO103" s="209"/>
      <c r="AP103" s="209"/>
      <c r="AQ103" s="209"/>
      <c r="AR103" s="209"/>
      <c r="AS103" s="209"/>
      <c r="AT103" s="209"/>
      <c r="AU103" s="209"/>
      <c r="AV103" s="209"/>
      <c r="AW103" s="209"/>
      <c r="AX103" s="209"/>
      <c r="AY103" s="209"/>
      <c r="AZ103" s="209"/>
      <c r="BA103" s="209"/>
      <c r="BB103" s="209"/>
      <c r="BC103" s="209"/>
      <c r="BD103" s="209"/>
      <c r="BE103" s="209"/>
      <c r="BF103" s="209"/>
      <c r="BG103" s="209"/>
      <c r="BH103" s="209"/>
      <c r="BI103" s="209"/>
      <c r="BJ103" s="209"/>
      <c r="BK103" s="209"/>
      <c r="BL103" s="209"/>
    </row>
    <row r="104" spans="2:64">
      <c r="B104" s="231"/>
      <c r="C104" s="209"/>
      <c r="D104" s="209"/>
      <c r="E104" s="209"/>
      <c r="F104" s="209"/>
      <c r="G104" s="209"/>
      <c r="H104" s="209"/>
      <c r="I104" s="209"/>
      <c r="J104" s="209"/>
      <c r="K104" s="209"/>
      <c r="L104" s="209"/>
      <c r="M104" s="209"/>
      <c r="N104" s="209"/>
      <c r="O104" s="209"/>
      <c r="AF104" s="209"/>
      <c r="AG104" s="209"/>
      <c r="AH104" s="209"/>
      <c r="AI104" s="209"/>
      <c r="AJ104" s="209"/>
      <c r="AK104" s="209"/>
      <c r="AL104" s="209"/>
      <c r="AM104" s="209"/>
      <c r="AN104" s="209"/>
      <c r="AO104" s="209"/>
      <c r="AP104" s="209"/>
      <c r="AQ104" s="209"/>
      <c r="AR104" s="209"/>
      <c r="AS104" s="209"/>
      <c r="AT104" s="209"/>
      <c r="AU104" s="209"/>
      <c r="AV104" s="209"/>
      <c r="AW104" s="209"/>
      <c r="AX104" s="209"/>
      <c r="AY104" s="209"/>
      <c r="AZ104" s="209"/>
      <c r="BA104" s="209"/>
      <c r="BB104" s="209"/>
      <c r="BC104" s="209"/>
      <c r="BD104" s="209"/>
      <c r="BE104" s="209"/>
      <c r="BF104" s="209"/>
      <c r="BG104" s="209"/>
      <c r="BH104" s="209"/>
      <c r="BI104" s="209"/>
      <c r="BJ104" s="209"/>
      <c r="BK104" s="209"/>
      <c r="BL104" s="209"/>
    </row>
    <row r="105" spans="2:64">
      <c r="B105" s="231"/>
      <c r="C105" s="209"/>
      <c r="D105" s="209"/>
      <c r="E105" s="209"/>
      <c r="F105" s="209"/>
      <c r="G105" s="209"/>
      <c r="H105" s="209"/>
      <c r="I105" s="209"/>
      <c r="J105" s="209"/>
      <c r="K105" s="209"/>
      <c r="L105" s="209"/>
      <c r="M105" s="209"/>
      <c r="N105" s="209"/>
      <c r="O105" s="209"/>
      <c r="AF105" s="209"/>
      <c r="AG105" s="209"/>
      <c r="AH105" s="209"/>
      <c r="AI105" s="209"/>
      <c r="AJ105" s="209"/>
      <c r="AK105" s="209"/>
      <c r="AL105" s="209"/>
      <c r="AM105" s="209"/>
      <c r="AN105" s="209"/>
      <c r="AO105" s="209"/>
      <c r="AP105" s="209"/>
      <c r="AQ105" s="209"/>
      <c r="AR105" s="209"/>
      <c r="AS105" s="209"/>
      <c r="AT105" s="209"/>
      <c r="AU105" s="209"/>
      <c r="AV105" s="209"/>
      <c r="AW105" s="209"/>
      <c r="AX105" s="209"/>
      <c r="AY105" s="209"/>
      <c r="AZ105" s="209"/>
      <c r="BA105" s="209"/>
      <c r="BB105" s="209"/>
      <c r="BC105" s="209"/>
      <c r="BD105" s="209"/>
      <c r="BE105" s="209"/>
      <c r="BF105" s="209"/>
      <c r="BG105" s="209"/>
      <c r="BH105" s="209"/>
      <c r="BI105" s="209"/>
      <c r="BJ105" s="209"/>
      <c r="BK105" s="209"/>
      <c r="BL105" s="209"/>
    </row>
    <row r="106" spans="2:64">
      <c r="B106" s="231"/>
      <c r="C106" s="255"/>
      <c r="D106" s="209"/>
      <c r="E106" s="209"/>
      <c r="F106" s="209"/>
      <c r="G106" s="209"/>
      <c r="H106" s="209"/>
      <c r="I106" s="209"/>
      <c r="J106" s="209"/>
      <c r="K106" s="209"/>
      <c r="L106" s="209"/>
      <c r="M106" s="209"/>
      <c r="N106" s="209"/>
      <c r="O106" s="209"/>
      <c r="AF106" s="209"/>
      <c r="AG106" s="209"/>
      <c r="AH106" s="209"/>
      <c r="AI106" s="209"/>
      <c r="AJ106" s="209"/>
      <c r="AK106" s="209"/>
      <c r="AL106" s="209"/>
      <c r="AM106" s="209"/>
      <c r="AN106" s="209"/>
      <c r="AO106" s="209"/>
      <c r="AP106" s="209"/>
      <c r="AQ106" s="209"/>
      <c r="AR106" s="209"/>
      <c r="AS106" s="209"/>
      <c r="AT106" s="209"/>
      <c r="AU106" s="209"/>
      <c r="AV106" s="209"/>
      <c r="AW106" s="209"/>
      <c r="AX106" s="209"/>
      <c r="AY106" s="209"/>
      <c r="AZ106" s="209"/>
      <c r="BA106" s="209"/>
      <c r="BB106" s="209"/>
      <c r="BC106" s="209"/>
      <c r="BD106" s="209"/>
      <c r="BE106" s="209"/>
      <c r="BF106" s="209"/>
      <c r="BG106" s="209"/>
      <c r="BH106" s="209"/>
      <c r="BI106" s="209"/>
      <c r="BJ106" s="209"/>
      <c r="BK106" s="209"/>
      <c r="BL106" s="209"/>
    </row>
    <row r="107" spans="2:64">
      <c r="B107" s="231"/>
      <c r="C107" s="255"/>
      <c r="D107" s="209"/>
      <c r="E107" s="209"/>
      <c r="F107" s="209"/>
      <c r="G107" s="209"/>
      <c r="H107" s="209"/>
      <c r="I107" s="209"/>
      <c r="J107" s="209"/>
      <c r="K107" s="209"/>
      <c r="L107" s="209"/>
      <c r="M107" s="209"/>
      <c r="N107" s="209"/>
      <c r="O107" s="209"/>
      <c r="AF107" s="209"/>
      <c r="AG107" s="209"/>
      <c r="AH107" s="209"/>
      <c r="AI107" s="209"/>
      <c r="AJ107" s="209"/>
      <c r="AK107" s="209"/>
      <c r="AL107" s="209"/>
      <c r="AM107" s="209"/>
      <c r="AN107" s="209"/>
      <c r="AO107" s="209"/>
      <c r="AP107" s="209"/>
      <c r="AQ107" s="209"/>
      <c r="AR107" s="209"/>
      <c r="AS107" s="209"/>
      <c r="AT107" s="209"/>
      <c r="AU107" s="209"/>
      <c r="AV107" s="209"/>
      <c r="AW107" s="209"/>
      <c r="AX107" s="209"/>
      <c r="AY107" s="209"/>
      <c r="AZ107" s="209"/>
      <c r="BA107" s="209"/>
      <c r="BB107" s="209"/>
      <c r="BC107" s="209"/>
      <c r="BD107" s="209"/>
      <c r="BE107" s="209"/>
      <c r="BF107" s="209"/>
      <c r="BG107" s="209"/>
      <c r="BH107" s="209"/>
      <c r="BI107" s="209"/>
      <c r="BJ107" s="209"/>
      <c r="BK107" s="209"/>
      <c r="BL107" s="209"/>
    </row>
    <row r="108" spans="2:64">
      <c r="B108" s="231"/>
      <c r="C108" s="255"/>
      <c r="D108" s="209"/>
      <c r="E108" s="209"/>
      <c r="F108" s="209"/>
      <c r="G108" s="209"/>
      <c r="H108" s="209"/>
      <c r="I108" s="209"/>
      <c r="J108" s="209"/>
      <c r="K108" s="209"/>
      <c r="L108" s="209"/>
      <c r="M108" s="209"/>
      <c r="N108" s="209"/>
      <c r="O108" s="209"/>
      <c r="AF108" s="209"/>
      <c r="AG108" s="209"/>
      <c r="AH108" s="209"/>
      <c r="AI108" s="209"/>
      <c r="AJ108" s="209"/>
      <c r="AK108" s="209"/>
      <c r="AL108" s="209"/>
      <c r="AM108" s="209"/>
      <c r="AN108" s="209"/>
      <c r="AO108" s="209"/>
      <c r="AP108" s="209"/>
      <c r="AQ108" s="209"/>
      <c r="AR108" s="209"/>
      <c r="AS108" s="209"/>
      <c r="AT108" s="209"/>
      <c r="AU108" s="209"/>
      <c r="AV108" s="209"/>
      <c r="AW108" s="209"/>
      <c r="AX108" s="209"/>
      <c r="AY108" s="209"/>
      <c r="AZ108" s="209"/>
      <c r="BA108" s="209"/>
      <c r="BB108" s="209"/>
      <c r="BC108" s="209"/>
      <c r="BD108" s="209"/>
      <c r="BE108" s="209"/>
      <c r="BF108" s="209"/>
      <c r="BG108" s="209"/>
      <c r="BH108" s="209"/>
      <c r="BI108" s="209"/>
      <c r="BJ108" s="209"/>
      <c r="BK108" s="209"/>
      <c r="BL108" s="209"/>
    </row>
    <row r="109" spans="2:64">
      <c r="B109" s="231"/>
      <c r="C109" s="209"/>
      <c r="D109" s="209"/>
      <c r="E109" s="209"/>
      <c r="F109" s="231"/>
      <c r="G109" s="209"/>
      <c r="H109" s="209"/>
      <c r="I109" s="209"/>
      <c r="J109" s="209"/>
      <c r="K109" s="209"/>
      <c r="L109" s="209"/>
      <c r="M109" s="209"/>
      <c r="N109" s="209"/>
      <c r="O109" s="209"/>
      <c r="AF109" s="209"/>
      <c r="AG109" s="209"/>
      <c r="AH109" s="209"/>
      <c r="AI109" s="209"/>
      <c r="AJ109" s="209"/>
      <c r="AK109" s="209"/>
      <c r="AL109" s="209"/>
      <c r="AM109" s="209"/>
      <c r="AN109" s="209"/>
      <c r="AO109" s="209"/>
      <c r="AP109" s="209"/>
      <c r="AQ109" s="209"/>
      <c r="AR109" s="209"/>
      <c r="AS109" s="209"/>
      <c r="AT109" s="209"/>
      <c r="AU109" s="209"/>
      <c r="AV109" s="209"/>
      <c r="AW109" s="209"/>
      <c r="AX109" s="209"/>
      <c r="AY109" s="209"/>
      <c r="AZ109" s="209"/>
      <c r="BA109" s="209"/>
      <c r="BB109" s="209"/>
      <c r="BC109" s="209"/>
      <c r="BD109" s="209"/>
      <c r="BE109" s="209"/>
      <c r="BF109" s="209"/>
      <c r="BG109" s="209"/>
      <c r="BH109" s="209"/>
      <c r="BI109" s="209"/>
      <c r="BJ109" s="209"/>
      <c r="BK109" s="209"/>
      <c r="BL109" s="209"/>
    </row>
    <row r="110" spans="2:64">
      <c r="B110" s="231"/>
      <c r="C110" s="209"/>
      <c r="D110" s="209"/>
      <c r="E110" s="209"/>
      <c r="F110" s="231"/>
      <c r="G110" s="209"/>
      <c r="H110" s="209"/>
      <c r="I110" s="209"/>
      <c r="J110" s="209"/>
      <c r="K110" s="209"/>
      <c r="L110" s="209"/>
      <c r="M110" s="209"/>
      <c r="N110" s="209"/>
      <c r="O110" s="209"/>
      <c r="P110" s="185"/>
      <c r="Q110" s="185"/>
      <c r="R110" s="185"/>
      <c r="S110" s="185"/>
      <c r="T110" s="185"/>
      <c r="U110" s="185"/>
      <c r="V110" s="185"/>
      <c r="W110" s="185"/>
      <c r="AF110" s="209"/>
      <c r="AG110" s="209"/>
      <c r="AH110" s="231"/>
      <c r="AI110" s="209"/>
      <c r="AJ110" s="209"/>
      <c r="AK110" s="209"/>
      <c r="AL110" s="231"/>
      <c r="AM110" s="209"/>
      <c r="AN110" s="209"/>
      <c r="AO110" s="209"/>
      <c r="AP110" s="209"/>
      <c r="AQ110" s="209"/>
      <c r="AR110" s="209"/>
      <c r="AS110" s="209"/>
      <c r="AT110" s="209"/>
      <c r="AU110" s="209"/>
      <c r="AV110" s="209"/>
      <c r="AW110" s="209"/>
      <c r="AX110" s="209"/>
      <c r="AY110" s="209"/>
      <c r="AZ110" s="209"/>
      <c r="BA110" s="209"/>
      <c r="BB110" s="209"/>
      <c r="BC110" s="209"/>
      <c r="BD110" s="209"/>
      <c r="BE110" s="209"/>
      <c r="BF110" s="209"/>
      <c r="BG110" s="209"/>
      <c r="BH110" s="209"/>
      <c r="BI110" s="209"/>
      <c r="BJ110" s="209"/>
      <c r="BK110" s="209"/>
      <c r="BL110" s="209"/>
    </row>
    <row r="111" spans="2:64">
      <c r="B111" s="231"/>
      <c r="C111" s="209"/>
      <c r="D111" s="209"/>
      <c r="E111" s="209"/>
      <c r="F111" s="209"/>
      <c r="G111" s="209"/>
      <c r="H111" s="209"/>
      <c r="I111" s="209"/>
      <c r="J111" s="209"/>
      <c r="K111" s="209"/>
      <c r="L111" s="209"/>
      <c r="M111" s="209"/>
      <c r="N111" s="209"/>
      <c r="O111" s="209"/>
      <c r="P111" s="185"/>
      <c r="Q111" s="209"/>
      <c r="R111" s="209"/>
      <c r="S111" s="209"/>
      <c r="T111" s="185"/>
      <c r="U111" s="185"/>
      <c r="V111" s="185"/>
      <c r="W111" s="185"/>
      <c r="AF111" s="209"/>
      <c r="AG111" s="209"/>
      <c r="AH111" s="231"/>
      <c r="AI111" s="209"/>
      <c r="AJ111" s="209"/>
      <c r="AK111" s="209"/>
      <c r="AL111" s="209"/>
      <c r="AM111" s="209"/>
      <c r="AN111" s="209"/>
      <c r="AO111" s="209"/>
      <c r="AP111" s="209"/>
      <c r="AQ111" s="209"/>
      <c r="AR111" s="209"/>
      <c r="AS111" s="209"/>
      <c r="AT111" s="209"/>
      <c r="AU111" s="209"/>
      <c r="AV111" s="209"/>
      <c r="AW111" s="209"/>
      <c r="AX111" s="209"/>
      <c r="AY111" s="209"/>
      <c r="AZ111" s="209"/>
      <c r="BA111" s="209"/>
      <c r="BB111" s="209"/>
      <c r="BC111" s="209"/>
      <c r="BD111" s="209"/>
      <c r="BE111" s="209"/>
      <c r="BF111" s="209"/>
      <c r="BG111" s="209"/>
      <c r="BH111" s="209"/>
      <c r="BI111" s="209"/>
      <c r="BJ111" s="209"/>
      <c r="BK111" s="209"/>
      <c r="BL111" s="209"/>
    </row>
    <row r="112" spans="2:64">
      <c r="B112" s="231"/>
      <c r="C112" s="209"/>
      <c r="D112" s="209"/>
      <c r="E112" s="209"/>
      <c r="F112" s="209"/>
      <c r="G112" s="209"/>
      <c r="H112" s="209"/>
      <c r="I112" s="209"/>
      <c r="J112" s="209"/>
      <c r="K112" s="209"/>
      <c r="L112" s="209"/>
      <c r="M112" s="209"/>
      <c r="N112" s="209"/>
      <c r="O112" s="209"/>
      <c r="P112" s="185"/>
      <c r="Q112" s="209"/>
      <c r="R112" s="209"/>
      <c r="S112" s="209"/>
      <c r="T112" s="185"/>
      <c r="U112" s="185"/>
      <c r="V112" s="185"/>
      <c r="W112" s="185"/>
      <c r="AF112" s="209"/>
      <c r="AG112" s="209"/>
      <c r="AH112" s="231"/>
      <c r="AI112" s="209"/>
      <c r="AJ112" s="209"/>
      <c r="AK112" s="209"/>
      <c r="AL112" s="209"/>
      <c r="AM112" s="209"/>
      <c r="AN112" s="209"/>
      <c r="AO112" s="209"/>
      <c r="AP112" s="209"/>
      <c r="AQ112" s="209"/>
      <c r="AR112" s="209"/>
      <c r="AS112" s="209"/>
      <c r="AT112" s="209"/>
      <c r="AU112" s="209"/>
      <c r="AV112" s="209"/>
      <c r="AW112" s="209"/>
      <c r="AX112" s="209"/>
      <c r="AY112" s="209"/>
      <c r="AZ112" s="209"/>
      <c r="BA112" s="209"/>
      <c r="BB112" s="209"/>
      <c r="BC112" s="209"/>
      <c r="BD112" s="209"/>
      <c r="BE112" s="209"/>
      <c r="BF112" s="209"/>
      <c r="BG112" s="209"/>
      <c r="BH112" s="209"/>
      <c r="BI112" s="209"/>
      <c r="BJ112" s="209"/>
      <c r="BK112" s="209"/>
      <c r="BL112" s="209"/>
    </row>
    <row r="113" spans="2:64">
      <c r="B113" s="231"/>
      <c r="C113" s="209"/>
      <c r="D113" s="209"/>
      <c r="E113" s="209"/>
      <c r="F113" s="209"/>
      <c r="G113" s="209"/>
      <c r="H113" s="209"/>
      <c r="I113" s="209"/>
      <c r="J113" s="209"/>
      <c r="K113" s="209"/>
      <c r="L113" s="209"/>
      <c r="M113" s="209"/>
      <c r="N113" s="209"/>
      <c r="O113" s="209"/>
      <c r="P113" s="185"/>
      <c r="Q113" s="209"/>
      <c r="R113" s="209"/>
      <c r="S113" s="209"/>
      <c r="T113" s="185"/>
      <c r="U113" s="185"/>
      <c r="V113" s="185"/>
      <c r="W113" s="185"/>
      <c r="AF113" s="209"/>
      <c r="AG113" s="209"/>
      <c r="AH113" s="231"/>
      <c r="AI113" s="209"/>
      <c r="AJ113" s="209"/>
      <c r="AK113" s="209"/>
      <c r="AL113" s="209"/>
      <c r="AM113" s="209"/>
      <c r="AN113" s="209"/>
      <c r="AO113" s="209"/>
      <c r="AP113" s="209"/>
      <c r="AQ113" s="209"/>
      <c r="AR113" s="209"/>
      <c r="AS113" s="209"/>
      <c r="AT113" s="209"/>
      <c r="AU113" s="209"/>
      <c r="AV113" s="209"/>
      <c r="AW113" s="209"/>
      <c r="AX113" s="209"/>
      <c r="AY113" s="209"/>
      <c r="AZ113" s="209"/>
      <c r="BA113" s="209"/>
      <c r="BB113" s="209"/>
      <c r="BC113" s="209"/>
      <c r="BD113" s="209"/>
      <c r="BE113" s="209"/>
      <c r="BF113" s="209"/>
      <c r="BG113" s="209"/>
      <c r="BH113" s="209"/>
      <c r="BI113" s="209"/>
      <c r="BJ113" s="209"/>
      <c r="BK113" s="209"/>
      <c r="BL113" s="209"/>
    </row>
    <row r="114" spans="2:64">
      <c r="B114" s="231"/>
      <c r="C114" s="209"/>
      <c r="D114" s="209"/>
      <c r="E114" s="209"/>
      <c r="F114" s="209"/>
      <c r="G114" s="209"/>
      <c r="H114" s="209"/>
      <c r="I114" s="209"/>
      <c r="J114" s="209"/>
      <c r="K114" s="209" t="s">
        <v>86</v>
      </c>
      <c r="L114" s="185"/>
      <c r="M114" s="209"/>
      <c r="N114" s="209"/>
      <c r="O114" s="209"/>
      <c r="P114" s="185"/>
      <c r="Q114" s="209"/>
      <c r="R114" s="209"/>
      <c r="S114" s="209"/>
      <c r="T114" s="185"/>
      <c r="U114" s="185"/>
      <c r="V114" s="185"/>
      <c r="W114" s="185"/>
      <c r="AF114" s="209"/>
      <c r="AG114" s="209"/>
      <c r="AH114" s="231"/>
      <c r="AI114" s="209"/>
      <c r="AJ114" s="209"/>
      <c r="AK114" s="209"/>
      <c r="AL114" s="209"/>
      <c r="AM114" s="209"/>
      <c r="AN114" s="209"/>
      <c r="AO114" s="209"/>
      <c r="AP114" s="209"/>
      <c r="AQ114" s="209"/>
      <c r="AR114" s="209"/>
      <c r="AS114" s="209"/>
      <c r="AT114" s="209"/>
      <c r="AU114" s="209"/>
      <c r="AV114" s="209"/>
      <c r="AW114" s="209"/>
      <c r="AX114" s="209"/>
      <c r="AY114" s="209"/>
      <c r="AZ114" s="209"/>
      <c r="BA114" s="209"/>
      <c r="BB114" s="209"/>
      <c r="BC114" s="209"/>
      <c r="BD114" s="209"/>
      <c r="BE114" s="209"/>
      <c r="BF114" s="209"/>
      <c r="BG114" s="209"/>
      <c r="BH114" s="209"/>
      <c r="BI114" s="209"/>
      <c r="BJ114" s="209"/>
      <c r="BK114" s="209"/>
      <c r="BL114" s="209"/>
    </row>
    <row r="115" spans="2:64">
      <c r="B115" s="231"/>
      <c r="C115" s="209"/>
      <c r="D115" s="209"/>
      <c r="E115" s="209"/>
      <c r="F115" s="209"/>
      <c r="G115" s="209"/>
      <c r="H115" s="209"/>
      <c r="I115" s="209"/>
      <c r="J115" s="209"/>
      <c r="K115" s="209" t="s">
        <v>88</v>
      </c>
      <c r="L115" s="185"/>
      <c r="M115" s="209"/>
      <c r="N115" s="209"/>
      <c r="O115" s="209"/>
      <c r="P115" s="185"/>
      <c r="Q115" s="209"/>
      <c r="R115" s="209"/>
      <c r="S115" s="209"/>
      <c r="T115" s="185"/>
      <c r="U115" s="185"/>
      <c r="V115" s="185"/>
      <c r="W115" s="185"/>
      <c r="AF115" s="209"/>
      <c r="AG115" s="209"/>
      <c r="AH115" s="209"/>
      <c r="AI115" s="209"/>
      <c r="AJ115" s="209"/>
      <c r="AK115" s="209"/>
      <c r="AL115" s="209"/>
      <c r="AM115" s="209"/>
      <c r="AN115" s="209"/>
      <c r="AO115" s="209"/>
      <c r="AP115" s="209"/>
      <c r="AQ115" s="209"/>
      <c r="AR115" s="209"/>
      <c r="AS115" s="209"/>
      <c r="AT115" s="209"/>
      <c r="AU115" s="209"/>
      <c r="AV115" s="209"/>
      <c r="AW115" s="209"/>
      <c r="AX115" s="209"/>
      <c r="AY115" s="209"/>
      <c r="AZ115" s="209"/>
      <c r="BA115" s="209"/>
      <c r="BB115" s="209"/>
      <c r="BC115" s="209"/>
      <c r="BD115" s="209"/>
      <c r="BE115" s="209"/>
      <c r="BF115" s="209"/>
      <c r="BG115" s="209"/>
      <c r="BH115" s="209"/>
      <c r="BI115" s="209"/>
      <c r="BJ115" s="209"/>
      <c r="BK115" s="209"/>
      <c r="BL115" s="209"/>
    </row>
    <row r="116" spans="2:64" ht="12" thickBot="1">
      <c r="B116" s="231"/>
      <c r="C116" s="209"/>
      <c r="D116" s="209"/>
      <c r="E116" s="209"/>
      <c r="F116" s="209"/>
      <c r="G116" s="209"/>
      <c r="H116" s="209"/>
      <c r="I116" s="209"/>
      <c r="J116" s="209"/>
      <c r="K116" s="209" t="s">
        <v>203</v>
      </c>
      <c r="L116" s="185"/>
      <c r="M116" s="209"/>
      <c r="N116" s="209"/>
      <c r="O116" s="209"/>
      <c r="P116" s="185"/>
      <c r="Q116" s="202" t="s">
        <v>28</v>
      </c>
      <c r="R116" s="203" t="s">
        <v>29</v>
      </c>
      <c r="S116" s="203" t="s">
        <v>30</v>
      </c>
      <c r="T116" s="203" t="s">
        <v>31</v>
      </c>
      <c r="U116" s="204" t="s">
        <v>32</v>
      </c>
      <c r="V116" s="185"/>
      <c r="W116" s="185"/>
      <c r="AF116" s="209"/>
      <c r="AG116" s="209"/>
      <c r="AH116" s="231"/>
      <c r="AI116" s="209"/>
      <c r="AJ116" s="209"/>
      <c r="AK116" s="209"/>
      <c r="AL116" s="209"/>
      <c r="AM116" s="209"/>
      <c r="AN116" s="209"/>
      <c r="AO116" s="209"/>
      <c r="AP116" s="209"/>
      <c r="AQ116" s="209"/>
      <c r="AR116" s="209"/>
      <c r="AS116" s="209"/>
      <c r="AT116" s="209"/>
      <c r="AU116" s="209"/>
      <c r="AV116" s="209"/>
      <c r="AW116" s="288"/>
      <c r="AX116" s="288"/>
      <c r="AY116" s="288"/>
      <c r="AZ116" s="288"/>
      <c r="BA116" s="288"/>
      <c r="BB116" s="209"/>
      <c r="BC116" s="209"/>
      <c r="BD116" s="209"/>
      <c r="BE116" s="209"/>
      <c r="BF116" s="209"/>
      <c r="BG116" s="209"/>
      <c r="BH116" s="209"/>
      <c r="BI116" s="209"/>
      <c r="BJ116" s="209"/>
      <c r="BK116" s="209"/>
      <c r="BL116" s="209"/>
    </row>
    <row r="117" spans="2:64" ht="12" thickBot="1">
      <c r="B117" s="231"/>
      <c r="C117" s="209"/>
      <c r="D117" s="209"/>
      <c r="E117" s="209"/>
      <c r="F117" s="209"/>
      <c r="G117" s="209"/>
      <c r="H117" s="209"/>
      <c r="I117" s="209"/>
      <c r="J117" s="209"/>
      <c r="K117" s="209" t="s">
        <v>211</v>
      </c>
      <c r="L117" s="185"/>
      <c r="M117" s="209"/>
      <c r="N117" s="209"/>
      <c r="O117" s="209"/>
      <c r="P117" s="256" t="s">
        <v>49</v>
      </c>
      <c r="Q117" s="145">
        <f>Planning!Q117</f>
        <v>0</v>
      </c>
      <c r="R117" s="145">
        <f>Planning!R117</f>
        <v>0</v>
      </c>
      <c r="S117" s="145">
        <f>Planning!S117</f>
        <v>0</v>
      </c>
      <c r="T117" s="145">
        <f>Planning!T117</f>
        <v>0</v>
      </c>
      <c r="U117" s="145">
        <f>Planning!U117</f>
        <v>0</v>
      </c>
      <c r="V117" s="185"/>
      <c r="W117" s="185"/>
      <c r="AF117" s="209"/>
      <c r="AG117" s="209"/>
      <c r="AH117" s="231"/>
      <c r="AI117" s="209"/>
      <c r="AJ117" s="209"/>
      <c r="AK117" s="209"/>
      <c r="AL117" s="209"/>
      <c r="AM117" s="209"/>
      <c r="AN117" s="209"/>
      <c r="AO117" s="209"/>
      <c r="AP117" s="209"/>
      <c r="AQ117" s="209"/>
      <c r="AR117" s="209"/>
      <c r="AS117" s="209"/>
      <c r="AT117" s="209"/>
      <c r="AU117" s="209"/>
      <c r="AV117" s="209"/>
      <c r="AW117" s="194"/>
      <c r="AX117" s="194"/>
      <c r="AY117" s="194"/>
      <c r="AZ117" s="194"/>
      <c r="BA117" s="194"/>
      <c r="BB117" s="209"/>
      <c r="BC117" s="209"/>
      <c r="BD117" s="209"/>
      <c r="BE117" s="209"/>
      <c r="BF117" s="209"/>
      <c r="BG117" s="209"/>
      <c r="BH117" s="209"/>
      <c r="BI117" s="209"/>
      <c r="BJ117" s="209"/>
      <c r="BK117" s="209"/>
      <c r="BL117" s="209"/>
    </row>
    <row r="118" spans="2:64" ht="12" thickBot="1">
      <c r="B118" s="231"/>
      <c r="C118" s="209"/>
      <c r="D118" s="209"/>
      <c r="E118" s="209"/>
      <c r="F118" s="209"/>
      <c r="G118" s="209"/>
      <c r="H118" s="209"/>
      <c r="I118" s="209"/>
      <c r="J118" s="209"/>
      <c r="K118" s="209" t="s">
        <v>207</v>
      </c>
      <c r="L118" s="185"/>
      <c r="M118" s="209"/>
      <c r="N118" s="209"/>
      <c r="O118" s="209"/>
      <c r="P118" s="256" t="s">
        <v>259</v>
      </c>
      <c r="Q118" s="145">
        <f>Planning!Q118</f>
        <v>0</v>
      </c>
      <c r="R118" s="145">
        <f>Planning!R118</f>
        <v>0</v>
      </c>
      <c r="S118" s="145">
        <f>Planning!S118</f>
        <v>0</v>
      </c>
      <c r="T118" s="145">
        <f>Planning!T118</f>
        <v>0</v>
      </c>
      <c r="U118" s="145">
        <f>Planning!U118</f>
        <v>0</v>
      </c>
      <c r="V118" s="185"/>
      <c r="W118" s="185"/>
      <c r="AF118" s="209"/>
      <c r="AG118" s="209"/>
      <c r="AH118" s="231"/>
      <c r="AI118" s="209"/>
      <c r="AJ118" s="209"/>
      <c r="AK118" s="209"/>
      <c r="AL118" s="209"/>
      <c r="AM118" s="209"/>
      <c r="AN118" s="209"/>
      <c r="AO118" s="209"/>
      <c r="AP118" s="209"/>
      <c r="AQ118" s="209"/>
      <c r="AR118" s="209"/>
      <c r="AS118" s="209"/>
      <c r="AT118" s="209"/>
      <c r="AU118" s="209"/>
      <c r="AV118" s="209"/>
      <c r="AW118" s="194"/>
      <c r="AX118" s="194"/>
      <c r="AY118" s="194"/>
      <c r="AZ118" s="194"/>
      <c r="BA118" s="194"/>
      <c r="BB118" s="209"/>
      <c r="BC118" s="209"/>
      <c r="BD118" s="209"/>
      <c r="BE118" s="209"/>
      <c r="BF118" s="209"/>
      <c r="BG118" s="209"/>
      <c r="BH118" s="209"/>
      <c r="BI118" s="209"/>
      <c r="BJ118" s="209"/>
      <c r="BK118" s="209"/>
      <c r="BL118" s="209"/>
    </row>
    <row r="119" spans="2:64">
      <c r="B119" s="231"/>
      <c r="C119" s="209"/>
      <c r="D119" s="209"/>
      <c r="E119" s="209"/>
      <c r="F119" s="209"/>
      <c r="G119" s="209"/>
      <c r="H119" s="209"/>
      <c r="I119" s="209"/>
      <c r="J119" s="209"/>
      <c r="K119" s="209"/>
      <c r="L119" s="209"/>
      <c r="M119" s="209"/>
      <c r="N119" s="209"/>
      <c r="O119" s="209"/>
      <c r="P119" s="257" t="s">
        <v>260</v>
      </c>
      <c r="Q119" s="145">
        <f>Planning!Q119</f>
        <v>0</v>
      </c>
      <c r="R119" s="145">
        <f>Planning!R119</f>
        <v>0</v>
      </c>
      <c r="S119" s="145">
        <f>Planning!S119</f>
        <v>0</v>
      </c>
      <c r="T119" s="145">
        <f>Planning!T119</f>
        <v>0</v>
      </c>
      <c r="U119" s="145">
        <f>Planning!U119</f>
        <v>0</v>
      </c>
      <c r="V119" s="185"/>
      <c r="W119" s="185"/>
      <c r="AF119" s="209"/>
      <c r="AG119" s="209"/>
      <c r="AH119" s="231"/>
      <c r="AI119" s="209"/>
      <c r="AJ119" s="209"/>
      <c r="AK119" s="209"/>
      <c r="AL119" s="209"/>
      <c r="AM119" s="209"/>
      <c r="AN119" s="209"/>
      <c r="AO119" s="209"/>
      <c r="AP119" s="209"/>
      <c r="AQ119" s="209"/>
      <c r="AR119" s="209"/>
      <c r="AS119" s="209"/>
      <c r="AT119" s="209"/>
      <c r="AU119" s="209"/>
      <c r="AV119" s="209"/>
      <c r="AW119" s="194"/>
      <c r="AX119" s="194"/>
      <c r="AY119" s="194"/>
      <c r="AZ119" s="194"/>
      <c r="BA119" s="194"/>
      <c r="BB119" s="209"/>
      <c r="BC119" s="209"/>
      <c r="BD119" s="209"/>
      <c r="BE119" s="209"/>
      <c r="BF119" s="209"/>
      <c r="BG119" s="209"/>
      <c r="BH119" s="209"/>
      <c r="BI119" s="209"/>
      <c r="BJ119" s="209"/>
      <c r="BK119" s="209"/>
      <c r="BL119" s="209"/>
    </row>
    <row r="120" spans="2:64">
      <c r="B120" s="231"/>
      <c r="C120" s="209"/>
      <c r="D120" s="209"/>
      <c r="E120" s="209"/>
      <c r="F120" s="209"/>
      <c r="G120" s="209"/>
      <c r="H120" s="209"/>
      <c r="I120" s="209"/>
      <c r="J120" s="209"/>
      <c r="K120" s="209"/>
      <c r="L120" s="209"/>
      <c r="M120" s="209"/>
      <c r="N120" s="209"/>
      <c r="O120" s="209"/>
      <c r="P120" s="185"/>
      <c r="Q120" s="185"/>
      <c r="R120" s="185"/>
      <c r="S120" s="185"/>
      <c r="T120" s="185"/>
      <c r="U120" s="185"/>
      <c r="V120" s="185"/>
      <c r="W120" s="185"/>
      <c r="AF120" s="209"/>
      <c r="AG120" s="209"/>
      <c r="AH120" s="231"/>
      <c r="AI120" s="209"/>
      <c r="AJ120" s="209"/>
      <c r="AK120" s="209"/>
      <c r="AL120" s="209"/>
      <c r="AM120" s="209"/>
      <c r="AN120" s="209"/>
      <c r="AO120" s="209"/>
      <c r="AP120" s="209"/>
      <c r="AQ120" s="209"/>
      <c r="AR120" s="209"/>
      <c r="AS120" s="209"/>
      <c r="AT120" s="209"/>
      <c r="AU120" s="209"/>
      <c r="AV120" s="209"/>
      <c r="AW120" s="209"/>
      <c r="AX120" s="209"/>
      <c r="AY120" s="209"/>
      <c r="AZ120" s="209"/>
      <c r="BA120" s="209"/>
      <c r="BB120" s="209"/>
      <c r="BC120" s="209"/>
      <c r="BD120" s="209"/>
      <c r="BE120" s="209"/>
      <c r="BF120" s="209"/>
      <c r="BG120" s="209"/>
      <c r="BH120" s="209"/>
      <c r="BI120" s="209"/>
      <c r="BJ120" s="209"/>
      <c r="BK120" s="209"/>
      <c r="BL120" s="209"/>
    </row>
    <row r="121" spans="2:64">
      <c r="B121" s="231"/>
      <c r="C121" s="209"/>
      <c r="D121" s="209"/>
      <c r="E121" s="209"/>
      <c r="F121" s="209"/>
      <c r="G121" s="209"/>
      <c r="H121" s="209"/>
      <c r="I121" s="209"/>
      <c r="J121" s="209"/>
      <c r="K121" s="209"/>
      <c r="L121" s="209"/>
      <c r="M121" s="209"/>
      <c r="N121" s="209"/>
      <c r="O121" s="209"/>
      <c r="P121" s="185"/>
      <c r="Q121" s="185"/>
      <c r="R121" s="185"/>
      <c r="S121" s="185"/>
      <c r="T121" s="185"/>
      <c r="U121" s="185"/>
      <c r="V121" s="185"/>
      <c r="W121" s="185"/>
      <c r="AF121" s="209"/>
      <c r="AG121" s="209"/>
      <c r="AH121" s="231"/>
      <c r="AI121" s="209"/>
      <c r="AJ121" s="209"/>
      <c r="AK121" s="209"/>
      <c r="AL121" s="209"/>
      <c r="AM121" s="209"/>
      <c r="AN121" s="209"/>
      <c r="AO121" s="209"/>
      <c r="AP121" s="209"/>
      <c r="AQ121" s="209"/>
      <c r="AR121" s="209"/>
      <c r="AS121" s="209"/>
      <c r="AT121" s="209"/>
      <c r="AU121" s="209"/>
      <c r="AV121" s="209"/>
      <c r="AW121" s="209"/>
      <c r="AX121" s="209"/>
      <c r="AY121" s="209"/>
      <c r="AZ121" s="209"/>
      <c r="BA121" s="209"/>
      <c r="BB121" s="209"/>
      <c r="BC121" s="209"/>
      <c r="BD121" s="209"/>
      <c r="BE121" s="209"/>
      <c r="BF121" s="209"/>
      <c r="BG121" s="209"/>
      <c r="BH121" s="209"/>
      <c r="BI121" s="209"/>
      <c r="BJ121" s="209"/>
      <c r="BK121" s="209"/>
      <c r="BL121" s="209"/>
    </row>
    <row r="122" spans="2:64">
      <c r="B122" s="231"/>
      <c r="C122" s="209"/>
      <c r="D122" s="209"/>
      <c r="E122" s="209"/>
      <c r="F122" s="209"/>
      <c r="G122" s="209"/>
      <c r="H122" s="209"/>
      <c r="I122" s="209"/>
      <c r="J122" s="209"/>
      <c r="K122" s="209"/>
      <c r="L122" s="209"/>
      <c r="M122" s="209"/>
      <c r="N122" s="209"/>
      <c r="O122" s="209"/>
      <c r="W122" s="185"/>
      <c r="AF122" s="209"/>
      <c r="AG122" s="209"/>
      <c r="AH122" s="231"/>
      <c r="AI122" s="209"/>
      <c r="AJ122" s="209"/>
      <c r="AK122" s="209"/>
      <c r="AL122" s="209"/>
      <c r="AM122" s="209"/>
      <c r="AN122" s="209"/>
      <c r="AO122" s="209"/>
      <c r="AP122" s="209"/>
      <c r="AQ122" s="209"/>
      <c r="AR122" s="209"/>
      <c r="AS122" s="209"/>
      <c r="AT122" s="209"/>
      <c r="AU122" s="209"/>
      <c r="AV122" s="209"/>
      <c r="AW122" s="209"/>
      <c r="AX122" s="209"/>
      <c r="AY122" s="209"/>
      <c r="AZ122" s="209"/>
      <c r="BA122" s="209"/>
      <c r="BB122" s="209"/>
      <c r="BC122" s="209"/>
      <c r="BD122" s="209"/>
      <c r="BE122" s="209"/>
      <c r="BF122" s="209"/>
      <c r="BG122" s="209"/>
      <c r="BH122" s="209"/>
      <c r="BI122" s="209"/>
      <c r="BJ122" s="209"/>
      <c r="BK122" s="209"/>
      <c r="BL122" s="209"/>
    </row>
    <row r="123" spans="2:64">
      <c r="B123" s="231"/>
      <c r="C123" s="209"/>
      <c r="D123" s="209"/>
      <c r="E123" s="209"/>
      <c r="F123" s="209"/>
      <c r="G123" s="209"/>
      <c r="H123" s="209"/>
      <c r="I123" s="209"/>
      <c r="J123" s="209"/>
      <c r="K123" s="209" t="s">
        <v>222</v>
      </c>
      <c r="L123" s="185"/>
      <c r="M123" s="185"/>
      <c r="N123" s="185"/>
      <c r="O123" s="209"/>
      <c r="AF123" s="209"/>
      <c r="AG123" s="209"/>
      <c r="AH123" s="231"/>
      <c r="AI123" s="209"/>
      <c r="AJ123" s="209"/>
      <c r="AK123" s="209"/>
      <c r="AL123" s="209"/>
      <c r="AM123" s="209"/>
      <c r="AN123" s="209"/>
      <c r="AO123" s="209"/>
      <c r="AP123" s="209"/>
      <c r="AQ123" s="209"/>
      <c r="AR123" s="209"/>
      <c r="AS123" s="209"/>
      <c r="AT123" s="209"/>
      <c r="AU123" s="209"/>
      <c r="AV123" s="209"/>
      <c r="AW123" s="209"/>
      <c r="AX123" s="209"/>
      <c r="AY123" s="209"/>
      <c r="AZ123" s="209"/>
      <c r="BA123" s="209"/>
      <c r="BB123" s="209"/>
      <c r="BC123" s="209"/>
      <c r="BD123" s="209"/>
      <c r="BE123" s="209"/>
      <c r="BF123" s="209"/>
      <c r="BG123" s="209"/>
      <c r="BH123" s="209"/>
      <c r="BI123" s="209"/>
      <c r="BJ123" s="209"/>
      <c r="BK123" s="209"/>
      <c r="BL123" s="209"/>
    </row>
    <row r="124" spans="2:64">
      <c r="B124" s="231"/>
      <c r="C124" s="209"/>
      <c r="D124" s="209"/>
      <c r="E124" s="209"/>
      <c r="F124" s="209"/>
      <c r="G124" s="209"/>
      <c r="H124" s="209"/>
      <c r="I124" s="209"/>
      <c r="J124" s="209"/>
      <c r="K124" s="209" t="s">
        <v>203</v>
      </c>
      <c r="L124" s="185"/>
      <c r="M124" s="185"/>
      <c r="N124" s="185"/>
      <c r="O124" s="209"/>
      <c r="AF124" s="209"/>
      <c r="AG124" s="209"/>
      <c r="AH124" s="231"/>
      <c r="AI124" s="209"/>
      <c r="AJ124" s="209"/>
      <c r="AK124" s="209"/>
      <c r="AL124" s="209"/>
      <c r="AM124" s="209"/>
      <c r="AN124" s="209"/>
      <c r="AO124" s="209"/>
      <c r="AP124" s="209"/>
      <c r="AQ124" s="209"/>
      <c r="AR124" s="209"/>
      <c r="AS124" s="209"/>
      <c r="AT124" s="209"/>
      <c r="AU124" s="209"/>
      <c r="AV124" s="209"/>
      <c r="AW124" s="209"/>
      <c r="AX124" s="209"/>
      <c r="AY124" s="209"/>
      <c r="AZ124" s="209"/>
      <c r="BA124" s="209"/>
      <c r="BB124" s="209"/>
      <c r="BC124" s="209"/>
      <c r="BD124" s="209"/>
      <c r="BE124" s="209"/>
      <c r="BF124" s="209"/>
      <c r="BG124" s="209"/>
      <c r="BH124" s="209"/>
      <c r="BI124" s="209"/>
      <c r="BJ124" s="209"/>
      <c r="BK124" s="209"/>
      <c r="BL124" s="209"/>
    </row>
    <row r="125" spans="2:64">
      <c r="B125" s="231"/>
      <c r="C125" s="209"/>
      <c r="D125" s="209"/>
      <c r="E125" s="209"/>
      <c r="F125" s="209"/>
      <c r="G125" s="209"/>
      <c r="H125" s="209"/>
      <c r="I125" s="209"/>
      <c r="J125" s="209"/>
      <c r="K125" s="209" t="s">
        <v>211</v>
      </c>
      <c r="L125" s="185"/>
      <c r="M125" s="185"/>
      <c r="N125" s="185"/>
      <c r="O125" s="209"/>
      <c r="R125" s="47" t="s">
        <v>299</v>
      </c>
      <c r="AF125" s="209"/>
      <c r="AG125" s="209"/>
      <c r="AH125" s="231"/>
      <c r="AI125" s="209"/>
      <c r="AJ125" s="209"/>
      <c r="AK125" s="209"/>
      <c r="AL125" s="209"/>
      <c r="AM125" s="209"/>
      <c r="AN125" s="209"/>
      <c r="AO125" s="209"/>
      <c r="AP125" s="209"/>
      <c r="AQ125" s="209"/>
      <c r="AR125" s="209"/>
      <c r="AS125" s="209"/>
      <c r="AT125" s="209"/>
      <c r="AU125" s="209"/>
      <c r="AV125" s="209"/>
      <c r="AW125" s="209"/>
      <c r="AX125" s="209"/>
      <c r="AY125" s="209"/>
      <c r="AZ125" s="209"/>
      <c r="BA125" s="209"/>
      <c r="BB125" s="209"/>
      <c r="BC125" s="209"/>
      <c r="BD125" s="209"/>
      <c r="BE125" s="209"/>
      <c r="BF125" s="209"/>
      <c r="BG125" s="209"/>
      <c r="BH125" s="209"/>
      <c r="BI125" s="209"/>
      <c r="BJ125" s="209"/>
      <c r="BK125" s="209"/>
      <c r="BL125" s="209"/>
    </row>
    <row r="126" spans="2:64">
      <c r="B126" s="231"/>
      <c r="C126" s="209"/>
      <c r="D126" s="209"/>
      <c r="E126" s="209"/>
      <c r="F126" s="209"/>
      <c r="G126" s="209"/>
      <c r="H126" s="209"/>
      <c r="I126" s="209"/>
      <c r="J126" s="209"/>
      <c r="K126" s="209" t="s">
        <v>223</v>
      </c>
      <c r="L126" s="185"/>
      <c r="M126" s="185"/>
      <c r="N126" s="185"/>
      <c r="O126" s="209"/>
      <c r="AF126" s="209"/>
      <c r="AG126" s="209"/>
      <c r="AH126" s="209"/>
      <c r="AI126" s="209"/>
      <c r="AJ126" s="209"/>
      <c r="AK126" s="209"/>
      <c r="AL126" s="209"/>
      <c r="AM126" s="209"/>
      <c r="AN126" s="209"/>
      <c r="AO126" s="209"/>
      <c r="AP126" s="209"/>
      <c r="AQ126" s="209"/>
      <c r="AR126" s="209"/>
      <c r="AS126" s="209"/>
      <c r="AT126" s="209"/>
      <c r="AU126" s="209"/>
      <c r="AV126" s="209"/>
      <c r="AW126" s="209"/>
      <c r="AX126" s="209"/>
      <c r="AY126" s="209"/>
      <c r="AZ126" s="209"/>
      <c r="BA126" s="209"/>
      <c r="BB126" s="209"/>
      <c r="BC126" s="209"/>
      <c r="BD126" s="209"/>
      <c r="BE126" s="209"/>
      <c r="BF126" s="209"/>
      <c r="BG126" s="209"/>
      <c r="BH126" s="209"/>
      <c r="BI126" s="209"/>
      <c r="BJ126" s="209"/>
      <c r="BK126" s="209"/>
      <c r="BL126" s="209"/>
    </row>
    <row r="127" spans="2:64" ht="12.75">
      <c r="B127" s="231"/>
      <c r="C127" s="209"/>
      <c r="D127" s="209"/>
      <c r="E127" s="209"/>
      <c r="F127" s="209"/>
      <c r="G127" s="209"/>
      <c r="H127" s="209"/>
      <c r="I127" s="209"/>
      <c r="J127" s="209"/>
      <c r="K127" s="209" t="s">
        <v>213</v>
      </c>
      <c r="L127" s="185"/>
      <c r="M127" s="185"/>
      <c r="N127" s="185"/>
      <c r="O127" s="209"/>
      <c r="R127" s="36" t="s">
        <v>28</v>
      </c>
      <c r="S127" s="31" t="s">
        <v>29</v>
      </c>
      <c r="T127" s="31" t="s">
        <v>30</v>
      </c>
      <c r="U127" s="31" t="s">
        <v>31</v>
      </c>
      <c r="V127" s="37" t="s">
        <v>32</v>
      </c>
      <c r="AF127" s="209"/>
      <c r="AG127" s="209"/>
      <c r="AH127" s="231"/>
      <c r="AI127" s="209"/>
      <c r="AJ127" s="209"/>
      <c r="AK127" s="209"/>
      <c r="AL127" s="209"/>
      <c r="AM127" s="209"/>
      <c r="AN127" s="209"/>
      <c r="AO127" s="209"/>
      <c r="AP127" s="209"/>
      <c r="AQ127" s="209"/>
      <c r="AR127" s="209"/>
      <c r="AS127" s="209"/>
      <c r="AT127" s="209"/>
      <c r="AU127" s="209"/>
      <c r="AV127" s="209"/>
      <c r="AW127" s="209"/>
      <c r="AX127" s="289"/>
      <c r="AY127" s="289"/>
      <c r="AZ127" s="289"/>
      <c r="BA127" s="289"/>
      <c r="BB127" s="289"/>
      <c r="BC127" s="209"/>
      <c r="BD127" s="209"/>
      <c r="BE127" s="209"/>
      <c r="BF127" s="209"/>
      <c r="BG127" s="209"/>
      <c r="BH127" s="209"/>
      <c r="BI127" s="209"/>
      <c r="BJ127" s="209"/>
      <c r="BK127" s="209"/>
      <c r="BL127" s="209"/>
    </row>
    <row r="128" spans="2:64" ht="15">
      <c r="B128" s="231"/>
      <c r="C128" s="209"/>
      <c r="D128" s="209"/>
      <c r="E128" s="209"/>
      <c r="F128" s="209"/>
      <c r="G128" s="209"/>
      <c r="H128" s="209"/>
      <c r="I128" s="209"/>
      <c r="J128" s="209"/>
      <c r="K128" s="209" t="s">
        <v>198</v>
      </c>
      <c r="L128" s="185"/>
      <c r="M128" s="185"/>
      <c r="N128" s="185"/>
      <c r="O128" s="209"/>
      <c r="Q128" s="201" t="s">
        <v>60</v>
      </c>
      <c r="R128" s="38">
        <f t="shared" ref="R128:R141" si="37">R232-D232</f>
        <v>2</v>
      </c>
      <c r="S128" s="38">
        <f t="shared" ref="S128:S141" si="38">S232-E232</f>
        <v>2</v>
      </c>
      <c r="T128" s="38">
        <f t="shared" ref="T128:T141" si="39">T232-F232</f>
        <v>2</v>
      </c>
      <c r="U128" s="38">
        <f t="shared" ref="U128:U141" si="40">U232-G232</f>
        <v>2</v>
      </c>
      <c r="V128" s="38">
        <f t="shared" ref="V128:V141" si="41">V232-H232</f>
        <v>2</v>
      </c>
      <c r="AF128" s="209"/>
      <c r="AG128" s="209"/>
      <c r="AH128" s="231"/>
      <c r="AI128" s="209"/>
      <c r="AJ128" s="209"/>
      <c r="AK128" s="209"/>
      <c r="AL128" s="209"/>
      <c r="AM128" s="209"/>
      <c r="AN128" s="209"/>
      <c r="AO128" s="209"/>
      <c r="AP128" s="209"/>
      <c r="AQ128" s="209"/>
      <c r="AR128" s="209"/>
      <c r="AS128" s="209"/>
      <c r="AT128" s="209"/>
      <c r="AU128" s="209"/>
      <c r="AV128" s="209"/>
      <c r="AW128" s="290"/>
      <c r="AX128" s="291"/>
      <c r="AY128" s="291"/>
      <c r="AZ128" s="291"/>
      <c r="BA128" s="291"/>
      <c r="BB128" s="291"/>
      <c r="BC128" s="209"/>
      <c r="BD128" s="209"/>
      <c r="BE128" s="209"/>
      <c r="BF128" s="209"/>
      <c r="BG128" s="209"/>
      <c r="BH128" s="209"/>
      <c r="BI128" s="209"/>
      <c r="BJ128" s="209"/>
      <c r="BK128" s="209"/>
      <c r="BL128" s="209"/>
    </row>
    <row r="129" spans="2:64" ht="15">
      <c r="B129" s="231"/>
      <c r="C129" s="209"/>
      <c r="D129" s="209"/>
      <c r="E129" s="209"/>
      <c r="F129" s="209"/>
      <c r="G129" s="209"/>
      <c r="H129" s="209"/>
      <c r="I129" s="209"/>
      <c r="J129" s="209"/>
      <c r="K129" s="209" t="s">
        <v>215</v>
      </c>
      <c r="L129" s="185"/>
      <c r="M129" s="185"/>
      <c r="N129" s="185"/>
      <c r="O129" s="209"/>
      <c r="Q129" s="201" t="s">
        <v>49</v>
      </c>
      <c r="R129" s="38">
        <f t="shared" si="37"/>
        <v>1</v>
      </c>
      <c r="S129" s="38">
        <f t="shared" si="38"/>
        <v>1</v>
      </c>
      <c r="T129" s="38">
        <f t="shared" si="39"/>
        <v>1</v>
      </c>
      <c r="U129" s="38">
        <f t="shared" si="40"/>
        <v>1</v>
      </c>
      <c r="V129" s="38">
        <f t="shared" si="41"/>
        <v>1</v>
      </c>
      <c r="AF129" s="209"/>
      <c r="AG129" s="209"/>
      <c r="AH129" s="231"/>
      <c r="AI129" s="209"/>
      <c r="AJ129" s="209"/>
      <c r="AK129" s="209"/>
      <c r="AL129" s="209"/>
      <c r="AM129" s="209"/>
      <c r="AN129" s="209"/>
      <c r="AO129" s="209"/>
      <c r="AP129" s="209"/>
      <c r="AQ129" s="209"/>
      <c r="AR129" s="209"/>
      <c r="AS129" s="209"/>
      <c r="AT129" s="209"/>
      <c r="AU129" s="209"/>
      <c r="AV129" s="209"/>
      <c r="AW129" s="290"/>
      <c r="AX129" s="291"/>
      <c r="AY129" s="291"/>
      <c r="AZ129" s="291"/>
      <c r="BA129" s="291"/>
      <c r="BB129" s="291"/>
      <c r="BC129" s="209"/>
      <c r="BD129" s="209"/>
      <c r="BE129" s="209"/>
      <c r="BF129" s="209"/>
      <c r="BG129" s="209"/>
      <c r="BH129" s="209"/>
      <c r="BI129" s="209"/>
      <c r="BJ129" s="209"/>
      <c r="BK129" s="209"/>
      <c r="BL129" s="209"/>
    </row>
    <row r="130" spans="2:64" ht="15">
      <c r="B130" s="231"/>
      <c r="C130" s="209"/>
      <c r="D130" s="209"/>
      <c r="E130" s="209"/>
      <c r="F130" s="209"/>
      <c r="G130" s="209"/>
      <c r="H130" s="209"/>
      <c r="I130" s="209"/>
      <c r="J130" s="209"/>
      <c r="K130" s="209" t="s">
        <v>183</v>
      </c>
      <c r="L130" s="185"/>
      <c r="M130" s="185"/>
      <c r="N130" s="185"/>
      <c r="O130" s="209"/>
      <c r="Q130" s="201" t="s">
        <v>50</v>
      </c>
      <c r="R130" s="38">
        <f t="shared" si="37"/>
        <v>6</v>
      </c>
      <c r="S130" s="38">
        <f t="shared" si="38"/>
        <v>6</v>
      </c>
      <c r="T130" s="38">
        <f t="shared" si="39"/>
        <v>6</v>
      </c>
      <c r="U130" s="38">
        <f t="shared" si="40"/>
        <v>6</v>
      </c>
      <c r="V130" s="38">
        <f t="shared" si="41"/>
        <v>6</v>
      </c>
      <c r="AF130" s="209"/>
      <c r="AG130" s="209"/>
      <c r="AH130" s="231"/>
      <c r="AI130" s="209"/>
      <c r="AJ130" s="209"/>
      <c r="AK130" s="209"/>
      <c r="AL130" s="209"/>
      <c r="AM130" s="209"/>
      <c r="AN130" s="209"/>
      <c r="AO130" s="209"/>
      <c r="AP130" s="209"/>
      <c r="AQ130" s="209"/>
      <c r="AR130" s="209"/>
      <c r="AS130" s="209"/>
      <c r="AT130" s="209"/>
      <c r="AU130" s="209"/>
      <c r="AV130" s="209"/>
      <c r="AW130" s="290"/>
      <c r="AX130" s="291"/>
      <c r="AY130" s="291"/>
      <c r="AZ130" s="291"/>
      <c r="BA130" s="291"/>
      <c r="BB130" s="291"/>
      <c r="BC130" s="209"/>
      <c r="BD130" s="209"/>
      <c r="BE130" s="209"/>
      <c r="BF130" s="209"/>
      <c r="BG130" s="209"/>
      <c r="BH130" s="209"/>
      <c r="BI130" s="209"/>
      <c r="BJ130" s="209"/>
      <c r="BK130" s="209"/>
      <c r="BL130" s="209"/>
    </row>
    <row r="131" spans="2:64" ht="15">
      <c r="B131" s="231"/>
      <c r="C131" s="209"/>
      <c r="D131" s="209"/>
      <c r="E131" s="209"/>
      <c r="F131" s="209"/>
      <c r="G131" s="209"/>
      <c r="H131" s="209"/>
      <c r="I131" s="209"/>
      <c r="J131" s="209"/>
      <c r="K131" s="209"/>
      <c r="L131" s="209"/>
      <c r="M131" s="209"/>
      <c r="N131" s="209"/>
      <c r="O131" s="209"/>
      <c r="Q131" s="201" t="s">
        <v>51</v>
      </c>
      <c r="R131" s="38">
        <f t="shared" si="37"/>
        <v>4</v>
      </c>
      <c r="S131" s="38">
        <f t="shared" si="38"/>
        <v>4</v>
      </c>
      <c r="T131" s="38">
        <f t="shared" si="39"/>
        <v>4</v>
      </c>
      <c r="U131" s="38">
        <f t="shared" si="40"/>
        <v>4</v>
      </c>
      <c r="V131" s="38">
        <f t="shared" si="41"/>
        <v>4</v>
      </c>
      <c r="AF131" s="209"/>
      <c r="AG131" s="209"/>
      <c r="AH131" s="231"/>
      <c r="AI131" s="209"/>
      <c r="AJ131" s="209"/>
      <c r="AK131" s="209"/>
      <c r="AL131" s="209"/>
      <c r="AM131" s="209"/>
      <c r="AN131" s="209"/>
      <c r="AO131" s="209"/>
      <c r="AP131" s="209"/>
      <c r="AQ131" s="209"/>
      <c r="AR131" s="209"/>
      <c r="AS131" s="209"/>
      <c r="AT131" s="209"/>
      <c r="AU131" s="209"/>
      <c r="AV131" s="209"/>
      <c r="AW131" s="290"/>
      <c r="AX131" s="291"/>
      <c r="AY131" s="291"/>
      <c r="AZ131" s="291"/>
      <c r="BA131" s="291"/>
      <c r="BB131" s="291"/>
      <c r="BC131" s="209"/>
      <c r="BD131" s="209"/>
      <c r="BE131" s="209"/>
      <c r="BF131" s="209"/>
      <c r="BG131" s="209"/>
      <c r="BH131" s="209"/>
      <c r="BI131" s="209"/>
      <c r="BJ131" s="209"/>
      <c r="BK131" s="209"/>
      <c r="BL131" s="209"/>
    </row>
    <row r="132" spans="2:64" ht="15">
      <c r="B132" s="231"/>
      <c r="C132" s="209"/>
      <c r="D132" s="209"/>
      <c r="E132" s="209"/>
      <c r="F132" s="209"/>
      <c r="G132" s="209"/>
      <c r="H132" s="209"/>
      <c r="I132" s="209"/>
      <c r="J132" s="209"/>
      <c r="K132" s="209"/>
      <c r="L132" s="209"/>
      <c r="M132" s="209"/>
      <c r="N132" s="209"/>
      <c r="O132" s="209"/>
      <c r="Q132" s="201" t="s">
        <v>59</v>
      </c>
      <c r="R132" s="38">
        <f t="shared" si="37"/>
        <v>1</v>
      </c>
      <c r="S132" s="38">
        <f t="shared" si="38"/>
        <v>1</v>
      </c>
      <c r="T132" s="38">
        <f t="shared" si="39"/>
        <v>1</v>
      </c>
      <c r="U132" s="38">
        <f t="shared" si="40"/>
        <v>1</v>
      </c>
      <c r="V132" s="38">
        <f t="shared" si="41"/>
        <v>1</v>
      </c>
      <c r="AF132" s="209"/>
      <c r="AG132" s="209"/>
      <c r="AH132" s="231"/>
      <c r="AI132" s="209"/>
      <c r="AJ132" s="209"/>
      <c r="AK132" s="209"/>
      <c r="AL132" s="209"/>
      <c r="AM132" s="209"/>
      <c r="AN132" s="209"/>
      <c r="AO132" s="209"/>
      <c r="AP132" s="209"/>
      <c r="AQ132" s="209"/>
      <c r="AR132" s="209"/>
      <c r="AS132" s="209"/>
      <c r="AT132" s="209"/>
      <c r="AU132" s="209"/>
      <c r="AV132" s="209"/>
      <c r="AW132" s="290"/>
      <c r="AX132" s="291"/>
      <c r="AY132" s="291"/>
      <c r="AZ132" s="291"/>
      <c r="BA132" s="291"/>
      <c r="BB132" s="291"/>
      <c r="BC132" s="209"/>
      <c r="BD132" s="209"/>
      <c r="BE132" s="209"/>
      <c r="BF132" s="209"/>
      <c r="BG132" s="209"/>
      <c r="BH132" s="209"/>
      <c r="BI132" s="209"/>
      <c r="BJ132" s="209"/>
      <c r="BK132" s="209"/>
      <c r="BL132" s="209"/>
    </row>
    <row r="133" spans="2:64" ht="15">
      <c r="B133" s="231"/>
      <c r="C133" s="209"/>
      <c r="D133" s="209"/>
      <c r="E133" s="209"/>
      <c r="F133" s="209"/>
      <c r="G133" s="209"/>
      <c r="H133" s="209"/>
      <c r="I133" s="209"/>
      <c r="J133" s="209"/>
      <c r="K133" s="209"/>
      <c r="L133" s="209"/>
      <c r="M133" s="258"/>
      <c r="N133" s="209"/>
      <c r="O133" s="209"/>
      <c r="Q133" s="201" t="s">
        <v>52</v>
      </c>
      <c r="R133" s="38">
        <f t="shared" si="37"/>
        <v>4</v>
      </c>
      <c r="S133" s="38">
        <f t="shared" si="38"/>
        <v>4</v>
      </c>
      <c r="T133" s="38">
        <f t="shared" si="39"/>
        <v>4</v>
      </c>
      <c r="U133" s="38">
        <f t="shared" si="40"/>
        <v>4</v>
      </c>
      <c r="V133" s="38">
        <f t="shared" si="41"/>
        <v>4</v>
      </c>
      <c r="AF133" s="209"/>
      <c r="AG133" s="209"/>
      <c r="AH133" s="231"/>
      <c r="AI133" s="209"/>
      <c r="AJ133" s="209"/>
      <c r="AK133" s="209"/>
      <c r="AL133" s="209"/>
      <c r="AM133" s="209"/>
      <c r="AN133" s="209"/>
      <c r="AO133" s="209"/>
      <c r="AP133" s="209"/>
      <c r="AQ133" s="209"/>
      <c r="AR133" s="209"/>
      <c r="AS133" s="209"/>
      <c r="AT133" s="209"/>
      <c r="AU133" s="209"/>
      <c r="AV133" s="209"/>
      <c r="AW133" s="290"/>
      <c r="AX133" s="291"/>
      <c r="AY133" s="291"/>
      <c r="AZ133" s="291"/>
      <c r="BA133" s="291"/>
      <c r="BB133" s="291"/>
      <c r="BC133" s="209"/>
      <c r="BD133" s="209"/>
      <c r="BE133" s="209"/>
      <c r="BF133" s="209"/>
      <c r="BG133" s="209"/>
      <c r="BH133" s="209"/>
      <c r="BI133" s="209"/>
      <c r="BJ133" s="209"/>
      <c r="BK133" s="209"/>
      <c r="BL133" s="209"/>
    </row>
    <row r="134" spans="2:64" ht="15">
      <c r="B134" s="231"/>
      <c r="C134" s="209"/>
      <c r="D134" s="209"/>
      <c r="E134" s="209"/>
      <c r="F134" s="209"/>
      <c r="G134" s="209"/>
      <c r="H134" s="209"/>
      <c r="I134" s="209"/>
      <c r="J134" s="209"/>
      <c r="K134" s="209"/>
      <c r="L134" s="209"/>
      <c r="M134" s="209"/>
      <c r="N134" s="209"/>
      <c r="O134" s="209"/>
      <c r="Q134" s="201" t="s">
        <v>53</v>
      </c>
      <c r="R134" s="38">
        <f t="shared" si="37"/>
        <v>4</v>
      </c>
      <c r="S134" s="38">
        <f t="shared" si="38"/>
        <v>4</v>
      </c>
      <c r="T134" s="38">
        <f t="shared" si="39"/>
        <v>4</v>
      </c>
      <c r="U134" s="38">
        <f t="shared" si="40"/>
        <v>4</v>
      </c>
      <c r="V134" s="38">
        <f t="shared" si="41"/>
        <v>4</v>
      </c>
      <c r="AF134" s="209"/>
      <c r="AG134" s="209"/>
      <c r="AH134" s="231"/>
      <c r="AI134" s="209"/>
      <c r="AJ134" s="209"/>
      <c r="AK134" s="209"/>
      <c r="AL134" s="209"/>
      <c r="AM134" s="209"/>
      <c r="AN134" s="209"/>
      <c r="AO134" s="209"/>
      <c r="AP134" s="209"/>
      <c r="AQ134" s="209"/>
      <c r="AR134" s="209"/>
      <c r="AS134" s="209"/>
      <c r="AT134" s="209"/>
      <c r="AU134" s="209"/>
      <c r="AV134" s="209"/>
      <c r="AW134" s="290"/>
      <c r="AX134" s="291"/>
      <c r="AY134" s="291"/>
      <c r="AZ134" s="291"/>
      <c r="BA134" s="291"/>
      <c r="BB134" s="291"/>
      <c r="BC134" s="209"/>
      <c r="BD134" s="209"/>
      <c r="BE134" s="209"/>
      <c r="BF134" s="209"/>
      <c r="BG134" s="209"/>
      <c r="BH134" s="209"/>
      <c r="BI134" s="209"/>
      <c r="BJ134" s="209"/>
      <c r="BK134" s="209"/>
      <c r="BL134" s="209"/>
    </row>
    <row r="135" spans="2:64" ht="15">
      <c r="B135" s="49"/>
      <c r="I135" s="191"/>
      <c r="M135" s="48"/>
      <c r="Q135" s="201" t="s">
        <v>225</v>
      </c>
      <c r="R135" s="38">
        <f t="shared" si="37"/>
        <v>1</v>
      </c>
      <c r="S135" s="38">
        <f t="shared" si="38"/>
        <v>1</v>
      </c>
      <c r="T135" s="38">
        <f t="shared" si="39"/>
        <v>1</v>
      </c>
      <c r="U135" s="38">
        <f t="shared" si="40"/>
        <v>1</v>
      </c>
      <c r="V135" s="38">
        <f t="shared" si="41"/>
        <v>1</v>
      </c>
      <c r="AF135" s="209"/>
      <c r="AG135" s="209"/>
      <c r="AH135" s="231"/>
      <c r="AI135" s="209"/>
      <c r="AJ135" s="209"/>
      <c r="AK135" s="209"/>
      <c r="AL135" s="209"/>
      <c r="AM135" s="209"/>
      <c r="AN135" s="209"/>
      <c r="AO135" s="234"/>
      <c r="AP135" s="209"/>
      <c r="AQ135" s="209"/>
      <c r="AR135" s="209"/>
      <c r="AS135" s="209"/>
      <c r="AT135" s="209"/>
      <c r="AU135" s="209"/>
      <c r="AV135" s="209"/>
      <c r="AW135" s="290"/>
      <c r="AX135" s="291"/>
      <c r="AY135" s="291"/>
      <c r="AZ135" s="291"/>
      <c r="BA135" s="291"/>
      <c r="BB135" s="291"/>
      <c r="BC135" s="209"/>
      <c r="BD135" s="209"/>
      <c r="BE135" s="209"/>
      <c r="BF135" s="209"/>
      <c r="BG135" s="209"/>
      <c r="BH135" s="209"/>
      <c r="BI135" s="209"/>
      <c r="BJ135" s="209"/>
      <c r="BK135" s="209"/>
      <c r="BL135" s="209"/>
    </row>
    <row r="136" spans="2:64" ht="15">
      <c r="B136" s="49"/>
      <c r="D136" s="47" t="s">
        <v>300</v>
      </c>
      <c r="J136" s="47" t="s">
        <v>372</v>
      </c>
      <c r="Q136" s="201" t="s">
        <v>61</v>
      </c>
      <c r="R136" s="38">
        <f t="shared" si="37"/>
        <v>2</v>
      </c>
      <c r="S136" s="38">
        <f t="shared" si="38"/>
        <v>2</v>
      </c>
      <c r="T136" s="38">
        <f t="shared" si="39"/>
        <v>2</v>
      </c>
      <c r="U136" s="38">
        <f t="shared" si="40"/>
        <v>2</v>
      </c>
      <c r="V136" s="38">
        <f t="shared" si="41"/>
        <v>2</v>
      </c>
      <c r="AF136" s="209"/>
      <c r="AG136" s="209"/>
      <c r="AH136" s="231"/>
      <c r="AI136" s="209"/>
      <c r="AJ136" s="209"/>
      <c r="AK136" s="209"/>
      <c r="AL136" s="209"/>
      <c r="AM136" s="209"/>
      <c r="AN136" s="209"/>
      <c r="AO136" s="209"/>
      <c r="AP136" s="209"/>
      <c r="AQ136" s="209"/>
      <c r="AR136" s="209"/>
      <c r="AS136" s="209"/>
      <c r="AT136" s="209"/>
      <c r="AU136" s="209"/>
      <c r="AV136" s="209"/>
      <c r="AW136" s="290"/>
      <c r="AX136" s="291"/>
      <c r="AY136" s="291"/>
      <c r="AZ136" s="291"/>
      <c r="BA136" s="291"/>
      <c r="BB136" s="291"/>
      <c r="BC136" s="209"/>
      <c r="BD136" s="209"/>
      <c r="BE136" s="209"/>
      <c r="BF136" s="209"/>
      <c r="BG136" s="209"/>
      <c r="BH136" s="209"/>
      <c r="BI136" s="209"/>
      <c r="BJ136" s="209"/>
      <c r="BK136" s="209"/>
      <c r="BL136" s="209"/>
    </row>
    <row r="137" spans="2:64" ht="15.75" thickBot="1">
      <c r="B137" s="49"/>
      <c r="D137" s="36" t="s">
        <v>28</v>
      </c>
      <c r="E137" s="31" t="s">
        <v>29</v>
      </c>
      <c r="F137" s="31" t="s">
        <v>30</v>
      </c>
      <c r="G137" s="31" t="s">
        <v>31</v>
      </c>
      <c r="H137" s="37" t="s">
        <v>32</v>
      </c>
      <c r="L137" s="191"/>
      <c r="M137" s="274"/>
      <c r="N137" s="101"/>
      <c r="O137" s="101"/>
      <c r="P137" s="101"/>
      <c r="Q137" s="201" t="s">
        <v>54</v>
      </c>
      <c r="R137" s="38">
        <f t="shared" si="37"/>
        <v>2</v>
      </c>
      <c r="S137" s="38">
        <f t="shared" si="38"/>
        <v>2</v>
      </c>
      <c r="T137" s="38">
        <f t="shared" si="39"/>
        <v>2</v>
      </c>
      <c r="U137" s="38">
        <f t="shared" si="40"/>
        <v>2</v>
      </c>
      <c r="V137" s="38">
        <f t="shared" si="41"/>
        <v>2</v>
      </c>
      <c r="AF137" s="209"/>
      <c r="AG137" s="209"/>
      <c r="AH137" s="231"/>
      <c r="AI137" s="209"/>
      <c r="AJ137" s="289"/>
      <c r="AK137" s="289"/>
      <c r="AL137" s="289"/>
      <c r="AM137" s="289"/>
      <c r="AN137" s="289"/>
      <c r="AO137" s="209"/>
      <c r="AP137" s="209"/>
      <c r="AQ137" s="209"/>
      <c r="AR137" s="234"/>
      <c r="AS137" s="292"/>
      <c r="AT137" s="84"/>
      <c r="AU137" s="84"/>
      <c r="AV137" s="84"/>
      <c r="AW137" s="290"/>
      <c r="AX137" s="291"/>
      <c r="AY137" s="291"/>
      <c r="AZ137" s="291"/>
      <c r="BA137" s="291"/>
      <c r="BB137" s="291"/>
      <c r="BC137" s="209"/>
      <c r="BD137" s="209"/>
      <c r="BE137" s="209"/>
      <c r="BF137" s="209"/>
      <c r="BG137" s="209"/>
      <c r="BH137" s="209"/>
      <c r="BI137" s="209"/>
      <c r="BJ137" s="209"/>
      <c r="BK137" s="209"/>
      <c r="BL137" s="209"/>
    </row>
    <row r="138" spans="2:64" ht="15.75" thickBot="1">
      <c r="C138" s="70" t="s">
        <v>187</v>
      </c>
      <c r="D138" s="145">
        <f>Planning!D138</f>
        <v>0</v>
      </c>
      <c r="E138" s="145">
        <f>Planning!E138</f>
        <v>0</v>
      </c>
      <c r="F138" s="145">
        <f>Planning!F138</f>
        <v>0</v>
      </c>
      <c r="G138" s="145">
        <f>Planning!G138</f>
        <v>0</v>
      </c>
      <c r="H138" s="145">
        <f>Planning!H138</f>
        <v>0</v>
      </c>
      <c r="J138" s="139" t="s">
        <v>290</v>
      </c>
      <c r="K138" s="139"/>
      <c r="L138" s="139"/>
      <c r="M138" s="139"/>
      <c r="N138" s="139"/>
      <c r="O138" s="139"/>
      <c r="P138" s="139"/>
      <c r="Q138" s="201" t="s">
        <v>55</v>
      </c>
      <c r="R138" s="38">
        <f t="shared" si="37"/>
        <v>4</v>
      </c>
      <c r="S138" s="38">
        <f t="shared" si="38"/>
        <v>4</v>
      </c>
      <c r="T138" s="38">
        <f t="shared" si="39"/>
        <v>4</v>
      </c>
      <c r="U138" s="38">
        <f t="shared" si="40"/>
        <v>4</v>
      </c>
      <c r="V138" s="38">
        <f t="shared" si="41"/>
        <v>4</v>
      </c>
      <c r="Y138" s="47" t="s">
        <v>374</v>
      </c>
      <c r="AF138" s="209"/>
      <c r="AG138" s="209"/>
      <c r="AH138" s="209"/>
      <c r="AI138" s="292"/>
      <c r="AJ138" s="194"/>
      <c r="AK138" s="194"/>
      <c r="AL138" s="194"/>
      <c r="AM138" s="194"/>
      <c r="AN138" s="194"/>
      <c r="AO138" s="209"/>
      <c r="AP138" s="276"/>
      <c r="AQ138" s="276"/>
      <c r="AR138" s="276"/>
      <c r="AS138" s="276"/>
      <c r="AT138" s="276"/>
      <c r="AU138" s="276"/>
      <c r="AV138" s="276"/>
      <c r="AW138" s="290"/>
      <c r="AX138" s="291"/>
      <c r="AY138" s="291"/>
      <c r="AZ138" s="291"/>
      <c r="BA138" s="291"/>
      <c r="BB138" s="291"/>
      <c r="BC138" s="209"/>
      <c r="BD138" s="209"/>
      <c r="BE138" s="209"/>
      <c r="BF138" s="209"/>
      <c r="BG138" s="209"/>
      <c r="BH138" s="209"/>
      <c r="BI138" s="209"/>
      <c r="BJ138" s="209"/>
      <c r="BK138" s="209"/>
      <c r="BL138" s="209"/>
    </row>
    <row r="139" spans="2:64" ht="15" customHeight="1" thickBot="1">
      <c r="C139" s="70" t="s">
        <v>188</v>
      </c>
      <c r="D139" s="145">
        <f>Planning!D139</f>
        <v>0</v>
      </c>
      <c r="E139" s="145">
        <f>Planning!E139</f>
        <v>0</v>
      </c>
      <c r="F139" s="145">
        <f>Planning!F139</f>
        <v>0</v>
      </c>
      <c r="G139" s="145">
        <f>Planning!G139</f>
        <v>0</v>
      </c>
      <c r="H139" s="145">
        <f>Planning!H139</f>
        <v>0</v>
      </c>
      <c r="J139" s="140" t="s">
        <v>293</v>
      </c>
      <c r="K139" s="298" t="s">
        <v>291</v>
      </c>
      <c r="L139" s="298"/>
      <c r="M139" s="298"/>
      <c r="N139" s="298"/>
      <c r="O139" s="299"/>
      <c r="P139" s="141"/>
      <c r="Q139" s="201" t="s">
        <v>56</v>
      </c>
      <c r="R139" s="38">
        <f t="shared" si="37"/>
        <v>7</v>
      </c>
      <c r="S139" s="38">
        <f t="shared" si="38"/>
        <v>7</v>
      </c>
      <c r="T139" s="38">
        <f t="shared" si="39"/>
        <v>7</v>
      </c>
      <c r="U139" s="38">
        <f t="shared" si="40"/>
        <v>7</v>
      </c>
      <c r="V139" s="38">
        <f t="shared" si="41"/>
        <v>7</v>
      </c>
      <c r="Y139" s="47" t="s">
        <v>304</v>
      </c>
      <c r="AF139" s="209"/>
      <c r="AG139" s="209"/>
      <c r="AH139" s="209"/>
      <c r="AI139" s="292"/>
      <c r="AJ139" s="194"/>
      <c r="AK139" s="194"/>
      <c r="AL139" s="194"/>
      <c r="AM139" s="194"/>
      <c r="AN139" s="194"/>
      <c r="AO139" s="209"/>
      <c r="AP139" s="141"/>
      <c r="AQ139" s="300"/>
      <c r="AR139" s="300"/>
      <c r="AS139" s="300"/>
      <c r="AT139" s="300"/>
      <c r="AU139" s="300"/>
      <c r="AV139" s="141"/>
      <c r="AW139" s="290"/>
      <c r="AX139" s="291"/>
      <c r="AY139" s="291"/>
      <c r="AZ139" s="291"/>
      <c r="BA139" s="291"/>
      <c r="BB139" s="291"/>
      <c r="BC139" s="209"/>
      <c r="BD139" s="209"/>
      <c r="BE139" s="209"/>
      <c r="BF139" s="209"/>
      <c r="BG139" s="209"/>
      <c r="BH139" s="209"/>
      <c r="BI139" s="209"/>
      <c r="BJ139" s="209"/>
      <c r="BK139" s="209"/>
      <c r="BL139" s="209"/>
    </row>
    <row r="140" spans="2:64" ht="15">
      <c r="C140" s="70" t="s">
        <v>189</v>
      </c>
      <c r="D140" s="145">
        <f>Planning!D140</f>
        <v>0</v>
      </c>
      <c r="E140" s="145">
        <f>Planning!E140</f>
        <v>0</v>
      </c>
      <c r="F140" s="145">
        <f>Planning!F140</f>
        <v>0</v>
      </c>
      <c r="G140" s="145">
        <f>Planning!G140</f>
        <v>0</v>
      </c>
      <c r="H140" s="145">
        <f>Planning!H140</f>
        <v>0</v>
      </c>
      <c r="J140" s="142" t="s">
        <v>294</v>
      </c>
      <c r="K140" s="36" t="s">
        <v>28</v>
      </c>
      <c r="L140" s="31" t="s">
        <v>29</v>
      </c>
      <c r="M140" s="31" t="s">
        <v>30</v>
      </c>
      <c r="N140" s="31" t="s">
        <v>31</v>
      </c>
      <c r="O140" s="37" t="s">
        <v>32</v>
      </c>
      <c r="P140" s="84"/>
      <c r="Q140" s="201" t="s">
        <v>57</v>
      </c>
      <c r="R140" s="38">
        <f t="shared" si="37"/>
        <v>4</v>
      </c>
      <c r="S140" s="38">
        <f t="shared" si="38"/>
        <v>4</v>
      </c>
      <c r="T140" s="38">
        <f t="shared" si="39"/>
        <v>4</v>
      </c>
      <c r="U140" s="38">
        <f t="shared" si="40"/>
        <v>4</v>
      </c>
      <c r="V140" s="38">
        <f t="shared" si="41"/>
        <v>4</v>
      </c>
      <c r="AF140" s="209"/>
      <c r="AG140" s="209"/>
      <c r="AH140" s="209"/>
      <c r="AI140" s="292"/>
      <c r="AJ140" s="194"/>
      <c r="AK140" s="194"/>
      <c r="AL140" s="194"/>
      <c r="AM140" s="194"/>
      <c r="AN140" s="194"/>
      <c r="AO140" s="209"/>
      <c r="AP140" s="84"/>
      <c r="AQ140" s="289"/>
      <c r="AR140" s="289"/>
      <c r="AS140" s="289"/>
      <c r="AT140" s="289"/>
      <c r="AU140" s="289"/>
      <c r="AV140" s="84"/>
      <c r="AW140" s="290"/>
      <c r="AX140" s="291"/>
      <c r="AY140" s="291"/>
      <c r="AZ140" s="291"/>
      <c r="BA140" s="291"/>
      <c r="BB140" s="291"/>
      <c r="BC140" s="209"/>
      <c r="BD140" s="209"/>
      <c r="BE140" s="209"/>
      <c r="BF140" s="209"/>
      <c r="BG140" s="209"/>
      <c r="BH140" s="209"/>
      <c r="BI140" s="209"/>
      <c r="BJ140" s="209"/>
      <c r="BK140" s="209"/>
      <c r="BL140" s="209"/>
    </row>
    <row r="141" spans="2:64" ht="15">
      <c r="D141" s="47" t="s">
        <v>300</v>
      </c>
      <c r="Q141" s="201" t="s">
        <v>58</v>
      </c>
      <c r="R141" s="38">
        <f t="shared" si="37"/>
        <v>2</v>
      </c>
      <c r="S141" s="38">
        <f t="shared" si="38"/>
        <v>2</v>
      </c>
      <c r="T141" s="38">
        <f t="shared" si="39"/>
        <v>2</v>
      </c>
      <c r="U141" s="38">
        <f t="shared" si="40"/>
        <v>2</v>
      </c>
      <c r="V141" s="38">
        <f t="shared" si="41"/>
        <v>2</v>
      </c>
      <c r="Y141" s="36" t="s">
        <v>28</v>
      </c>
      <c r="Z141" s="31" t="s">
        <v>29</v>
      </c>
      <c r="AA141" s="31" t="s">
        <v>30</v>
      </c>
      <c r="AB141" s="31" t="s">
        <v>31</v>
      </c>
      <c r="AC141" s="37" t="s">
        <v>32</v>
      </c>
      <c r="AF141" s="209"/>
      <c r="AG141" s="209"/>
      <c r="AH141" s="209"/>
      <c r="AI141" s="209"/>
      <c r="AJ141" s="209"/>
      <c r="AK141" s="209"/>
      <c r="AL141" s="209"/>
      <c r="AM141" s="209"/>
      <c r="AN141" s="209"/>
      <c r="AO141" s="209"/>
      <c r="AP141" s="209"/>
      <c r="AQ141" s="209"/>
      <c r="AR141" s="209"/>
      <c r="AS141" s="209"/>
      <c r="AT141" s="209"/>
      <c r="AU141" s="209"/>
      <c r="AV141" s="209"/>
      <c r="AW141" s="290"/>
      <c r="AX141" s="291"/>
      <c r="AY141" s="291"/>
      <c r="AZ141" s="291"/>
      <c r="BA141" s="291"/>
      <c r="BB141" s="291"/>
      <c r="BC141" s="209"/>
      <c r="BD141" s="209"/>
      <c r="BE141" s="289"/>
      <c r="BF141" s="289"/>
      <c r="BG141" s="289"/>
      <c r="BH141" s="289"/>
      <c r="BI141" s="289"/>
      <c r="BJ141" s="209"/>
      <c r="BK141" s="209"/>
      <c r="BL141" s="209"/>
    </row>
    <row r="142" spans="2:64">
      <c r="C142" s="173" t="s">
        <v>134</v>
      </c>
      <c r="D142" s="150" t="str">
        <f>IF(K142=1,Y142,"")</f>
        <v/>
      </c>
      <c r="E142" s="150" t="str">
        <f t="shared" ref="E142:H157" si="42">IF(L142=1,Z142,"")</f>
        <v/>
      </c>
      <c r="F142" s="150" t="str">
        <f t="shared" si="42"/>
        <v/>
      </c>
      <c r="G142" s="150" t="str">
        <f t="shared" si="42"/>
        <v/>
      </c>
      <c r="H142" s="150" t="str">
        <f t="shared" si="42"/>
        <v/>
      </c>
      <c r="J142" s="103" t="s">
        <v>134</v>
      </c>
      <c r="K142" s="148">
        <f>Planning!K142</f>
        <v>0</v>
      </c>
      <c r="L142" s="148">
        <f>Planning!L142</f>
        <v>0</v>
      </c>
      <c r="M142" s="148">
        <f>Planning!M142</f>
        <v>0</v>
      </c>
      <c r="N142" s="148">
        <f>Planning!N142</f>
        <v>0</v>
      </c>
      <c r="O142" s="148">
        <f>Planning!O142</f>
        <v>0</v>
      </c>
      <c r="Q142" s="173" t="s">
        <v>134</v>
      </c>
      <c r="R142" s="150" t="str">
        <f>IF(AND(K142=1,OR(D142=0,D142="")),"x","")</f>
        <v/>
      </c>
      <c r="S142" s="150" t="str">
        <f t="shared" ref="S142:V157" si="43">IF(AND(L142=1,OR(E142=0,E142="")),"x","")</f>
        <v/>
      </c>
      <c r="T142" s="150" t="str">
        <f t="shared" si="43"/>
        <v/>
      </c>
      <c r="U142" s="150" t="str">
        <f t="shared" si="43"/>
        <v/>
      </c>
      <c r="V142" s="150" t="str">
        <f t="shared" si="43"/>
        <v/>
      </c>
      <c r="X142" s="173" t="s">
        <v>134</v>
      </c>
      <c r="Y142" s="150" t="s">
        <v>55</v>
      </c>
      <c r="Z142" s="150" t="s">
        <v>55</v>
      </c>
      <c r="AA142" s="150" t="s">
        <v>54</v>
      </c>
      <c r="AB142" s="150"/>
      <c r="AC142" s="150"/>
      <c r="AF142" s="209"/>
      <c r="AG142" s="209"/>
      <c r="AH142" s="209"/>
      <c r="AI142" s="84"/>
      <c r="AJ142" s="194"/>
      <c r="AK142" s="194"/>
      <c r="AL142" s="194"/>
      <c r="AM142" s="194"/>
      <c r="AN142" s="194"/>
      <c r="AO142" s="209"/>
      <c r="AP142" s="84"/>
      <c r="AQ142" s="84"/>
      <c r="AR142" s="84"/>
      <c r="AS142" s="84"/>
      <c r="AT142" s="84"/>
      <c r="AU142" s="84"/>
      <c r="AV142" s="209"/>
      <c r="AW142" s="84"/>
      <c r="AX142" s="194"/>
      <c r="AY142" s="194"/>
      <c r="AZ142" s="194"/>
      <c r="BA142" s="194"/>
      <c r="BB142" s="194"/>
      <c r="BC142" s="209"/>
      <c r="BD142" s="84"/>
      <c r="BE142" s="194"/>
      <c r="BF142" s="194"/>
      <c r="BG142" s="194"/>
      <c r="BH142" s="194"/>
      <c r="BI142" s="194"/>
      <c r="BJ142" s="209"/>
      <c r="BK142" s="209"/>
      <c r="BL142" s="209"/>
    </row>
    <row r="143" spans="2:64">
      <c r="C143" s="174" t="s">
        <v>190</v>
      </c>
      <c r="D143" s="150" t="str">
        <f t="shared" ref="D143:H206" si="44">IF(K143=1,Y143,"")</f>
        <v/>
      </c>
      <c r="E143" s="150" t="str">
        <f t="shared" si="42"/>
        <v/>
      </c>
      <c r="F143" s="150" t="str">
        <f t="shared" si="42"/>
        <v/>
      </c>
      <c r="G143" s="150" t="str">
        <f t="shared" si="42"/>
        <v/>
      </c>
      <c r="H143" s="150" t="str">
        <f t="shared" si="42"/>
        <v/>
      </c>
      <c r="J143" s="152" t="s">
        <v>190</v>
      </c>
      <c r="K143" s="148">
        <f>Planning!K143</f>
        <v>0</v>
      </c>
      <c r="L143" s="148">
        <f>Planning!L143</f>
        <v>0</v>
      </c>
      <c r="M143" s="148">
        <f>Planning!M143</f>
        <v>0</v>
      </c>
      <c r="N143" s="148">
        <f>Planning!N143</f>
        <v>0</v>
      </c>
      <c r="O143" s="148">
        <f>Planning!O143</f>
        <v>0</v>
      </c>
      <c r="Q143" s="174" t="s">
        <v>190</v>
      </c>
      <c r="R143" s="150" t="str">
        <f t="shared" ref="R143:V205" si="45">IF(AND(K143=1,OR(D143=0,D143="")),"x","")</f>
        <v/>
      </c>
      <c r="S143" s="150" t="str">
        <f t="shared" si="43"/>
        <v/>
      </c>
      <c r="T143" s="150" t="str">
        <f t="shared" si="43"/>
        <v/>
      </c>
      <c r="U143" s="150" t="str">
        <f t="shared" si="43"/>
        <v/>
      </c>
      <c r="V143" s="150" t="str">
        <f t="shared" si="43"/>
        <v/>
      </c>
      <c r="X143" s="174" t="s">
        <v>190</v>
      </c>
      <c r="Y143" s="150"/>
      <c r="Z143" s="150"/>
      <c r="AA143" s="150"/>
      <c r="AB143" s="150"/>
      <c r="AC143" s="150"/>
      <c r="AF143" s="209"/>
      <c r="AG143" s="209"/>
      <c r="AH143" s="209"/>
      <c r="AI143" s="84"/>
      <c r="AJ143" s="194"/>
      <c r="AK143" s="194"/>
      <c r="AL143" s="194"/>
      <c r="AM143" s="194"/>
      <c r="AN143" s="194"/>
      <c r="AO143" s="209"/>
      <c r="AP143" s="84"/>
      <c r="AQ143" s="84"/>
      <c r="AR143" s="84"/>
      <c r="AS143" s="84"/>
      <c r="AT143" s="84"/>
      <c r="AU143" s="84"/>
      <c r="AV143" s="209"/>
      <c r="AW143" s="84"/>
      <c r="AX143" s="194"/>
      <c r="AY143" s="194"/>
      <c r="AZ143" s="194"/>
      <c r="BA143" s="194"/>
      <c r="BB143" s="194"/>
      <c r="BC143" s="209"/>
      <c r="BD143" s="84"/>
      <c r="BE143" s="194"/>
      <c r="BF143" s="194"/>
      <c r="BG143" s="194"/>
      <c r="BH143" s="194"/>
      <c r="BI143" s="194"/>
      <c r="BJ143" s="209"/>
      <c r="BK143" s="209"/>
      <c r="BL143" s="209"/>
    </row>
    <row r="144" spans="2:64">
      <c r="C144" s="175" t="s">
        <v>168</v>
      </c>
      <c r="D144" s="150" t="str">
        <f t="shared" si="44"/>
        <v/>
      </c>
      <c r="E144" s="150" t="str">
        <f t="shared" si="42"/>
        <v/>
      </c>
      <c r="F144" s="150" t="str">
        <f t="shared" si="42"/>
        <v/>
      </c>
      <c r="G144" s="150" t="str">
        <f t="shared" si="42"/>
        <v/>
      </c>
      <c r="H144" s="150" t="str">
        <f t="shared" si="42"/>
        <v/>
      </c>
      <c r="J144" s="103" t="s">
        <v>168</v>
      </c>
      <c r="K144" s="148">
        <f>Planning!K144</f>
        <v>0</v>
      </c>
      <c r="L144" s="148">
        <f>Planning!L144</f>
        <v>0</v>
      </c>
      <c r="M144" s="148">
        <f>Planning!M144</f>
        <v>0</v>
      </c>
      <c r="N144" s="148">
        <f>Planning!N144</f>
        <v>0</v>
      </c>
      <c r="O144" s="148">
        <f>Planning!O144</f>
        <v>0</v>
      </c>
      <c r="Q144" s="175" t="s">
        <v>168</v>
      </c>
      <c r="R144" s="150" t="str">
        <f t="shared" si="45"/>
        <v/>
      </c>
      <c r="S144" s="150" t="str">
        <f t="shared" si="43"/>
        <v/>
      </c>
      <c r="T144" s="150" t="str">
        <f t="shared" si="43"/>
        <v/>
      </c>
      <c r="U144" s="150" t="str">
        <f t="shared" si="43"/>
        <v/>
      </c>
      <c r="V144" s="150" t="str">
        <f t="shared" si="43"/>
        <v/>
      </c>
      <c r="X144" s="175" t="s">
        <v>168</v>
      </c>
      <c r="Y144" s="150" t="s">
        <v>57</v>
      </c>
      <c r="Z144" s="150" t="s">
        <v>57</v>
      </c>
      <c r="AA144" s="150" t="s">
        <v>57</v>
      </c>
      <c r="AB144" s="150"/>
      <c r="AC144" s="150"/>
      <c r="AF144" s="209"/>
      <c r="AG144" s="209"/>
      <c r="AH144" s="209"/>
      <c r="AI144" s="84"/>
      <c r="AJ144" s="194"/>
      <c r="AK144" s="194"/>
      <c r="AL144" s="194"/>
      <c r="AM144" s="194"/>
      <c r="AN144" s="194"/>
      <c r="AO144" s="209"/>
      <c r="AP144" s="84"/>
      <c r="AQ144" s="84"/>
      <c r="AR144" s="84"/>
      <c r="AS144" s="84"/>
      <c r="AT144" s="84"/>
      <c r="AU144" s="84"/>
      <c r="AV144" s="209"/>
      <c r="AW144" s="84"/>
      <c r="AX144" s="194"/>
      <c r="AY144" s="194"/>
      <c r="AZ144" s="194"/>
      <c r="BA144" s="194"/>
      <c r="BB144" s="194"/>
      <c r="BC144" s="209"/>
      <c r="BD144" s="84"/>
      <c r="BE144" s="194"/>
      <c r="BF144" s="194"/>
      <c r="BG144" s="194"/>
      <c r="BH144" s="194"/>
      <c r="BI144" s="194"/>
      <c r="BJ144" s="209"/>
      <c r="BK144" s="209"/>
      <c r="BL144" s="209"/>
    </row>
    <row r="145" spans="2:64">
      <c r="C145" s="174" t="s">
        <v>127</v>
      </c>
      <c r="D145" s="150" t="str">
        <f t="shared" si="44"/>
        <v/>
      </c>
      <c r="E145" s="150" t="str">
        <f t="shared" si="42"/>
        <v/>
      </c>
      <c r="F145" s="150" t="str">
        <f t="shared" si="42"/>
        <v/>
      </c>
      <c r="G145" s="150" t="str">
        <f t="shared" si="42"/>
        <v/>
      </c>
      <c r="H145" s="150" t="str">
        <f t="shared" si="42"/>
        <v/>
      </c>
      <c r="J145" s="152" t="s">
        <v>127</v>
      </c>
      <c r="K145" s="148">
        <f>Planning!K145</f>
        <v>0</v>
      </c>
      <c r="L145" s="148">
        <f>Planning!L145</f>
        <v>0</v>
      </c>
      <c r="M145" s="148">
        <f>Planning!M145</f>
        <v>0</v>
      </c>
      <c r="N145" s="148">
        <f>Planning!N145</f>
        <v>0</v>
      </c>
      <c r="O145" s="148">
        <f>Planning!O145</f>
        <v>0</v>
      </c>
      <c r="Q145" s="174" t="s">
        <v>127</v>
      </c>
      <c r="R145" s="150" t="str">
        <f t="shared" si="45"/>
        <v/>
      </c>
      <c r="S145" s="150" t="str">
        <f t="shared" si="43"/>
        <v/>
      </c>
      <c r="T145" s="150" t="str">
        <f t="shared" si="43"/>
        <v/>
      </c>
      <c r="U145" s="150" t="str">
        <f t="shared" si="43"/>
        <v/>
      </c>
      <c r="V145" s="150" t="str">
        <f t="shared" si="43"/>
        <v/>
      </c>
      <c r="X145" s="174" t="s">
        <v>127</v>
      </c>
      <c r="Y145" s="150" t="str">
        <f>IF(K145=1,IF(K179=1,AE145,Y179),"")</f>
        <v/>
      </c>
      <c r="Z145" s="150" t="str">
        <f>IF(L145=1,IF(L179=1,AD145,Z179),"")</f>
        <v/>
      </c>
      <c r="AA145" s="150"/>
      <c r="AB145" s="150" t="str">
        <f>IF(N145=1,IF(N179=1,AD145,AB179),"")</f>
        <v/>
      </c>
      <c r="AC145" s="150" t="s">
        <v>262</v>
      </c>
      <c r="AD145" s="47" t="s">
        <v>55</v>
      </c>
      <c r="AE145" s="47" t="s">
        <v>54</v>
      </c>
      <c r="AF145" s="209"/>
      <c r="AG145" s="209"/>
      <c r="AH145" s="209"/>
      <c r="AI145" s="84"/>
      <c r="AJ145" s="194"/>
      <c r="AK145" s="194"/>
      <c r="AL145" s="194"/>
      <c r="AM145" s="194"/>
      <c r="AN145" s="194"/>
      <c r="AO145" s="209"/>
      <c r="AP145" s="84"/>
      <c r="AQ145" s="84"/>
      <c r="AR145" s="84"/>
      <c r="AS145" s="84"/>
      <c r="AT145" s="84"/>
      <c r="AU145" s="84"/>
      <c r="AV145" s="209"/>
      <c r="AW145" s="84"/>
      <c r="AX145" s="194"/>
      <c r="AY145" s="194"/>
      <c r="AZ145" s="194"/>
      <c r="BA145" s="194"/>
      <c r="BB145" s="194"/>
      <c r="BC145" s="209"/>
      <c r="BD145" s="84"/>
      <c r="BE145" s="194"/>
      <c r="BF145" s="194"/>
      <c r="BG145" s="194"/>
      <c r="BH145" s="194"/>
      <c r="BI145" s="194"/>
      <c r="BJ145" s="209"/>
      <c r="BK145" s="209"/>
      <c r="BL145" s="209"/>
    </row>
    <row r="146" spans="2:64">
      <c r="C146" s="175" t="s">
        <v>191</v>
      </c>
      <c r="D146" s="150" t="str">
        <f t="shared" si="44"/>
        <v/>
      </c>
      <c r="E146" s="150" t="str">
        <f t="shared" si="42"/>
        <v/>
      </c>
      <c r="F146" s="150" t="str">
        <f t="shared" si="42"/>
        <v/>
      </c>
      <c r="G146" s="150" t="str">
        <f t="shared" si="42"/>
        <v/>
      </c>
      <c r="H146" s="150" t="str">
        <f t="shared" si="42"/>
        <v/>
      </c>
      <c r="J146" s="103" t="s">
        <v>191</v>
      </c>
      <c r="K146" s="148">
        <f>Planning!K146</f>
        <v>0</v>
      </c>
      <c r="L146" s="148">
        <f>Planning!L146</f>
        <v>0</v>
      </c>
      <c r="M146" s="148">
        <f>Planning!M146</f>
        <v>0</v>
      </c>
      <c r="N146" s="148">
        <f>Planning!N146</f>
        <v>0</v>
      </c>
      <c r="O146" s="148">
        <f>Planning!O146</f>
        <v>0</v>
      </c>
      <c r="Q146" s="175" t="s">
        <v>191</v>
      </c>
      <c r="R146" s="150" t="str">
        <f t="shared" si="45"/>
        <v/>
      </c>
      <c r="S146" s="150" t="str">
        <f t="shared" si="43"/>
        <v/>
      </c>
      <c r="T146" s="150" t="str">
        <f t="shared" si="43"/>
        <v/>
      </c>
      <c r="U146" s="150" t="str">
        <f t="shared" si="43"/>
        <v/>
      </c>
      <c r="V146" s="150" t="str">
        <f t="shared" si="43"/>
        <v/>
      </c>
      <c r="X146" s="175" t="s">
        <v>191</v>
      </c>
      <c r="Y146" s="150"/>
      <c r="Z146" s="150"/>
      <c r="AA146" s="150"/>
      <c r="AB146" s="150"/>
      <c r="AC146" s="150"/>
      <c r="AF146" s="209"/>
      <c r="AG146" s="209"/>
      <c r="AH146" s="209"/>
      <c r="AI146" s="84"/>
      <c r="AJ146" s="194"/>
      <c r="AK146" s="194"/>
      <c r="AL146" s="194"/>
      <c r="AM146" s="194"/>
      <c r="AN146" s="194"/>
      <c r="AO146" s="209"/>
      <c r="AP146" s="84"/>
      <c r="AQ146" s="84"/>
      <c r="AR146" s="84"/>
      <c r="AS146" s="84"/>
      <c r="AT146" s="84"/>
      <c r="AU146" s="84"/>
      <c r="AV146" s="209"/>
      <c r="AW146" s="84"/>
      <c r="AX146" s="194"/>
      <c r="AY146" s="194"/>
      <c r="AZ146" s="194"/>
      <c r="BA146" s="194"/>
      <c r="BB146" s="194"/>
      <c r="BC146" s="209"/>
      <c r="BD146" s="84"/>
      <c r="BE146" s="194"/>
      <c r="BF146" s="194"/>
      <c r="BG146" s="194"/>
      <c r="BH146" s="194"/>
      <c r="BI146" s="194"/>
      <c r="BJ146" s="209"/>
      <c r="BK146" s="209"/>
      <c r="BL146" s="209"/>
    </row>
    <row r="147" spans="2:64">
      <c r="C147" s="175" t="s">
        <v>192</v>
      </c>
      <c r="D147" s="150" t="str">
        <f t="shared" si="44"/>
        <v/>
      </c>
      <c r="E147" s="150" t="str">
        <f t="shared" si="42"/>
        <v/>
      </c>
      <c r="F147" s="150" t="str">
        <f t="shared" si="42"/>
        <v/>
      </c>
      <c r="G147" s="150" t="str">
        <f t="shared" si="42"/>
        <v/>
      </c>
      <c r="H147" s="150" t="str">
        <f t="shared" si="42"/>
        <v/>
      </c>
      <c r="J147" s="103" t="s">
        <v>192</v>
      </c>
      <c r="K147" s="148">
        <f>Planning!K147</f>
        <v>0</v>
      </c>
      <c r="L147" s="148">
        <f>Planning!L147</f>
        <v>0</v>
      </c>
      <c r="M147" s="148">
        <f>Planning!M147</f>
        <v>0</v>
      </c>
      <c r="N147" s="148">
        <f>Planning!N147</f>
        <v>0</v>
      </c>
      <c r="O147" s="148">
        <f>Planning!O147</f>
        <v>0</v>
      </c>
      <c r="Q147" s="175" t="s">
        <v>192</v>
      </c>
      <c r="R147" s="150" t="str">
        <f t="shared" si="45"/>
        <v/>
      </c>
      <c r="S147" s="150" t="str">
        <f t="shared" si="43"/>
        <v/>
      </c>
      <c r="T147" s="150" t="str">
        <f t="shared" si="43"/>
        <v/>
      </c>
      <c r="U147" s="150" t="str">
        <f t="shared" si="43"/>
        <v/>
      </c>
      <c r="V147" s="150" t="str">
        <f t="shared" si="43"/>
        <v/>
      </c>
      <c r="X147" s="175" t="s">
        <v>192</v>
      </c>
      <c r="Y147" s="150"/>
      <c r="Z147" s="150"/>
      <c r="AA147" s="150"/>
      <c r="AB147" s="150"/>
      <c r="AC147" s="150"/>
      <c r="AF147" s="209"/>
      <c r="AG147" s="209"/>
      <c r="AH147" s="209"/>
      <c r="AI147" s="84"/>
      <c r="AJ147" s="194"/>
      <c r="AK147" s="194"/>
      <c r="AL147" s="194"/>
      <c r="AM147" s="194"/>
      <c r="AN147" s="194"/>
      <c r="AO147" s="209"/>
      <c r="AP147" s="84"/>
      <c r="AQ147" s="84"/>
      <c r="AR147" s="84"/>
      <c r="AS147" s="84"/>
      <c r="AT147" s="84"/>
      <c r="AU147" s="84"/>
      <c r="AV147" s="209"/>
      <c r="AW147" s="84"/>
      <c r="AX147" s="194"/>
      <c r="AY147" s="194"/>
      <c r="AZ147" s="194"/>
      <c r="BA147" s="194"/>
      <c r="BB147" s="194"/>
      <c r="BC147" s="209"/>
      <c r="BD147" s="84"/>
      <c r="BE147" s="194"/>
      <c r="BF147" s="194"/>
      <c r="BG147" s="194"/>
      <c r="BH147" s="194"/>
      <c r="BI147" s="194"/>
      <c r="BJ147" s="209"/>
      <c r="BK147" s="209"/>
      <c r="BL147" s="209"/>
    </row>
    <row r="148" spans="2:64">
      <c r="B148" s="46"/>
      <c r="C148" s="175" t="s">
        <v>174</v>
      </c>
      <c r="D148" s="150" t="str">
        <f t="shared" si="44"/>
        <v/>
      </c>
      <c r="E148" s="150" t="str">
        <f t="shared" si="42"/>
        <v/>
      </c>
      <c r="F148" s="150" t="str">
        <f t="shared" si="42"/>
        <v/>
      </c>
      <c r="G148" s="150" t="str">
        <f t="shared" si="42"/>
        <v/>
      </c>
      <c r="H148" s="150" t="str">
        <f t="shared" si="42"/>
        <v/>
      </c>
      <c r="J148" s="103" t="s">
        <v>174</v>
      </c>
      <c r="K148" s="148">
        <f>Planning!K148</f>
        <v>0</v>
      </c>
      <c r="L148" s="148">
        <f>Planning!L148</f>
        <v>0</v>
      </c>
      <c r="M148" s="148">
        <f>Planning!M148</f>
        <v>0</v>
      </c>
      <c r="N148" s="148">
        <f>Planning!N148</f>
        <v>0</v>
      </c>
      <c r="O148" s="148">
        <f>Planning!O148</f>
        <v>0</v>
      </c>
      <c r="Q148" s="175" t="s">
        <v>174</v>
      </c>
      <c r="R148" s="150" t="str">
        <f t="shared" si="45"/>
        <v/>
      </c>
      <c r="S148" s="150" t="str">
        <f t="shared" si="43"/>
        <v/>
      </c>
      <c r="T148" s="150" t="str">
        <f t="shared" si="43"/>
        <v/>
      </c>
      <c r="U148" s="150" t="str">
        <f t="shared" si="43"/>
        <v/>
      </c>
      <c r="V148" s="150" t="str">
        <f t="shared" si="43"/>
        <v/>
      </c>
      <c r="X148" s="175" t="s">
        <v>174</v>
      </c>
      <c r="Y148" s="150" t="s">
        <v>266</v>
      </c>
      <c r="Z148" s="150" t="s">
        <v>266</v>
      </c>
      <c r="AA148" s="150" t="s">
        <v>266</v>
      </c>
      <c r="AB148" s="150" t="s">
        <v>266</v>
      </c>
      <c r="AC148" s="150"/>
      <c r="AF148" s="209"/>
      <c r="AG148" s="209"/>
      <c r="AH148" s="84"/>
      <c r="AI148" s="84"/>
      <c r="AJ148" s="194"/>
      <c r="AK148" s="194"/>
      <c r="AL148" s="194"/>
      <c r="AM148" s="194"/>
      <c r="AN148" s="194"/>
      <c r="AO148" s="209"/>
      <c r="AP148" s="84"/>
      <c r="AQ148" s="84"/>
      <c r="AR148" s="84"/>
      <c r="AS148" s="84"/>
      <c r="AT148" s="84"/>
      <c r="AU148" s="84"/>
      <c r="AV148" s="209"/>
      <c r="AW148" s="84"/>
      <c r="AX148" s="194"/>
      <c r="AY148" s="194"/>
      <c r="AZ148" s="194"/>
      <c r="BA148" s="194"/>
      <c r="BB148" s="194"/>
      <c r="BC148" s="209"/>
      <c r="BD148" s="84"/>
      <c r="BE148" s="194"/>
      <c r="BF148" s="194"/>
      <c r="BG148" s="194"/>
      <c r="BH148" s="194"/>
      <c r="BI148" s="194"/>
      <c r="BJ148" s="209"/>
      <c r="BK148" s="209"/>
      <c r="BL148" s="209"/>
    </row>
    <row r="149" spans="2:64">
      <c r="C149" s="176" t="s">
        <v>104</v>
      </c>
      <c r="D149" s="150" t="str">
        <f t="shared" si="44"/>
        <v/>
      </c>
      <c r="E149" s="150" t="str">
        <f t="shared" si="42"/>
        <v/>
      </c>
      <c r="F149" s="150" t="str">
        <f t="shared" si="42"/>
        <v/>
      </c>
      <c r="G149" s="150" t="str">
        <f t="shared" si="42"/>
        <v/>
      </c>
      <c r="H149" s="150" t="str">
        <f t="shared" si="42"/>
        <v/>
      </c>
      <c r="J149" s="153" t="s">
        <v>104</v>
      </c>
      <c r="K149" s="148">
        <f>Planning!K149</f>
        <v>0</v>
      </c>
      <c r="L149" s="148">
        <f>Planning!L149</f>
        <v>0</v>
      </c>
      <c r="M149" s="148">
        <f>Planning!M149</f>
        <v>0</v>
      </c>
      <c r="N149" s="148">
        <f>Planning!N149</f>
        <v>0</v>
      </c>
      <c r="O149" s="148">
        <f>Planning!O149</f>
        <v>0</v>
      </c>
      <c r="Q149" s="176" t="s">
        <v>104</v>
      </c>
      <c r="R149" s="150" t="str">
        <f t="shared" si="45"/>
        <v/>
      </c>
      <c r="S149" s="150" t="str">
        <f t="shared" si="43"/>
        <v/>
      </c>
      <c r="T149" s="150" t="str">
        <f t="shared" si="43"/>
        <v/>
      </c>
      <c r="U149" s="150" t="str">
        <f t="shared" si="43"/>
        <v/>
      </c>
      <c r="V149" s="150" t="str">
        <f t="shared" si="43"/>
        <v/>
      </c>
      <c r="X149" s="176" t="s">
        <v>104</v>
      </c>
      <c r="Y149" s="150" t="s">
        <v>59</v>
      </c>
      <c r="Z149" s="150" t="s">
        <v>59</v>
      </c>
      <c r="AA149" s="150" t="s">
        <v>59</v>
      </c>
      <c r="AB149" s="150" t="s">
        <v>59</v>
      </c>
      <c r="AC149" s="150" t="s">
        <v>59</v>
      </c>
      <c r="AF149" s="209"/>
      <c r="AG149" s="209"/>
      <c r="AH149" s="209"/>
      <c r="AI149" s="294"/>
      <c r="AJ149" s="194"/>
      <c r="AK149" s="194"/>
      <c r="AL149" s="194"/>
      <c r="AM149" s="194"/>
      <c r="AN149" s="194"/>
      <c r="AO149" s="209"/>
      <c r="AP149" s="294"/>
      <c r="AQ149" s="84"/>
      <c r="AR149" s="84"/>
      <c r="AS149" s="84"/>
      <c r="AT149" s="84"/>
      <c r="AU149" s="84"/>
      <c r="AV149" s="209"/>
      <c r="AW149" s="294"/>
      <c r="AX149" s="194"/>
      <c r="AY149" s="194"/>
      <c r="AZ149" s="194"/>
      <c r="BA149" s="194"/>
      <c r="BB149" s="194"/>
      <c r="BC149" s="209"/>
      <c r="BD149" s="294"/>
      <c r="BE149" s="194"/>
      <c r="BF149" s="194"/>
      <c r="BG149" s="194"/>
      <c r="BH149" s="194"/>
      <c r="BI149" s="194"/>
      <c r="BJ149" s="209"/>
      <c r="BK149" s="209"/>
      <c r="BL149" s="209"/>
    </row>
    <row r="150" spans="2:64">
      <c r="C150" s="175" t="s">
        <v>159</v>
      </c>
      <c r="D150" s="150" t="str">
        <f t="shared" si="44"/>
        <v/>
      </c>
      <c r="E150" s="150" t="str">
        <f t="shared" si="42"/>
        <v/>
      </c>
      <c r="F150" s="150" t="str">
        <f t="shared" si="42"/>
        <v/>
      </c>
      <c r="G150" s="150" t="str">
        <f t="shared" si="42"/>
        <v/>
      </c>
      <c r="H150" s="150" t="str">
        <f t="shared" si="42"/>
        <v/>
      </c>
      <c r="J150" s="103" t="s">
        <v>159</v>
      </c>
      <c r="K150" s="148">
        <f>Planning!K150</f>
        <v>0</v>
      </c>
      <c r="L150" s="148">
        <f>Planning!L150</f>
        <v>0</v>
      </c>
      <c r="M150" s="148">
        <f>Planning!M150</f>
        <v>0</v>
      </c>
      <c r="N150" s="148">
        <f>Planning!N150</f>
        <v>0</v>
      </c>
      <c r="O150" s="148">
        <f>Planning!O150</f>
        <v>0</v>
      </c>
      <c r="Q150" s="175" t="s">
        <v>159</v>
      </c>
      <c r="R150" s="150" t="str">
        <f t="shared" si="45"/>
        <v/>
      </c>
      <c r="S150" s="150" t="str">
        <f t="shared" si="43"/>
        <v/>
      </c>
      <c r="T150" s="150" t="str">
        <f t="shared" si="43"/>
        <v/>
      </c>
      <c r="U150" s="150" t="str">
        <f t="shared" si="43"/>
        <v/>
      </c>
      <c r="V150" s="150" t="str">
        <f t="shared" si="43"/>
        <v/>
      </c>
      <c r="X150" s="175" t="s">
        <v>159</v>
      </c>
      <c r="Y150" s="150" t="s">
        <v>56</v>
      </c>
      <c r="Z150" s="150" t="s">
        <v>56</v>
      </c>
      <c r="AA150" s="150" t="s">
        <v>56</v>
      </c>
      <c r="AB150" s="150"/>
      <c r="AC150" s="150" t="s">
        <v>56</v>
      </c>
      <c r="AF150" s="209"/>
      <c r="AG150" s="209"/>
      <c r="AH150" s="209"/>
      <c r="AI150" s="84"/>
      <c r="AJ150" s="194"/>
      <c r="AK150" s="194"/>
      <c r="AL150" s="194"/>
      <c r="AM150" s="194"/>
      <c r="AN150" s="194"/>
      <c r="AO150" s="209"/>
      <c r="AP150" s="84"/>
      <c r="AQ150" s="84"/>
      <c r="AR150" s="84"/>
      <c r="AS150" s="84"/>
      <c r="AT150" s="84"/>
      <c r="AU150" s="84"/>
      <c r="AV150" s="209"/>
      <c r="AW150" s="84"/>
      <c r="AX150" s="194"/>
      <c r="AY150" s="194"/>
      <c r="AZ150" s="194"/>
      <c r="BA150" s="194"/>
      <c r="BB150" s="194"/>
      <c r="BC150" s="209"/>
      <c r="BD150" s="84"/>
      <c r="BE150" s="194"/>
      <c r="BF150" s="194"/>
      <c r="BG150" s="194"/>
      <c r="BH150" s="194"/>
      <c r="BI150" s="194"/>
      <c r="BJ150" s="209"/>
      <c r="BK150" s="209"/>
      <c r="BL150" s="209"/>
    </row>
    <row r="151" spans="2:64">
      <c r="C151" s="175" t="s">
        <v>193</v>
      </c>
      <c r="D151" s="150" t="str">
        <f t="shared" si="44"/>
        <v/>
      </c>
      <c r="E151" s="150" t="str">
        <f t="shared" si="42"/>
        <v/>
      </c>
      <c r="F151" s="150" t="str">
        <f t="shared" si="42"/>
        <v/>
      </c>
      <c r="G151" s="150" t="str">
        <f t="shared" si="42"/>
        <v/>
      </c>
      <c r="H151" s="150" t="str">
        <f t="shared" si="42"/>
        <v/>
      </c>
      <c r="J151" s="103" t="s">
        <v>193</v>
      </c>
      <c r="K151" s="148">
        <f>Planning!K151</f>
        <v>0</v>
      </c>
      <c r="L151" s="148">
        <f>Planning!L151</f>
        <v>0</v>
      </c>
      <c r="M151" s="148">
        <f>Planning!M151</f>
        <v>0</v>
      </c>
      <c r="N151" s="148">
        <f>Planning!N151</f>
        <v>0</v>
      </c>
      <c r="O151" s="148">
        <f>Planning!O151</f>
        <v>0</v>
      </c>
      <c r="Q151" s="175" t="s">
        <v>193</v>
      </c>
      <c r="R151" s="150" t="str">
        <f t="shared" si="45"/>
        <v/>
      </c>
      <c r="S151" s="150" t="str">
        <f t="shared" si="43"/>
        <v/>
      </c>
      <c r="T151" s="150" t="str">
        <f t="shared" si="43"/>
        <v/>
      </c>
      <c r="U151" s="150" t="str">
        <f t="shared" si="43"/>
        <v/>
      </c>
      <c r="V151" s="150" t="str">
        <f t="shared" si="43"/>
        <v/>
      </c>
      <c r="X151" s="175" t="s">
        <v>193</v>
      </c>
      <c r="Y151" s="150"/>
      <c r="Z151" s="150"/>
      <c r="AA151" s="150"/>
      <c r="AB151" s="150"/>
      <c r="AC151" s="150"/>
      <c r="AF151" s="209"/>
      <c r="AG151" s="209"/>
      <c r="AH151" s="209"/>
      <c r="AI151" s="84"/>
      <c r="AJ151" s="194"/>
      <c r="AK151" s="194"/>
      <c r="AL151" s="194"/>
      <c r="AM151" s="194"/>
      <c r="AN151" s="194"/>
      <c r="AO151" s="209"/>
      <c r="AP151" s="84"/>
      <c r="AQ151" s="84"/>
      <c r="AR151" s="84"/>
      <c r="AS151" s="84"/>
      <c r="AT151" s="84"/>
      <c r="AU151" s="84"/>
      <c r="AV151" s="209"/>
      <c r="AW151" s="84"/>
      <c r="AX151" s="194"/>
      <c r="AY151" s="194"/>
      <c r="AZ151" s="194"/>
      <c r="BA151" s="194"/>
      <c r="BB151" s="194"/>
      <c r="BC151" s="209"/>
      <c r="BD151" s="84"/>
      <c r="BE151" s="194"/>
      <c r="BF151" s="194"/>
      <c r="BG151" s="194"/>
      <c r="BH151" s="194"/>
      <c r="BI151" s="194"/>
      <c r="BJ151" s="209"/>
      <c r="BK151" s="209"/>
      <c r="BL151" s="209"/>
    </row>
    <row r="152" spans="2:64">
      <c r="C152" s="175" t="s">
        <v>177</v>
      </c>
      <c r="D152" s="150" t="str">
        <f t="shared" si="44"/>
        <v/>
      </c>
      <c r="E152" s="150" t="str">
        <f t="shared" si="42"/>
        <v/>
      </c>
      <c r="F152" s="150" t="str">
        <f t="shared" si="42"/>
        <v/>
      </c>
      <c r="G152" s="150" t="str">
        <f t="shared" si="42"/>
        <v/>
      </c>
      <c r="H152" s="150" t="str">
        <f t="shared" si="42"/>
        <v/>
      </c>
      <c r="J152" s="103" t="s">
        <v>177</v>
      </c>
      <c r="K152" s="148">
        <f>Planning!K152</f>
        <v>0</v>
      </c>
      <c r="L152" s="148">
        <f>Planning!L152</f>
        <v>0</v>
      </c>
      <c r="M152" s="148">
        <f>Planning!M152</f>
        <v>0</v>
      </c>
      <c r="N152" s="148">
        <f>Planning!N152</f>
        <v>0</v>
      </c>
      <c r="O152" s="148">
        <f>Planning!O152</f>
        <v>0</v>
      </c>
      <c r="Q152" s="175" t="s">
        <v>177</v>
      </c>
      <c r="R152" s="150" t="str">
        <f t="shared" si="45"/>
        <v/>
      </c>
      <c r="S152" s="150" t="str">
        <f t="shared" si="43"/>
        <v/>
      </c>
      <c r="T152" s="150" t="str">
        <f t="shared" si="43"/>
        <v/>
      </c>
      <c r="U152" s="150" t="str">
        <f t="shared" si="43"/>
        <v/>
      </c>
      <c r="V152" s="150" t="str">
        <f t="shared" si="43"/>
        <v/>
      </c>
      <c r="X152" s="175" t="s">
        <v>177</v>
      </c>
      <c r="Y152" s="150" t="s">
        <v>228</v>
      </c>
      <c r="Z152" s="150" t="s">
        <v>228</v>
      </c>
      <c r="AA152" s="150" t="s">
        <v>228</v>
      </c>
      <c r="AB152" s="150" t="s">
        <v>228</v>
      </c>
      <c r="AC152" s="150" t="s">
        <v>228</v>
      </c>
      <c r="AF152" s="209"/>
      <c r="AG152" s="209"/>
      <c r="AH152" s="209"/>
      <c r="AI152" s="84"/>
      <c r="AJ152" s="194"/>
      <c r="AK152" s="194"/>
      <c r="AL152" s="194"/>
      <c r="AM152" s="194"/>
      <c r="AN152" s="194"/>
      <c r="AO152" s="209"/>
      <c r="AP152" s="84"/>
      <c r="AQ152" s="84"/>
      <c r="AR152" s="84"/>
      <c r="AS152" s="84"/>
      <c r="AT152" s="84"/>
      <c r="AU152" s="84"/>
      <c r="AV152" s="209"/>
      <c r="AW152" s="84"/>
      <c r="AX152" s="194"/>
      <c r="AY152" s="194"/>
      <c r="AZ152" s="194"/>
      <c r="BA152" s="194"/>
      <c r="BB152" s="194"/>
      <c r="BC152" s="209"/>
      <c r="BD152" s="84"/>
      <c r="BE152" s="194"/>
      <c r="BF152" s="194"/>
      <c r="BG152" s="194"/>
      <c r="BH152" s="194"/>
      <c r="BI152" s="194"/>
      <c r="BJ152" s="209"/>
      <c r="BK152" s="209"/>
      <c r="BL152" s="209"/>
    </row>
    <row r="153" spans="2:64">
      <c r="C153" s="175" t="s">
        <v>194</v>
      </c>
      <c r="D153" s="150" t="str">
        <f t="shared" si="44"/>
        <v/>
      </c>
      <c r="E153" s="150" t="str">
        <f t="shared" si="42"/>
        <v/>
      </c>
      <c r="F153" s="150" t="str">
        <f t="shared" si="42"/>
        <v/>
      </c>
      <c r="G153" s="150" t="str">
        <f t="shared" si="42"/>
        <v/>
      </c>
      <c r="H153" s="150" t="str">
        <f t="shared" si="42"/>
        <v/>
      </c>
      <c r="J153" s="103" t="s">
        <v>194</v>
      </c>
      <c r="K153" s="148">
        <f>Planning!K153</f>
        <v>0</v>
      </c>
      <c r="L153" s="148">
        <f>Planning!L153</f>
        <v>0</v>
      </c>
      <c r="M153" s="148">
        <f>Planning!M153</f>
        <v>0</v>
      </c>
      <c r="N153" s="148">
        <f>Planning!N153</f>
        <v>0</v>
      </c>
      <c r="O153" s="148">
        <f>Planning!O153</f>
        <v>0</v>
      </c>
      <c r="Q153" s="175" t="s">
        <v>194</v>
      </c>
      <c r="R153" s="150" t="str">
        <f t="shared" si="45"/>
        <v/>
      </c>
      <c r="S153" s="150" t="str">
        <f t="shared" si="43"/>
        <v/>
      </c>
      <c r="T153" s="150" t="str">
        <f t="shared" si="43"/>
        <v/>
      </c>
      <c r="U153" s="150" t="str">
        <f t="shared" si="43"/>
        <v/>
      </c>
      <c r="V153" s="150" t="str">
        <f t="shared" si="43"/>
        <v/>
      </c>
      <c r="X153" s="175" t="s">
        <v>194</v>
      </c>
      <c r="Y153" s="150"/>
      <c r="Z153" s="150"/>
      <c r="AA153" s="150"/>
      <c r="AB153" s="150"/>
      <c r="AC153" s="150"/>
      <c r="AF153" s="209"/>
      <c r="AG153" s="209"/>
      <c r="AH153" s="209"/>
      <c r="AI153" s="84"/>
      <c r="AJ153" s="194"/>
      <c r="AK153" s="194"/>
      <c r="AL153" s="194"/>
      <c r="AM153" s="194"/>
      <c r="AN153" s="194"/>
      <c r="AO153" s="209"/>
      <c r="AP153" s="84"/>
      <c r="AQ153" s="84"/>
      <c r="AR153" s="84"/>
      <c r="AS153" s="84"/>
      <c r="AT153" s="84"/>
      <c r="AU153" s="84"/>
      <c r="AV153" s="209"/>
      <c r="AW153" s="84"/>
      <c r="AX153" s="194"/>
      <c r="AY153" s="194"/>
      <c r="AZ153" s="194"/>
      <c r="BA153" s="194"/>
      <c r="BB153" s="194"/>
      <c r="BC153" s="209"/>
      <c r="BD153" s="84"/>
      <c r="BE153" s="194"/>
      <c r="BF153" s="194"/>
      <c r="BG153" s="194"/>
      <c r="BH153" s="194"/>
      <c r="BI153" s="194"/>
      <c r="BJ153" s="209"/>
      <c r="BK153" s="209"/>
      <c r="BL153" s="209"/>
    </row>
    <row r="154" spans="2:64">
      <c r="C154" s="175" t="s">
        <v>153</v>
      </c>
      <c r="D154" s="150" t="str">
        <f t="shared" si="44"/>
        <v/>
      </c>
      <c r="E154" s="150" t="str">
        <f t="shared" si="42"/>
        <v/>
      </c>
      <c r="F154" s="150" t="str">
        <f t="shared" si="42"/>
        <v/>
      </c>
      <c r="G154" s="150" t="str">
        <f t="shared" si="42"/>
        <v/>
      </c>
      <c r="H154" s="150" t="str">
        <f t="shared" si="42"/>
        <v/>
      </c>
      <c r="J154" s="103" t="s">
        <v>153</v>
      </c>
      <c r="K154" s="148">
        <f>Planning!K154</f>
        <v>0</v>
      </c>
      <c r="L154" s="148">
        <f>Planning!L154</f>
        <v>0</v>
      </c>
      <c r="M154" s="148">
        <f>Planning!M154</f>
        <v>0</v>
      </c>
      <c r="N154" s="148">
        <f>Planning!N154</f>
        <v>0</v>
      </c>
      <c r="O154" s="148">
        <f>Planning!O154</f>
        <v>0</v>
      </c>
      <c r="Q154" s="175" t="s">
        <v>153</v>
      </c>
      <c r="R154" s="150" t="str">
        <f t="shared" si="45"/>
        <v/>
      </c>
      <c r="S154" s="150" t="str">
        <f t="shared" si="43"/>
        <v/>
      </c>
      <c r="T154" s="150" t="str">
        <f t="shared" si="43"/>
        <v/>
      </c>
      <c r="U154" s="150" t="str">
        <f t="shared" si="43"/>
        <v/>
      </c>
      <c r="V154" s="150" t="str">
        <f t="shared" si="43"/>
        <v/>
      </c>
      <c r="X154" s="175" t="s">
        <v>153</v>
      </c>
      <c r="Y154" s="150"/>
      <c r="Z154" s="150" t="s">
        <v>56</v>
      </c>
      <c r="AA154" s="150" t="s">
        <v>56</v>
      </c>
      <c r="AB154" s="150" t="s">
        <v>56</v>
      </c>
      <c r="AC154" s="150" t="s">
        <v>56</v>
      </c>
      <c r="AF154" s="209"/>
      <c r="AG154" s="209"/>
      <c r="AH154" s="209"/>
      <c r="AI154" s="84"/>
      <c r="AJ154" s="194"/>
      <c r="AK154" s="194"/>
      <c r="AL154" s="194"/>
      <c r="AM154" s="194"/>
      <c r="AN154" s="194"/>
      <c r="AO154" s="209"/>
      <c r="AP154" s="84"/>
      <c r="AQ154" s="84"/>
      <c r="AR154" s="84"/>
      <c r="AS154" s="84"/>
      <c r="AT154" s="84"/>
      <c r="AU154" s="84"/>
      <c r="AV154" s="209"/>
      <c r="AW154" s="84"/>
      <c r="AX154" s="194"/>
      <c r="AY154" s="194"/>
      <c r="AZ154" s="194"/>
      <c r="BA154" s="194"/>
      <c r="BB154" s="194"/>
      <c r="BC154" s="209"/>
      <c r="BD154" s="84"/>
      <c r="BE154" s="194"/>
      <c r="BF154" s="194"/>
      <c r="BG154" s="194"/>
      <c r="BH154" s="194"/>
      <c r="BI154" s="194"/>
      <c r="BJ154" s="209"/>
      <c r="BK154" s="209"/>
      <c r="BL154" s="209"/>
    </row>
    <row r="155" spans="2:64">
      <c r="C155" s="175" t="s">
        <v>132</v>
      </c>
      <c r="D155" s="150" t="str">
        <f t="shared" si="44"/>
        <v/>
      </c>
      <c r="E155" s="150" t="str">
        <f t="shared" si="42"/>
        <v/>
      </c>
      <c r="F155" s="150" t="str">
        <f t="shared" si="42"/>
        <v/>
      </c>
      <c r="G155" s="150" t="str">
        <f t="shared" si="42"/>
        <v/>
      </c>
      <c r="H155" s="150" t="str">
        <f t="shared" si="42"/>
        <v/>
      </c>
      <c r="J155" s="103" t="s">
        <v>132</v>
      </c>
      <c r="K155" s="148">
        <f>Planning!K155</f>
        <v>0</v>
      </c>
      <c r="L155" s="148">
        <f>Planning!L155</f>
        <v>0</v>
      </c>
      <c r="M155" s="148">
        <f>Planning!M155</f>
        <v>0</v>
      </c>
      <c r="N155" s="148">
        <f>Planning!N155</f>
        <v>0</v>
      </c>
      <c r="O155" s="148">
        <f>Planning!O155</f>
        <v>0</v>
      </c>
      <c r="Q155" s="175" t="s">
        <v>132</v>
      </c>
      <c r="R155" s="150" t="str">
        <f t="shared" si="45"/>
        <v/>
      </c>
      <c r="S155" s="150" t="str">
        <f t="shared" si="43"/>
        <v/>
      </c>
      <c r="T155" s="150" t="str">
        <f t="shared" si="43"/>
        <v/>
      </c>
      <c r="U155" s="150" t="str">
        <f t="shared" si="43"/>
        <v/>
      </c>
      <c r="V155" s="150" t="str">
        <f t="shared" si="43"/>
        <v/>
      </c>
      <c r="X155" s="175" t="s">
        <v>132</v>
      </c>
      <c r="Y155" s="150" t="s">
        <v>54</v>
      </c>
      <c r="Z155" s="150" t="s">
        <v>55</v>
      </c>
      <c r="AA155" s="150" t="s">
        <v>55</v>
      </c>
      <c r="AB155" s="150"/>
      <c r="AC155" s="150"/>
      <c r="AF155" s="209"/>
      <c r="AG155" s="209"/>
      <c r="AH155" s="209"/>
      <c r="AI155" s="84"/>
      <c r="AJ155" s="194"/>
      <c r="AK155" s="194"/>
      <c r="AL155" s="194"/>
      <c r="AM155" s="194"/>
      <c r="AN155" s="194"/>
      <c r="AO155" s="209"/>
      <c r="AP155" s="84"/>
      <c r="AQ155" s="84"/>
      <c r="AR155" s="84"/>
      <c r="AS155" s="84"/>
      <c r="AT155" s="84"/>
      <c r="AU155" s="84"/>
      <c r="AV155" s="209"/>
      <c r="AW155" s="84"/>
      <c r="AX155" s="194"/>
      <c r="AY155" s="194"/>
      <c r="AZ155" s="194"/>
      <c r="BA155" s="194"/>
      <c r="BB155" s="194"/>
      <c r="BC155" s="209"/>
      <c r="BD155" s="84"/>
      <c r="BE155" s="194"/>
      <c r="BF155" s="194"/>
      <c r="BG155" s="194"/>
      <c r="BH155" s="194"/>
      <c r="BI155" s="194"/>
      <c r="BJ155" s="209"/>
      <c r="BK155" s="209"/>
      <c r="BL155" s="209"/>
    </row>
    <row r="156" spans="2:64">
      <c r="C156" s="175" t="s">
        <v>195</v>
      </c>
      <c r="D156" s="150" t="str">
        <f t="shared" si="44"/>
        <v/>
      </c>
      <c r="E156" s="150" t="str">
        <f t="shared" si="42"/>
        <v/>
      </c>
      <c r="F156" s="150" t="str">
        <f t="shared" si="42"/>
        <v/>
      </c>
      <c r="G156" s="150" t="str">
        <f t="shared" si="42"/>
        <v/>
      </c>
      <c r="H156" s="150" t="str">
        <f t="shared" si="42"/>
        <v/>
      </c>
      <c r="J156" s="103" t="s">
        <v>195</v>
      </c>
      <c r="K156" s="148">
        <f>Planning!K156</f>
        <v>0</v>
      </c>
      <c r="L156" s="148">
        <f>Planning!L156</f>
        <v>0</v>
      </c>
      <c r="M156" s="148">
        <f>Planning!M156</f>
        <v>0</v>
      </c>
      <c r="N156" s="148">
        <f>Planning!N156</f>
        <v>0</v>
      </c>
      <c r="O156" s="148">
        <f>Planning!O156</f>
        <v>0</v>
      </c>
      <c r="Q156" s="175" t="s">
        <v>195</v>
      </c>
      <c r="R156" s="150" t="str">
        <f t="shared" si="45"/>
        <v/>
      </c>
      <c r="S156" s="150" t="str">
        <f t="shared" si="43"/>
        <v/>
      </c>
      <c r="T156" s="150" t="str">
        <f t="shared" si="43"/>
        <v/>
      </c>
      <c r="U156" s="150" t="str">
        <f t="shared" si="43"/>
        <v/>
      </c>
      <c r="V156" s="150" t="str">
        <f t="shared" si="43"/>
        <v/>
      </c>
      <c r="X156" s="175" t="s">
        <v>195</v>
      </c>
      <c r="Y156" s="150"/>
      <c r="Z156" s="150"/>
      <c r="AA156" s="150"/>
      <c r="AB156" s="150"/>
      <c r="AC156" s="150"/>
      <c r="AF156" s="209"/>
      <c r="AG156" s="209"/>
      <c r="AH156" s="209"/>
      <c r="AI156" s="84"/>
      <c r="AJ156" s="194"/>
      <c r="AK156" s="194"/>
      <c r="AL156" s="194"/>
      <c r="AM156" s="194"/>
      <c r="AN156" s="194"/>
      <c r="AO156" s="209"/>
      <c r="AP156" s="84"/>
      <c r="AQ156" s="84"/>
      <c r="AR156" s="84"/>
      <c r="AS156" s="84"/>
      <c r="AT156" s="84"/>
      <c r="AU156" s="84"/>
      <c r="AV156" s="209"/>
      <c r="AW156" s="84"/>
      <c r="AX156" s="194"/>
      <c r="AY156" s="194"/>
      <c r="AZ156" s="194"/>
      <c r="BA156" s="194"/>
      <c r="BB156" s="194"/>
      <c r="BC156" s="209"/>
      <c r="BD156" s="84"/>
      <c r="BE156" s="194"/>
      <c r="BF156" s="194"/>
      <c r="BG156" s="194"/>
      <c r="BH156" s="194"/>
      <c r="BI156" s="194"/>
      <c r="BJ156" s="209"/>
      <c r="BK156" s="209"/>
      <c r="BL156" s="209"/>
    </row>
    <row r="157" spans="2:64">
      <c r="C157" s="174" t="s">
        <v>196</v>
      </c>
      <c r="D157" s="150" t="str">
        <f t="shared" si="44"/>
        <v/>
      </c>
      <c r="E157" s="150" t="str">
        <f t="shared" si="42"/>
        <v/>
      </c>
      <c r="F157" s="150" t="str">
        <f t="shared" si="42"/>
        <v/>
      </c>
      <c r="G157" s="150" t="str">
        <f t="shared" si="42"/>
        <v/>
      </c>
      <c r="H157" s="150" t="str">
        <f t="shared" si="42"/>
        <v/>
      </c>
      <c r="J157" s="152" t="s">
        <v>196</v>
      </c>
      <c r="K157" s="148">
        <f>Planning!K157</f>
        <v>0</v>
      </c>
      <c r="L157" s="148">
        <f>Planning!L157</f>
        <v>0</v>
      </c>
      <c r="M157" s="148">
        <f>Planning!M157</f>
        <v>0</v>
      </c>
      <c r="N157" s="148">
        <f>Planning!N157</f>
        <v>0</v>
      </c>
      <c r="O157" s="148">
        <f>Planning!O157</f>
        <v>0</v>
      </c>
      <c r="Q157" s="174" t="s">
        <v>196</v>
      </c>
      <c r="R157" s="150" t="str">
        <f t="shared" si="45"/>
        <v/>
      </c>
      <c r="S157" s="150" t="str">
        <f t="shared" si="43"/>
        <v/>
      </c>
      <c r="T157" s="150" t="str">
        <f t="shared" si="43"/>
        <v/>
      </c>
      <c r="U157" s="150" t="str">
        <f t="shared" si="43"/>
        <v/>
      </c>
      <c r="V157" s="150" t="str">
        <f t="shared" si="43"/>
        <v/>
      </c>
      <c r="X157" s="174" t="s">
        <v>196</v>
      </c>
      <c r="Y157" s="150"/>
      <c r="Z157" s="150" t="s">
        <v>58</v>
      </c>
      <c r="AA157" s="150"/>
      <c r="AB157" s="150" t="s">
        <v>55</v>
      </c>
      <c r="AC157" s="150"/>
      <c r="AF157" s="209"/>
      <c r="AG157" s="209"/>
      <c r="AH157" s="209"/>
      <c r="AI157" s="84"/>
      <c r="AJ157" s="194"/>
      <c r="AK157" s="194"/>
      <c r="AL157" s="194"/>
      <c r="AM157" s="194"/>
      <c r="AN157" s="194"/>
      <c r="AO157" s="209"/>
      <c r="AP157" s="84"/>
      <c r="AQ157" s="84"/>
      <c r="AR157" s="84"/>
      <c r="AS157" s="84"/>
      <c r="AT157" s="84"/>
      <c r="AU157" s="84"/>
      <c r="AV157" s="209"/>
      <c r="AW157" s="84"/>
      <c r="AX157" s="194"/>
      <c r="AY157" s="194"/>
      <c r="AZ157" s="194"/>
      <c r="BA157" s="194"/>
      <c r="BB157" s="194"/>
      <c r="BC157" s="209"/>
      <c r="BD157" s="84"/>
      <c r="BE157" s="194"/>
      <c r="BF157" s="194"/>
      <c r="BG157" s="194"/>
      <c r="BH157" s="194"/>
      <c r="BI157" s="194"/>
      <c r="BJ157" s="209"/>
      <c r="BK157" s="209"/>
      <c r="BL157" s="209"/>
    </row>
    <row r="158" spans="2:64">
      <c r="C158" s="175" t="s">
        <v>197</v>
      </c>
      <c r="D158" s="150" t="str">
        <f t="shared" si="44"/>
        <v/>
      </c>
      <c r="E158" s="150" t="str">
        <f t="shared" si="44"/>
        <v/>
      </c>
      <c r="F158" s="150" t="str">
        <f t="shared" si="44"/>
        <v/>
      </c>
      <c r="G158" s="150" t="str">
        <f t="shared" si="44"/>
        <v/>
      </c>
      <c r="H158" s="150" t="str">
        <f t="shared" si="44"/>
        <v/>
      </c>
      <c r="J158" s="103" t="s">
        <v>197</v>
      </c>
      <c r="K158" s="148">
        <f>Planning!K158</f>
        <v>0</v>
      </c>
      <c r="L158" s="148">
        <f>Planning!L158</f>
        <v>0</v>
      </c>
      <c r="M158" s="148">
        <f>Planning!M158</f>
        <v>0</v>
      </c>
      <c r="N158" s="148">
        <f>Planning!N158</f>
        <v>0</v>
      </c>
      <c r="O158" s="148">
        <f>Planning!O158</f>
        <v>0</v>
      </c>
      <c r="Q158" s="175" t="s">
        <v>197</v>
      </c>
      <c r="R158" s="150" t="str">
        <f t="shared" si="45"/>
        <v/>
      </c>
      <c r="S158" s="150" t="str">
        <f t="shared" si="45"/>
        <v/>
      </c>
      <c r="T158" s="150" t="str">
        <f t="shared" si="45"/>
        <v/>
      </c>
      <c r="U158" s="150" t="str">
        <f t="shared" si="45"/>
        <v/>
      </c>
      <c r="V158" s="150" t="str">
        <f t="shared" si="45"/>
        <v/>
      </c>
      <c r="X158" s="175" t="s">
        <v>197</v>
      </c>
      <c r="Y158" s="150"/>
      <c r="Z158" s="150"/>
      <c r="AA158" s="150"/>
      <c r="AB158" s="150"/>
      <c r="AC158" s="150"/>
      <c r="AF158" s="209"/>
      <c r="AG158" s="209"/>
      <c r="AH158" s="209"/>
      <c r="AI158" s="84"/>
      <c r="AJ158" s="194"/>
      <c r="AK158" s="194"/>
      <c r="AL158" s="194"/>
      <c r="AM158" s="194"/>
      <c r="AN158" s="194"/>
      <c r="AO158" s="209"/>
      <c r="AP158" s="84"/>
      <c r="AQ158" s="84"/>
      <c r="AR158" s="84"/>
      <c r="AS158" s="84"/>
      <c r="AT158" s="84"/>
      <c r="AU158" s="84"/>
      <c r="AV158" s="209"/>
      <c r="AW158" s="84"/>
      <c r="AX158" s="194"/>
      <c r="AY158" s="194"/>
      <c r="AZ158" s="194"/>
      <c r="BA158" s="194"/>
      <c r="BB158" s="194"/>
      <c r="BC158" s="209"/>
      <c r="BD158" s="84"/>
      <c r="BE158" s="194"/>
      <c r="BF158" s="194"/>
      <c r="BG158" s="194"/>
      <c r="BH158" s="194"/>
      <c r="BI158" s="194"/>
      <c r="BJ158" s="209"/>
      <c r="BK158" s="209"/>
      <c r="BL158" s="209"/>
    </row>
    <row r="159" spans="2:64">
      <c r="B159" s="47" t="s">
        <v>259</v>
      </c>
      <c r="C159" s="175" t="s">
        <v>198</v>
      </c>
      <c r="D159" s="150" t="str">
        <f t="shared" si="44"/>
        <v/>
      </c>
      <c r="E159" s="150" t="str">
        <f t="shared" si="44"/>
        <v/>
      </c>
      <c r="F159" s="150" t="str">
        <f t="shared" si="44"/>
        <v/>
      </c>
      <c r="G159" s="150" t="str">
        <f t="shared" si="44"/>
        <v/>
      </c>
      <c r="H159" s="150" t="str">
        <f t="shared" si="44"/>
        <v/>
      </c>
      <c r="J159" s="103" t="s">
        <v>198</v>
      </c>
      <c r="K159" s="148">
        <f>Planning!K159</f>
        <v>0</v>
      </c>
      <c r="L159" s="148">
        <f>Planning!L159</f>
        <v>0</v>
      </c>
      <c r="M159" s="148">
        <f>Planning!M159</f>
        <v>0</v>
      </c>
      <c r="N159" s="148">
        <f>Planning!N159</f>
        <v>0</v>
      </c>
      <c r="O159" s="148">
        <f>Planning!O159</f>
        <v>0</v>
      </c>
      <c r="Q159" s="175" t="s">
        <v>198</v>
      </c>
      <c r="R159" s="150" t="str">
        <f t="shared" si="45"/>
        <v/>
      </c>
      <c r="S159" s="150" t="str">
        <f t="shared" si="45"/>
        <v/>
      </c>
      <c r="T159" s="150" t="str">
        <f t="shared" si="45"/>
        <v/>
      </c>
      <c r="U159" s="150" t="str">
        <f t="shared" si="45"/>
        <v/>
      </c>
      <c r="V159" s="150" t="str">
        <f t="shared" si="45"/>
        <v/>
      </c>
      <c r="X159" s="175" t="s">
        <v>198</v>
      </c>
      <c r="Y159" s="150" t="str">
        <f>IF(Q118=$K$128,$P$118,IF(Q119=$K$128,$P$119,""))</f>
        <v/>
      </c>
      <c r="Z159" s="150" t="str">
        <f t="shared" ref="Z159:AC159" si="46">IF(R118=$K$128,$P$118,IF(R119=$K$128,$P$119,""))</f>
        <v/>
      </c>
      <c r="AA159" s="150" t="str">
        <f t="shared" si="46"/>
        <v/>
      </c>
      <c r="AB159" s="150" t="str">
        <f t="shared" si="46"/>
        <v/>
      </c>
      <c r="AC159" s="150" t="str">
        <f t="shared" si="46"/>
        <v/>
      </c>
      <c r="AF159" s="209"/>
      <c r="AG159" s="209"/>
      <c r="AH159" s="209"/>
      <c r="AI159" s="84"/>
      <c r="AJ159" s="194"/>
      <c r="AK159" s="194"/>
      <c r="AL159" s="194"/>
      <c r="AM159" s="194"/>
      <c r="AN159" s="194"/>
      <c r="AO159" s="209"/>
      <c r="AP159" s="84"/>
      <c r="AQ159" s="84"/>
      <c r="AR159" s="84"/>
      <c r="AS159" s="84"/>
      <c r="AT159" s="84"/>
      <c r="AU159" s="84"/>
      <c r="AV159" s="209"/>
      <c r="AW159" s="84"/>
      <c r="AX159" s="194"/>
      <c r="AY159" s="194"/>
      <c r="AZ159" s="194"/>
      <c r="BA159" s="194"/>
      <c r="BB159" s="194"/>
      <c r="BC159" s="209"/>
      <c r="BD159" s="84"/>
      <c r="BE159" s="194"/>
      <c r="BF159" s="194"/>
      <c r="BG159" s="194"/>
      <c r="BH159" s="194"/>
      <c r="BI159" s="194"/>
      <c r="BJ159" s="209"/>
      <c r="BK159" s="209"/>
      <c r="BL159" s="209"/>
    </row>
    <row r="160" spans="2:64">
      <c r="C160" s="175" t="s">
        <v>96</v>
      </c>
      <c r="D160" s="150" t="str">
        <f t="shared" si="44"/>
        <v/>
      </c>
      <c r="E160" s="150" t="str">
        <f t="shared" si="44"/>
        <v/>
      </c>
      <c r="F160" s="150" t="str">
        <f t="shared" si="44"/>
        <v/>
      </c>
      <c r="G160" s="150" t="str">
        <f t="shared" si="44"/>
        <v/>
      </c>
      <c r="H160" s="150" t="str">
        <f t="shared" si="44"/>
        <v/>
      </c>
      <c r="J160" s="103" t="s">
        <v>96</v>
      </c>
      <c r="K160" s="148">
        <f>Planning!K160</f>
        <v>0</v>
      </c>
      <c r="L160" s="148">
        <f>Planning!L160</f>
        <v>0</v>
      </c>
      <c r="M160" s="148">
        <f>Planning!M160</f>
        <v>0</v>
      </c>
      <c r="N160" s="148">
        <f>Planning!N160</f>
        <v>0</v>
      </c>
      <c r="O160" s="148">
        <f>Planning!O160</f>
        <v>0</v>
      </c>
      <c r="Q160" s="175" t="s">
        <v>96</v>
      </c>
      <c r="R160" s="150" t="str">
        <f t="shared" si="45"/>
        <v/>
      </c>
      <c r="S160" s="150" t="str">
        <f t="shared" si="45"/>
        <v/>
      </c>
      <c r="T160" s="150" t="str">
        <f t="shared" si="45"/>
        <v/>
      </c>
      <c r="U160" s="150" t="str">
        <f t="shared" si="45"/>
        <v/>
      </c>
      <c r="V160" s="150" t="str">
        <f t="shared" si="45"/>
        <v/>
      </c>
      <c r="X160" s="175" t="s">
        <v>96</v>
      </c>
      <c r="Y160" s="150"/>
      <c r="Z160" s="150" t="s">
        <v>55</v>
      </c>
      <c r="AA160" s="150"/>
      <c r="AB160" s="150"/>
      <c r="AC160" s="151" t="s">
        <v>55</v>
      </c>
      <c r="AF160" s="209"/>
      <c r="AG160" s="209"/>
      <c r="AH160" s="209"/>
      <c r="AI160" s="84"/>
      <c r="AJ160" s="194"/>
      <c r="AK160" s="194"/>
      <c r="AL160" s="194"/>
      <c r="AM160" s="194"/>
      <c r="AN160" s="194"/>
      <c r="AO160" s="209"/>
      <c r="AP160" s="84"/>
      <c r="AQ160" s="84"/>
      <c r="AR160" s="84"/>
      <c r="AS160" s="84"/>
      <c r="AT160" s="84"/>
      <c r="AU160" s="84"/>
      <c r="AV160" s="209"/>
      <c r="AW160" s="84"/>
      <c r="AX160" s="194"/>
      <c r="AY160" s="194"/>
      <c r="AZ160" s="194"/>
      <c r="BA160" s="194"/>
      <c r="BB160" s="194"/>
      <c r="BC160" s="209"/>
      <c r="BD160" s="84"/>
      <c r="BE160" s="194"/>
      <c r="BF160" s="194"/>
      <c r="BG160" s="194"/>
      <c r="BH160" s="194"/>
      <c r="BI160" s="194"/>
      <c r="BJ160" s="209"/>
      <c r="BK160" s="209"/>
      <c r="BL160" s="209"/>
    </row>
    <row r="161" spans="2:64">
      <c r="C161" s="174" t="s">
        <v>162</v>
      </c>
      <c r="D161" s="150" t="str">
        <f t="shared" si="44"/>
        <v/>
      </c>
      <c r="E161" s="150" t="str">
        <f t="shared" si="44"/>
        <v/>
      </c>
      <c r="F161" s="150" t="str">
        <f t="shared" si="44"/>
        <v/>
      </c>
      <c r="G161" s="150" t="str">
        <f t="shared" si="44"/>
        <v/>
      </c>
      <c r="H161" s="150" t="str">
        <f t="shared" si="44"/>
        <v/>
      </c>
      <c r="J161" s="152" t="s">
        <v>162</v>
      </c>
      <c r="K161" s="148">
        <f>Planning!K161</f>
        <v>0</v>
      </c>
      <c r="L161" s="148">
        <f>Planning!L161</f>
        <v>0</v>
      </c>
      <c r="M161" s="148">
        <f>Planning!M161</f>
        <v>0</v>
      </c>
      <c r="N161" s="148">
        <f>Planning!N161</f>
        <v>0</v>
      </c>
      <c r="O161" s="148">
        <f>Planning!O161</f>
        <v>0</v>
      </c>
      <c r="Q161" s="174" t="s">
        <v>162</v>
      </c>
      <c r="R161" s="150" t="str">
        <f t="shared" si="45"/>
        <v/>
      </c>
      <c r="S161" s="150" t="str">
        <f t="shared" si="45"/>
        <v/>
      </c>
      <c r="T161" s="150" t="str">
        <f t="shared" si="45"/>
        <v/>
      </c>
      <c r="U161" s="150" t="str">
        <f t="shared" si="45"/>
        <v/>
      </c>
      <c r="V161" s="150" t="str">
        <f t="shared" si="45"/>
        <v/>
      </c>
      <c r="X161" s="174" t="s">
        <v>162</v>
      </c>
      <c r="Y161" s="150" t="s">
        <v>56</v>
      </c>
      <c r="Z161" s="150" t="s">
        <v>56</v>
      </c>
      <c r="AA161" s="150"/>
      <c r="AB161" s="150" t="s">
        <v>56</v>
      </c>
      <c r="AC161" s="150" t="s">
        <v>56</v>
      </c>
      <c r="AF161" s="209"/>
      <c r="AG161" s="209"/>
      <c r="AH161" s="209"/>
      <c r="AI161" s="84"/>
      <c r="AJ161" s="194"/>
      <c r="AK161" s="194"/>
      <c r="AL161" s="194"/>
      <c r="AM161" s="194"/>
      <c r="AN161" s="194"/>
      <c r="AO161" s="209"/>
      <c r="AP161" s="84"/>
      <c r="AQ161" s="84"/>
      <c r="AR161" s="84"/>
      <c r="AS161" s="84"/>
      <c r="AT161" s="84"/>
      <c r="AU161" s="84"/>
      <c r="AV161" s="209"/>
      <c r="AW161" s="84"/>
      <c r="AX161" s="194"/>
      <c r="AY161" s="194"/>
      <c r="AZ161" s="194"/>
      <c r="BA161" s="194"/>
      <c r="BB161" s="194"/>
      <c r="BC161" s="209"/>
      <c r="BD161" s="84"/>
      <c r="BE161" s="194"/>
      <c r="BF161" s="194"/>
      <c r="BG161" s="194"/>
      <c r="BH161" s="194"/>
      <c r="BI161" s="194"/>
      <c r="BJ161" s="209"/>
      <c r="BK161" s="209"/>
      <c r="BL161" s="209"/>
    </row>
    <row r="162" spans="2:64">
      <c r="C162" s="174" t="s">
        <v>199</v>
      </c>
      <c r="D162" s="150" t="str">
        <f t="shared" si="44"/>
        <v/>
      </c>
      <c r="E162" s="150" t="str">
        <f t="shared" si="44"/>
        <v/>
      </c>
      <c r="F162" s="150" t="str">
        <f t="shared" si="44"/>
        <v/>
      </c>
      <c r="G162" s="150" t="str">
        <f t="shared" si="44"/>
        <v/>
      </c>
      <c r="H162" s="150" t="str">
        <f t="shared" si="44"/>
        <v/>
      </c>
      <c r="J162" s="152" t="s">
        <v>199</v>
      </c>
      <c r="K162" s="148">
        <f>Planning!K162</f>
        <v>0</v>
      </c>
      <c r="L162" s="148">
        <f>Planning!L162</f>
        <v>0</v>
      </c>
      <c r="M162" s="148">
        <f>Planning!M162</f>
        <v>0</v>
      </c>
      <c r="N162" s="148">
        <f>Planning!N162</f>
        <v>0</v>
      </c>
      <c r="O162" s="148">
        <f>Planning!O162</f>
        <v>0</v>
      </c>
      <c r="Q162" s="174" t="s">
        <v>199</v>
      </c>
      <c r="R162" s="150" t="str">
        <f t="shared" si="45"/>
        <v/>
      </c>
      <c r="S162" s="150" t="str">
        <f t="shared" si="45"/>
        <v/>
      </c>
      <c r="T162" s="150" t="str">
        <f t="shared" si="45"/>
        <v/>
      </c>
      <c r="U162" s="150" t="str">
        <f t="shared" si="45"/>
        <v/>
      </c>
      <c r="V162" s="150" t="str">
        <f t="shared" si="45"/>
        <v/>
      </c>
      <c r="X162" s="174" t="s">
        <v>199</v>
      </c>
      <c r="Y162" s="150"/>
      <c r="Z162" s="150"/>
      <c r="AA162" s="150"/>
      <c r="AB162" s="150"/>
      <c r="AC162" s="150"/>
      <c r="AF162" s="209"/>
      <c r="AG162" s="209"/>
      <c r="AH162" s="209"/>
      <c r="AI162" s="84"/>
      <c r="AJ162" s="194"/>
      <c r="AK162" s="194"/>
      <c r="AL162" s="194"/>
      <c r="AM162" s="194"/>
      <c r="AN162" s="194"/>
      <c r="AO162" s="209"/>
      <c r="AP162" s="84"/>
      <c r="AQ162" s="84"/>
      <c r="AR162" s="84"/>
      <c r="AS162" s="84"/>
      <c r="AT162" s="84"/>
      <c r="AU162" s="84"/>
      <c r="AV162" s="209"/>
      <c r="AW162" s="84"/>
      <c r="AX162" s="194"/>
      <c r="AY162" s="194"/>
      <c r="AZ162" s="194"/>
      <c r="BA162" s="194"/>
      <c r="BB162" s="194"/>
      <c r="BC162" s="209"/>
      <c r="BD162" s="84"/>
      <c r="BE162" s="194"/>
      <c r="BF162" s="194"/>
      <c r="BG162" s="194"/>
      <c r="BH162" s="194"/>
      <c r="BI162" s="194"/>
      <c r="BJ162" s="209"/>
      <c r="BK162" s="209"/>
      <c r="BL162" s="209"/>
    </row>
    <row r="163" spans="2:64">
      <c r="C163" s="174" t="s">
        <v>200</v>
      </c>
      <c r="D163" s="150" t="str">
        <f t="shared" si="44"/>
        <v/>
      </c>
      <c r="E163" s="150" t="str">
        <f t="shared" si="44"/>
        <v/>
      </c>
      <c r="F163" s="150" t="str">
        <f t="shared" si="44"/>
        <v/>
      </c>
      <c r="G163" s="150" t="str">
        <f t="shared" si="44"/>
        <v/>
      </c>
      <c r="H163" s="150" t="str">
        <f t="shared" si="44"/>
        <v/>
      </c>
      <c r="J163" s="152" t="s">
        <v>200</v>
      </c>
      <c r="K163" s="148">
        <f>Planning!K163</f>
        <v>0</v>
      </c>
      <c r="L163" s="148">
        <f>Planning!L163</f>
        <v>0</v>
      </c>
      <c r="M163" s="148">
        <f>Planning!M163</f>
        <v>0</v>
      </c>
      <c r="N163" s="148">
        <f>Planning!N163</f>
        <v>0</v>
      </c>
      <c r="O163" s="148">
        <f>Planning!O163</f>
        <v>0</v>
      </c>
      <c r="Q163" s="174" t="s">
        <v>200</v>
      </c>
      <c r="R163" s="150" t="str">
        <f t="shared" si="45"/>
        <v/>
      </c>
      <c r="S163" s="150" t="str">
        <f t="shared" si="45"/>
        <v/>
      </c>
      <c r="T163" s="150" t="str">
        <f t="shared" si="45"/>
        <v/>
      </c>
      <c r="U163" s="150" t="str">
        <f t="shared" si="45"/>
        <v/>
      </c>
      <c r="V163" s="150" t="str">
        <f t="shared" si="45"/>
        <v/>
      </c>
      <c r="X163" s="174" t="s">
        <v>200</v>
      </c>
      <c r="Y163" s="150"/>
      <c r="Z163" s="150"/>
      <c r="AA163" s="150"/>
      <c r="AB163" s="150"/>
      <c r="AC163" s="150"/>
      <c r="AF163" s="209"/>
      <c r="AG163" s="209"/>
      <c r="AH163" s="209"/>
      <c r="AI163" s="84"/>
      <c r="AJ163" s="194"/>
      <c r="AK163" s="194"/>
      <c r="AL163" s="194"/>
      <c r="AM163" s="194"/>
      <c r="AN163" s="194"/>
      <c r="AO163" s="209"/>
      <c r="AP163" s="84"/>
      <c r="AQ163" s="84"/>
      <c r="AR163" s="84"/>
      <c r="AS163" s="84"/>
      <c r="AT163" s="84"/>
      <c r="AU163" s="84"/>
      <c r="AV163" s="209"/>
      <c r="AW163" s="84"/>
      <c r="AX163" s="194"/>
      <c r="AY163" s="194"/>
      <c r="AZ163" s="194"/>
      <c r="BA163" s="194"/>
      <c r="BB163" s="194"/>
      <c r="BC163" s="209"/>
      <c r="BD163" s="84"/>
      <c r="BE163" s="194"/>
      <c r="BF163" s="194"/>
      <c r="BG163" s="194"/>
      <c r="BH163" s="194"/>
      <c r="BI163" s="194"/>
      <c r="BJ163" s="209"/>
      <c r="BK163" s="209"/>
      <c r="BL163" s="209"/>
    </row>
    <row r="164" spans="2:64">
      <c r="B164" s="46"/>
      <c r="C164" s="175" t="s">
        <v>146</v>
      </c>
      <c r="D164" s="150" t="str">
        <f t="shared" si="44"/>
        <v/>
      </c>
      <c r="E164" s="150" t="str">
        <f t="shared" si="44"/>
        <v/>
      </c>
      <c r="F164" s="150" t="str">
        <f t="shared" si="44"/>
        <v/>
      </c>
      <c r="G164" s="150" t="str">
        <f t="shared" si="44"/>
        <v/>
      </c>
      <c r="H164" s="150" t="str">
        <f t="shared" si="44"/>
        <v/>
      </c>
      <c r="J164" s="103" t="s">
        <v>146</v>
      </c>
      <c r="K164" s="148">
        <f>Planning!K164</f>
        <v>0</v>
      </c>
      <c r="L164" s="148">
        <f>Planning!L164</f>
        <v>0</v>
      </c>
      <c r="M164" s="148">
        <f>Planning!M164</f>
        <v>0</v>
      </c>
      <c r="N164" s="148">
        <f>Planning!N164</f>
        <v>0</v>
      </c>
      <c r="O164" s="148">
        <f>Planning!O164</f>
        <v>0</v>
      </c>
      <c r="Q164" s="175" t="s">
        <v>146</v>
      </c>
      <c r="R164" s="150" t="str">
        <f t="shared" si="45"/>
        <v/>
      </c>
      <c r="S164" s="150" t="str">
        <f t="shared" si="45"/>
        <v/>
      </c>
      <c r="T164" s="150" t="str">
        <f t="shared" si="45"/>
        <v/>
      </c>
      <c r="U164" s="150" t="str">
        <f t="shared" si="45"/>
        <v/>
      </c>
      <c r="V164" s="150" t="str">
        <f t="shared" si="45"/>
        <v/>
      </c>
      <c r="X164" s="175" t="s">
        <v>146</v>
      </c>
      <c r="Y164" s="150" t="s">
        <v>263</v>
      </c>
      <c r="Z164" s="150" t="s">
        <v>263</v>
      </c>
      <c r="AA164" s="150" t="s">
        <v>263</v>
      </c>
      <c r="AB164" s="150" t="s">
        <v>263</v>
      </c>
      <c r="AC164" s="150" t="s">
        <v>263</v>
      </c>
      <c r="AF164" s="209"/>
      <c r="AG164" s="209"/>
      <c r="AH164" s="84"/>
      <c r="AI164" s="84"/>
      <c r="AJ164" s="194"/>
      <c r="AK164" s="194"/>
      <c r="AL164" s="194"/>
      <c r="AM164" s="194"/>
      <c r="AN164" s="194"/>
      <c r="AO164" s="209"/>
      <c r="AP164" s="84"/>
      <c r="AQ164" s="84"/>
      <c r="AR164" s="84"/>
      <c r="AS164" s="84"/>
      <c r="AT164" s="84"/>
      <c r="AU164" s="84"/>
      <c r="AV164" s="209"/>
      <c r="AW164" s="84"/>
      <c r="AX164" s="194"/>
      <c r="AY164" s="194"/>
      <c r="AZ164" s="194"/>
      <c r="BA164" s="194"/>
      <c r="BB164" s="194"/>
      <c r="BC164" s="209"/>
      <c r="BD164" s="84"/>
      <c r="BE164" s="194"/>
      <c r="BF164" s="194"/>
      <c r="BG164" s="194"/>
      <c r="BH164" s="194"/>
      <c r="BI164" s="194"/>
      <c r="BJ164" s="209"/>
      <c r="BK164" s="209"/>
      <c r="BL164" s="209"/>
    </row>
    <row r="165" spans="2:64">
      <c r="C165" s="175" t="s">
        <v>86</v>
      </c>
      <c r="D165" s="150" t="str">
        <f t="shared" si="44"/>
        <v/>
      </c>
      <c r="E165" s="150" t="str">
        <f t="shared" si="44"/>
        <v/>
      </c>
      <c r="F165" s="150" t="str">
        <f t="shared" si="44"/>
        <v/>
      </c>
      <c r="G165" s="150" t="str">
        <f t="shared" si="44"/>
        <v/>
      </c>
      <c r="H165" s="150" t="str">
        <f t="shared" si="44"/>
        <v/>
      </c>
      <c r="J165" s="103" t="s">
        <v>86</v>
      </c>
      <c r="K165" s="148">
        <f>Planning!K165</f>
        <v>0</v>
      </c>
      <c r="L165" s="148">
        <f>Planning!L165</f>
        <v>0</v>
      </c>
      <c r="M165" s="148">
        <f>Planning!M165</f>
        <v>0</v>
      </c>
      <c r="N165" s="148">
        <f>Planning!N165</f>
        <v>0</v>
      </c>
      <c r="O165" s="148">
        <f>Planning!O165</f>
        <v>0</v>
      </c>
      <c r="Q165" s="175" t="s">
        <v>86</v>
      </c>
      <c r="R165" s="150" t="str">
        <f t="shared" si="45"/>
        <v/>
      </c>
      <c r="S165" s="150" t="str">
        <f t="shared" si="45"/>
        <v/>
      </c>
      <c r="T165" s="150" t="str">
        <f t="shared" si="45"/>
        <v/>
      </c>
      <c r="U165" s="150" t="str">
        <f t="shared" si="45"/>
        <v/>
      </c>
      <c r="V165" s="150" t="str">
        <f t="shared" si="45"/>
        <v/>
      </c>
      <c r="X165" s="175" t="s">
        <v>86</v>
      </c>
      <c r="Y165" s="150" t="str">
        <f>IF(Q117=$K$114,$P$117,"Tri")</f>
        <v>Tri</v>
      </c>
      <c r="Z165" s="150" t="str">
        <f t="shared" ref="Z165:AC165" si="47">IF(R117=$K$114,$P$117,"Tri")</f>
        <v>Tri</v>
      </c>
      <c r="AA165" s="150" t="str">
        <f t="shared" si="47"/>
        <v>Tri</v>
      </c>
      <c r="AB165" s="150" t="str">
        <f t="shared" si="47"/>
        <v>Tri</v>
      </c>
      <c r="AC165" s="150" t="str">
        <f t="shared" si="47"/>
        <v>Tri</v>
      </c>
      <c r="AF165" s="209"/>
      <c r="AG165" s="209"/>
      <c r="AH165" s="209"/>
      <c r="AI165" s="84"/>
      <c r="AJ165" s="194"/>
      <c r="AK165" s="194"/>
      <c r="AL165" s="194"/>
      <c r="AM165" s="194"/>
      <c r="AN165" s="194"/>
      <c r="AO165" s="209"/>
      <c r="AP165" s="84"/>
      <c r="AQ165" s="84"/>
      <c r="AR165" s="84"/>
      <c r="AS165" s="84"/>
      <c r="AT165" s="84"/>
      <c r="AU165" s="84"/>
      <c r="AV165" s="209"/>
      <c r="AW165" s="84"/>
      <c r="AX165" s="194"/>
      <c r="AY165" s="194"/>
      <c r="AZ165" s="194"/>
      <c r="BA165" s="194"/>
      <c r="BB165" s="194"/>
      <c r="BC165" s="209"/>
      <c r="BD165" s="84"/>
      <c r="BE165" s="194"/>
      <c r="BF165" s="194"/>
      <c r="BG165" s="194"/>
      <c r="BH165" s="194"/>
      <c r="BI165" s="194"/>
      <c r="BJ165" s="209"/>
      <c r="BK165" s="209"/>
      <c r="BL165" s="209"/>
    </row>
    <row r="166" spans="2:64">
      <c r="C166" s="175" t="s">
        <v>98</v>
      </c>
      <c r="D166" s="150" t="str">
        <f t="shared" si="44"/>
        <v/>
      </c>
      <c r="E166" s="150" t="str">
        <f t="shared" si="44"/>
        <v/>
      </c>
      <c r="F166" s="150" t="str">
        <f t="shared" si="44"/>
        <v/>
      </c>
      <c r="G166" s="150" t="str">
        <f t="shared" si="44"/>
        <v/>
      </c>
      <c r="H166" s="150" t="str">
        <f t="shared" si="44"/>
        <v/>
      </c>
      <c r="J166" s="103" t="s">
        <v>98</v>
      </c>
      <c r="K166" s="148">
        <f>Planning!K166</f>
        <v>0</v>
      </c>
      <c r="L166" s="148">
        <f>Planning!L166</f>
        <v>0</v>
      </c>
      <c r="M166" s="148">
        <f>Planning!M166</f>
        <v>0</v>
      </c>
      <c r="N166" s="148">
        <f>Planning!N166</f>
        <v>0</v>
      </c>
      <c r="O166" s="148">
        <f>Planning!O166</f>
        <v>0</v>
      </c>
      <c r="Q166" s="175" t="s">
        <v>98</v>
      </c>
      <c r="R166" s="150" t="str">
        <f t="shared" si="45"/>
        <v/>
      </c>
      <c r="S166" s="150" t="str">
        <f t="shared" si="45"/>
        <v/>
      </c>
      <c r="T166" s="150" t="str">
        <f t="shared" si="45"/>
        <v/>
      </c>
      <c r="U166" s="150" t="str">
        <f t="shared" si="45"/>
        <v/>
      </c>
      <c r="V166" s="150" t="str">
        <f t="shared" si="45"/>
        <v/>
      </c>
      <c r="X166" s="175" t="s">
        <v>98</v>
      </c>
      <c r="Y166" s="150"/>
      <c r="Z166" s="150" t="s">
        <v>53</v>
      </c>
      <c r="AA166" s="150"/>
      <c r="AB166" s="150" t="s">
        <v>51</v>
      </c>
      <c r="AC166" s="150"/>
      <c r="AF166" s="209"/>
      <c r="AG166" s="209"/>
      <c r="AH166" s="209"/>
      <c r="AI166" s="84"/>
      <c r="AJ166" s="194"/>
      <c r="AK166" s="194"/>
      <c r="AL166" s="194"/>
      <c r="AM166" s="194"/>
      <c r="AN166" s="194"/>
      <c r="AO166" s="209"/>
      <c r="AP166" s="84"/>
      <c r="AQ166" s="84"/>
      <c r="AR166" s="84"/>
      <c r="AS166" s="84"/>
      <c r="AT166" s="84"/>
      <c r="AU166" s="84"/>
      <c r="AV166" s="209"/>
      <c r="AW166" s="84"/>
      <c r="AX166" s="194"/>
      <c r="AY166" s="194"/>
      <c r="AZ166" s="194"/>
      <c r="BA166" s="194"/>
      <c r="BB166" s="194"/>
      <c r="BC166" s="209"/>
      <c r="BD166" s="84"/>
      <c r="BE166" s="194"/>
      <c r="BF166" s="194"/>
      <c r="BG166" s="194"/>
      <c r="BH166" s="194"/>
      <c r="BI166" s="194"/>
      <c r="BJ166" s="209"/>
      <c r="BK166" s="209"/>
      <c r="BL166" s="209"/>
    </row>
    <row r="167" spans="2:64">
      <c r="B167" s="194"/>
      <c r="C167" s="193" t="s">
        <v>148</v>
      </c>
      <c r="D167" s="150" t="str">
        <f t="shared" si="44"/>
        <v/>
      </c>
      <c r="E167" s="150" t="str">
        <f t="shared" si="44"/>
        <v/>
      </c>
      <c r="F167" s="150" t="str">
        <f t="shared" si="44"/>
        <v/>
      </c>
      <c r="G167" s="150" t="str">
        <f t="shared" si="44"/>
        <v/>
      </c>
      <c r="H167" s="150" t="str">
        <f t="shared" si="44"/>
        <v/>
      </c>
      <c r="J167" s="152" t="s">
        <v>148</v>
      </c>
      <c r="K167" s="148">
        <f>Planning!K167</f>
        <v>0</v>
      </c>
      <c r="L167" s="148">
        <f>Planning!L167</f>
        <v>0</v>
      </c>
      <c r="M167" s="148">
        <f>Planning!M167</f>
        <v>0</v>
      </c>
      <c r="N167" s="148">
        <f>Planning!N167</f>
        <v>0</v>
      </c>
      <c r="O167" s="148">
        <f>Planning!O167</f>
        <v>0</v>
      </c>
      <c r="Q167" s="174" t="s">
        <v>148</v>
      </c>
      <c r="R167" s="150" t="str">
        <f t="shared" si="45"/>
        <v/>
      </c>
      <c r="S167" s="150" t="str">
        <f t="shared" si="45"/>
        <v/>
      </c>
      <c r="T167" s="150" t="str">
        <f t="shared" si="45"/>
        <v/>
      </c>
      <c r="U167" s="150" t="str">
        <f t="shared" si="45"/>
        <v/>
      </c>
      <c r="V167" s="150" t="str">
        <f t="shared" si="45"/>
        <v/>
      </c>
      <c r="X167" s="193" t="s">
        <v>148</v>
      </c>
      <c r="Y167" s="150" t="str">
        <f>IF(K167=1,IF(K164=1,$AD$167,$AE$167),"")</f>
        <v/>
      </c>
      <c r="Z167" s="150" t="str">
        <f t="shared" ref="Z167:AB167" si="48">IF(L167=1,IF(L164=1,$AD$167,$AE$167),"")</f>
        <v/>
      </c>
      <c r="AA167" s="150" t="str">
        <f t="shared" si="48"/>
        <v/>
      </c>
      <c r="AB167" s="150" t="str">
        <f t="shared" si="48"/>
        <v/>
      </c>
      <c r="AC167" s="150"/>
      <c r="AD167" s="272" t="s">
        <v>264</v>
      </c>
      <c r="AE167" s="47" t="s">
        <v>263</v>
      </c>
      <c r="AF167" s="209"/>
      <c r="AG167" s="209"/>
      <c r="AH167" s="194"/>
      <c r="AI167" s="84"/>
      <c r="AJ167" s="194"/>
      <c r="AK167" s="194"/>
      <c r="AL167" s="194"/>
      <c r="AM167" s="194"/>
      <c r="AN167" s="194"/>
      <c r="AO167" s="209"/>
      <c r="AP167" s="84"/>
      <c r="AQ167" s="84"/>
      <c r="AR167" s="84"/>
      <c r="AS167" s="84"/>
      <c r="AT167" s="84"/>
      <c r="AU167" s="84"/>
      <c r="AV167" s="209"/>
      <c r="AW167" s="84"/>
      <c r="AX167" s="194"/>
      <c r="AY167" s="194"/>
      <c r="AZ167" s="194"/>
      <c r="BA167" s="194"/>
      <c r="BB167" s="194"/>
      <c r="BC167" s="209"/>
      <c r="BD167" s="84"/>
      <c r="BE167" s="194"/>
      <c r="BF167" s="194"/>
      <c r="BG167" s="194"/>
      <c r="BH167" s="194"/>
      <c r="BI167" s="194"/>
      <c r="BJ167" s="272"/>
      <c r="BK167" s="209"/>
      <c r="BL167" s="209"/>
    </row>
    <row r="168" spans="2:64">
      <c r="C168" s="174" t="s">
        <v>169</v>
      </c>
      <c r="D168" s="150" t="str">
        <f t="shared" si="44"/>
        <v/>
      </c>
      <c r="E168" s="150" t="str">
        <f t="shared" si="44"/>
        <v/>
      </c>
      <c r="F168" s="150" t="str">
        <f t="shared" si="44"/>
        <v/>
      </c>
      <c r="G168" s="150" t="str">
        <f t="shared" si="44"/>
        <v/>
      </c>
      <c r="H168" s="150" t="str">
        <f t="shared" si="44"/>
        <v/>
      </c>
      <c r="J168" s="152" t="s">
        <v>169</v>
      </c>
      <c r="K168" s="148">
        <f>Planning!K168</f>
        <v>0</v>
      </c>
      <c r="L168" s="148">
        <f>Planning!L168</f>
        <v>0</v>
      </c>
      <c r="M168" s="148">
        <f>Planning!M168</f>
        <v>0</v>
      </c>
      <c r="N168" s="148">
        <f>Planning!N168</f>
        <v>0</v>
      </c>
      <c r="O168" s="148">
        <f>Planning!O168</f>
        <v>0</v>
      </c>
      <c r="Q168" s="174" t="s">
        <v>169</v>
      </c>
      <c r="R168" s="150" t="str">
        <f t="shared" si="45"/>
        <v/>
      </c>
      <c r="S168" s="150" t="str">
        <f t="shared" si="45"/>
        <v/>
      </c>
      <c r="T168" s="150" t="str">
        <f t="shared" si="45"/>
        <v/>
      </c>
      <c r="U168" s="150" t="str">
        <f t="shared" si="45"/>
        <v/>
      </c>
      <c r="V168" s="150" t="str">
        <f t="shared" si="45"/>
        <v/>
      </c>
      <c r="X168" s="174" t="s">
        <v>169</v>
      </c>
      <c r="Y168" s="150"/>
      <c r="Z168" s="150"/>
      <c r="AA168" s="150"/>
      <c r="AB168" s="150" t="s">
        <v>57</v>
      </c>
      <c r="AC168" s="150" t="s">
        <v>57</v>
      </c>
      <c r="AF168" s="209"/>
      <c r="AG168" s="209"/>
      <c r="AH168" s="209"/>
      <c r="AI168" s="84"/>
      <c r="AJ168" s="194"/>
      <c r="AK168" s="194"/>
      <c r="AL168" s="194"/>
      <c r="AM168" s="194"/>
      <c r="AN168" s="194"/>
      <c r="AO168" s="209"/>
      <c r="AP168" s="84"/>
      <c r="AQ168" s="84"/>
      <c r="AR168" s="84"/>
      <c r="AS168" s="84"/>
      <c r="AT168" s="84"/>
      <c r="AU168" s="84"/>
      <c r="AV168" s="209"/>
      <c r="AW168" s="84"/>
      <c r="AX168" s="194"/>
      <c r="AY168" s="194"/>
      <c r="AZ168" s="194"/>
      <c r="BA168" s="194"/>
      <c r="BB168" s="194"/>
      <c r="BC168" s="209"/>
      <c r="BD168" s="84"/>
      <c r="BE168" s="194"/>
      <c r="BF168" s="194"/>
      <c r="BG168" s="194"/>
      <c r="BH168" s="194"/>
      <c r="BI168" s="194"/>
      <c r="BJ168" s="209"/>
      <c r="BK168" s="209"/>
      <c r="BL168" s="209"/>
    </row>
    <row r="169" spans="2:64">
      <c r="C169" s="175" t="s">
        <v>182</v>
      </c>
      <c r="D169" s="150" t="str">
        <f t="shared" si="44"/>
        <v/>
      </c>
      <c r="E169" s="150" t="str">
        <f t="shared" si="44"/>
        <v/>
      </c>
      <c r="F169" s="150" t="str">
        <f t="shared" si="44"/>
        <v/>
      </c>
      <c r="G169" s="150" t="str">
        <f t="shared" si="44"/>
        <v/>
      </c>
      <c r="H169" s="150" t="str">
        <f t="shared" si="44"/>
        <v/>
      </c>
      <c r="J169" s="103" t="s">
        <v>182</v>
      </c>
      <c r="K169" s="148">
        <f>Planning!K169</f>
        <v>0</v>
      </c>
      <c r="L169" s="148">
        <f>Planning!L169</f>
        <v>0</v>
      </c>
      <c r="M169" s="148">
        <f>Planning!M169</f>
        <v>0</v>
      </c>
      <c r="N169" s="148">
        <f>Planning!N169</f>
        <v>0</v>
      </c>
      <c r="O169" s="148">
        <f>Planning!O169</f>
        <v>0</v>
      </c>
      <c r="Q169" s="175" t="s">
        <v>182</v>
      </c>
      <c r="R169" s="150" t="str">
        <f t="shared" si="45"/>
        <v/>
      </c>
      <c r="S169" s="150" t="str">
        <f t="shared" si="45"/>
        <v/>
      </c>
      <c r="T169" s="150" t="str">
        <f t="shared" si="45"/>
        <v/>
      </c>
      <c r="U169" s="150" t="str">
        <f t="shared" si="45"/>
        <v/>
      </c>
      <c r="V169" s="150" t="str">
        <f t="shared" si="45"/>
        <v/>
      </c>
      <c r="X169" s="175" t="s">
        <v>182</v>
      </c>
      <c r="Y169" s="150" t="s">
        <v>58</v>
      </c>
      <c r="Z169" s="150" t="s">
        <v>311</v>
      </c>
      <c r="AA169" s="150" t="s">
        <v>58</v>
      </c>
      <c r="AB169" s="150" t="s">
        <v>58</v>
      </c>
      <c r="AC169" s="150" t="s">
        <v>311</v>
      </c>
      <c r="AF169" s="209"/>
      <c r="AG169" s="209"/>
      <c r="AH169" s="209"/>
      <c r="AI169" s="84"/>
      <c r="AJ169" s="194"/>
      <c r="AK169" s="194"/>
      <c r="AL169" s="194"/>
      <c r="AM169" s="194"/>
      <c r="AN169" s="194"/>
      <c r="AO169" s="209"/>
      <c r="AP169" s="84"/>
      <c r="AQ169" s="84"/>
      <c r="AR169" s="84"/>
      <c r="AS169" s="84"/>
      <c r="AT169" s="84"/>
      <c r="AU169" s="84"/>
      <c r="AV169" s="209"/>
      <c r="AW169" s="84"/>
      <c r="AX169" s="194"/>
      <c r="AY169" s="194"/>
      <c r="AZ169" s="194"/>
      <c r="BA169" s="194"/>
      <c r="BB169" s="194"/>
      <c r="BC169" s="209"/>
      <c r="BD169" s="84"/>
      <c r="BE169" s="194"/>
      <c r="BF169" s="194"/>
      <c r="BG169" s="194"/>
      <c r="BH169" s="194"/>
      <c r="BI169" s="194"/>
      <c r="BJ169" s="209"/>
      <c r="BK169" s="209"/>
      <c r="BL169" s="209"/>
    </row>
    <row r="170" spans="2:64">
      <c r="C170" s="175" t="s">
        <v>100</v>
      </c>
      <c r="D170" s="150" t="str">
        <f t="shared" si="44"/>
        <v/>
      </c>
      <c r="E170" s="150" t="str">
        <f t="shared" si="44"/>
        <v/>
      </c>
      <c r="F170" s="150" t="str">
        <f t="shared" si="44"/>
        <v/>
      </c>
      <c r="G170" s="150" t="str">
        <f t="shared" si="44"/>
        <v/>
      </c>
      <c r="H170" s="150" t="str">
        <f t="shared" si="44"/>
        <v/>
      </c>
      <c r="J170" s="103" t="s">
        <v>100</v>
      </c>
      <c r="K170" s="148">
        <f>Planning!K170</f>
        <v>0</v>
      </c>
      <c r="L170" s="148">
        <f>Planning!L170</f>
        <v>0</v>
      </c>
      <c r="M170" s="148">
        <f>Planning!M170</f>
        <v>0</v>
      </c>
      <c r="N170" s="148">
        <f>Planning!N170</f>
        <v>0</v>
      </c>
      <c r="O170" s="148">
        <f>Planning!O170</f>
        <v>0</v>
      </c>
      <c r="Q170" s="175" t="s">
        <v>100</v>
      </c>
      <c r="R170" s="150" t="str">
        <f t="shared" si="45"/>
        <v/>
      </c>
      <c r="S170" s="150" t="str">
        <f t="shared" si="45"/>
        <v/>
      </c>
      <c r="T170" s="150" t="str">
        <f t="shared" si="45"/>
        <v/>
      </c>
      <c r="U170" s="150" t="str">
        <f t="shared" si="45"/>
        <v/>
      </c>
      <c r="V170" s="150" t="str">
        <f t="shared" si="45"/>
        <v/>
      </c>
      <c r="X170" s="175" t="s">
        <v>100</v>
      </c>
      <c r="Y170" s="150" t="s">
        <v>51</v>
      </c>
      <c r="Z170" s="150"/>
      <c r="AA170" s="150" t="s">
        <v>51</v>
      </c>
      <c r="AB170" s="150"/>
      <c r="AC170" s="150" t="s">
        <v>51</v>
      </c>
      <c r="AF170" s="209"/>
      <c r="AG170" s="209"/>
      <c r="AH170" s="209"/>
      <c r="AI170" s="84"/>
      <c r="AJ170" s="194"/>
      <c r="AK170" s="194"/>
      <c r="AL170" s="194"/>
      <c r="AM170" s="194"/>
      <c r="AN170" s="194"/>
      <c r="AO170" s="209"/>
      <c r="AP170" s="84"/>
      <c r="AQ170" s="84"/>
      <c r="AR170" s="84"/>
      <c r="AS170" s="84"/>
      <c r="AT170" s="84"/>
      <c r="AU170" s="84"/>
      <c r="AV170" s="209"/>
      <c r="AW170" s="84"/>
      <c r="AX170" s="194"/>
      <c r="AY170" s="194"/>
      <c r="AZ170" s="194"/>
      <c r="BA170" s="194"/>
      <c r="BB170" s="194"/>
      <c r="BC170" s="209"/>
      <c r="BD170" s="84"/>
      <c r="BE170" s="194"/>
      <c r="BF170" s="194"/>
      <c r="BG170" s="194"/>
      <c r="BH170" s="194"/>
      <c r="BI170" s="194"/>
      <c r="BJ170" s="209"/>
      <c r="BK170" s="209"/>
      <c r="BL170" s="209"/>
    </row>
    <row r="171" spans="2:64">
      <c r="C171" s="174" t="s">
        <v>166</v>
      </c>
      <c r="D171" s="150" t="str">
        <f t="shared" si="44"/>
        <v/>
      </c>
      <c r="E171" s="150" t="str">
        <f t="shared" si="44"/>
        <v/>
      </c>
      <c r="F171" s="150" t="str">
        <f t="shared" si="44"/>
        <v/>
      </c>
      <c r="G171" s="150" t="str">
        <f t="shared" si="44"/>
        <v/>
      </c>
      <c r="H171" s="150" t="str">
        <f t="shared" si="44"/>
        <v/>
      </c>
      <c r="J171" s="152" t="s">
        <v>166</v>
      </c>
      <c r="K171" s="148">
        <f>Planning!K171</f>
        <v>0</v>
      </c>
      <c r="L171" s="148">
        <f>Planning!L171</f>
        <v>0</v>
      </c>
      <c r="M171" s="148">
        <f>Planning!M171</f>
        <v>0</v>
      </c>
      <c r="N171" s="148">
        <f>Planning!N171</f>
        <v>0</v>
      </c>
      <c r="O171" s="148">
        <f>Planning!O171</f>
        <v>0</v>
      </c>
      <c r="Q171" s="174" t="s">
        <v>166</v>
      </c>
      <c r="R171" s="150" t="str">
        <f t="shared" si="45"/>
        <v/>
      </c>
      <c r="S171" s="150" t="str">
        <f t="shared" si="45"/>
        <v/>
      </c>
      <c r="T171" s="150" t="str">
        <f t="shared" si="45"/>
        <v/>
      </c>
      <c r="U171" s="150" t="str">
        <f t="shared" si="45"/>
        <v/>
      </c>
      <c r="V171" s="150" t="str">
        <f t="shared" si="45"/>
        <v/>
      </c>
      <c r="X171" s="174" t="s">
        <v>166</v>
      </c>
      <c r="Y171" s="150" t="s">
        <v>57</v>
      </c>
      <c r="Z171" s="150" t="s">
        <v>57</v>
      </c>
      <c r="AA171" s="150"/>
      <c r="AB171" s="150"/>
      <c r="AC171" s="150" t="s">
        <v>54</v>
      </c>
      <c r="AF171" s="209"/>
      <c r="AG171" s="209"/>
      <c r="AH171" s="209"/>
      <c r="AI171" s="84"/>
      <c r="AJ171" s="194"/>
      <c r="AK171" s="194"/>
      <c r="AL171" s="194"/>
      <c r="AM171" s="194"/>
      <c r="AN171" s="194"/>
      <c r="AO171" s="209"/>
      <c r="AP171" s="84"/>
      <c r="AQ171" s="84"/>
      <c r="AR171" s="84"/>
      <c r="AS171" s="84"/>
      <c r="AT171" s="84"/>
      <c r="AU171" s="84"/>
      <c r="AV171" s="209"/>
      <c r="AW171" s="84"/>
      <c r="AX171" s="194"/>
      <c r="AY171" s="194"/>
      <c r="AZ171" s="194"/>
      <c r="BA171" s="194"/>
      <c r="BB171" s="194"/>
      <c r="BC171" s="209"/>
      <c r="BD171" s="84"/>
      <c r="BE171" s="194"/>
      <c r="BF171" s="194"/>
      <c r="BG171" s="194"/>
      <c r="BH171" s="194"/>
      <c r="BI171" s="194"/>
      <c r="BJ171" s="209"/>
      <c r="BK171" s="209"/>
      <c r="BL171" s="209"/>
    </row>
    <row r="172" spans="2:64">
      <c r="C172" s="175" t="s">
        <v>183</v>
      </c>
      <c r="D172" s="150" t="str">
        <f t="shared" si="44"/>
        <v/>
      </c>
      <c r="E172" s="150" t="str">
        <f t="shared" si="44"/>
        <v/>
      </c>
      <c r="F172" s="150" t="str">
        <f t="shared" si="44"/>
        <v/>
      </c>
      <c r="G172" s="150" t="str">
        <f t="shared" si="44"/>
        <v/>
      </c>
      <c r="H172" s="150" t="str">
        <f t="shared" si="44"/>
        <v/>
      </c>
      <c r="J172" s="103" t="s">
        <v>183</v>
      </c>
      <c r="K172" s="148">
        <f>Planning!K172</f>
        <v>0</v>
      </c>
      <c r="L172" s="148">
        <f>Planning!L172</f>
        <v>0</v>
      </c>
      <c r="M172" s="148">
        <f>Planning!M172</f>
        <v>0</v>
      </c>
      <c r="N172" s="148">
        <f>Planning!N172</f>
        <v>0</v>
      </c>
      <c r="O172" s="148">
        <f>Planning!O172</f>
        <v>0</v>
      </c>
      <c r="Q172" s="175" t="s">
        <v>183</v>
      </c>
      <c r="R172" s="150" t="str">
        <f t="shared" si="45"/>
        <v/>
      </c>
      <c r="S172" s="150" t="str">
        <f t="shared" si="45"/>
        <v/>
      </c>
      <c r="T172" s="150" t="str">
        <f t="shared" si="45"/>
        <v/>
      </c>
      <c r="U172" s="150" t="str">
        <f t="shared" si="45"/>
        <v/>
      </c>
      <c r="V172" s="150" t="str">
        <f t="shared" si="45"/>
        <v/>
      </c>
      <c r="X172" s="175" t="s">
        <v>183</v>
      </c>
      <c r="Y172" s="150"/>
      <c r="Z172" s="150" t="str">
        <f>IF(R119=$K$130,$P$119,"")</f>
        <v/>
      </c>
      <c r="AA172" s="150" t="str">
        <f t="shared" ref="AA172:AB172" si="49">IF(S119=$K$130,$P$119,"")</f>
        <v/>
      </c>
      <c r="AB172" s="150" t="str">
        <f t="shared" si="49"/>
        <v/>
      </c>
      <c r="AC172" s="150" t="s">
        <v>58</v>
      </c>
      <c r="AF172" s="209"/>
      <c r="AG172" s="209"/>
      <c r="AH172" s="209"/>
      <c r="AI172" s="84"/>
      <c r="AJ172" s="194"/>
      <c r="AK172" s="194"/>
      <c r="AL172" s="194"/>
      <c r="AM172" s="194"/>
      <c r="AN172" s="194"/>
      <c r="AO172" s="209"/>
      <c r="AP172" s="84"/>
      <c r="AQ172" s="84"/>
      <c r="AR172" s="84"/>
      <c r="AS172" s="84"/>
      <c r="AT172" s="84"/>
      <c r="AU172" s="84"/>
      <c r="AV172" s="209"/>
      <c r="AW172" s="84"/>
      <c r="AX172" s="194"/>
      <c r="AY172" s="194"/>
      <c r="AZ172" s="194"/>
      <c r="BA172" s="194"/>
      <c r="BB172" s="194"/>
      <c r="BC172" s="209"/>
      <c r="BD172" s="84"/>
      <c r="BE172" s="194"/>
      <c r="BF172" s="194"/>
      <c r="BG172" s="194"/>
      <c r="BH172" s="194"/>
      <c r="BI172" s="194"/>
      <c r="BJ172" s="209"/>
      <c r="BK172" s="209"/>
      <c r="BL172" s="209"/>
    </row>
    <row r="173" spans="2:64">
      <c r="B173" s="196"/>
      <c r="C173" s="195" t="s">
        <v>201</v>
      </c>
      <c r="D173" s="150" t="str">
        <f t="shared" si="44"/>
        <v/>
      </c>
      <c r="E173" s="150" t="str">
        <f t="shared" si="44"/>
        <v/>
      </c>
      <c r="F173" s="150" t="str">
        <f t="shared" si="44"/>
        <v/>
      </c>
      <c r="G173" s="150" t="str">
        <f t="shared" si="44"/>
        <v/>
      </c>
      <c r="H173" s="150" t="str">
        <f t="shared" si="44"/>
        <v/>
      </c>
      <c r="J173" s="103" t="s">
        <v>201</v>
      </c>
      <c r="K173" s="148">
        <f>Planning!K173</f>
        <v>0</v>
      </c>
      <c r="L173" s="148">
        <f>Planning!L173</f>
        <v>0</v>
      </c>
      <c r="M173" s="148">
        <f>Planning!M173</f>
        <v>0</v>
      </c>
      <c r="N173" s="148">
        <f>Planning!N173</f>
        <v>0</v>
      </c>
      <c r="O173" s="148">
        <f>Planning!O173</f>
        <v>0</v>
      </c>
      <c r="Q173" s="175" t="s">
        <v>201</v>
      </c>
      <c r="R173" s="150" t="str">
        <f t="shared" si="45"/>
        <v/>
      </c>
      <c r="S173" s="150" t="str">
        <f t="shared" si="45"/>
        <v/>
      </c>
      <c r="T173" s="150" t="str">
        <f t="shared" si="45"/>
        <v/>
      </c>
      <c r="U173" s="150" t="str">
        <f t="shared" si="45"/>
        <v/>
      </c>
      <c r="V173" s="150" t="str">
        <f t="shared" si="45"/>
        <v/>
      </c>
      <c r="X173" s="175" t="s">
        <v>201</v>
      </c>
      <c r="Y173" s="150" t="str">
        <f>IF(D139=$X$173,$C$139,"")</f>
        <v/>
      </c>
      <c r="Z173" s="150" t="str">
        <f t="shared" ref="Z173:AC173" si="50">IF(E139=$X$173,$C$139,"")</f>
        <v/>
      </c>
      <c r="AA173" s="150" t="str">
        <f t="shared" si="50"/>
        <v/>
      </c>
      <c r="AB173" s="150" t="str">
        <f t="shared" si="50"/>
        <v/>
      </c>
      <c r="AC173" s="150" t="str">
        <f t="shared" si="50"/>
        <v/>
      </c>
      <c r="AD173" s="70" t="s">
        <v>188</v>
      </c>
      <c r="AF173" s="209"/>
      <c r="AG173" s="209"/>
      <c r="AH173" s="292"/>
      <c r="AI173" s="84"/>
      <c r="AJ173" s="194"/>
      <c r="AK173" s="194"/>
      <c r="AL173" s="194"/>
      <c r="AM173" s="194"/>
      <c r="AN173" s="194"/>
      <c r="AO173" s="209"/>
      <c r="AP173" s="84"/>
      <c r="AQ173" s="84"/>
      <c r="AR173" s="84"/>
      <c r="AS173" s="84"/>
      <c r="AT173" s="84"/>
      <c r="AU173" s="84"/>
      <c r="AV173" s="209"/>
      <c r="AW173" s="84"/>
      <c r="AX173" s="194"/>
      <c r="AY173" s="194"/>
      <c r="AZ173" s="194"/>
      <c r="BA173" s="194"/>
      <c r="BB173" s="194"/>
      <c r="BC173" s="209"/>
      <c r="BD173" s="84"/>
      <c r="BE173" s="194"/>
      <c r="BF173" s="194"/>
      <c r="BG173" s="194"/>
      <c r="BH173" s="194"/>
      <c r="BI173" s="194"/>
      <c r="BJ173" s="292"/>
      <c r="BK173" s="209"/>
      <c r="BL173" s="209"/>
    </row>
    <row r="174" spans="2:64">
      <c r="C174" s="175" t="s">
        <v>161</v>
      </c>
      <c r="D174" s="150" t="str">
        <f t="shared" si="44"/>
        <v/>
      </c>
      <c r="E174" s="150" t="str">
        <f t="shared" si="44"/>
        <v/>
      </c>
      <c r="F174" s="150" t="str">
        <f t="shared" si="44"/>
        <v/>
      </c>
      <c r="G174" s="150" t="str">
        <f t="shared" si="44"/>
        <v/>
      </c>
      <c r="H174" s="150" t="str">
        <f t="shared" si="44"/>
        <v/>
      </c>
      <c r="J174" s="103" t="s">
        <v>161</v>
      </c>
      <c r="K174" s="148">
        <f>Planning!K174</f>
        <v>0</v>
      </c>
      <c r="L174" s="148">
        <f>Planning!L174</f>
        <v>0</v>
      </c>
      <c r="M174" s="148">
        <f>Planning!M174</f>
        <v>0</v>
      </c>
      <c r="N174" s="148">
        <f>Planning!N174</f>
        <v>0</v>
      </c>
      <c r="O174" s="148">
        <f>Planning!O174</f>
        <v>0</v>
      </c>
      <c r="Q174" s="175" t="s">
        <v>161</v>
      </c>
      <c r="R174" s="150" t="str">
        <f t="shared" si="45"/>
        <v/>
      </c>
      <c r="S174" s="150" t="str">
        <f t="shared" si="45"/>
        <v/>
      </c>
      <c r="T174" s="150" t="str">
        <f t="shared" si="45"/>
        <v/>
      </c>
      <c r="U174" s="150" t="str">
        <f t="shared" si="45"/>
        <v/>
      </c>
      <c r="V174" s="150" t="str">
        <f t="shared" si="45"/>
        <v/>
      </c>
      <c r="X174" s="175" t="s">
        <v>161</v>
      </c>
      <c r="Y174" s="150" t="s">
        <v>56</v>
      </c>
      <c r="Z174" s="150" t="s">
        <v>56</v>
      </c>
      <c r="AA174" s="150" t="s">
        <v>56</v>
      </c>
      <c r="AB174" s="150" t="s">
        <v>56</v>
      </c>
      <c r="AC174" s="150"/>
      <c r="AF174" s="209"/>
      <c r="AG174" s="209"/>
      <c r="AH174" s="209"/>
      <c r="AI174" s="84"/>
      <c r="AJ174" s="194"/>
      <c r="AK174" s="194"/>
      <c r="AL174" s="194"/>
      <c r="AM174" s="194"/>
      <c r="AN174" s="194"/>
      <c r="AO174" s="209"/>
      <c r="AP174" s="84"/>
      <c r="AQ174" s="84"/>
      <c r="AR174" s="84"/>
      <c r="AS174" s="84"/>
      <c r="AT174" s="84"/>
      <c r="AU174" s="84"/>
      <c r="AV174" s="209"/>
      <c r="AW174" s="84"/>
      <c r="AX174" s="194"/>
      <c r="AY174" s="194"/>
      <c r="AZ174" s="194"/>
      <c r="BA174" s="194"/>
      <c r="BB174" s="194"/>
      <c r="BC174" s="209"/>
      <c r="BD174" s="84"/>
      <c r="BE174" s="194"/>
      <c r="BF174" s="194"/>
      <c r="BG174" s="194"/>
      <c r="BH174" s="194"/>
      <c r="BI174" s="194"/>
      <c r="BJ174" s="209"/>
      <c r="BK174" s="209"/>
      <c r="BL174" s="209"/>
    </row>
    <row r="175" spans="2:64">
      <c r="C175" s="175" t="s">
        <v>202</v>
      </c>
      <c r="D175" s="150" t="str">
        <f t="shared" si="44"/>
        <v/>
      </c>
      <c r="E175" s="150" t="str">
        <f t="shared" si="44"/>
        <v/>
      </c>
      <c r="F175" s="150" t="str">
        <f t="shared" si="44"/>
        <v/>
      </c>
      <c r="G175" s="150" t="str">
        <f t="shared" si="44"/>
        <v/>
      </c>
      <c r="H175" s="150" t="str">
        <f t="shared" si="44"/>
        <v/>
      </c>
      <c r="J175" s="103" t="s">
        <v>202</v>
      </c>
      <c r="K175" s="148">
        <f>Planning!K175</f>
        <v>0</v>
      </c>
      <c r="L175" s="148">
        <f>Planning!L175</f>
        <v>0</v>
      </c>
      <c r="M175" s="148">
        <f>Planning!M175</f>
        <v>0</v>
      </c>
      <c r="N175" s="148">
        <f>Planning!N175</f>
        <v>0</v>
      </c>
      <c r="O175" s="148">
        <f>Planning!O175</f>
        <v>0</v>
      </c>
      <c r="Q175" s="175" t="s">
        <v>202</v>
      </c>
      <c r="R175" s="150" t="str">
        <f t="shared" si="45"/>
        <v/>
      </c>
      <c r="S175" s="150" t="str">
        <f t="shared" si="45"/>
        <v/>
      </c>
      <c r="T175" s="150" t="str">
        <f t="shared" si="45"/>
        <v/>
      </c>
      <c r="U175" s="150" t="str">
        <f t="shared" si="45"/>
        <v/>
      </c>
      <c r="V175" s="150" t="str">
        <f t="shared" si="45"/>
        <v/>
      </c>
      <c r="X175" s="175" t="s">
        <v>202</v>
      </c>
      <c r="Y175" s="150"/>
      <c r="Z175" s="150"/>
      <c r="AA175" s="150"/>
      <c r="AB175" s="150"/>
      <c r="AC175" s="150"/>
      <c r="AF175" s="209"/>
      <c r="AG175" s="209"/>
      <c r="AH175" s="209"/>
      <c r="AI175" s="84"/>
      <c r="AJ175" s="194"/>
      <c r="AK175" s="194"/>
      <c r="AL175" s="194"/>
      <c r="AM175" s="194"/>
      <c r="AN175" s="194"/>
      <c r="AO175" s="209"/>
      <c r="AP175" s="84"/>
      <c r="AQ175" s="84"/>
      <c r="AR175" s="84"/>
      <c r="AS175" s="84"/>
      <c r="AT175" s="84"/>
      <c r="AU175" s="84"/>
      <c r="AV175" s="209"/>
      <c r="AW175" s="84"/>
      <c r="AX175" s="194"/>
      <c r="AY175" s="194"/>
      <c r="AZ175" s="194"/>
      <c r="BA175" s="194"/>
      <c r="BB175" s="194"/>
      <c r="BC175" s="209"/>
      <c r="BD175" s="84"/>
      <c r="BE175" s="194"/>
      <c r="BF175" s="194"/>
      <c r="BG175" s="194"/>
      <c r="BH175" s="194"/>
      <c r="BI175" s="194"/>
      <c r="BJ175" s="209"/>
      <c r="BK175" s="209"/>
      <c r="BL175" s="209"/>
    </row>
    <row r="176" spans="2:64">
      <c r="C176" s="175" t="s">
        <v>88</v>
      </c>
      <c r="D176" s="150" t="str">
        <f t="shared" si="44"/>
        <v/>
      </c>
      <c r="E176" s="150" t="str">
        <f t="shared" si="44"/>
        <v/>
      </c>
      <c r="F176" s="150" t="str">
        <f t="shared" si="44"/>
        <v/>
      </c>
      <c r="G176" s="150" t="str">
        <f t="shared" si="44"/>
        <v/>
      </c>
      <c r="H176" s="150" t="str">
        <f t="shared" si="44"/>
        <v/>
      </c>
      <c r="J176" s="103" t="s">
        <v>88</v>
      </c>
      <c r="K176" s="148">
        <f>Planning!K176</f>
        <v>0</v>
      </c>
      <c r="L176" s="148">
        <f>Planning!L176</f>
        <v>0</v>
      </c>
      <c r="M176" s="148">
        <f>Planning!M176</f>
        <v>0</v>
      </c>
      <c r="N176" s="148">
        <f>Planning!N176</f>
        <v>0</v>
      </c>
      <c r="O176" s="148">
        <f>Planning!O176</f>
        <v>0</v>
      </c>
      <c r="Q176" s="175" t="s">
        <v>88</v>
      </c>
      <c r="R176" s="150" t="str">
        <f t="shared" si="45"/>
        <v/>
      </c>
      <c r="S176" s="150" t="str">
        <f t="shared" si="45"/>
        <v/>
      </c>
      <c r="T176" s="150" t="str">
        <f t="shared" si="45"/>
        <v/>
      </c>
      <c r="U176" s="150" t="str">
        <f t="shared" si="45"/>
        <v/>
      </c>
      <c r="V176" s="150" t="str">
        <f t="shared" si="45"/>
        <v/>
      </c>
      <c r="X176" s="175" t="s">
        <v>88</v>
      </c>
      <c r="Y176" s="150" t="str">
        <f>IF(Q117=$K$115,$P$117,"Tri")</f>
        <v>Tri</v>
      </c>
      <c r="Z176" s="150" t="str">
        <f t="shared" ref="Z176:AC176" si="51">IF(R117=$K$115,$P$117,"Tri")</f>
        <v>Tri</v>
      </c>
      <c r="AA176" s="150" t="str">
        <f t="shared" si="51"/>
        <v>Tri</v>
      </c>
      <c r="AB176" s="150" t="str">
        <f t="shared" si="51"/>
        <v>Tri</v>
      </c>
      <c r="AC176" s="150" t="str">
        <f t="shared" si="51"/>
        <v>Tri</v>
      </c>
      <c r="AF176" s="209"/>
      <c r="AG176" s="209"/>
      <c r="AH176" s="209"/>
      <c r="AI176" s="84"/>
      <c r="AJ176" s="194"/>
      <c r="AK176" s="194"/>
      <c r="AL176" s="194"/>
      <c r="AM176" s="194"/>
      <c r="AN176" s="194"/>
      <c r="AO176" s="209"/>
      <c r="AP176" s="84"/>
      <c r="AQ176" s="84"/>
      <c r="AR176" s="84"/>
      <c r="AS176" s="84"/>
      <c r="AT176" s="84"/>
      <c r="AU176" s="84"/>
      <c r="AV176" s="209"/>
      <c r="AW176" s="84"/>
      <c r="AX176" s="194"/>
      <c r="AY176" s="194"/>
      <c r="AZ176" s="194"/>
      <c r="BA176" s="194"/>
      <c r="BB176" s="194"/>
      <c r="BC176" s="209"/>
      <c r="BD176" s="84"/>
      <c r="BE176" s="194"/>
      <c r="BF176" s="194"/>
      <c r="BG176" s="194"/>
      <c r="BH176" s="194"/>
      <c r="BI176" s="194"/>
      <c r="BJ176" s="209"/>
      <c r="BK176" s="209"/>
      <c r="BL176" s="209"/>
    </row>
    <row r="177" spans="2:64">
      <c r="B177" s="47" t="s">
        <v>49</v>
      </c>
      <c r="C177" s="175" t="s">
        <v>203</v>
      </c>
      <c r="D177" s="150" t="str">
        <f t="shared" si="44"/>
        <v/>
      </c>
      <c r="E177" s="150" t="str">
        <f t="shared" si="44"/>
        <v/>
      </c>
      <c r="F177" s="150" t="str">
        <f t="shared" si="44"/>
        <v/>
      </c>
      <c r="G177" s="150" t="str">
        <f t="shared" si="44"/>
        <v/>
      </c>
      <c r="H177" s="150" t="str">
        <f t="shared" si="44"/>
        <v/>
      </c>
      <c r="J177" s="103" t="s">
        <v>203</v>
      </c>
      <c r="K177" s="148">
        <f>Planning!K177</f>
        <v>0</v>
      </c>
      <c r="L177" s="148">
        <f>Planning!L177</f>
        <v>0</v>
      </c>
      <c r="M177" s="148">
        <f>Planning!M177</f>
        <v>0</v>
      </c>
      <c r="N177" s="148">
        <f>Planning!N177</f>
        <v>0</v>
      </c>
      <c r="O177" s="148">
        <f>Planning!O177</f>
        <v>0</v>
      </c>
      <c r="Q177" s="175" t="s">
        <v>203</v>
      </c>
      <c r="R177" s="150" t="str">
        <f t="shared" si="45"/>
        <v/>
      </c>
      <c r="S177" s="150" t="str">
        <f t="shared" si="45"/>
        <v/>
      </c>
      <c r="T177" s="150" t="str">
        <f t="shared" si="45"/>
        <v/>
      </c>
      <c r="U177" s="150" t="str">
        <f t="shared" si="45"/>
        <v/>
      </c>
      <c r="V177" s="150" t="str">
        <f t="shared" si="45"/>
        <v/>
      </c>
      <c r="X177" s="175" t="s">
        <v>203</v>
      </c>
      <c r="Y177" s="150" t="str">
        <f>IF(Q117=$K$124,$P$117,IF(Q118=$K$124,$P$118,IF(Q119=$K$124,$P$119,"")))</f>
        <v/>
      </c>
      <c r="Z177" s="150" t="str">
        <f t="shared" ref="Z177:AB177" si="52">IF(R117=$K$124,$P$117,IF(R118=$K$124,$P$118,IF(R119=$K$124,$P$119,"")))</f>
        <v/>
      </c>
      <c r="AA177" s="150" t="str">
        <f t="shared" si="52"/>
        <v/>
      </c>
      <c r="AB177" s="150" t="str">
        <f t="shared" si="52"/>
        <v/>
      </c>
      <c r="AC177" s="150" t="str">
        <f>IF(U117=$K$124,$P$117,IF(U118=$K$124,$P$118,IF(U119=$K$124,$P$119,"")))</f>
        <v/>
      </c>
      <c r="AF177" s="209"/>
      <c r="AG177" s="209"/>
      <c r="AH177" s="209"/>
      <c r="AI177" s="84"/>
      <c r="AJ177" s="194"/>
      <c r="AK177" s="194"/>
      <c r="AL177" s="194"/>
      <c r="AM177" s="194"/>
      <c r="AN177" s="194"/>
      <c r="AO177" s="209"/>
      <c r="AP177" s="84"/>
      <c r="AQ177" s="84"/>
      <c r="AR177" s="84"/>
      <c r="AS177" s="84"/>
      <c r="AT177" s="84"/>
      <c r="AU177" s="84"/>
      <c r="AV177" s="209"/>
      <c r="AW177" s="84"/>
      <c r="AX177" s="194"/>
      <c r="AY177" s="194"/>
      <c r="AZ177" s="194"/>
      <c r="BA177" s="194"/>
      <c r="BB177" s="194"/>
      <c r="BC177" s="209"/>
      <c r="BD177" s="84"/>
      <c r="BE177" s="194"/>
      <c r="BF177" s="194"/>
      <c r="BG177" s="194"/>
      <c r="BH177" s="194"/>
      <c r="BI177" s="194"/>
      <c r="BJ177" s="209"/>
      <c r="BK177" s="209"/>
      <c r="BL177" s="209"/>
    </row>
    <row r="178" spans="2:64">
      <c r="C178" s="175" t="s">
        <v>204</v>
      </c>
      <c r="D178" s="150" t="str">
        <f t="shared" si="44"/>
        <v/>
      </c>
      <c r="E178" s="150" t="str">
        <f t="shared" si="44"/>
        <v/>
      </c>
      <c r="F178" s="150" t="str">
        <f t="shared" si="44"/>
        <v/>
      </c>
      <c r="G178" s="150" t="str">
        <f t="shared" si="44"/>
        <v/>
      </c>
      <c r="H178" s="150" t="str">
        <f t="shared" si="44"/>
        <v/>
      </c>
      <c r="J178" s="103" t="s">
        <v>204</v>
      </c>
      <c r="K178" s="148">
        <f>Planning!K178</f>
        <v>0</v>
      </c>
      <c r="L178" s="148">
        <f>Planning!L178</f>
        <v>0</v>
      </c>
      <c r="M178" s="148">
        <f>Planning!M178</f>
        <v>0</v>
      </c>
      <c r="N178" s="148">
        <f>Planning!N178</f>
        <v>0</v>
      </c>
      <c r="O178" s="148">
        <f>Planning!O178</f>
        <v>0</v>
      </c>
      <c r="Q178" s="175" t="s">
        <v>204</v>
      </c>
      <c r="R178" s="150" t="str">
        <f t="shared" si="45"/>
        <v/>
      </c>
      <c r="S178" s="150" t="str">
        <f t="shared" si="45"/>
        <v/>
      </c>
      <c r="T178" s="150" t="str">
        <f t="shared" si="45"/>
        <v/>
      </c>
      <c r="U178" s="150" t="str">
        <f t="shared" si="45"/>
        <v/>
      </c>
      <c r="V178" s="150" t="str">
        <f t="shared" si="45"/>
        <v/>
      </c>
      <c r="X178" s="175" t="s">
        <v>204</v>
      </c>
      <c r="Y178" s="150"/>
      <c r="Z178" s="150"/>
      <c r="AA178" s="150" t="s">
        <v>53</v>
      </c>
      <c r="AB178" s="150"/>
      <c r="AC178" s="150"/>
      <c r="AF178" s="209"/>
      <c r="AG178" s="209"/>
      <c r="AH178" s="209"/>
      <c r="AI178" s="84"/>
      <c r="AJ178" s="194"/>
      <c r="AK178" s="194"/>
      <c r="AL178" s="194"/>
      <c r="AM178" s="194"/>
      <c r="AN178" s="194"/>
      <c r="AO178" s="209"/>
      <c r="AP178" s="84"/>
      <c r="AQ178" s="84"/>
      <c r="AR178" s="84"/>
      <c r="AS178" s="84"/>
      <c r="AT178" s="84"/>
      <c r="AU178" s="84"/>
      <c r="AV178" s="209"/>
      <c r="AW178" s="84"/>
      <c r="AX178" s="194"/>
      <c r="AY178" s="194"/>
      <c r="AZ178" s="194"/>
      <c r="BA178" s="194"/>
      <c r="BB178" s="194"/>
      <c r="BC178" s="209"/>
      <c r="BD178" s="84"/>
      <c r="BE178" s="194"/>
      <c r="BF178" s="194"/>
      <c r="BG178" s="194"/>
      <c r="BH178" s="194"/>
      <c r="BI178" s="194"/>
      <c r="BJ178" s="209"/>
      <c r="BK178" s="209"/>
      <c r="BL178" s="209"/>
    </row>
    <row r="179" spans="2:64">
      <c r="C179" s="175" t="s">
        <v>120</v>
      </c>
      <c r="D179" s="150" t="str">
        <f t="shared" si="44"/>
        <v/>
      </c>
      <c r="E179" s="150" t="str">
        <f t="shared" si="44"/>
        <v/>
      </c>
      <c r="F179" s="150" t="str">
        <f t="shared" si="44"/>
        <v/>
      </c>
      <c r="G179" s="150" t="str">
        <f t="shared" si="44"/>
        <v/>
      </c>
      <c r="H179" s="150" t="str">
        <f t="shared" si="44"/>
        <v/>
      </c>
      <c r="J179" s="103" t="s">
        <v>120</v>
      </c>
      <c r="K179" s="148">
        <f>Planning!K179</f>
        <v>0</v>
      </c>
      <c r="L179" s="148">
        <f>Planning!L179</f>
        <v>0</v>
      </c>
      <c r="M179" s="148">
        <f>Planning!M179</f>
        <v>0</v>
      </c>
      <c r="N179" s="148">
        <f>Planning!N179</f>
        <v>0</v>
      </c>
      <c r="O179" s="148">
        <f>Planning!O179</f>
        <v>0</v>
      </c>
      <c r="Q179" s="175" t="s">
        <v>120</v>
      </c>
      <c r="R179" s="150" t="str">
        <f t="shared" si="45"/>
        <v/>
      </c>
      <c r="S179" s="150" t="str">
        <f t="shared" si="45"/>
        <v/>
      </c>
      <c r="T179" s="150" t="str">
        <f t="shared" si="45"/>
        <v/>
      </c>
      <c r="U179" s="150" t="str">
        <f t="shared" si="45"/>
        <v/>
      </c>
      <c r="V179" s="150" t="str">
        <f t="shared" si="45"/>
        <v/>
      </c>
      <c r="X179" s="175" t="s">
        <v>120</v>
      </c>
      <c r="Y179" s="150" t="s">
        <v>262</v>
      </c>
      <c r="Z179" s="150" t="s">
        <v>262</v>
      </c>
      <c r="AA179" s="150" t="s">
        <v>262</v>
      </c>
      <c r="AB179" s="150" t="s">
        <v>262</v>
      </c>
      <c r="AC179" s="150" t="s">
        <v>225</v>
      </c>
      <c r="AF179" s="209"/>
      <c r="AG179" s="209"/>
      <c r="AH179" s="209"/>
      <c r="AI179" s="84"/>
      <c r="AJ179" s="194"/>
      <c r="AK179" s="194"/>
      <c r="AL179" s="194"/>
      <c r="AM179" s="194"/>
      <c r="AN179" s="194"/>
      <c r="AO179" s="209"/>
      <c r="AP179" s="84"/>
      <c r="AQ179" s="84"/>
      <c r="AR179" s="84"/>
      <c r="AS179" s="84"/>
      <c r="AT179" s="84"/>
      <c r="AU179" s="84"/>
      <c r="AV179" s="209"/>
      <c r="AW179" s="84"/>
      <c r="AX179" s="194"/>
      <c r="AY179" s="194"/>
      <c r="AZ179" s="194"/>
      <c r="BA179" s="194"/>
      <c r="BB179" s="194"/>
      <c r="BC179" s="209"/>
      <c r="BD179" s="84"/>
      <c r="BE179" s="194"/>
      <c r="BF179" s="194"/>
      <c r="BG179" s="194"/>
      <c r="BH179" s="194"/>
      <c r="BI179" s="194"/>
      <c r="BJ179" s="209"/>
      <c r="BK179" s="209"/>
      <c r="BL179" s="209"/>
    </row>
    <row r="180" spans="2:64">
      <c r="C180" s="152" t="s">
        <v>343</v>
      </c>
      <c r="D180" s="150" t="str">
        <f t="shared" si="44"/>
        <v/>
      </c>
      <c r="E180" s="150" t="str">
        <f t="shared" si="44"/>
        <v/>
      </c>
      <c r="F180" s="150" t="str">
        <f t="shared" si="44"/>
        <v/>
      </c>
      <c r="G180" s="150" t="str">
        <f t="shared" si="44"/>
        <v/>
      </c>
      <c r="H180" s="150" t="str">
        <f t="shared" si="44"/>
        <v/>
      </c>
      <c r="J180" s="152" t="s">
        <v>343</v>
      </c>
      <c r="K180" s="148">
        <f>Planning!K180</f>
        <v>0</v>
      </c>
      <c r="L180" s="148">
        <f>Planning!L180</f>
        <v>0</v>
      </c>
      <c r="M180" s="148">
        <f>Planning!M180</f>
        <v>0</v>
      </c>
      <c r="N180" s="148">
        <f>Planning!N180</f>
        <v>0</v>
      </c>
      <c r="O180" s="148">
        <f>Planning!O180</f>
        <v>0</v>
      </c>
      <c r="Q180" s="152" t="s">
        <v>343</v>
      </c>
      <c r="R180" s="150" t="str">
        <f t="shared" si="45"/>
        <v/>
      </c>
      <c r="S180" s="150" t="str">
        <f t="shared" si="45"/>
        <v/>
      </c>
      <c r="T180" s="150" t="str">
        <f t="shared" si="45"/>
        <v/>
      </c>
      <c r="U180" s="150" t="str">
        <f t="shared" si="45"/>
        <v/>
      </c>
      <c r="V180" s="150" t="str">
        <f t="shared" si="45"/>
        <v/>
      </c>
      <c r="X180" s="152" t="s">
        <v>343</v>
      </c>
      <c r="Y180" s="150"/>
      <c r="Z180" s="150"/>
      <c r="AA180" s="150"/>
      <c r="AB180" s="150" t="s">
        <v>50</v>
      </c>
      <c r="AC180" s="150" t="s">
        <v>50</v>
      </c>
      <c r="AF180" s="209"/>
      <c r="AG180" s="209"/>
      <c r="AH180" s="209"/>
      <c r="AI180" s="84"/>
      <c r="AJ180" s="194"/>
      <c r="AK180" s="194"/>
      <c r="AL180" s="194"/>
      <c r="AM180" s="194"/>
      <c r="AN180" s="194"/>
      <c r="AO180" s="209"/>
      <c r="AP180" s="84"/>
      <c r="AQ180" s="84"/>
      <c r="AR180" s="84"/>
      <c r="AS180" s="84"/>
      <c r="AT180" s="84"/>
      <c r="AU180" s="84"/>
      <c r="AV180" s="209"/>
      <c r="AW180" s="84"/>
      <c r="AX180" s="194"/>
      <c r="AY180" s="194"/>
      <c r="AZ180" s="194"/>
      <c r="BA180" s="194"/>
      <c r="BB180" s="194"/>
      <c r="BC180" s="209"/>
      <c r="BD180" s="84"/>
      <c r="BE180" s="194"/>
      <c r="BF180" s="194"/>
      <c r="BG180" s="194"/>
      <c r="BH180" s="194"/>
      <c r="BI180" s="194"/>
      <c r="BJ180" s="209"/>
      <c r="BK180" s="209"/>
      <c r="BL180" s="209"/>
    </row>
    <row r="181" spans="2:64">
      <c r="C181" s="175" t="s">
        <v>206</v>
      </c>
      <c r="D181" s="150" t="str">
        <f t="shared" si="44"/>
        <v/>
      </c>
      <c r="E181" s="150" t="str">
        <f t="shared" si="44"/>
        <v/>
      </c>
      <c r="F181" s="150" t="str">
        <f t="shared" si="44"/>
        <v/>
      </c>
      <c r="G181" s="150" t="str">
        <f t="shared" si="44"/>
        <v/>
      </c>
      <c r="H181" s="150" t="str">
        <f t="shared" si="44"/>
        <v/>
      </c>
      <c r="J181" s="103" t="s">
        <v>206</v>
      </c>
      <c r="K181" s="148">
        <f>Planning!K181</f>
        <v>0</v>
      </c>
      <c r="L181" s="148">
        <f>Planning!L181</f>
        <v>0</v>
      </c>
      <c r="M181" s="148">
        <f>Planning!M181</f>
        <v>0</v>
      </c>
      <c r="N181" s="148">
        <f>Planning!N181</f>
        <v>0</v>
      </c>
      <c r="O181" s="148">
        <f>Planning!O181</f>
        <v>0</v>
      </c>
      <c r="Q181" s="175" t="s">
        <v>206</v>
      </c>
      <c r="R181" s="150" t="str">
        <f t="shared" si="45"/>
        <v/>
      </c>
      <c r="S181" s="150" t="str">
        <f t="shared" si="45"/>
        <v/>
      </c>
      <c r="T181" s="150" t="str">
        <f t="shared" si="45"/>
        <v/>
      </c>
      <c r="U181" s="150" t="str">
        <f t="shared" si="45"/>
        <v/>
      </c>
      <c r="V181" s="150" t="str">
        <f t="shared" si="45"/>
        <v/>
      </c>
      <c r="X181" s="175" t="s">
        <v>206</v>
      </c>
      <c r="Y181" s="149" t="s">
        <v>50</v>
      </c>
      <c r="Z181" s="150" t="s">
        <v>50</v>
      </c>
      <c r="AA181" s="150" t="s">
        <v>50</v>
      </c>
      <c r="AB181" s="150"/>
      <c r="AC181" s="150"/>
      <c r="AF181" s="209"/>
      <c r="AG181" s="209"/>
      <c r="AH181" s="209"/>
      <c r="AI181" s="84"/>
      <c r="AJ181" s="194"/>
      <c r="AK181" s="194"/>
      <c r="AL181" s="194"/>
      <c r="AM181" s="194"/>
      <c r="AN181" s="194"/>
      <c r="AO181" s="209"/>
      <c r="AP181" s="84"/>
      <c r="AQ181" s="84"/>
      <c r="AR181" s="84"/>
      <c r="AS181" s="84"/>
      <c r="AT181" s="84"/>
      <c r="AU181" s="84"/>
      <c r="AV181" s="209"/>
      <c r="AW181" s="84"/>
      <c r="AX181" s="194"/>
      <c r="AY181" s="194"/>
      <c r="AZ181" s="194"/>
      <c r="BA181" s="194"/>
      <c r="BB181" s="194"/>
      <c r="BC181" s="209"/>
      <c r="BD181" s="84"/>
      <c r="BE181" s="194"/>
      <c r="BF181" s="194"/>
      <c r="BG181" s="194"/>
      <c r="BH181" s="194"/>
      <c r="BI181" s="194"/>
      <c r="BJ181" s="209"/>
      <c r="BK181" s="209"/>
      <c r="BL181" s="209"/>
    </row>
    <row r="182" spans="2:64">
      <c r="C182" s="175" t="s">
        <v>113</v>
      </c>
      <c r="D182" s="150" t="str">
        <f t="shared" si="44"/>
        <v/>
      </c>
      <c r="E182" s="150" t="str">
        <f t="shared" si="44"/>
        <v/>
      </c>
      <c r="F182" s="150" t="str">
        <f t="shared" si="44"/>
        <v/>
      </c>
      <c r="G182" s="150" t="str">
        <f t="shared" si="44"/>
        <v/>
      </c>
      <c r="H182" s="150" t="str">
        <f t="shared" si="44"/>
        <v/>
      </c>
      <c r="J182" s="103" t="s">
        <v>113</v>
      </c>
      <c r="K182" s="148">
        <f>Planning!K182</f>
        <v>0</v>
      </c>
      <c r="L182" s="148">
        <f>Planning!L182</f>
        <v>0</v>
      </c>
      <c r="M182" s="148">
        <f>Planning!M182</f>
        <v>0</v>
      </c>
      <c r="N182" s="148">
        <f>Planning!N182</f>
        <v>0</v>
      </c>
      <c r="O182" s="148">
        <f>Planning!O182</f>
        <v>0</v>
      </c>
      <c r="Q182" s="175" t="s">
        <v>113</v>
      </c>
      <c r="R182" s="150" t="str">
        <f t="shared" si="45"/>
        <v/>
      </c>
      <c r="S182" s="150" t="str">
        <f t="shared" si="45"/>
        <v/>
      </c>
      <c r="T182" s="150" t="str">
        <f t="shared" si="45"/>
        <v/>
      </c>
      <c r="U182" s="150" t="str">
        <f t="shared" si="45"/>
        <v/>
      </c>
      <c r="V182" s="150" t="str">
        <f t="shared" si="45"/>
        <v/>
      </c>
      <c r="X182" s="175" t="s">
        <v>113</v>
      </c>
      <c r="Y182" s="150" t="s">
        <v>53</v>
      </c>
      <c r="Z182" s="150" t="s">
        <v>53</v>
      </c>
      <c r="AA182" s="150" t="s">
        <v>53</v>
      </c>
      <c r="AB182" s="150" t="s">
        <v>53</v>
      </c>
      <c r="AC182" s="150" t="s">
        <v>53</v>
      </c>
      <c r="AF182" s="209"/>
      <c r="AG182" s="209"/>
      <c r="AH182" s="209"/>
      <c r="AI182" s="84"/>
      <c r="AJ182" s="194"/>
      <c r="AK182" s="194"/>
      <c r="AL182" s="194"/>
      <c r="AM182" s="194"/>
      <c r="AN182" s="194"/>
      <c r="AO182" s="209"/>
      <c r="AP182" s="84"/>
      <c r="AQ182" s="84"/>
      <c r="AR182" s="84"/>
      <c r="AS182" s="84"/>
      <c r="AT182" s="84"/>
      <c r="AU182" s="84"/>
      <c r="AV182" s="209"/>
      <c r="AW182" s="84"/>
      <c r="AX182" s="194"/>
      <c r="AY182" s="194"/>
      <c r="AZ182" s="194"/>
      <c r="BA182" s="194"/>
      <c r="BB182" s="194"/>
      <c r="BC182" s="209"/>
      <c r="BD182" s="84"/>
      <c r="BE182" s="194"/>
      <c r="BF182" s="194"/>
      <c r="BG182" s="194"/>
      <c r="BH182" s="194"/>
      <c r="BI182" s="194"/>
      <c r="BJ182" s="209"/>
      <c r="BK182" s="209"/>
      <c r="BL182" s="209"/>
    </row>
    <row r="183" spans="2:64">
      <c r="C183" s="175" t="s">
        <v>139</v>
      </c>
      <c r="D183" s="150" t="str">
        <f t="shared" si="44"/>
        <v/>
      </c>
      <c r="E183" s="150" t="str">
        <f t="shared" si="44"/>
        <v/>
      </c>
      <c r="F183" s="150" t="str">
        <f t="shared" si="44"/>
        <v/>
      </c>
      <c r="G183" s="150" t="str">
        <f t="shared" si="44"/>
        <v/>
      </c>
      <c r="H183" s="150" t="str">
        <f t="shared" si="44"/>
        <v/>
      </c>
      <c r="J183" s="103" t="s">
        <v>139</v>
      </c>
      <c r="K183" s="148">
        <f>Planning!K183</f>
        <v>0</v>
      </c>
      <c r="L183" s="148">
        <f>Planning!L183</f>
        <v>0</v>
      </c>
      <c r="M183" s="148">
        <f>Planning!M183</f>
        <v>0</v>
      </c>
      <c r="N183" s="148">
        <f>Planning!N183</f>
        <v>0</v>
      </c>
      <c r="O183" s="148">
        <f>Planning!O183</f>
        <v>0</v>
      </c>
      <c r="Q183" s="175" t="s">
        <v>139</v>
      </c>
      <c r="R183" s="150" t="str">
        <f t="shared" si="45"/>
        <v/>
      </c>
      <c r="S183" s="150" t="str">
        <f t="shared" si="45"/>
        <v/>
      </c>
      <c r="T183" s="150" t="str">
        <f t="shared" si="45"/>
        <v/>
      </c>
      <c r="U183" s="150" t="str">
        <f t="shared" si="45"/>
        <v/>
      </c>
      <c r="V183" s="150" t="str">
        <f t="shared" si="45"/>
        <v/>
      </c>
      <c r="X183" s="175" t="s">
        <v>139</v>
      </c>
      <c r="Y183" s="150" t="s">
        <v>55</v>
      </c>
      <c r="Z183" s="150"/>
      <c r="AA183" s="150"/>
      <c r="AB183" s="150"/>
      <c r="AC183" s="150"/>
      <c r="AF183" s="209"/>
      <c r="AG183" s="209"/>
      <c r="AH183" s="209"/>
      <c r="AI183" s="84"/>
      <c r="AJ183" s="194"/>
      <c r="AK183" s="194"/>
      <c r="AL183" s="194"/>
      <c r="AM183" s="194"/>
      <c r="AN183" s="194"/>
      <c r="AO183" s="209"/>
      <c r="AP183" s="84"/>
      <c r="AQ183" s="84"/>
      <c r="AR183" s="84"/>
      <c r="AS183" s="84"/>
      <c r="AT183" s="84"/>
      <c r="AU183" s="84"/>
      <c r="AV183" s="209"/>
      <c r="AW183" s="84"/>
      <c r="AX183" s="194"/>
      <c r="AY183" s="194"/>
      <c r="AZ183" s="194"/>
      <c r="BA183" s="194"/>
      <c r="BB183" s="194"/>
      <c r="BC183" s="209"/>
      <c r="BD183" s="84"/>
      <c r="BE183" s="194"/>
      <c r="BF183" s="194"/>
      <c r="BG183" s="194"/>
      <c r="BH183" s="194"/>
      <c r="BI183" s="194"/>
      <c r="BJ183" s="209"/>
      <c r="BK183" s="209"/>
      <c r="BL183" s="209"/>
    </row>
    <row r="184" spans="2:64">
      <c r="C184" s="175" t="s">
        <v>207</v>
      </c>
      <c r="D184" s="150" t="str">
        <f t="shared" si="44"/>
        <v/>
      </c>
      <c r="E184" s="150" t="str">
        <f t="shared" si="44"/>
        <v/>
      </c>
      <c r="F184" s="150" t="str">
        <f t="shared" si="44"/>
        <v/>
      </c>
      <c r="G184" s="150" t="str">
        <f t="shared" si="44"/>
        <v/>
      </c>
      <c r="H184" s="150" t="str">
        <f t="shared" si="44"/>
        <v/>
      </c>
      <c r="J184" s="103" t="s">
        <v>207</v>
      </c>
      <c r="K184" s="148">
        <f>Planning!K184</f>
        <v>0</v>
      </c>
      <c r="L184" s="148">
        <f>Planning!L184</f>
        <v>0</v>
      </c>
      <c r="M184" s="148">
        <f>Planning!M184</f>
        <v>0</v>
      </c>
      <c r="N184" s="148">
        <f>Planning!N184</f>
        <v>0</v>
      </c>
      <c r="O184" s="148">
        <f>Planning!O184</f>
        <v>0</v>
      </c>
      <c r="Q184" s="175" t="s">
        <v>207</v>
      </c>
      <c r="R184" s="150" t="str">
        <f t="shared" si="45"/>
        <v/>
      </c>
      <c r="S184" s="150" t="str">
        <f t="shared" si="45"/>
        <v/>
      </c>
      <c r="T184" s="150" t="str">
        <f t="shared" si="45"/>
        <v/>
      </c>
      <c r="U184" s="150" t="str">
        <f t="shared" si="45"/>
        <v/>
      </c>
      <c r="V184" s="150" t="str">
        <f t="shared" si="45"/>
        <v/>
      </c>
      <c r="X184" s="175" t="s">
        <v>207</v>
      </c>
      <c r="Y184" s="150" t="str">
        <f>IF($K$199+$L$199+$M$199+$N$199+$O$199=0,$AD$184,"")</f>
        <v>Magazin</v>
      </c>
      <c r="Z184" s="150" t="str">
        <f t="shared" ref="Z184:AC184" si="53">IF($K$199+$L$199+$M$199+$N$199+$O$199=0,$AD$184,"")</f>
        <v>Magazin</v>
      </c>
      <c r="AA184" s="150" t="str">
        <f t="shared" si="53"/>
        <v>Magazin</v>
      </c>
      <c r="AB184" s="150" t="str">
        <f t="shared" si="53"/>
        <v>Magazin</v>
      </c>
      <c r="AC184" s="150" t="str">
        <f t="shared" si="53"/>
        <v>Magazin</v>
      </c>
      <c r="AD184" s="47" t="s">
        <v>267</v>
      </c>
      <c r="AF184" s="209"/>
      <c r="AG184" s="209"/>
      <c r="AH184" s="209"/>
      <c r="AI184" s="84"/>
      <c r="AJ184" s="194"/>
      <c r="AK184" s="194"/>
      <c r="AL184" s="194"/>
      <c r="AM184" s="194"/>
      <c r="AN184" s="194"/>
      <c r="AO184" s="209"/>
      <c r="AP184" s="84"/>
      <c r="AQ184" s="84"/>
      <c r="AR184" s="84"/>
      <c r="AS184" s="84"/>
      <c r="AT184" s="84"/>
      <c r="AU184" s="84"/>
      <c r="AV184" s="209"/>
      <c r="AW184" s="84"/>
      <c r="AX184" s="194"/>
      <c r="AY184" s="194"/>
      <c r="AZ184" s="194"/>
      <c r="BA184" s="194"/>
      <c r="BB184" s="194"/>
      <c r="BC184" s="209"/>
      <c r="BD184" s="84"/>
      <c r="BE184" s="194"/>
      <c r="BF184" s="194"/>
      <c r="BG184" s="194"/>
      <c r="BH184" s="194"/>
      <c r="BI184" s="194"/>
      <c r="BJ184" s="209"/>
      <c r="BK184" s="209"/>
      <c r="BL184" s="209"/>
    </row>
    <row r="185" spans="2:64">
      <c r="C185" s="175" t="s">
        <v>142</v>
      </c>
      <c r="D185" s="150" t="str">
        <f t="shared" si="44"/>
        <v/>
      </c>
      <c r="E185" s="150" t="str">
        <f t="shared" si="44"/>
        <v/>
      </c>
      <c r="F185" s="150" t="str">
        <f t="shared" si="44"/>
        <v/>
      </c>
      <c r="G185" s="150" t="str">
        <f t="shared" si="44"/>
        <v/>
      </c>
      <c r="H185" s="150" t="str">
        <f t="shared" si="44"/>
        <v/>
      </c>
      <c r="J185" s="103" t="s">
        <v>142</v>
      </c>
      <c r="K185" s="148">
        <f>Planning!K185</f>
        <v>0</v>
      </c>
      <c r="L185" s="148">
        <f>Planning!L185</f>
        <v>0</v>
      </c>
      <c r="M185" s="148">
        <f>Planning!M185</f>
        <v>0</v>
      </c>
      <c r="N185" s="148">
        <f>Planning!N185</f>
        <v>0</v>
      </c>
      <c r="O185" s="148">
        <f>Planning!O185</f>
        <v>0</v>
      </c>
      <c r="Q185" s="175" t="s">
        <v>142</v>
      </c>
      <c r="R185" s="150" t="str">
        <f t="shared" si="45"/>
        <v/>
      </c>
      <c r="S185" s="150" t="str">
        <f t="shared" si="45"/>
        <v/>
      </c>
      <c r="T185" s="150" t="str">
        <f t="shared" si="45"/>
        <v/>
      </c>
      <c r="U185" s="150" t="str">
        <f t="shared" si="45"/>
        <v/>
      </c>
      <c r="V185" s="150" t="str">
        <f t="shared" si="45"/>
        <v/>
      </c>
      <c r="X185" s="175" t="s">
        <v>142</v>
      </c>
      <c r="Y185" s="150"/>
      <c r="Z185" s="150"/>
      <c r="AA185" s="150" t="s">
        <v>55</v>
      </c>
      <c r="AB185" s="150" t="s">
        <v>55</v>
      </c>
      <c r="AC185" s="150" t="s">
        <v>55</v>
      </c>
      <c r="AF185" s="209"/>
      <c r="AG185" s="209"/>
      <c r="AH185" s="209"/>
      <c r="AI185" s="84"/>
      <c r="AJ185" s="194"/>
      <c r="AK185" s="194"/>
      <c r="AL185" s="194"/>
      <c r="AM185" s="194"/>
      <c r="AN185" s="194"/>
      <c r="AO185" s="209"/>
      <c r="AP185" s="84"/>
      <c r="AQ185" s="84"/>
      <c r="AR185" s="84"/>
      <c r="AS185" s="84"/>
      <c r="AT185" s="84"/>
      <c r="AU185" s="84"/>
      <c r="AV185" s="209"/>
      <c r="AW185" s="84"/>
      <c r="AX185" s="194"/>
      <c r="AY185" s="194"/>
      <c r="AZ185" s="194"/>
      <c r="BA185" s="194"/>
      <c r="BB185" s="194"/>
      <c r="BC185" s="209"/>
      <c r="BD185" s="84"/>
      <c r="BE185" s="194"/>
      <c r="BF185" s="194"/>
      <c r="BG185" s="194"/>
      <c r="BH185" s="194"/>
      <c r="BI185" s="194"/>
      <c r="BJ185" s="209"/>
      <c r="BK185" s="209"/>
      <c r="BL185" s="209"/>
    </row>
    <row r="186" spans="2:64">
      <c r="C186" s="175" t="s">
        <v>155</v>
      </c>
      <c r="D186" s="150" t="str">
        <f t="shared" si="44"/>
        <v/>
      </c>
      <c r="E186" s="150" t="str">
        <f t="shared" si="44"/>
        <v/>
      </c>
      <c r="F186" s="150" t="str">
        <f t="shared" si="44"/>
        <v/>
      </c>
      <c r="G186" s="150" t="str">
        <f t="shared" si="44"/>
        <v/>
      </c>
      <c r="H186" s="150" t="str">
        <f t="shared" si="44"/>
        <v/>
      </c>
      <c r="J186" s="103" t="s">
        <v>155</v>
      </c>
      <c r="K186" s="148">
        <f>Planning!K186</f>
        <v>0</v>
      </c>
      <c r="L186" s="148">
        <f>Planning!L186</f>
        <v>0</v>
      </c>
      <c r="M186" s="148">
        <f>Planning!M186</f>
        <v>0</v>
      </c>
      <c r="N186" s="148">
        <f>Planning!N186</f>
        <v>0</v>
      </c>
      <c r="O186" s="148">
        <f>Planning!O186</f>
        <v>0</v>
      </c>
      <c r="Q186" s="175" t="s">
        <v>155</v>
      </c>
      <c r="R186" s="150" t="str">
        <f t="shared" si="45"/>
        <v/>
      </c>
      <c r="S186" s="150" t="str">
        <f t="shared" si="45"/>
        <v/>
      </c>
      <c r="T186" s="150" t="str">
        <f t="shared" si="45"/>
        <v/>
      </c>
      <c r="U186" s="150" t="str">
        <f t="shared" si="45"/>
        <v/>
      </c>
      <c r="V186" s="150" t="str">
        <f t="shared" si="45"/>
        <v/>
      </c>
      <c r="X186" s="175" t="s">
        <v>155</v>
      </c>
      <c r="Y186" s="150" t="s">
        <v>56</v>
      </c>
      <c r="Z186" s="150"/>
      <c r="AA186" s="150" t="s">
        <v>56</v>
      </c>
      <c r="AB186" s="150" t="s">
        <v>56</v>
      </c>
      <c r="AC186" s="150" t="s">
        <v>56</v>
      </c>
      <c r="AF186" s="209"/>
      <c r="AG186" s="209"/>
      <c r="AH186" s="209"/>
      <c r="AI186" s="84"/>
      <c r="AJ186" s="194"/>
      <c r="AK186" s="194"/>
      <c r="AL186" s="194"/>
      <c r="AM186" s="194"/>
      <c r="AN186" s="194"/>
      <c r="AO186" s="209"/>
      <c r="AP186" s="84"/>
      <c r="AQ186" s="84"/>
      <c r="AR186" s="84"/>
      <c r="AS186" s="84"/>
      <c r="AT186" s="84"/>
      <c r="AU186" s="84"/>
      <c r="AV186" s="209"/>
      <c r="AW186" s="84"/>
      <c r="AX186" s="194"/>
      <c r="AY186" s="194"/>
      <c r="AZ186" s="194"/>
      <c r="BA186" s="194"/>
      <c r="BB186" s="194"/>
      <c r="BC186" s="209"/>
      <c r="BD186" s="84"/>
      <c r="BE186" s="194"/>
      <c r="BF186" s="194"/>
      <c r="BG186" s="194"/>
      <c r="BH186" s="194"/>
      <c r="BI186" s="194"/>
      <c r="BJ186" s="209"/>
      <c r="BK186" s="209"/>
      <c r="BL186" s="209"/>
    </row>
    <row r="187" spans="2:64">
      <c r="C187" s="174" t="s">
        <v>208</v>
      </c>
      <c r="D187" s="150" t="str">
        <f t="shared" si="44"/>
        <v/>
      </c>
      <c r="E187" s="150" t="str">
        <f t="shared" si="44"/>
        <v/>
      </c>
      <c r="F187" s="150" t="str">
        <f t="shared" si="44"/>
        <v/>
      </c>
      <c r="G187" s="150" t="str">
        <f t="shared" si="44"/>
        <v/>
      </c>
      <c r="H187" s="150" t="str">
        <f t="shared" si="44"/>
        <v/>
      </c>
      <c r="J187" s="152" t="s">
        <v>208</v>
      </c>
      <c r="K187" s="148">
        <f>Planning!K187</f>
        <v>0</v>
      </c>
      <c r="L187" s="148">
        <f>Planning!L187</f>
        <v>0</v>
      </c>
      <c r="M187" s="148">
        <f>Planning!M187</f>
        <v>0</v>
      </c>
      <c r="N187" s="148">
        <f>Planning!N187</f>
        <v>0</v>
      </c>
      <c r="O187" s="148">
        <f>Planning!O187</f>
        <v>0</v>
      </c>
      <c r="Q187" s="174" t="s">
        <v>208</v>
      </c>
      <c r="R187" s="150" t="str">
        <f t="shared" si="45"/>
        <v/>
      </c>
      <c r="S187" s="150" t="str">
        <f t="shared" si="45"/>
        <v/>
      </c>
      <c r="T187" s="150" t="str">
        <f t="shared" si="45"/>
        <v/>
      </c>
      <c r="U187" s="150" t="str">
        <f t="shared" si="45"/>
        <v/>
      </c>
      <c r="V187" s="150" t="str">
        <f t="shared" si="45"/>
        <v/>
      </c>
      <c r="X187" s="174" t="s">
        <v>208</v>
      </c>
      <c r="Y187" s="150"/>
      <c r="Z187" s="150"/>
      <c r="AA187" s="150" t="s">
        <v>54</v>
      </c>
      <c r="AB187" s="150"/>
      <c r="AC187" s="150"/>
      <c r="AF187" s="209"/>
      <c r="AG187" s="209"/>
      <c r="AH187" s="209"/>
      <c r="AI187" s="84"/>
      <c r="AJ187" s="194"/>
      <c r="AK187" s="194"/>
      <c r="AL187" s="194"/>
      <c r="AM187" s="194"/>
      <c r="AN187" s="194"/>
      <c r="AO187" s="209"/>
      <c r="AP187" s="84"/>
      <c r="AQ187" s="84"/>
      <c r="AR187" s="84"/>
      <c r="AS187" s="84"/>
      <c r="AT187" s="84"/>
      <c r="AU187" s="84"/>
      <c r="AV187" s="209"/>
      <c r="AW187" s="84"/>
      <c r="AX187" s="194"/>
      <c r="AY187" s="194"/>
      <c r="AZ187" s="194"/>
      <c r="BA187" s="194"/>
      <c r="BB187" s="194"/>
      <c r="BC187" s="209"/>
      <c r="BD187" s="84"/>
      <c r="BE187" s="194"/>
      <c r="BF187" s="194"/>
      <c r="BG187" s="194"/>
      <c r="BH187" s="194"/>
      <c r="BI187" s="194"/>
      <c r="BJ187" s="209"/>
      <c r="BK187" s="209"/>
      <c r="BL187" s="209"/>
    </row>
    <row r="188" spans="2:64">
      <c r="C188" s="175" t="s">
        <v>95</v>
      </c>
      <c r="D188" s="150" t="str">
        <f t="shared" si="44"/>
        <v/>
      </c>
      <c r="E188" s="150" t="str">
        <f t="shared" si="44"/>
        <v/>
      </c>
      <c r="F188" s="150" t="str">
        <f t="shared" si="44"/>
        <v/>
      </c>
      <c r="G188" s="150" t="str">
        <f t="shared" si="44"/>
        <v/>
      </c>
      <c r="H188" s="150" t="str">
        <f t="shared" si="44"/>
        <v/>
      </c>
      <c r="J188" s="103" t="s">
        <v>95</v>
      </c>
      <c r="K188" s="148">
        <f>Planning!K188</f>
        <v>0</v>
      </c>
      <c r="L188" s="148">
        <f>Planning!L188</f>
        <v>0</v>
      </c>
      <c r="M188" s="148">
        <f>Planning!M188</f>
        <v>0</v>
      </c>
      <c r="N188" s="148">
        <f>Planning!N188</f>
        <v>0</v>
      </c>
      <c r="O188" s="148">
        <f>Planning!O188</f>
        <v>0</v>
      </c>
      <c r="Q188" s="175" t="s">
        <v>95</v>
      </c>
      <c r="R188" s="150" t="str">
        <f t="shared" si="45"/>
        <v/>
      </c>
      <c r="S188" s="150" t="str">
        <f t="shared" si="45"/>
        <v/>
      </c>
      <c r="T188" s="150" t="str">
        <f t="shared" si="45"/>
        <v/>
      </c>
      <c r="U188" s="150" t="str">
        <f t="shared" si="45"/>
        <v/>
      </c>
      <c r="V188" s="150" t="str">
        <f t="shared" si="45"/>
        <v/>
      </c>
      <c r="X188" s="175" t="s">
        <v>95</v>
      </c>
      <c r="Y188" s="150" t="s">
        <v>51</v>
      </c>
      <c r="Z188" s="150" t="s">
        <v>51</v>
      </c>
      <c r="AA188" s="150" t="s">
        <v>51</v>
      </c>
      <c r="AB188" s="150" t="s">
        <v>295</v>
      </c>
      <c r="AC188" s="150" t="s">
        <v>51</v>
      </c>
      <c r="AF188" s="209"/>
      <c r="AG188" s="209"/>
      <c r="AH188" s="209"/>
      <c r="AI188" s="84"/>
      <c r="AJ188" s="194"/>
      <c r="AK188" s="194"/>
      <c r="AL188" s="194"/>
      <c r="AM188" s="194"/>
      <c r="AN188" s="194"/>
      <c r="AO188" s="209"/>
      <c r="AP188" s="84"/>
      <c r="AQ188" s="84"/>
      <c r="AR188" s="84"/>
      <c r="AS188" s="84"/>
      <c r="AT188" s="84"/>
      <c r="AU188" s="84"/>
      <c r="AV188" s="209"/>
      <c r="AW188" s="84"/>
      <c r="AX188" s="194"/>
      <c r="AY188" s="194"/>
      <c r="AZ188" s="194"/>
      <c r="BA188" s="194"/>
      <c r="BB188" s="194"/>
      <c r="BC188" s="209"/>
      <c r="BD188" s="84"/>
      <c r="BE188" s="194"/>
      <c r="BF188" s="194"/>
      <c r="BG188" s="194"/>
      <c r="BH188" s="194"/>
      <c r="BI188" s="194"/>
      <c r="BJ188" s="209"/>
      <c r="BK188" s="209"/>
      <c r="BL188" s="209"/>
    </row>
    <row r="189" spans="2:64">
      <c r="C189" s="175" t="s">
        <v>171</v>
      </c>
      <c r="D189" s="150" t="str">
        <f t="shared" si="44"/>
        <v/>
      </c>
      <c r="E189" s="150" t="str">
        <f t="shared" si="44"/>
        <v/>
      </c>
      <c r="F189" s="150" t="str">
        <f t="shared" si="44"/>
        <v/>
      </c>
      <c r="G189" s="150" t="str">
        <f t="shared" si="44"/>
        <v/>
      </c>
      <c r="H189" s="150" t="str">
        <f t="shared" si="44"/>
        <v/>
      </c>
      <c r="J189" s="103" t="s">
        <v>171</v>
      </c>
      <c r="K189" s="148">
        <f>Planning!K189</f>
        <v>0</v>
      </c>
      <c r="L189" s="148">
        <f>Planning!L189</f>
        <v>0</v>
      </c>
      <c r="M189" s="148">
        <f>Planning!M189</f>
        <v>0</v>
      </c>
      <c r="N189" s="148">
        <f>Planning!N189</f>
        <v>0</v>
      </c>
      <c r="O189" s="148">
        <f>Planning!O189</f>
        <v>0</v>
      </c>
      <c r="Q189" s="175" t="s">
        <v>171</v>
      </c>
      <c r="R189" s="150" t="str">
        <f t="shared" si="45"/>
        <v/>
      </c>
      <c r="S189" s="150" t="str">
        <f t="shared" si="45"/>
        <v/>
      </c>
      <c r="T189" s="150" t="str">
        <f t="shared" si="45"/>
        <v/>
      </c>
      <c r="U189" s="150" t="str">
        <f t="shared" si="45"/>
        <v/>
      </c>
      <c r="V189" s="150" t="str">
        <f t="shared" si="45"/>
        <v/>
      </c>
      <c r="X189" s="175" t="s">
        <v>171</v>
      </c>
      <c r="Y189" s="150"/>
      <c r="Z189" s="150" t="s">
        <v>57</v>
      </c>
      <c r="AA189" s="150" t="s">
        <v>57</v>
      </c>
      <c r="AB189" s="150" t="s">
        <v>57</v>
      </c>
      <c r="AC189" s="150"/>
      <c r="AF189" s="209"/>
      <c r="AG189" s="209"/>
      <c r="AH189" s="209"/>
      <c r="AI189" s="84"/>
      <c r="AJ189" s="194"/>
      <c r="AK189" s="194"/>
      <c r="AL189" s="194"/>
      <c r="AM189" s="194"/>
      <c r="AN189" s="194"/>
      <c r="AO189" s="209"/>
      <c r="AP189" s="84"/>
      <c r="AQ189" s="84"/>
      <c r="AR189" s="84"/>
      <c r="AS189" s="84"/>
      <c r="AT189" s="84"/>
      <c r="AU189" s="84"/>
      <c r="AV189" s="209"/>
      <c r="AW189" s="84"/>
      <c r="AX189" s="194"/>
      <c r="AY189" s="194"/>
      <c r="AZ189" s="194"/>
      <c r="BA189" s="194"/>
      <c r="BB189" s="194"/>
      <c r="BC189" s="209"/>
      <c r="BD189" s="84"/>
      <c r="BE189" s="194"/>
      <c r="BF189" s="194"/>
      <c r="BG189" s="194"/>
      <c r="BH189" s="194"/>
      <c r="BI189" s="194"/>
      <c r="BJ189" s="209"/>
      <c r="BK189" s="209"/>
      <c r="BL189" s="209"/>
    </row>
    <row r="190" spans="2:64">
      <c r="C190" s="175" t="s">
        <v>209</v>
      </c>
      <c r="D190" s="150" t="str">
        <f t="shared" si="44"/>
        <v/>
      </c>
      <c r="E190" s="150" t="str">
        <f t="shared" si="44"/>
        <v/>
      </c>
      <c r="F190" s="150" t="str">
        <f t="shared" si="44"/>
        <v/>
      </c>
      <c r="G190" s="150" t="str">
        <f t="shared" si="44"/>
        <v/>
      </c>
      <c r="H190" s="150" t="str">
        <f t="shared" si="44"/>
        <v/>
      </c>
      <c r="J190" s="103" t="s">
        <v>209</v>
      </c>
      <c r="K190" s="148">
        <f>Planning!K190</f>
        <v>0</v>
      </c>
      <c r="L190" s="148">
        <f>Planning!L190</f>
        <v>0</v>
      </c>
      <c r="M190" s="148">
        <f>Planning!M190</f>
        <v>0</v>
      </c>
      <c r="N190" s="148">
        <f>Planning!N190</f>
        <v>0</v>
      </c>
      <c r="O190" s="148">
        <f>Planning!O190</f>
        <v>0</v>
      </c>
      <c r="Q190" s="175" t="s">
        <v>209</v>
      </c>
      <c r="R190" s="150" t="str">
        <f t="shared" si="45"/>
        <v/>
      </c>
      <c r="S190" s="150" t="str">
        <f t="shared" si="45"/>
        <v/>
      </c>
      <c r="T190" s="150" t="str">
        <f t="shared" si="45"/>
        <v/>
      </c>
      <c r="U190" s="150" t="str">
        <f t="shared" si="45"/>
        <v/>
      </c>
      <c r="V190" s="150" t="str">
        <f t="shared" si="45"/>
        <v/>
      </c>
      <c r="X190" s="175" t="s">
        <v>209</v>
      </c>
      <c r="Y190" s="150"/>
      <c r="Z190" s="150"/>
      <c r="AA190" s="150"/>
      <c r="AB190" s="150"/>
      <c r="AC190" s="150"/>
      <c r="AF190" s="209"/>
      <c r="AG190" s="209"/>
      <c r="AH190" s="209"/>
      <c r="AI190" s="84"/>
      <c r="AJ190" s="194"/>
      <c r="AK190" s="194"/>
      <c r="AL190" s="194"/>
      <c r="AM190" s="194"/>
      <c r="AN190" s="194"/>
      <c r="AO190" s="209"/>
      <c r="AP190" s="84"/>
      <c r="AQ190" s="84"/>
      <c r="AR190" s="84"/>
      <c r="AS190" s="84"/>
      <c r="AT190" s="84"/>
      <c r="AU190" s="84"/>
      <c r="AV190" s="209"/>
      <c r="AW190" s="84"/>
      <c r="AX190" s="194"/>
      <c r="AY190" s="194"/>
      <c r="AZ190" s="194"/>
      <c r="BA190" s="194"/>
      <c r="BB190" s="194"/>
      <c r="BC190" s="209"/>
      <c r="BD190" s="84"/>
      <c r="BE190" s="194"/>
      <c r="BF190" s="194"/>
      <c r="BG190" s="194"/>
      <c r="BH190" s="194"/>
      <c r="BI190" s="194"/>
      <c r="BJ190" s="209"/>
      <c r="BK190" s="209"/>
      <c r="BL190" s="209"/>
    </row>
    <row r="191" spans="2:64">
      <c r="C191" s="174" t="s">
        <v>210</v>
      </c>
      <c r="D191" s="150" t="str">
        <f t="shared" si="44"/>
        <v/>
      </c>
      <c r="E191" s="150" t="str">
        <f t="shared" si="44"/>
        <v/>
      </c>
      <c r="F191" s="150" t="str">
        <f t="shared" si="44"/>
        <v/>
      </c>
      <c r="G191" s="150" t="str">
        <f t="shared" si="44"/>
        <v/>
      </c>
      <c r="H191" s="150" t="str">
        <f t="shared" si="44"/>
        <v/>
      </c>
      <c r="J191" s="152" t="s">
        <v>210</v>
      </c>
      <c r="K191" s="148">
        <f>Planning!K191</f>
        <v>0</v>
      </c>
      <c r="L191" s="148">
        <f>Planning!L191</f>
        <v>0</v>
      </c>
      <c r="M191" s="148">
        <f>Planning!M191</f>
        <v>0</v>
      </c>
      <c r="N191" s="148">
        <f>Planning!N191</f>
        <v>0</v>
      </c>
      <c r="O191" s="148">
        <f>Planning!O191</f>
        <v>0</v>
      </c>
      <c r="Q191" s="174" t="s">
        <v>210</v>
      </c>
      <c r="R191" s="150" t="str">
        <f t="shared" si="45"/>
        <v/>
      </c>
      <c r="S191" s="150" t="str">
        <f t="shared" si="45"/>
        <v/>
      </c>
      <c r="T191" s="150" t="str">
        <f t="shared" si="45"/>
        <v/>
      </c>
      <c r="U191" s="150" t="str">
        <f t="shared" si="45"/>
        <v/>
      </c>
      <c r="V191" s="150" t="str">
        <f t="shared" si="45"/>
        <v/>
      </c>
      <c r="X191" s="174" t="s">
        <v>210</v>
      </c>
      <c r="Y191" s="150"/>
      <c r="Z191" s="150"/>
      <c r="AA191" s="150"/>
      <c r="AB191" s="150"/>
      <c r="AC191" s="150"/>
      <c r="AF191" s="209"/>
      <c r="AG191" s="209"/>
      <c r="AH191" s="209"/>
      <c r="AI191" s="84"/>
      <c r="AJ191" s="194"/>
      <c r="AK191" s="194"/>
      <c r="AL191" s="194"/>
      <c r="AM191" s="194"/>
      <c r="AN191" s="194"/>
      <c r="AO191" s="209"/>
      <c r="AP191" s="84"/>
      <c r="AQ191" s="84"/>
      <c r="AR191" s="84"/>
      <c r="AS191" s="84"/>
      <c r="AT191" s="84"/>
      <c r="AU191" s="84"/>
      <c r="AV191" s="209"/>
      <c r="AW191" s="84"/>
      <c r="AX191" s="194"/>
      <c r="AY191" s="194"/>
      <c r="AZ191" s="194"/>
      <c r="BA191" s="194"/>
      <c r="BB191" s="194"/>
      <c r="BC191" s="209"/>
      <c r="BD191" s="84"/>
      <c r="BE191" s="194"/>
      <c r="BF191" s="194"/>
      <c r="BG191" s="194"/>
      <c r="BH191" s="194"/>
      <c r="BI191" s="194"/>
      <c r="BJ191" s="209"/>
      <c r="BK191" s="209"/>
      <c r="BL191" s="209"/>
    </row>
    <row r="192" spans="2:64">
      <c r="B192" s="47" t="s">
        <v>260</v>
      </c>
      <c r="C192" s="175" t="s">
        <v>211</v>
      </c>
      <c r="D192" s="150" t="str">
        <f t="shared" si="44"/>
        <v/>
      </c>
      <c r="E192" s="150" t="str">
        <f t="shared" si="44"/>
        <v/>
      </c>
      <c r="F192" s="150" t="str">
        <f t="shared" si="44"/>
        <v/>
      </c>
      <c r="G192" s="150" t="str">
        <f t="shared" si="44"/>
        <v/>
      </c>
      <c r="H192" s="150" t="str">
        <f t="shared" si="44"/>
        <v/>
      </c>
      <c r="J192" s="103" t="s">
        <v>211</v>
      </c>
      <c r="K192" s="148">
        <f>Planning!K192</f>
        <v>0</v>
      </c>
      <c r="L192" s="148">
        <f>Planning!L192</f>
        <v>0</v>
      </c>
      <c r="M192" s="148">
        <f>Planning!M192</f>
        <v>0</v>
      </c>
      <c r="N192" s="148">
        <f>Planning!N192</f>
        <v>0</v>
      </c>
      <c r="O192" s="148">
        <f>Planning!O192</f>
        <v>0</v>
      </c>
      <c r="Q192" s="175" t="s">
        <v>211</v>
      </c>
      <c r="R192" s="150" t="str">
        <f t="shared" si="45"/>
        <v/>
      </c>
      <c r="S192" s="150" t="str">
        <f t="shared" si="45"/>
        <v/>
      </c>
      <c r="T192" s="150" t="str">
        <f t="shared" si="45"/>
        <v/>
      </c>
      <c r="U192" s="150" t="str">
        <f t="shared" si="45"/>
        <v/>
      </c>
      <c r="V192" s="150" t="str">
        <f t="shared" si="45"/>
        <v/>
      </c>
      <c r="X192" s="175" t="s">
        <v>211</v>
      </c>
      <c r="Y192" s="150" t="str">
        <f>IF(Q117=$K$125,$P$117,IF(Q118=$K$125,$P$118,IF(Q119=$K$125,$P$119,"")))</f>
        <v/>
      </c>
      <c r="Z192" s="150" t="str">
        <f t="shared" ref="Z192:AC192" si="54">IF(R117=$K$125,$P$117,IF(R118=$K$125,$P$118,IF(R119=$K$125,$P$119,"")))</f>
        <v/>
      </c>
      <c r="AA192" s="150" t="str">
        <f t="shared" si="54"/>
        <v/>
      </c>
      <c r="AB192" s="150" t="str">
        <f t="shared" si="54"/>
        <v/>
      </c>
      <c r="AC192" s="150" t="str">
        <f t="shared" si="54"/>
        <v/>
      </c>
      <c r="AF192" s="209"/>
      <c r="AG192" s="209"/>
      <c r="AH192" s="209"/>
      <c r="AI192" s="84"/>
      <c r="AJ192" s="194"/>
      <c r="AK192" s="194"/>
      <c r="AL192" s="194"/>
      <c r="AM192" s="194"/>
      <c r="AN192" s="194"/>
      <c r="AO192" s="209"/>
      <c r="AP192" s="84"/>
      <c r="AQ192" s="84"/>
      <c r="AR192" s="84"/>
      <c r="AS192" s="84"/>
      <c r="AT192" s="84"/>
      <c r="AU192" s="84"/>
      <c r="AV192" s="209"/>
      <c r="AW192" s="84"/>
      <c r="AX192" s="194"/>
      <c r="AY192" s="194"/>
      <c r="AZ192" s="194"/>
      <c r="BA192" s="194"/>
      <c r="BB192" s="194"/>
      <c r="BC192" s="209"/>
      <c r="BD192" s="84"/>
      <c r="BE192" s="194"/>
      <c r="BF192" s="194"/>
      <c r="BG192" s="194"/>
      <c r="BH192" s="194"/>
      <c r="BI192" s="194"/>
      <c r="BJ192" s="209"/>
      <c r="BK192" s="209"/>
      <c r="BL192" s="209"/>
    </row>
    <row r="193" spans="2:64">
      <c r="C193" s="175" t="s">
        <v>84</v>
      </c>
      <c r="D193" s="150" t="str">
        <f t="shared" si="44"/>
        <v/>
      </c>
      <c r="E193" s="150" t="str">
        <f t="shared" si="44"/>
        <v/>
      </c>
      <c r="F193" s="150" t="str">
        <f t="shared" si="44"/>
        <v/>
      </c>
      <c r="G193" s="150" t="str">
        <f t="shared" si="44"/>
        <v/>
      </c>
      <c r="H193" s="150" t="str">
        <f t="shared" si="44"/>
        <v/>
      </c>
      <c r="J193" s="103" t="s">
        <v>84</v>
      </c>
      <c r="K193" s="148">
        <f>Planning!K193</f>
        <v>0</v>
      </c>
      <c r="L193" s="148">
        <f>Planning!L193</f>
        <v>0</v>
      </c>
      <c r="M193" s="148">
        <f>Planning!M193</f>
        <v>0</v>
      </c>
      <c r="N193" s="148">
        <f>Planning!N193</f>
        <v>0</v>
      </c>
      <c r="O193" s="148">
        <f>Planning!O193</f>
        <v>0</v>
      </c>
      <c r="Q193" s="175" t="s">
        <v>84</v>
      </c>
      <c r="R193" s="150" t="str">
        <f t="shared" si="45"/>
        <v/>
      </c>
      <c r="S193" s="150" t="str">
        <f t="shared" si="45"/>
        <v/>
      </c>
      <c r="T193" s="150" t="str">
        <f t="shared" si="45"/>
        <v/>
      </c>
      <c r="U193" s="150" t="str">
        <f t="shared" si="45"/>
        <v/>
      </c>
      <c r="V193" s="150" t="str">
        <f t="shared" si="45"/>
        <v/>
      </c>
      <c r="X193" s="175" t="s">
        <v>84</v>
      </c>
      <c r="Y193" s="150" t="s">
        <v>261</v>
      </c>
      <c r="Z193" s="150" t="s">
        <v>261</v>
      </c>
      <c r="AA193" s="150" t="s">
        <v>261</v>
      </c>
      <c r="AB193" s="150" t="s">
        <v>261</v>
      </c>
      <c r="AC193" s="150" t="s">
        <v>261</v>
      </c>
      <c r="AF193" s="209"/>
      <c r="AG193" s="209"/>
      <c r="AH193" s="209"/>
      <c r="AI193" s="84"/>
      <c r="AJ193" s="194"/>
      <c r="AK193" s="194"/>
      <c r="AL193" s="194"/>
      <c r="AM193" s="194"/>
      <c r="AN193" s="194"/>
      <c r="AO193" s="209"/>
      <c r="AP193" s="84"/>
      <c r="AQ193" s="84"/>
      <c r="AR193" s="84"/>
      <c r="AS193" s="84"/>
      <c r="AT193" s="84"/>
      <c r="AU193" s="84"/>
      <c r="AV193" s="209"/>
      <c r="AW193" s="84"/>
      <c r="AX193" s="194"/>
      <c r="AY193" s="194"/>
      <c r="AZ193" s="194"/>
      <c r="BA193" s="194"/>
      <c r="BB193" s="194"/>
      <c r="BC193" s="209"/>
      <c r="BD193" s="84"/>
      <c r="BE193" s="194"/>
      <c r="BF193" s="194"/>
      <c r="BG193" s="194"/>
      <c r="BH193" s="194"/>
      <c r="BI193" s="194"/>
      <c r="BJ193" s="209"/>
      <c r="BK193" s="209"/>
      <c r="BL193" s="209"/>
    </row>
    <row r="194" spans="2:64">
      <c r="C194" s="175" t="s">
        <v>212</v>
      </c>
      <c r="D194" s="150" t="str">
        <f t="shared" si="44"/>
        <v/>
      </c>
      <c r="E194" s="150" t="str">
        <f t="shared" si="44"/>
        <v/>
      </c>
      <c r="F194" s="150" t="str">
        <f t="shared" si="44"/>
        <v/>
      </c>
      <c r="G194" s="150" t="str">
        <f t="shared" si="44"/>
        <v/>
      </c>
      <c r="H194" s="150" t="str">
        <f t="shared" si="44"/>
        <v/>
      </c>
      <c r="J194" s="103" t="s">
        <v>212</v>
      </c>
      <c r="K194" s="148">
        <f>Planning!K194</f>
        <v>0</v>
      </c>
      <c r="L194" s="148">
        <f>Planning!L194</f>
        <v>0</v>
      </c>
      <c r="M194" s="148">
        <f>Planning!M194</f>
        <v>0</v>
      </c>
      <c r="N194" s="148">
        <f>Planning!N194</f>
        <v>0</v>
      </c>
      <c r="O194" s="148">
        <f>Planning!O194</f>
        <v>0</v>
      </c>
      <c r="Q194" s="175" t="s">
        <v>212</v>
      </c>
      <c r="R194" s="150" t="str">
        <f t="shared" si="45"/>
        <v/>
      </c>
      <c r="S194" s="150" t="str">
        <f t="shared" si="45"/>
        <v/>
      </c>
      <c r="T194" s="150" t="str">
        <f t="shared" si="45"/>
        <v/>
      </c>
      <c r="U194" s="150" t="str">
        <f t="shared" si="45"/>
        <v/>
      </c>
      <c r="V194" s="150" t="str">
        <f t="shared" si="45"/>
        <v/>
      </c>
      <c r="X194" s="175" t="s">
        <v>212</v>
      </c>
      <c r="Y194" s="150"/>
      <c r="Z194" s="150"/>
      <c r="AA194" s="150"/>
      <c r="AB194" s="150"/>
      <c r="AC194" s="150"/>
      <c r="AF194" s="209"/>
      <c r="AG194" s="209"/>
      <c r="AH194" s="209"/>
      <c r="AI194" s="84"/>
      <c r="AJ194" s="194"/>
      <c r="AK194" s="194"/>
      <c r="AL194" s="194"/>
      <c r="AM194" s="194"/>
      <c r="AN194" s="194"/>
      <c r="AO194" s="209"/>
      <c r="AP194" s="84"/>
      <c r="AQ194" s="84"/>
      <c r="AR194" s="84"/>
      <c r="AS194" s="84"/>
      <c r="AT194" s="84"/>
      <c r="AU194" s="84"/>
      <c r="AV194" s="209"/>
      <c r="AW194" s="84"/>
      <c r="AX194" s="194"/>
      <c r="AY194" s="194"/>
      <c r="AZ194" s="194"/>
      <c r="BA194" s="194"/>
      <c r="BB194" s="194"/>
      <c r="BC194" s="209"/>
      <c r="BD194" s="84"/>
      <c r="BE194" s="194"/>
      <c r="BF194" s="194"/>
      <c r="BG194" s="194"/>
      <c r="BH194" s="194"/>
      <c r="BI194" s="194"/>
      <c r="BJ194" s="209"/>
      <c r="BK194" s="209"/>
      <c r="BL194" s="209"/>
    </row>
    <row r="195" spans="2:64">
      <c r="C195" s="175" t="s">
        <v>112</v>
      </c>
      <c r="D195" s="150" t="str">
        <f t="shared" si="44"/>
        <v/>
      </c>
      <c r="E195" s="150" t="str">
        <f t="shared" si="44"/>
        <v/>
      </c>
      <c r="F195" s="150" t="str">
        <f t="shared" si="44"/>
        <v/>
      </c>
      <c r="G195" s="150" t="str">
        <f t="shared" si="44"/>
        <v/>
      </c>
      <c r="H195" s="150" t="str">
        <f t="shared" si="44"/>
        <v/>
      </c>
      <c r="J195" s="103" t="s">
        <v>112</v>
      </c>
      <c r="K195" s="148">
        <f>Planning!K195</f>
        <v>0</v>
      </c>
      <c r="L195" s="148">
        <f>Planning!L195</f>
        <v>0</v>
      </c>
      <c r="M195" s="148">
        <f>Planning!M195</f>
        <v>0</v>
      </c>
      <c r="N195" s="148">
        <f>Planning!N195</f>
        <v>0</v>
      </c>
      <c r="O195" s="148">
        <f>Planning!O195</f>
        <v>0</v>
      </c>
      <c r="Q195" s="175" t="s">
        <v>112</v>
      </c>
      <c r="R195" s="150" t="str">
        <f t="shared" si="45"/>
        <v/>
      </c>
      <c r="S195" s="150" t="str">
        <f t="shared" si="45"/>
        <v/>
      </c>
      <c r="T195" s="150" t="str">
        <f t="shared" si="45"/>
        <v/>
      </c>
      <c r="U195" s="150" t="str">
        <f t="shared" si="45"/>
        <v/>
      </c>
      <c r="V195" s="150" t="str">
        <f t="shared" si="45"/>
        <v/>
      </c>
      <c r="X195" s="175" t="s">
        <v>112</v>
      </c>
      <c r="Y195" s="150" t="s">
        <v>53</v>
      </c>
      <c r="Z195" s="150" t="s">
        <v>225</v>
      </c>
      <c r="AA195" s="150" t="s">
        <v>53</v>
      </c>
      <c r="AB195" s="150" t="s">
        <v>61</v>
      </c>
      <c r="AC195" s="150" t="s">
        <v>53</v>
      </c>
      <c r="AF195" s="209"/>
      <c r="AG195" s="209"/>
      <c r="AH195" s="209"/>
      <c r="AI195" s="84"/>
      <c r="AJ195" s="194"/>
      <c r="AK195" s="194"/>
      <c r="AL195" s="194"/>
      <c r="AM195" s="194"/>
      <c r="AN195" s="194"/>
      <c r="AO195" s="209"/>
      <c r="AP195" s="84"/>
      <c r="AQ195" s="84"/>
      <c r="AR195" s="84"/>
      <c r="AS195" s="84"/>
      <c r="AT195" s="84"/>
      <c r="AU195" s="84"/>
      <c r="AV195" s="209"/>
      <c r="AW195" s="84"/>
      <c r="AX195" s="194"/>
      <c r="AY195" s="194"/>
      <c r="AZ195" s="194"/>
      <c r="BA195" s="194"/>
      <c r="BB195" s="194"/>
      <c r="BC195" s="209"/>
      <c r="BD195" s="84"/>
      <c r="BE195" s="194"/>
      <c r="BF195" s="194"/>
      <c r="BG195" s="194"/>
      <c r="BH195" s="194"/>
      <c r="BI195" s="194"/>
      <c r="BJ195" s="209"/>
      <c r="BK195" s="209"/>
      <c r="BL195" s="209"/>
    </row>
    <row r="196" spans="2:64">
      <c r="C196" s="175" t="s">
        <v>157</v>
      </c>
      <c r="D196" s="150" t="str">
        <f t="shared" si="44"/>
        <v/>
      </c>
      <c r="E196" s="150" t="str">
        <f t="shared" si="44"/>
        <v/>
      </c>
      <c r="F196" s="150" t="str">
        <f t="shared" si="44"/>
        <v/>
      </c>
      <c r="G196" s="150" t="str">
        <f t="shared" si="44"/>
        <v/>
      </c>
      <c r="H196" s="150" t="str">
        <f t="shared" si="44"/>
        <v/>
      </c>
      <c r="J196" s="103" t="s">
        <v>157</v>
      </c>
      <c r="K196" s="148">
        <f>Planning!K196</f>
        <v>0</v>
      </c>
      <c r="L196" s="148">
        <f>Planning!L196</f>
        <v>0</v>
      </c>
      <c r="M196" s="148">
        <f>Planning!M196</f>
        <v>0</v>
      </c>
      <c r="N196" s="148">
        <f>Planning!N196</f>
        <v>0</v>
      </c>
      <c r="O196" s="148">
        <f>Planning!O196</f>
        <v>0</v>
      </c>
      <c r="Q196" s="175" t="s">
        <v>157</v>
      </c>
      <c r="R196" s="150" t="str">
        <f t="shared" si="45"/>
        <v/>
      </c>
      <c r="S196" s="150" t="str">
        <f t="shared" si="45"/>
        <v/>
      </c>
      <c r="T196" s="150" t="str">
        <f t="shared" si="45"/>
        <v/>
      </c>
      <c r="U196" s="150" t="str">
        <f t="shared" si="45"/>
        <v/>
      </c>
      <c r="V196" s="150" t="str">
        <f t="shared" si="45"/>
        <v/>
      </c>
      <c r="X196" s="175" t="s">
        <v>157</v>
      </c>
      <c r="Y196" s="150" t="s">
        <v>56</v>
      </c>
      <c r="Z196" s="150" t="s">
        <v>56</v>
      </c>
      <c r="AA196" s="150"/>
      <c r="AB196" s="150" t="s">
        <v>56</v>
      </c>
      <c r="AC196" s="150" t="s">
        <v>56</v>
      </c>
      <c r="AF196" s="209"/>
      <c r="AG196" s="209"/>
      <c r="AH196" s="209"/>
      <c r="AI196" s="84"/>
      <c r="AJ196" s="194"/>
      <c r="AK196" s="194"/>
      <c r="AL196" s="194"/>
      <c r="AM196" s="194"/>
      <c r="AN196" s="194"/>
      <c r="AO196" s="209"/>
      <c r="AP196" s="84"/>
      <c r="AQ196" s="84"/>
      <c r="AR196" s="84"/>
      <c r="AS196" s="84"/>
      <c r="AT196" s="84"/>
      <c r="AU196" s="84"/>
      <c r="AV196" s="209"/>
      <c r="AW196" s="84"/>
      <c r="AX196" s="194"/>
      <c r="AY196" s="194"/>
      <c r="AZ196" s="194"/>
      <c r="BA196" s="194"/>
      <c r="BB196" s="194"/>
      <c r="BC196" s="209"/>
      <c r="BD196" s="84"/>
      <c r="BE196" s="194"/>
      <c r="BF196" s="194"/>
      <c r="BG196" s="194"/>
      <c r="BH196" s="194"/>
      <c r="BI196" s="194"/>
      <c r="BJ196" s="209"/>
      <c r="BK196" s="209"/>
      <c r="BL196" s="209"/>
    </row>
    <row r="197" spans="2:64">
      <c r="C197" s="175" t="s">
        <v>185</v>
      </c>
      <c r="D197" s="150" t="str">
        <f t="shared" si="44"/>
        <v/>
      </c>
      <c r="E197" s="150" t="str">
        <f t="shared" si="44"/>
        <v/>
      </c>
      <c r="F197" s="150" t="str">
        <f t="shared" si="44"/>
        <v/>
      </c>
      <c r="G197" s="150" t="str">
        <f t="shared" si="44"/>
        <v/>
      </c>
      <c r="H197" s="150" t="str">
        <f t="shared" si="44"/>
        <v/>
      </c>
      <c r="J197" s="103" t="s">
        <v>185</v>
      </c>
      <c r="K197" s="148">
        <f>Planning!K197</f>
        <v>0</v>
      </c>
      <c r="L197" s="148">
        <f>Planning!L197</f>
        <v>0</v>
      </c>
      <c r="M197" s="148">
        <f>Planning!M197</f>
        <v>0</v>
      </c>
      <c r="N197" s="148">
        <f>Planning!N197</f>
        <v>0</v>
      </c>
      <c r="O197" s="148">
        <f>Planning!O197</f>
        <v>0</v>
      </c>
      <c r="Q197" s="175" t="s">
        <v>185</v>
      </c>
      <c r="R197" s="150" t="str">
        <f t="shared" si="45"/>
        <v/>
      </c>
      <c r="S197" s="150" t="str">
        <f t="shared" si="45"/>
        <v/>
      </c>
      <c r="T197" s="150" t="str">
        <f t="shared" si="45"/>
        <v/>
      </c>
      <c r="U197" s="150" t="str">
        <f t="shared" si="45"/>
        <v/>
      </c>
      <c r="V197" s="150" t="str">
        <f t="shared" si="45"/>
        <v/>
      </c>
      <c r="X197" s="175" t="s">
        <v>185</v>
      </c>
      <c r="Y197" s="150" t="s">
        <v>58</v>
      </c>
      <c r="Z197" s="150" t="s">
        <v>58</v>
      </c>
      <c r="AA197" s="150" t="s">
        <v>58</v>
      </c>
      <c r="AB197" s="150" t="s">
        <v>58</v>
      </c>
      <c r="AC197" s="150" t="s">
        <v>58</v>
      </c>
      <c r="AF197" s="209"/>
      <c r="AG197" s="209"/>
      <c r="AH197" s="209"/>
      <c r="AI197" s="84"/>
      <c r="AJ197" s="194"/>
      <c r="AK197" s="194"/>
      <c r="AL197" s="194"/>
      <c r="AM197" s="194"/>
      <c r="AN197" s="194"/>
      <c r="AO197" s="209"/>
      <c r="AP197" s="84"/>
      <c r="AQ197" s="84"/>
      <c r="AR197" s="84"/>
      <c r="AS197" s="84"/>
      <c r="AT197" s="84"/>
      <c r="AU197" s="84"/>
      <c r="AV197" s="209"/>
      <c r="AW197" s="84"/>
      <c r="AX197" s="194"/>
      <c r="AY197" s="194"/>
      <c r="AZ197" s="194"/>
      <c r="BA197" s="194"/>
      <c r="BB197" s="194"/>
      <c r="BC197" s="209"/>
      <c r="BD197" s="84"/>
      <c r="BE197" s="194"/>
      <c r="BF197" s="194"/>
      <c r="BG197" s="194"/>
      <c r="BH197" s="194"/>
      <c r="BI197" s="194"/>
      <c r="BJ197" s="209"/>
      <c r="BK197" s="209"/>
      <c r="BL197" s="209"/>
    </row>
    <row r="198" spans="2:64">
      <c r="B198" s="196"/>
      <c r="C198" s="195" t="s">
        <v>213</v>
      </c>
      <c r="D198" s="150" t="str">
        <f t="shared" si="44"/>
        <v/>
      </c>
      <c r="E198" s="150" t="str">
        <f t="shared" si="44"/>
        <v/>
      </c>
      <c r="F198" s="150" t="str">
        <f t="shared" si="44"/>
        <v/>
      </c>
      <c r="G198" s="150" t="str">
        <f t="shared" si="44"/>
        <v/>
      </c>
      <c r="H198" s="150" t="str">
        <f t="shared" si="44"/>
        <v/>
      </c>
      <c r="J198" s="103" t="s">
        <v>213</v>
      </c>
      <c r="K198" s="148">
        <f>Planning!K198</f>
        <v>0</v>
      </c>
      <c r="L198" s="148">
        <f>Planning!L198</f>
        <v>0</v>
      </c>
      <c r="M198" s="148">
        <f>Planning!M198</f>
        <v>0</v>
      </c>
      <c r="N198" s="148">
        <f>Planning!N198</f>
        <v>0</v>
      </c>
      <c r="O198" s="148">
        <f>Planning!O198</f>
        <v>0</v>
      </c>
      <c r="Q198" s="175" t="s">
        <v>213</v>
      </c>
      <c r="R198" s="150" t="str">
        <f t="shared" si="45"/>
        <v/>
      </c>
      <c r="S198" s="150" t="str">
        <f t="shared" si="45"/>
        <v/>
      </c>
      <c r="T198" s="150" t="str">
        <f t="shared" si="45"/>
        <v/>
      </c>
      <c r="U198" s="150" t="str">
        <f t="shared" si="45"/>
        <v/>
      </c>
      <c r="V198" s="150" t="str">
        <f t="shared" si="45"/>
        <v/>
      </c>
      <c r="X198" s="175" t="s">
        <v>213</v>
      </c>
      <c r="Y198" s="150" t="str">
        <f>IF(D138=$X$198,$C$138,IF(Q118=$K$127,$P$118,IF(Q119=$K$127,$P$119,"")))</f>
        <v/>
      </c>
      <c r="Z198" s="150" t="str">
        <f t="shared" ref="Z198:AB198" si="55">IF(E138=$X$198,$C$138,IF(R118=$K$127,$P$118,IF(R119=$K$127,$P$119,"")))</f>
        <v/>
      </c>
      <c r="AA198" s="150" t="str">
        <f t="shared" si="55"/>
        <v/>
      </c>
      <c r="AB198" s="150" t="str">
        <f t="shared" si="55"/>
        <v/>
      </c>
      <c r="AC198" s="150" t="str">
        <f>IF(H138=$X$198,$C$138,IF(U118=$K$127,$P$118,IF(U119=$K$127,$P$119,"")))</f>
        <v/>
      </c>
      <c r="AD198" s="70" t="s">
        <v>187</v>
      </c>
      <c r="AF198" s="209"/>
      <c r="AG198" s="209"/>
      <c r="AH198" s="292"/>
      <c r="AI198" s="84"/>
      <c r="AJ198" s="194"/>
      <c r="AK198" s="194"/>
      <c r="AL198" s="194"/>
      <c r="AM198" s="194"/>
      <c r="AN198" s="194"/>
      <c r="AO198" s="209"/>
      <c r="AP198" s="84"/>
      <c r="AQ198" s="84"/>
      <c r="AR198" s="84"/>
      <c r="AS198" s="84"/>
      <c r="AT198" s="84"/>
      <c r="AU198" s="84"/>
      <c r="AV198" s="209"/>
      <c r="AW198" s="84"/>
      <c r="AX198" s="194"/>
      <c r="AY198" s="194"/>
      <c r="AZ198" s="194"/>
      <c r="BA198" s="194"/>
      <c r="BB198" s="194"/>
      <c r="BC198" s="209"/>
      <c r="BD198" s="84"/>
      <c r="BE198" s="194"/>
      <c r="BF198" s="194"/>
      <c r="BG198" s="194"/>
      <c r="BH198" s="194"/>
      <c r="BI198" s="194"/>
      <c r="BJ198" s="292"/>
      <c r="BK198" s="209"/>
      <c r="BL198" s="209"/>
    </row>
    <row r="199" spans="2:64">
      <c r="C199" s="175" t="s">
        <v>179</v>
      </c>
      <c r="D199" s="150" t="str">
        <f t="shared" si="44"/>
        <v/>
      </c>
      <c r="E199" s="150" t="str">
        <f t="shared" si="44"/>
        <v/>
      </c>
      <c r="F199" s="150" t="str">
        <f t="shared" si="44"/>
        <v/>
      </c>
      <c r="G199" s="150" t="str">
        <f t="shared" si="44"/>
        <v/>
      </c>
      <c r="H199" s="150" t="str">
        <f t="shared" si="44"/>
        <v/>
      </c>
      <c r="J199" s="103" t="s">
        <v>179</v>
      </c>
      <c r="K199" s="148">
        <f>Planning!K199</f>
        <v>0</v>
      </c>
      <c r="L199" s="148">
        <f>Planning!L199</f>
        <v>0</v>
      </c>
      <c r="M199" s="148">
        <f>Planning!M199</f>
        <v>0</v>
      </c>
      <c r="N199" s="148">
        <f>Planning!N199</f>
        <v>0</v>
      </c>
      <c r="O199" s="148">
        <f>Planning!O199</f>
        <v>0</v>
      </c>
      <c r="Q199" s="175" t="s">
        <v>179</v>
      </c>
      <c r="R199" s="150" t="str">
        <f t="shared" si="45"/>
        <v/>
      </c>
      <c r="S199" s="150" t="str">
        <f t="shared" si="45"/>
        <v/>
      </c>
      <c r="T199" s="150" t="str">
        <f t="shared" si="45"/>
        <v/>
      </c>
      <c r="U199" s="150" t="str">
        <f t="shared" si="45"/>
        <v/>
      </c>
      <c r="V199" s="150" t="str">
        <f t="shared" si="45"/>
        <v/>
      </c>
      <c r="X199" s="175" t="s">
        <v>179</v>
      </c>
      <c r="Y199" s="150" t="s">
        <v>267</v>
      </c>
      <c r="Z199" s="150" t="s">
        <v>267</v>
      </c>
      <c r="AA199" s="150" t="s">
        <v>267</v>
      </c>
      <c r="AB199" s="150" t="s">
        <v>267</v>
      </c>
      <c r="AC199" s="150" t="s">
        <v>267</v>
      </c>
      <c r="AF199" s="209"/>
      <c r="AG199" s="209"/>
      <c r="AH199" s="209"/>
      <c r="AI199" s="84"/>
      <c r="AJ199" s="194"/>
      <c r="AK199" s="194"/>
      <c r="AL199" s="194"/>
      <c r="AM199" s="194"/>
      <c r="AN199" s="194"/>
      <c r="AO199" s="209"/>
      <c r="AP199" s="84"/>
      <c r="AQ199" s="84"/>
      <c r="AR199" s="84"/>
      <c r="AS199" s="84"/>
      <c r="AT199" s="84"/>
      <c r="AU199" s="84"/>
      <c r="AV199" s="209"/>
      <c r="AW199" s="84"/>
      <c r="AX199" s="194"/>
      <c r="AY199" s="194"/>
      <c r="AZ199" s="194"/>
      <c r="BA199" s="194"/>
      <c r="BB199" s="194"/>
      <c r="BC199" s="209"/>
      <c r="BD199" s="84"/>
      <c r="BE199" s="194"/>
      <c r="BF199" s="194"/>
      <c r="BG199" s="194"/>
      <c r="BH199" s="194"/>
      <c r="BI199" s="194"/>
      <c r="BJ199" s="209"/>
      <c r="BK199" s="209"/>
      <c r="BL199" s="209"/>
    </row>
    <row r="200" spans="2:64">
      <c r="C200" s="175" t="s">
        <v>131</v>
      </c>
      <c r="D200" s="150" t="str">
        <f t="shared" si="44"/>
        <v/>
      </c>
      <c r="E200" s="150" t="str">
        <f t="shared" si="44"/>
        <v/>
      </c>
      <c r="F200" s="150" t="str">
        <f t="shared" si="44"/>
        <v/>
      </c>
      <c r="G200" s="150" t="str">
        <f t="shared" si="44"/>
        <v/>
      </c>
      <c r="H200" s="150" t="str">
        <f t="shared" si="44"/>
        <v/>
      </c>
      <c r="J200" s="103" t="s">
        <v>131</v>
      </c>
      <c r="K200" s="148">
        <f>Planning!K200</f>
        <v>0</v>
      </c>
      <c r="L200" s="148">
        <f>Planning!L200</f>
        <v>0</v>
      </c>
      <c r="M200" s="148">
        <f>Planning!M200</f>
        <v>0</v>
      </c>
      <c r="N200" s="148">
        <f>Planning!N200</f>
        <v>0</v>
      </c>
      <c r="O200" s="148">
        <f>Planning!O200</f>
        <v>0</v>
      </c>
      <c r="Q200" s="175" t="s">
        <v>131</v>
      </c>
      <c r="R200" s="150" t="str">
        <f t="shared" si="45"/>
        <v/>
      </c>
      <c r="S200" s="150" t="str">
        <f t="shared" si="45"/>
        <v/>
      </c>
      <c r="T200" s="150" t="str">
        <f t="shared" si="45"/>
        <v/>
      </c>
      <c r="U200" s="150" t="str">
        <f t="shared" si="45"/>
        <v/>
      </c>
      <c r="V200" s="150" t="str">
        <f t="shared" si="45"/>
        <v/>
      </c>
      <c r="X200" s="175" t="s">
        <v>131</v>
      </c>
      <c r="Y200" s="150"/>
      <c r="Z200" s="150"/>
      <c r="AA200" s="150" t="s">
        <v>55</v>
      </c>
      <c r="AB200" s="150" t="s">
        <v>54</v>
      </c>
      <c r="AC200" s="150"/>
      <c r="AF200" s="209"/>
      <c r="AG200" s="209"/>
      <c r="AH200" s="209"/>
      <c r="AI200" s="84"/>
      <c r="AJ200" s="194"/>
      <c r="AK200" s="194"/>
      <c r="AL200" s="194"/>
      <c r="AM200" s="194"/>
      <c r="AN200" s="194"/>
      <c r="AO200" s="209"/>
      <c r="AP200" s="84"/>
      <c r="AQ200" s="84"/>
      <c r="AR200" s="84"/>
      <c r="AS200" s="84"/>
      <c r="AT200" s="84"/>
      <c r="AU200" s="84"/>
      <c r="AV200" s="209"/>
      <c r="AW200" s="84"/>
      <c r="AX200" s="194"/>
      <c r="AY200" s="194"/>
      <c r="AZ200" s="194"/>
      <c r="BA200" s="194"/>
      <c r="BB200" s="194"/>
      <c r="BC200" s="209"/>
      <c r="BD200" s="84"/>
      <c r="BE200" s="194"/>
      <c r="BF200" s="194"/>
      <c r="BG200" s="194"/>
      <c r="BH200" s="194"/>
      <c r="BI200" s="194"/>
      <c r="BJ200" s="209"/>
      <c r="BK200" s="209"/>
      <c r="BL200" s="209"/>
    </row>
    <row r="201" spans="2:64">
      <c r="C201" s="175" t="s">
        <v>214</v>
      </c>
      <c r="D201" s="150" t="str">
        <f t="shared" si="44"/>
        <v/>
      </c>
      <c r="E201" s="150" t="str">
        <f t="shared" si="44"/>
        <v/>
      </c>
      <c r="F201" s="150" t="str">
        <f t="shared" si="44"/>
        <v/>
      </c>
      <c r="G201" s="150" t="str">
        <f t="shared" si="44"/>
        <v/>
      </c>
      <c r="H201" s="150" t="str">
        <f t="shared" si="44"/>
        <v/>
      </c>
      <c r="J201" s="103" t="s">
        <v>214</v>
      </c>
      <c r="K201" s="148">
        <f>Planning!K201</f>
        <v>0</v>
      </c>
      <c r="L201" s="148">
        <f>Planning!L201</f>
        <v>0</v>
      </c>
      <c r="M201" s="148">
        <f>Planning!M201</f>
        <v>0</v>
      </c>
      <c r="N201" s="148">
        <f>Planning!N201</f>
        <v>0</v>
      </c>
      <c r="O201" s="148">
        <f>Planning!O201</f>
        <v>0</v>
      </c>
      <c r="Q201" s="175" t="s">
        <v>214</v>
      </c>
      <c r="R201" s="150" t="str">
        <f t="shared" si="45"/>
        <v/>
      </c>
      <c r="S201" s="150" t="str">
        <f t="shared" si="45"/>
        <v/>
      </c>
      <c r="T201" s="150" t="str">
        <f t="shared" si="45"/>
        <v/>
      </c>
      <c r="U201" s="150" t="str">
        <f t="shared" si="45"/>
        <v/>
      </c>
      <c r="V201" s="150" t="str">
        <f t="shared" si="45"/>
        <v/>
      </c>
      <c r="X201" s="175" t="s">
        <v>214</v>
      </c>
      <c r="Y201" s="150"/>
      <c r="Z201" s="150"/>
      <c r="AA201" s="150"/>
      <c r="AB201" s="150" t="s">
        <v>53</v>
      </c>
      <c r="AC201" s="150"/>
      <c r="AF201" s="209"/>
      <c r="AG201" s="209"/>
      <c r="AH201" s="209"/>
      <c r="AI201" s="84"/>
      <c r="AJ201" s="194"/>
      <c r="AK201" s="194"/>
      <c r="AL201" s="194"/>
      <c r="AM201" s="194"/>
      <c r="AN201" s="194"/>
      <c r="AO201" s="209"/>
      <c r="AP201" s="84"/>
      <c r="AQ201" s="84"/>
      <c r="AR201" s="84"/>
      <c r="AS201" s="84"/>
      <c r="AT201" s="84"/>
      <c r="AU201" s="84"/>
      <c r="AV201" s="209"/>
      <c r="AW201" s="84"/>
      <c r="AX201" s="194"/>
      <c r="AY201" s="194"/>
      <c r="AZ201" s="194"/>
      <c r="BA201" s="194"/>
      <c r="BB201" s="194"/>
      <c r="BC201" s="209"/>
      <c r="BD201" s="84"/>
      <c r="BE201" s="194"/>
      <c r="BF201" s="194"/>
      <c r="BG201" s="194"/>
      <c r="BH201" s="194"/>
      <c r="BI201" s="194"/>
      <c r="BJ201" s="209"/>
      <c r="BK201" s="209"/>
      <c r="BL201" s="209"/>
    </row>
    <row r="202" spans="2:64">
      <c r="B202" s="196"/>
      <c r="C202" s="195" t="s">
        <v>215</v>
      </c>
      <c r="D202" s="150" t="str">
        <f>IF(K202=1,Y202,"")</f>
        <v/>
      </c>
      <c r="E202" s="150" t="str">
        <f t="shared" si="44"/>
        <v/>
      </c>
      <c r="F202" s="150" t="str">
        <f t="shared" si="44"/>
        <v/>
      </c>
      <c r="G202" s="150" t="str">
        <f t="shared" si="44"/>
        <v/>
      </c>
      <c r="H202" s="150" t="str">
        <f t="shared" si="44"/>
        <v/>
      </c>
      <c r="J202" s="103" t="s">
        <v>215</v>
      </c>
      <c r="K202" s="148">
        <f>Planning!K202</f>
        <v>0</v>
      </c>
      <c r="L202" s="148">
        <f>Planning!L202</f>
        <v>0</v>
      </c>
      <c r="M202" s="148">
        <f>Planning!M202</f>
        <v>0</v>
      </c>
      <c r="N202" s="148">
        <f>Planning!N202</f>
        <v>0</v>
      </c>
      <c r="O202" s="148">
        <f>Planning!O202</f>
        <v>0</v>
      </c>
      <c r="Q202" s="175" t="s">
        <v>215</v>
      </c>
      <c r="R202" s="150" t="str">
        <f t="shared" si="45"/>
        <v/>
      </c>
      <c r="S202" s="150" t="str">
        <f t="shared" si="45"/>
        <v/>
      </c>
      <c r="T202" s="150" t="str">
        <f t="shared" si="45"/>
        <v/>
      </c>
      <c r="U202" s="150" t="str">
        <f t="shared" si="45"/>
        <v/>
      </c>
      <c r="V202" s="150" t="str">
        <f t="shared" si="45"/>
        <v/>
      </c>
      <c r="X202" s="175" t="s">
        <v>215</v>
      </c>
      <c r="Y202" s="150" t="str">
        <f>IF(D140=$X$202,$C$140,IF(Q118=$K$129,$P$118,IF(Q119=$K$129,$P$119,"")))</f>
        <v/>
      </c>
      <c r="Z202" s="150" t="str">
        <f t="shared" ref="Z202:AB202" si="56">IF(E140=$X$202,$C$140,IF(R118=$K$129,$P$118,IF(R119=$K$129,$P$119,"")))</f>
        <v/>
      </c>
      <c r="AA202" s="150" t="str">
        <f t="shared" si="56"/>
        <v/>
      </c>
      <c r="AB202" s="150" t="str">
        <f t="shared" si="56"/>
        <v/>
      </c>
      <c r="AC202" s="150" t="str">
        <f>IF(H140=$X$202,$C$140,IF(U118=$K$129,$P$118,IF(U119=$K$129,$P$119,"")))</f>
        <v/>
      </c>
      <c r="AD202" s="70" t="s">
        <v>189</v>
      </c>
      <c r="AF202" s="209"/>
      <c r="AG202" s="209"/>
      <c r="AH202" s="292"/>
      <c r="AI202" s="84"/>
      <c r="AJ202" s="194"/>
      <c r="AK202" s="194"/>
      <c r="AL202" s="194"/>
      <c r="AM202" s="194"/>
      <c r="AN202" s="194"/>
      <c r="AO202" s="209"/>
      <c r="AP202" s="84"/>
      <c r="AQ202" s="84"/>
      <c r="AR202" s="84"/>
      <c r="AS202" s="84"/>
      <c r="AT202" s="84"/>
      <c r="AU202" s="84"/>
      <c r="AV202" s="209"/>
      <c r="AW202" s="84"/>
      <c r="AX202" s="194"/>
      <c r="AY202" s="194"/>
      <c r="AZ202" s="194"/>
      <c r="BA202" s="194"/>
      <c r="BB202" s="194"/>
      <c r="BC202" s="209"/>
      <c r="BD202" s="84"/>
      <c r="BE202" s="194"/>
      <c r="BF202" s="194"/>
      <c r="BG202" s="194"/>
      <c r="BH202" s="194"/>
      <c r="BI202" s="194"/>
      <c r="BJ202" s="292"/>
      <c r="BK202" s="209"/>
      <c r="BL202" s="209"/>
    </row>
    <row r="203" spans="2:64">
      <c r="B203" s="46"/>
      <c r="C203" s="175" t="s">
        <v>216</v>
      </c>
      <c r="D203" s="150" t="str">
        <f t="shared" si="44"/>
        <v/>
      </c>
      <c r="E203" s="150" t="str">
        <f t="shared" si="44"/>
        <v/>
      </c>
      <c r="F203" s="150" t="str">
        <f t="shared" si="44"/>
        <v/>
      </c>
      <c r="G203" s="150" t="str">
        <f t="shared" si="44"/>
        <v/>
      </c>
      <c r="H203" s="150" t="str">
        <f t="shared" si="44"/>
        <v/>
      </c>
      <c r="J203" s="103" t="s">
        <v>216</v>
      </c>
      <c r="K203" s="148">
        <f>Planning!K203</f>
        <v>0</v>
      </c>
      <c r="L203" s="148">
        <f>Planning!L203</f>
        <v>0</v>
      </c>
      <c r="M203" s="148">
        <f>Planning!M203</f>
        <v>0</v>
      </c>
      <c r="N203" s="148">
        <f>Planning!N203</f>
        <v>0</v>
      </c>
      <c r="O203" s="148">
        <f>Planning!O203</f>
        <v>0</v>
      </c>
      <c r="Q203" s="175" t="s">
        <v>216</v>
      </c>
      <c r="R203" s="150" t="str">
        <f t="shared" si="45"/>
        <v/>
      </c>
      <c r="S203" s="150" t="str">
        <f t="shared" si="45"/>
        <v/>
      </c>
      <c r="T203" s="150" t="str">
        <f t="shared" si="45"/>
        <v/>
      </c>
      <c r="U203" s="150" t="str">
        <f t="shared" si="45"/>
        <v/>
      </c>
      <c r="V203" s="150" t="str">
        <f t="shared" si="45"/>
        <v/>
      </c>
      <c r="X203" s="175" t="s">
        <v>216</v>
      </c>
      <c r="Y203" s="150" t="s">
        <v>265</v>
      </c>
      <c r="Z203" s="150" t="s">
        <v>265</v>
      </c>
      <c r="AA203" s="150" t="s">
        <v>265</v>
      </c>
      <c r="AB203" s="150" t="s">
        <v>265</v>
      </c>
      <c r="AC203" s="150" t="s">
        <v>265</v>
      </c>
      <c r="AF203" s="209"/>
      <c r="AG203" s="209"/>
      <c r="AH203" s="84"/>
      <c r="AI203" s="84"/>
      <c r="AJ203" s="194"/>
      <c r="AK203" s="194"/>
      <c r="AL203" s="194"/>
      <c r="AM203" s="194"/>
      <c r="AN203" s="194"/>
      <c r="AO203" s="209"/>
      <c r="AP203" s="84"/>
      <c r="AQ203" s="84"/>
      <c r="AR203" s="84"/>
      <c r="AS203" s="84"/>
      <c r="AT203" s="84"/>
      <c r="AU203" s="84"/>
      <c r="AV203" s="209"/>
      <c r="AW203" s="84"/>
      <c r="AX203" s="194"/>
      <c r="AY203" s="194"/>
      <c r="AZ203" s="194"/>
      <c r="BA203" s="194"/>
      <c r="BB203" s="194"/>
      <c r="BC203" s="209"/>
      <c r="BD203" s="84"/>
      <c r="BE203" s="194"/>
      <c r="BF203" s="194"/>
      <c r="BG203" s="194"/>
      <c r="BH203" s="194"/>
      <c r="BI203" s="194"/>
      <c r="BJ203" s="209"/>
      <c r="BK203" s="209"/>
      <c r="BL203" s="209"/>
    </row>
    <row r="204" spans="2:64">
      <c r="C204" s="175" t="s">
        <v>217</v>
      </c>
      <c r="D204" s="150" t="str">
        <f t="shared" si="44"/>
        <v/>
      </c>
      <c r="E204" s="150" t="str">
        <f t="shared" si="44"/>
        <v/>
      </c>
      <c r="F204" s="150" t="str">
        <f t="shared" si="44"/>
        <v/>
      </c>
      <c r="G204" s="150" t="str">
        <f t="shared" si="44"/>
        <v/>
      </c>
      <c r="H204" s="150" t="str">
        <f t="shared" si="44"/>
        <v/>
      </c>
      <c r="J204" s="103" t="s">
        <v>217</v>
      </c>
      <c r="K204" s="148">
        <f>Planning!K204</f>
        <v>0</v>
      </c>
      <c r="L204" s="148">
        <f>Planning!L204</f>
        <v>0</v>
      </c>
      <c r="M204" s="148">
        <f>Planning!M204</f>
        <v>0</v>
      </c>
      <c r="N204" s="148">
        <f>Planning!N204</f>
        <v>0</v>
      </c>
      <c r="O204" s="148">
        <f>Planning!O204</f>
        <v>0</v>
      </c>
      <c r="Q204" s="175" t="s">
        <v>217</v>
      </c>
      <c r="R204" s="150" t="str">
        <f t="shared" si="45"/>
        <v/>
      </c>
      <c r="S204" s="150" t="str">
        <f t="shared" si="45"/>
        <v/>
      </c>
      <c r="T204" s="150" t="str">
        <f t="shared" si="45"/>
        <v/>
      </c>
      <c r="U204" s="150" t="str">
        <f t="shared" si="45"/>
        <v/>
      </c>
      <c r="V204" s="150" t="str">
        <f t="shared" si="45"/>
        <v/>
      </c>
      <c r="X204" s="175" t="s">
        <v>217</v>
      </c>
      <c r="Y204" s="150"/>
      <c r="Z204" s="150"/>
      <c r="AA204" s="150"/>
      <c r="AB204" s="150"/>
      <c r="AC204" s="150"/>
      <c r="AF204" s="209"/>
      <c r="AG204" s="209"/>
      <c r="AH204" s="209"/>
      <c r="AI204" s="84"/>
      <c r="AJ204" s="194"/>
      <c r="AK204" s="194"/>
      <c r="AL204" s="194"/>
      <c r="AM204" s="194"/>
      <c r="AN204" s="194"/>
      <c r="AO204" s="209"/>
      <c r="AP204" s="84"/>
      <c r="AQ204" s="84"/>
      <c r="AR204" s="84"/>
      <c r="AS204" s="84"/>
      <c r="AT204" s="84"/>
      <c r="AU204" s="84"/>
      <c r="AV204" s="209"/>
      <c r="AW204" s="84"/>
      <c r="AX204" s="194"/>
      <c r="AY204" s="194"/>
      <c r="AZ204" s="194"/>
      <c r="BA204" s="194"/>
      <c r="BB204" s="194"/>
      <c r="BC204" s="209"/>
      <c r="BD204" s="84"/>
      <c r="BE204" s="194"/>
      <c r="BF204" s="194"/>
      <c r="BG204" s="194"/>
      <c r="BH204" s="194"/>
      <c r="BI204" s="194"/>
      <c r="BJ204" s="209"/>
      <c r="BK204" s="209"/>
      <c r="BL204" s="209"/>
    </row>
    <row r="205" spans="2:64">
      <c r="C205" s="175" t="s">
        <v>135</v>
      </c>
      <c r="D205" s="150" t="str">
        <f t="shared" si="44"/>
        <v/>
      </c>
      <c r="E205" s="150" t="str">
        <f t="shared" si="44"/>
        <v/>
      </c>
      <c r="F205" s="150" t="str">
        <f t="shared" si="44"/>
        <v/>
      </c>
      <c r="G205" s="150" t="str">
        <f t="shared" si="44"/>
        <v/>
      </c>
      <c r="H205" s="150" t="str">
        <f t="shared" si="44"/>
        <v/>
      </c>
      <c r="J205" s="103" t="s">
        <v>135</v>
      </c>
      <c r="K205" s="148">
        <f>Planning!K205</f>
        <v>0</v>
      </c>
      <c r="L205" s="148">
        <f>Planning!L205</f>
        <v>0</v>
      </c>
      <c r="M205" s="148">
        <f>Planning!M205</f>
        <v>0</v>
      </c>
      <c r="N205" s="148">
        <f>Planning!N205</f>
        <v>0</v>
      </c>
      <c r="O205" s="148">
        <f>Planning!O205</f>
        <v>0</v>
      </c>
      <c r="Q205" s="175" t="s">
        <v>135</v>
      </c>
      <c r="R205" s="150" t="str">
        <f t="shared" si="45"/>
        <v/>
      </c>
      <c r="S205" s="150" t="str">
        <f t="shared" si="45"/>
        <v/>
      </c>
      <c r="T205" s="150" t="str">
        <f t="shared" si="45"/>
        <v/>
      </c>
      <c r="U205" s="150" t="str">
        <f t="shared" si="45"/>
        <v/>
      </c>
      <c r="V205" s="150" t="str">
        <f t="shared" si="45"/>
        <v/>
      </c>
      <c r="X205" s="175" t="s">
        <v>135</v>
      </c>
      <c r="Y205" s="150" t="s">
        <v>55</v>
      </c>
      <c r="Z205" s="150"/>
      <c r="AA205" s="150"/>
      <c r="AB205" s="150" t="s">
        <v>54</v>
      </c>
      <c r="AC205" s="150" t="s">
        <v>55</v>
      </c>
      <c r="AF205" s="209"/>
      <c r="AG205" s="209"/>
      <c r="AH205" s="209"/>
      <c r="AI205" s="84"/>
      <c r="AJ205" s="194"/>
      <c r="AK205" s="194"/>
      <c r="AL205" s="194"/>
      <c r="AM205" s="194"/>
      <c r="AN205" s="194"/>
      <c r="AO205" s="209"/>
      <c r="AP205" s="84"/>
      <c r="AQ205" s="84"/>
      <c r="AR205" s="84"/>
      <c r="AS205" s="84"/>
      <c r="AT205" s="84"/>
      <c r="AU205" s="84"/>
      <c r="AV205" s="209"/>
      <c r="AW205" s="84"/>
      <c r="AX205" s="194"/>
      <c r="AY205" s="194"/>
      <c r="AZ205" s="194"/>
      <c r="BA205" s="194"/>
      <c r="BB205" s="194"/>
      <c r="BC205" s="209"/>
      <c r="BD205" s="84"/>
      <c r="BE205" s="194"/>
      <c r="BF205" s="194"/>
      <c r="BG205" s="194"/>
      <c r="BH205" s="194"/>
      <c r="BI205" s="194"/>
      <c r="BJ205" s="209"/>
      <c r="BK205" s="209"/>
      <c r="BL205" s="209"/>
    </row>
    <row r="206" spans="2:64">
      <c r="C206" s="175" t="s">
        <v>133</v>
      </c>
      <c r="D206" s="150" t="str">
        <f t="shared" si="44"/>
        <v/>
      </c>
      <c r="E206" s="150" t="str">
        <f t="shared" ref="E206:H217" si="57">IF(L206=1,Z206,"")</f>
        <v/>
      </c>
      <c r="F206" s="150" t="str">
        <f t="shared" si="57"/>
        <v/>
      </c>
      <c r="G206" s="150" t="str">
        <f t="shared" si="57"/>
        <v/>
      </c>
      <c r="H206" s="150" t="str">
        <f t="shared" si="57"/>
        <v/>
      </c>
      <c r="J206" s="103" t="s">
        <v>133</v>
      </c>
      <c r="K206" s="148">
        <f>Planning!K206</f>
        <v>0</v>
      </c>
      <c r="L206" s="148">
        <f>Planning!L206</f>
        <v>0</v>
      </c>
      <c r="M206" s="148">
        <f>Planning!M206</f>
        <v>0</v>
      </c>
      <c r="N206" s="148">
        <f>Planning!N206</f>
        <v>0</v>
      </c>
      <c r="O206" s="148">
        <f>Planning!O206</f>
        <v>0</v>
      </c>
      <c r="Q206" s="175" t="s">
        <v>133</v>
      </c>
      <c r="R206" s="150" t="str">
        <f t="shared" ref="R206:V217" si="58">IF(AND(K206=1,OR(D206=0,D206="")),"x","")</f>
        <v/>
      </c>
      <c r="S206" s="150" t="str">
        <f t="shared" si="58"/>
        <v/>
      </c>
      <c r="T206" s="150" t="str">
        <f t="shared" si="58"/>
        <v/>
      </c>
      <c r="U206" s="150" t="str">
        <f t="shared" si="58"/>
        <v/>
      </c>
      <c r="V206" s="150" t="str">
        <f t="shared" si="58"/>
        <v/>
      </c>
      <c r="X206" s="175" t="s">
        <v>133</v>
      </c>
      <c r="Y206" s="150" t="s">
        <v>55</v>
      </c>
      <c r="Z206" s="150" t="s">
        <v>54</v>
      </c>
      <c r="AA206" s="150"/>
      <c r="AB206" s="150"/>
      <c r="AC206" s="150" t="s">
        <v>55</v>
      </c>
      <c r="AF206" s="209"/>
      <c r="AG206" s="209"/>
      <c r="AH206" s="209"/>
      <c r="AI206" s="84"/>
      <c r="AJ206" s="194"/>
      <c r="AK206" s="194"/>
      <c r="AL206" s="194"/>
      <c r="AM206" s="194"/>
      <c r="AN206" s="194"/>
      <c r="AO206" s="209"/>
      <c r="AP206" s="84"/>
      <c r="AQ206" s="84"/>
      <c r="AR206" s="84"/>
      <c r="AS206" s="84"/>
      <c r="AT206" s="84"/>
      <c r="AU206" s="84"/>
      <c r="AV206" s="209"/>
      <c r="AW206" s="84"/>
      <c r="AX206" s="194"/>
      <c r="AY206" s="194"/>
      <c r="AZ206" s="194"/>
      <c r="BA206" s="194"/>
      <c r="BB206" s="194"/>
      <c r="BC206" s="209"/>
      <c r="BD206" s="84"/>
      <c r="BE206" s="194"/>
      <c r="BF206" s="194"/>
      <c r="BG206" s="194"/>
      <c r="BH206" s="194"/>
      <c r="BI206" s="194"/>
      <c r="BJ206" s="209"/>
      <c r="BK206" s="209"/>
      <c r="BL206" s="209"/>
    </row>
    <row r="207" spans="2:64">
      <c r="C207" s="174" t="s">
        <v>151</v>
      </c>
      <c r="D207" s="150" t="str">
        <f t="shared" ref="D207:D217" si="59">IF(K207=1,Y207,"")</f>
        <v/>
      </c>
      <c r="E207" s="150" t="str">
        <f t="shared" si="57"/>
        <v/>
      </c>
      <c r="F207" s="150" t="str">
        <f t="shared" si="57"/>
        <v/>
      </c>
      <c r="G207" s="150" t="str">
        <f t="shared" si="57"/>
        <v/>
      </c>
      <c r="H207" s="150" t="str">
        <f t="shared" si="57"/>
        <v/>
      </c>
      <c r="J207" s="152" t="s">
        <v>151</v>
      </c>
      <c r="K207" s="148">
        <f>Planning!K207</f>
        <v>0</v>
      </c>
      <c r="L207" s="148">
        <f>Planning!L207</f>
        <v>0</v>
      </c>
      <c r="M207" s="148">
        <f>Planning!M207</f>
        <v>0</v>
      </c>
      <c r="N207" s="148">
        <f>Planning!N207</f>
        <v>0</v>
      </c>
      <c r="O207" s="148">
        <f>Planning!O207</f>
        <v>0</v>
      </c>
      <c r="Q207" s="174" t="s">
        <v>151</v>
      </c>
      <c r="R207" s="150" t="str">
        <f t="shared" si="58"/>
        <v/>
      </c>
      <c r="S207" s="150" t="str">
        <f t="shared" si="58"/>
        <v/>
      </c>
      <c r="T207" s="150" t="str">
        <f t="shared" si="58"/>
        <v/>
      </c>
      <c r="U207" s="150" t="str">
        <f t="shared" si="58"/>
        <v/>
      </c>
      <c r="V207" s="150" t="str">
        <f t="shared" si="58"/>
        <v/>
      </c>
      <c r="X207" s="174" t="s">
        <v>151</v>
      </c>
      <c r="Y207" s="150" t="s">
        <v>56</v>
      </c>
      <c r="Z207" s="150" t="s">
        <v>56</v>
      </c>
      <c r="AA207" s="150"/>
      <c r="AB207" s="150" t="s">
        <v>56</v>
      </c>
      <c r="AC207" s="150" t="s">
        <v>56</v>
      </c>
      <c r="AF207" s="209"/>
      <c r="AG207" s="209"/>
      <c r="AH207" s="209"/>
      <c r="AI207" s="84"/>
      <c r="AJ207" s="194"/>
      <c r="AK207" s="194"/>
      <c r="AL207" s="194"/>
      <c r="AM207" s="194"/>
      <c r="AN207" s="194"/>
      <c r="AO207" s="209"/>
      <c r="AP207" s="84"/>
      <c r="AQ207" s="84"/>
      <c r="AR207" s="84"/>
      <c r="AS207" s="84"/>
      <c r="AT207" s="84"/>
      <c r="AU207" s="84"/>
      <c r="AV207" s="209"/>
      <c r="AW207" s="84"/>
      <c r="AX207" s="194"/>
      <c r="AY207" s="194"/>
      <c r="AZ207" s="194"/>
      <c r="BA207" s="194"/>
      <c r="BB207" s="194"/>
      <c r="BC207" s="209"/>
      <c r="BD207" s="84"/>
      <c r="BE207" s="194"/>
      <c r="BF207" s="194"/>
      <c r="BG207" s="194"/>
      <c r="BH207" s="194"/>
      <c r="BI207" s="194"/>
      <c r="BJ207" s="209"/>
      <c r="BK207" s="209"/>
      <c r="BL207" s="209"/>
    </row>
    <row r="208" spans="2:64">
      <c r="C208" s="174" t="s">
        <v>218</v>
      </c>
      <c r="D208" s="150" t="str">
        <f t="shared" si="59"/>
        <v/>
      </c>
      <c r="E208" s="150" t="str">
        <f t="shared" si="57"/>
        <v/>
      </c>
      <c r="F208" s="150" t="str">
        <f t="shared" si="57"/>
        <v/>
      </c>
      <c r="G208" s="150" t="str">
        <f t="shared" si="57"/>
        <v/>
      </c>
      <c r="H208" s="150" t="str">
        <f t="shared" si="57"/>
        <v/>
      </c>
      <c r="J208" s="152" t="s">
        <v>218</v>
      </c>
      <c r="K208" s="148">
        <f>Planning!K208</f>
        <v>0</v>
      </c>
      <c r="L208" s="148">
        <f>Planning!L208</f>
        <v>0</v>
      </c>
      <c r="M208" s="148">
        <f>Planning!M208</f>
        <v>0</v>
      </c>
      <c r="N208" s="148">
        <f>Planning!N208</f>
        <v>0</v>
      </c>
      <c r="O208" s="148">
        <f>Planning!O208</f>
        <v>0</v>
      </c>
      <c r="Q208" s="174" t="s">
        <v>218</v>
      </c>
      <c r="R208" s="150" t="str">
        <f t="shared" si="58"/>
        <v/>
      </c>
      <c r="S208" s="150" t="str">
        <f t="shared" si="58"/>
        <v/>
      </c>
      <c r="T208" s="150" t="str">
        <f t="shared" si="58"/>
        <v/>
      </c>
      <c r="U208" s="150" t="str">
        <f t="shared" si="58"/>
        <v/>
      </c>
      <c r="V208" s="150" t="str">
        <f t="shared" si="58"/>
        <v/>
      </c>
      <c r="X208" s="174" t="s">
        <v>218</v>
      </c>
      <c r="Y208" s="150"/>
      <c r="Z208" s="150"/>
      <c r="AA208" s="150"/>
      <c r="AB208" s="150"/>
      <c r="AC208" s="150"/>
      <c r="AF208" s="209"/>
      <c r="AG208" s="209"/>
      <c r="AH208" s="209"/>
      <c r="AI208" s="84"/>
      <c r="AJ208" s="194"/>
      <c r="AK208" s="194"/>
      <c r="AL208" s="194"/>
      <c r="AM208" s="194"/>
      <c r="AN208" s="194"/>
      <c r="AO208" s="209"/>
      <c r="AP208" s="84"/>
      <c r="AQ208" s="84"/>
      <c r="AR208" s="84"/>
      <c r="AS208" s="84"/>
      <c r="AT208" s="84"/>
      <c r="AU208" s="84"/>
      <c r="AV208" s="209"/>
      <c r="AW208" s="84"/>
      <c r="AX208" s="194"/>
      <c r="AY208" s="194"/>
      <c r="AZ208" s="194"/>
      <c r="BA208" s="194"/>
      <c r="BB208" s="194"/>
      <c r="BC208" s="209"/>
      <c r="BD208" s="84"/>
      <c r="BE208" s="194"/>
      <c r="BF208" s="194"/>
      <c r="BG208" s="194"/>
      <c r="BH208" s="194"/>
      <c r="BI208" s="194"/>
      <c r="BJ208" s="209"/>
      <c r="BK208" s="209"/>
      <c r="BL208" s="209"/>
    </row>
    <row r="209" spans="3:64">
      <c r="C209" s="175" t="s">
        <v>219</v>
      </c>
      <c r="D209" s="150" t="str">
        <f t="shared" si="59"/>
        <v/>
      </c>
      <c r="E209" s="150" t="str">
        <f t="shared" si="57"/>
        <v/>
      </c>
      <c r="F209" s="150" t="str">
        <f t="shared" si="57"/>
        <v/>
      </c>
      <c r="G209" s="150" t="str">
        <f t="shared" si="57"/>
        <v/>
      </c>
      <c r="H209" s="150" t="str">
        <f t="shared" si="57"/>
        <v/>
      </c>
      <c r="J209" s="103" t="s">
        <v>219</v>
      </c>
      <c r="K209" s="148">
        <f>Planning!K209</f>
        <v>0</v>
      </c>
      <c r="L209" s="148">
        <f>Planning!L209</f>
        <v>0</v>
      </c>
      <c r="M209" s="148">
        <f>Planning!M209</f>
        <v>0</v>
      </c>
      <c r="N209" s="148">
        <f>Planning!N209</f>
        <v>0</v>
      </c>
      <c r="O209" s="148">
        <f>Planning!O209</f>
        <v>0</v>
      </c>
      <c r="Q209" s="175" t="s">
        <v>219</v>
      </c>
      <c r="R209" s="150" t="str">
        <f t="shared" si="58"/>
        <v/>
      </c>
      <c r="S209" s="150" t="str">
        <f t="shared" si="58"/>
        <v/>
      </c>
      <c r="T209" s="150" t="str">
        <f t="shared" si="58"/>
        <v/>
      </c>
      <c r="U209" s="150" t="str">
        <f t="shared" si="58"/>
        <v/>
      </c>
      <c r="V209" s="150" t="str">
        <f t="shared" si="58"/>
        <v/>
      </c>
      <c r="X209" s="175" t="s">
        <v>219</v>
      </c>
      <c r="Y209" s="150" t="s">
        <v>51</v>
      </c>
      <c r="Z209" s="150" t="s">
        <v>51</v>
      </c>
      <c r="AA209" s="150" t="s">
        <v>51</v>
      </c>
      <c r="AB209" s="150" t="s">
        <v>51</v>
      </c>
      <c r="AC209" s="150" t="s">
        <v>51</v>
      </c>
      <c r="AF209" s="209"/>
      <c r="AG209" s="209"/>
      <c r="AH209" s="209"/>
      <c r="AI209" s="84"/>
      <c r="AJ209" s="194"/>
      <c r="AK209" s="194"/>
      <c r="AL209" s="194"/>
      <c r="AM209" s="194"/>
      <c r="AN209" s="194"/>
      <c r="AO209" s="209"/>
      <c r="AP209" s="84"/>
      <c r="AQ209" s="84"/>
      <c r="AR209" s="84"/>
      <c r="AS209" s="84"/>
      <c r="AT209" s="84"/>
      <c r="AU209" s="84"/>
      <c r="AV209" s="209"/>
      <c r="AW209" s="84"/>
      <c r="AX209" s="194"/>
      <c r="AY209" s="194"/>
      <c r="AZ209" s="194"/>
      <c r="BA209" s="194"/>
      <c r="BB209" s="194"/>
      <c r="BC209" s="209"/>
      <c r="BD209" s="84"/>
      <c r="BE209" s="194"/>
      <c r="BF209" s="194"/>
      <c r="BG209" s="194"/>
      <c r="BH209" s="194"/>
      <c r="BI209" s="194"/>
      <c r="BJ209" s="209"/>
      <c r="BK209" s="209"/>
      <c r="BL209" s="209"/>
    </row>
    <row r="210" spans="3:64">
      <c r="C210" s="174" t="s">
        <v>220</v>
      </c>
      <c r="D210" s="150" t="str">
        <f t="shared" si="59"/>
        <v/>
      </c>
      <c r="E210" s="150" t="str">
        <f t="shared" si="57"/>
        <v/>
      </c>
      <c r="F210" s="150" t="str">
        <f t="shared" si="57"/>
        <v/>
      </c>
      <c r="G210" s="150" t="str">
        <f t="shared" si="57"/>
        <v/>
      </c>
      <c r="H210" s="150" t="str">
        <f t="shared" si="57"/>
        <v/>
      </c>
      <c r="J210" s="152" t="s">
        <v>220</v>
      </c>
      <c r="K210" s="148">
        <f>Planning!K210</f>
        <v>0</v>
      </c>
      <c r="L210" s="148">
        <f>Planning!L210</f>
        <v>0</v>
      </c>
      <c r="M210" s="148">
        <f>Planning!M210</f>
        <v>0</v>
      </c>
      <c r="N210" s="148">
        <f>Planning!N210</f>
        <v>0</v>
      </c>
      <c r="O210" s="148">
        <f>Planning!O210</f>
        <v>0</v>
      </c>
      <c r="Q210" s="174" t="s">
        <v>220</v>
      </c>
      <c r="R210" s="150" t="str">
        <f t="shared" si="58"/>
        <v/>
      </c>
      <c r="S210" s="150" t="str">
        <f t="shared" si="58"/>
        <v/>
      </c>
      <c r="T210" s="150" t="str">
        <f t="shared" si="58"/>
        <v/>
      </c>
      <c r="U210" s="150" t="str">
        <f t="shared" si="58"/>
        <v/>
      </c>
      <c r="V210" s="150" t="str">
        <f t="shared" si="58"/>
        <v/>
      </c>
      <c r="X210" s="174" t="s">
        <v>220</v>
      </c>
      <c r="Y210" s="150"/>
      <c r="Z210" s="150"/>
      <c r="AA210" s="150"/>
      <c r="AB210" s="150"/>
      <c r="AC210" s="150"/>
      <c r="AF210" s="209"/>
      <c r="AG210" s="209"/>
      <c r="AH210" s="209"/>
      <c r="AI210" s="84"/>
      <c r="AJ210" s="194"/>
      <c r="AK210" s="194"/>
      <c r="AL210" s="194"/>
      <c r="AM210" s="194"/>
      <c r="AN210" s="194"/>
      <c r="AO210" s="209"/>
      <c r="AP210" s="84"/>
      <c r="AQ210" s="84"/>
      <c r="AR210" s="84"/>
      <c r="AS210" s="84"/>
      <c r="AT210" s="84"/>
      <c r="AU210" s="84"/>
      <c r="AV210" s="209"/>
      <c r="AW210" s="84"/>
      <c r="AX210" s="194"/>
      <c r="AY210" s="194"/>
      <c r="AZ210" s="194"/>
      <c r="BA210" s="194"/>
      <c r="BB210" s="194"/>
      <c r="BC210" s="209"/>
      <c r="BD210" s="84"/>
      <c r="BE210" s="194"/>
      <c r="BF210" s="194"/>
      <c r="BG210" s="194"/>
      <c r="BH210" s="194"/>
      <c r="BI210" s="194"/>
      <c r="BJ210" s="209"/>
      <c r="BK210" s="209"/>
      <c r="BL210" s="209"/>
    </row>
    <row r="211" spans="3:64">
      <c r="C211" s="175" t="s">
        <v>221</v>
      </c>
      <c r="D211" s="150" t="str">
        <f t="shared" si="59"/>
        <v/>
      </c>
      <c r="E211" s="150" t="str">
        <f t="shared" si="57"/>
        <v/>
      </c>
      <c r="F211" s="150" t="str">
        <f t="shared" si="57"/>
        <v/>
      </c>
      <c r="G211" s="150" t="str">
        <f t="shared" si="57"/>
        <v/>
      </c>
      <c r="H211" s="150" t="str">
        <f t="shared" si="57"/>
        <v/>
      </c>
      <c r="J211" s="103" t="s">
        <v>221</v>
      </c>
      <c r="K211" s="148">
        <f>Planning!K211</f>
        <v>0</v>
      </c>
      <c r="L211" s="148">
        <f>Planning!L211</f>
        <v>0</v>
      </c>
      <c r="M211" s="148">
        <f>Planning!M211</f>
        <v>0</v>
      </c>
      <c r="N211" s="148">
        <f>Planning!N211</f>
        <v>0</v>
      </c>
      <c r="O211" s="148">
        <f>Planning!O211</f>
        <v>0</v>
      </c>
      <c r="Q211" s="175" t="s">
        <v>221</v>
      </c>
      <c r="R211" s="150" t="str">
        <f t="shared" si="58"/>
        <v/>
      </c>
      <c r="S211" s="150" t="str">
        <f t="shared" si="58"/>
        <v/>
      </c>
      <c r="T211" s="150" t="str">
        <f t="shared" si="58"/>
        <v/>
      </c>
      <c r="U211" s="150" t="str">
        <f t="shared" si="58"/>
        <v/>
      </c>
      <c r="V211" s="150" t="str">
        <f t="shared" si="58"/>
        <v/>
      </c>
      <c r="X211" s="175" t="s">
        <v>221</v>
      </c>
      <c r="Y211" s="150"/>
      <c r="Z211" s="150"/>
      <c r="AA211" s="150"/>
      <c r="AB211" s="150"/>
      <c r="AC211" s="150"/>
      <c r="AF211" s="209"/>
      <c r="AG211" s="209"/>
      <c r="AH211" s="209"/>
      <c r="AI211" s="84"/>
      <c r="AJ211" s="194"/>
      <c r="AK211" s="194"/>
      <c r="AL211" s="194"/>
      <c r="AM211" s="194"/>
      <c r="AN211" s="194"/>
      <c r="AO211" s="209"/>
      <c r="AP211" s="84"/>
      <c r="AQ211" s="84"/>
      <c r="AR211" s="84"/>
      <c r="AS211" s="84"/>
      <c r="AT211" s="84"/>
      <c r="AU211" s="84"/>
      <c r="AV211" s="209"/>
      <c r="AW211" s="84"/>
      <c r="AX211" s="194"/>
      <c r="AY211" s="194"/>
      <c r="AZ211" s="194"/>
      <c r="BA211" s="194"/>
      <c r="BB211" s="194"/>
      <c r="BC211" s="209"/>
      <c r="BD211" s="84"/>
      <c r="BE211" s="194"/>
      <c r="BF211" s="194"/>
      <c r="BG211" s="194"/>
      <c r="BH211" s="194"/>
      <c r="BI211" s="194"/>
      <c r="BJ211" s="209"/>
      <c r="BK211" s="209"/>
      <c r="BL211" s="209"/>
    </row>
    <row r="212" spans="3:64">
      <c r="C212" s="175" t="s">
        <v>222</v>
      </c>
      <c r="D212" s="150" t="str">
        <f t="shared" si="59"/>
        <v/>
      </c>
      <c r="E212" s="150" t="str">
        <f t="shared" si="57"/>
        <v/>
      </c>
      <c r="F212" s="150" t="str">
        <f t="shared" si="57"/>
        <v/>
      </c>
      <c r="G212" s="150" t="str">
        <f t="shared" si="57"/>
        <v/>
      </c>
      <c r="H212" s="150" t="str">
        <f t="shared" si="57"/>
        <v/>
      </c>
      <c r="J212" s="103" t="s">
        <v>222</v>
      </c>
      <c r="K212" s="148">
        <f>Planning!K212</f>
        <v>0</v>
      </c>
      <c r="L212" s="148">
        <f>Planning!L212</f>
        <v>0</v>
      </c>
      <c r="M212" s="148">
        <f>Planning!M212</f>
        <v>0</v>
      </c>
      <c r="N212" s="148">
        <f>Planning!N212</f>
        <v>0</v>
      </c>
      <c r="O212" s="148">
        <f>Planning!O212</f>
        <v>0</v>
      </c>
      <c r="Q212" s="175" t="s">
        <v>222</v>
      </c>
      <c r="R212" s="150" t="str">
        <f t="shared" si="58"/>
        <v/>
      </c>
      <c r="S212" s="150" t="str">
        <f t="shared" si="58"/>
        <v/>
      </c>
      <c r="T212" s="150" t="str">
        <f t="shared" si="58"/>
        <v/>
      </c>
      <c r="U212" s="150" t="str">
        <f t="shared" si="58"/>
        <v/>
      </c>
      <c r="V212" s="150" t="str">
        <f t="shared" si="58"/>
        <v/>
      </c>
      <c r="X212" s="175" t="s">
        <v>222</v>
      </c>
      <c r="Y212" s="150" t="str">
        <f>IF(Q118=$K$123,$P$118,IF(Q119=$K$123,$P$119,""))</f>
        <v/>
      </c>
      <c r="Z212" s="150" t="str">
        <f t="shared" ref="Z212:AB212" si="60">IF(R118=$K$123,$P$118,IF(R119=$K$123,$P$119,""))</f>
        <v/>
      </c>
      <c r="AA212" s="150" t="str">
        <f t="shared" si="60"/>
        <v/>
      </c>
      <c r="AB212" s="150" t="str">
        <f t="shared" si="60"/>
        <v/>
      </c>
      <c r="AC212" s="150" t="str">
        <f>IF(U118=$K$123,$P$118,IF(U119=$K$123,$P$119,""))</f>
        <v/>
      </c>
      <c r="AF212" s="209"/>
      <c r="AG212" s="209"/>
      <c r="AH212" s="209"/>
      <c r="AI212" s="84"/>
      <c r="AJ212" s="194"/>
      <c r="AK212" s="194"/>
      <c r="AL212" s="194"/>
      <c r="AM212" s="194"/>
      <c r="AN212" s="194"/>
      <c r="AO212" s="209"/>
      <c r="AP212" s="84"/>
      <c r="AQ212" s="84"/>
      <c r="AR212" s="84"/>
      <c r="AS212" s="84"/>
      <c r="AT212" s="84"/>
      <c r="AU212" s="84"/>
      <c r="AV212" s="209"/>
      <c r="AW212" s="84"/>
      <c r="AX212" s="194"/>
      <c r="AY212" s="194"/>
      <c r="AZ212" s="194"/>
      <c r="BA212" s="194"/>
      <c r="BB212" s="194"/>
      <c r="BC212" s="209"/>
      <c r="BD212" s="84"/>
      <c r="BE212" s="194"/>
      <c r="BF212" s="194"/>
      <c r="BG212" s="194"/>
      <c r="BH212" s="194"/>
      <c r="BI212" s="194"/>
      <c r="BJ212" s="209"/>
      <c r="BK212" s="209"/>
      <c r="BL212" s="209"/>
    </row>
    <row r="213" spans="3:64">
      <c r="C213" s="175" t="s">
        <v>136</v>
      </c>
      <c r="D213" s="150" t="str">
        <f t="shared" si="59"/>
        <v/>
      </c>
      <c r="E213" s="150" t="str">
        <f t="shared" si="57"/>
        <v/>
      </c>
      <c r="F213" s="150" t="str">
        <f t="shared" si="57"/>
        <v/>
      </c>
      <c r="G213" s="150" t="str">
        <f t="shared" si="57"/>
        <v/>
      </c>
      <c r="H213" s="150" t="str">
        <f t="shared" si="57"/>
        <v/>
      </c>
      <c r="J213" s="103" t="s">
        <v>136</v>
      </c>
      <c r="K213" s="148">
        <f>Planning!K213</f>
        <v>0</v>
      </c>
      <c r="L213" s="148">
        <f>Planning!L213</f>
        <v>0</v>
      </c>
      <c r="M213" s="148">
        <f>Planning!M213</f>
        <v>0</v>
      </c>
      <c r="N213" s="148">
        <f>Planning!N213</f>
        <v>0</v>
      </c>
      <c r="O213" s="148">
        <f>Planning!O213</f>
        <v>0</v>
      </c>
      <c r="Q213" s="175" t="s">
        <v>136</v>
      </c>
      <c r="R213" s="150" t="str">
        <f t="shared" si="58"/>
        <v/>
      </c>
      <c r="S213" s="150" t="str">
        <f t="shared" si="58"/>
        <v/>
      </c>
      <c r="T213" s="150" t="str">
        <f t="shared" si="58"/>
        <v/>
      </c>
      <c r="U213" s="150" t="str">
        <f t="shared" si="58"/>
        <v/>
      </c>
      <c r="V213" s="150" t="str">
        <f t="shared" si="58"/>
        <v/>
      </c>
      <c r="X213" s="175" t="s">
        <v>136</v>
      </c>
      <c r="Y213" s="150"/>
      <c r="Z213" s="150"/>
      <c r="AA213" s="150" t="s">
        <v>55</v>
      </c>
      <c r="AB213" s="150" t="s">
        <v>55</v>
      </c>
      <c r="AC213" s="150" t="s">
        <v>54</v>
      </c>
      <c r="AF213" s="209"/>
      <c r="AG213" s="209"/>
      <c r="AH213" s="209"/>
      <c r="AI213" s="84"/>
      <c r="AJ213" s="194"/>
      <c r="AK213" s="194"/>
      <c r="AL213" s="194"/>
      <c r="AM213" s="194"/>
      <c r="AN213" s="194"/>
      <c r="AO213" s="209"/>
      <c r="AP213" s="84"/>
      <c r="AQ213" s="84"/>
      <c r="AR213" s="84"/>
      <c r="AS213" s="84"/>
      <c r="AT213" s="84"/>
      <c r="AU213" s="84"/>
      <c r="AV213" s="209"/>
      <c r="AW213" s="84"/>
      <c r="AX213" s="194"/>
      <c r="AY213" s="194"/>
      <c r="AZ213" s="194"/>
      <c r="BA213" s="194"/>
      <c r="BB213" s="194"/>
      <c r="BC213" s="209"/>
      <c r="BD213" s="84"/>
      <c r="BE213" s="194"/>
      <c r="BF213" s="194"/>
      <c r="BG213" s="194"/>
      <c r="BH213" s="194"/>
      <c r="BI213" s="194"/>
      <c r="BJ213" s="209"/>
      <c r="BK213" s="209"/>
      <c r="BL213" s="209"/>
    </row>
    <row r="214" spans="3:64">
      <c r="C214" s="174" t="s">
        <v>165</v>
      </c>
      <c r="D214" s="150" t="str">
        <f t="shared" si="59"/>
        <v/>
      </c>
      <c r="E214" s="150" t="str">
        <f t="shared" si="57"/>
        <v/>
      </c>
      <c r="F214" s="150" t="str">
        <f t="shared" si="57"/>
        <v/>
      </c>
      <c r="G214" s="150" t="str">
        <f t="shared" si="57"/>
        <v/>
      </c>
      <c r="H214" s="150" t="str">
        <f t="shared" si="57"/>
        <v/>
      </c>
      <c r="J214" s="152" t="s">
        <v>165</v>
      </c>
      <c r="K214" s="148">
        <f>Planning!K214</f>
        <v>0</v>
      </c>
      <c r="L214" s="148">
        <f>Planning!L214</f>
        <v>0</v>
      </c>
      <c r="M214" s="148">
        <f>Planning!M214</f>
        <v>0</v>
      </c>
      <c r="N214" s="148">
        <f>Planning!N214</f>
        <v>0</v>
      </c>
      <c r="O214" s="148">
        <f>Planning!O214</f>
        <v>0</v>
      </c>
      <c r="Q214" s="174" t="s">
        <v>165</v>
      </c>
      <c r="R214" s="150" t="str">
        <f t="shared" si="58"/>
        <v/>
      </c>
      <c r="S214" s="150" t="str">
        <f t="shared" si="58"/>
        <v/>
      </c>
      <c r="T214" s="150" t="str">
        <f t="shared" si="58"/>
        <v/>
      </c>
      <c r="U214" s="150" t="str">
        <f t="shared" si="58"/>
        <v/>
      </c>
      <c r="V214" s="150" t="str">
        <f t="shared" si="58"/>
        <v/>
      </c>
      <c r="X214" s="174" t="s">
        <v>165</v>
      </c>
      <c r="Y214" s="150"/>
      <c r="Z214" s="150"/>
      <c r="AA214" s="150"/>
      <c r="AB214" s="150" t="s">
        <v>57</v>
      </c>
      <c r="AC214" s="150" t="s">
        <v>57</v>
      </c>
      <c r="AF214" s="209"/>
      <c r="AG214" s="209"/>
      <c r="AH214" s="209"/>
      <c r="AI214" s="84"/>
      <c r="AJ214" s="194"/>
      <c r="AK214" s="194"/>
      <c r="AL214" s="194"/>
      <c r="AM214" s="194"/>
      <c r="AN214" s="194"/>
      <c r="AO214" s="209"/>
      <c r="AP214" s="84"/>
      <c r="AQ214" s="84"/>
      <c r="AR214" s="84"/>
      <c r="AS214" s="84"/>
      <c r="AT214" s="84"/>
      <c r="AU214" s="84"/>
      <c r="AV214" s="209"/>
      <c r="AW214" s="84"/>
      <c r="AX214" s="194"/>
      <c r="AY214" s="194"/>
      <c r="AZ214" s="194"/>
      <c r="BA214" s="194"/>
      <c r="BB214" s="194"/>
      <c r="BC214" s="209"/>
      <c r="BD214" s="84"/>
      <c r="BE214" s="194"/>
      <c r="BF214" s="194"/>
      <c r="BG214" s="194"/>
      <c r="BH214" s="194"/>
      <c r="BI214" s="194"/>
      <c r="BJ214" s="209"/>
      <c r="BK214" s="209"/>
      <c r="BL214" s="209"/>
    </row>
    <row r="215" spans="3:64">
      <c r="C215" s="175" t="s">
        <v>223</v>
      </c>
      <c r="D215" s="150" t="str">
        <f t="shared" si="59"/>
        <v/>
      </c>
      <c r="E215" s="150" t="str">
        <f t="shared" si="57"/>
        <v/>
      </c>
      <c r="F215" s="150" t="str">
        <f t="shared" si="57"/>
        <v/>
      </c>
      <c r="G215" s="150" t="str">
        <f t="shared" si="57"/>
        <v/>
      </c>
      <c r="H215" s="150" t="str">
        <f t="shared" si="57"/>
        <v/>
      </c>
      <c r="J215" s="103" t="s">
        <v>223</v>
      </c>
      <c r="K215" s="148">
        <f>Planning!K215</f>
        <v>0</v>
      </c>
      <c r="L215" s="148">
        <f>Planning!L215</f>
        <v>0</v>
      </c>
      <c r="M215" s="148">
        <f>Planning!M215</f>
        <v>0</v>
      </c>
      <c r="N215" s="148">
        <f>Planning!N215</f>
        <v>0</v>
      </c>
      <c r="O215" s="148">
        <f>Planning!O215</f>
        <v>0</v>
      </c>
      <c r="Q215" s="175" t="s">
        <v>223</v>
      </c>
      <c r="R215" s="150" t="str">
        <f t="shared" si="58"/>
        <v/>
      </c>
      <c r="S215" s="150" t="str">
        <f t="shared" si="58"/>
        <v/>
      </c>
      <c r="T215" s="150" t="str">
        <f t="shared" si="58"/>
        <v/>
      </c>
      <c r="U215" s="150" t="str">
        <f t="shared" si="58"/>
        <v/>
      </c>
      <c r="V215" s="150" t="str">
        <f t="shared" si="58"/>
        <v/>
      </c>
      <c r="X215" s="175" t="s">
        <v>223</v>
      </c>
      <c r="Y215" s="150" t="str">
        <f>IF(K152=0,$AD$215,IF(Q118=$K$126,$P$118,IF(Q119=$K$126,$P$119,"")))</f>
        <v>Ménage</v>
      </c>
      <c r="Z215" s="150" t="str">
        <f t="shared" ref="Z215:AC215" si="61">IF(L152=0,$AD$215,IF(R118=$K$126,$P$118,IF(R119=$K$126,$P$119,"")))</f>
        <v>Ménage</v>
      </c>
      <c r="AA215" s="150" t="str">
        <f t="shared" si="61"/>
        <v>Ménage</v>
      </c>
      <c r="AB215" s="150" t="str">
        <f t="shared" si="61"/>
        <v>Ménage</v>
      </c>
      <c r="AC215" s="150" t="str">
        <f t="shared" si="61"/>
        <v>Ménage</v>
      </c>
      <c r="AD215" s="47" t="s">
        <v>228</v>
      </c>
      <c r="AF215" s="209"/>
      <c r="AG215" s="209"/>
      <c r="AH215" s="209"/>
      <c r="AI215" s="84"/>
      <c r="AJ215" s="194"/>
      <c r="AK215" s="194"/>
      <c r="AL215" s="194"/>
      <c r="AM215" s="194"/>
      <c r="AN215" s="194"/>
      <c r="AO215" s="209"/>
      <c r="AP215" s="84"/>
      <c r="AQ215" s="84"/>
      <c r="AR215" s="84"/>
      <c r="AS215" s="84"/>
      <c r="AT215" s="84"/>
      <c r="AU215" s="84"/>
      <c r="AV215" s="209"/>
      <c r="AW215" s="84"/>
      <c r="AX215" s="194"/>
      <c r="AY215" s="194"/>
      <c r="AZ215" s="194"/>
      <c r="BA215" s="194"/>
      <c r="BB215" s="194"/>
      <c r="BC215" s="209"/>
      <c r="BD215" s="84"/>
      <c r="BE215" s="194"/>
      <c r="BF215" s="194"/>
      <c r="BG215" s="194"/>
      <c r="BH215" s="194"/>
      <c r="BI215" s="194"/>
      <c r="BJ215" s="209"/>
      <c r="BK215" s="209"/>
      <c r="BL215" s="209"/>
    </row>
    <row r="216" spans="3:64">
      <c r="C216" s="177"/>
      <c r="D216" s="150" t="str">
        <f t="shared" si="59"/>
        <v/>
      </c>
      <c r="E216" s="150" t="str">
        <f t="shared" si="57"/>
        <v/>
      </c>
      <c r="F216" s="150" t="str">
        <f t="shared" si="57"/>
        <v/>
      </c>
      <c r="G216" s="150" t="str">
        <f t="shared" si="57"/>
        <v/>
      </c>
      <c r="H216" s="150" t="str">
        <f t="shared" si="57"/>
        <v/>
      </c>
      <c r="J216" s="103"/>
      <c r="K216" s="148">
        <f>Planning!K216</f>
        <v>0</v>
      </c>
      <c r="L216" s="148">
        <f>Planning!L216</f>
        <v>0</v>
      </c>
      <c r="M216" s="148">
        <f>Planning!M216</f>
        <v>0</v>
      </c>
      <c r="N216" s="148">
        <f>Planning!N216</f>
        <v>0</v>
      </c>
      <c r="O216" s="148">
        <f>Planning!O216</f>
        <v>0</v>
      </c>
      <c r="Q216" s="177"/>
      <c r="R216" s="150" t="str">
        <f t="shared" si="58"/>
        <v/>
      </c>
      <c r="S216" s="150" t="str">
        <f t="shared" si="58"/>
        <v/>
      </c>
      <c r="T216" s="150" t="str">
        <f t="shared" si="58"/>
        <v/>
      </c>
      <c r="U216" s="150" t="str">
        <f t="shared" si="58"/>
        <v/>
      </c>
      <c r="V216" s="150" t="str">
        <f t="shared" si="58"/>
        <v/>
      </c>
      <c r="X216" s="177"/>
      <c r="Y216" s="150"/>
      <c r="Z216" s="150"/>
      <c r="AA216" s="150"/>
      <c r="AB216" s="150"/>
      <c r="AC216" s="150"/>
      <c r="AF216" s="209"/>
      <c r="AG216" s="209"/>
      <c r="AH216" s="209"/>
      <c r="AI216" s="295"/>
      <c r="AJ216" s="194"/>
      <c r="AK216" s="194"/>
      <c r="AL216" s="194"/>
      <c r="AM216" s="194"/>
      <c r="AN216" s="194"/>
      <c r="AO216" s="209"/>
      <c r="AP216" s="84"/>
      <c r="AQ216" s="84"/>
      <c r="AR216" s="84"/>
      <c r="AS216" s="84"/>
      <c r="AT216" s="84"/>
      <c r="AU216" s="84"/>
      <c r="AV216" s="209"/>
      <c r="AW216" s="295"/>
      <c r="AX216" s="194"/>
      <c r="AY216" s="194"/>
      <c r="AZ216" s="194"/>
      <c r="BA216" s="194"/>
      <c r="BB216" s="194"/>
      <c r="BC216" s="209"/>
      <c r="BD216" s="295"/>
      <c r="BE216" s="194"/>
      <c r="BF216" s="194"/>
      <c r="BG216" s="194"/>
      <c r="BH216" s="194"/>
      <c r="BI216" s="194"/>
      <c r="BJ216" s="209"/>
      <c r="BK216" s="209"/>
      <c r="BL216" s="209"/>
    </row>
    <row r="217" spans="3:64">
      <c r="C217" s="177"/>
      <c r="D217" s="150" t="str">
        <f t="shared" si="59"/>
        <v/>
      </c>
      <c r="E217" s="150" t="str">
        <f t="shared" si="57"/>
        <v/>
      </c>
      <c r="F217" s="150" t="str">
        <f t="shared" si="57"/>
        <v/>
      </c>
      <c r="G217" s="150" t="str">
        <f t="shared" si="57"/>
        <v/>
      </c>
      <c r="H217" s="150" t="str">
        <f t="shared" si="57"/>
        <v/>
      </c>
      <c r="J217" s="103"/>
      <c r="K217" s="148">
        <f>Planning!K217</f>
        <v>0</v>
      </c>
      <c r="L217" s="148">
        <f>Planning!L217</f>
        <v>0</v>
      </c>
      <c r="M217" s="148">
        <f>Planning!M217</f>
        <v>0</v>
      </c>
      <c r="N217" s="148">
        <f>Planning!N217</f>
        <v>0</v>
      </c>
      <c r="O217" s="148">
        <f>Planning!O217</f>
        <v>0</v>
      </c>
      <c r="Q217" s="177"/>
      <c r="R217" s="150" t="str">
        <f t="shared" si="58"/>
        <v/>
      </c>
      <c r="S217" s="150" t="str">
        <f t="shared" si="58"/>
        <v/>
      </c>
      <c r="T217" s="150" t="str">
        <f t="shared" si="58"/>
        <v/>
      </c>
      <c r="U217" s="150" t="str">
        <f t="shared" si="58"/>
        <v/>
      </c>
      <c r="V217" s="150" t="str">
        <f t="shared" si="58"/>
        <v/>
      </c>
      <c r="X217" s="177"/>
      <c r="Y217" s="150"/>
      <c r="Z217" s="150"/>
      <c r="AA217" s="150"/>
      <c r="AB217" s="150"/>
      <c r="AC217" s="150"/>
      <c r="AF217" s="209"/>
      <c r="AG217" s="209"/>
      <c r="AH217" s="209"/>
      <c r="AI217" s="295"/>
      <c r="AJ217" s="194"/>
      <c r="AK217" s="194"/>
      <c r="AL217" s="194"/>
      <c r="AM217" s="194"/>
      <c r="AN217" s="194"/>
      <c r="AO217" s="209"/>
      <c r="AP217" s="84"/>
      <c r="AQ217" s="84"/>
      <c r="AR217" s="84"/>
      <c r="AS217" s="84"/>
      <c r="AT217" s="84"/>
      <c r="AU217" s="84"/>
      <c r="AV217" s="209"/>
      <c r="AW217" s="295"/>
      <c r="AX217" s="194"/>
      <c r="AY217" s="194"/>
      <c r="AZ217" s="194"/>
      <c r="BA217" s="194"/>
      <c r="BB217" s="194"/>
      <c r="BC217" s="209"/>
      <c r="BD217" s="295"/>
      <c r="BE217" s="194"/>
      <c r="BF217" s="194"/>
      <c r="BG217" s="194"/>
      <c r="BH217" s="194"/>
      <c r="BI217" s="194"/>
      <c r="BJ217" s="209"/>
      <c r="BK217" s="209"/>
      <c r="BL217" s="209"/>
    </row>
    <row r="218" spans="3:64">
      <c r="C218" s="177"/>
      <c r="D218" s="150" t="str">
        <f t="shared" ref="D218:D228" si="62">IF(K218=1,Y218,"")</f>
        <v/>
      </c>
      <c r="E218" s="150" t="str">
        <f t="shared" ref="E218:E228" si="63">IF(L218=1,Z218,"")</f>
        <v/>
      </c>
      <c r="F218" s="150" t="str">
        <f t="shared" ref="F218:F228" si="64">IF(M218=1,AA218,"")</f>
        <v/>
      </c>
      <c r="G218" s="150" t="str">
        <f t="shared" ref="G218:G228" si="65">IF(N218=1,AB218,"")</f>
        <v/>
      </c>
      <c r="H218" s="150" t="str">
        <f t="shared" ref="H218:H228" si="66">IF(O218=1,AC218,"")</f>
        <v/>
      </c>
      <c r="J218" s="156" t="s">
        <v>285</v>
      </c>
      <c r="K218" s="84"/>
      <c r="L218" s="274"/>
      <c r="M218" s="101"/>
      <c r="N218" s="84"/>
      <c r="O218" s="84"/>
      <c r="Q218" s="177"/>
      <c r="R218" s="150" t="str">
        <f t="shared" ref="R218:R228" si="67">IF(AND(K218=1,OR(D218=0,D218="")),"x","")</f>
        <v/>
      </c>
      <c r="S218" s="150" t="str">
        <f t="shared" ref="S218:S228" si="68">IF(AND(L218=1,OR(E218=0,E218="")),"x","")</f>
        <v/>
      </c>
      <c r="T218" s="150" t="str">
        <f t="shared" ref="T218:T228" si="69">IF(AND(M218=1,OR(F218=0,F218="")),"x","")</f>
        <v/>
      </c>
      <c r="U218" s="150" t="str">
        <f t="shared" ref="U218:U228" si="70">IF(AND(N218=1,OR(G218=0,G218="")),"x","")</f>
        <v/>
      </c>
      <c r="V218" s="150" t="str">
        <f t="shared" ref="V218:V228" si="71">IF(AND(O218=1,OR(H218=0,H218="")),"x","")</f>
        <v/>
      </c>
      <c r="X218" s="177"/>
      <c r="Y218" s="150"/>
      <c r="Z218" s="150"/>
      <c r="AA218" s="150"/>
      <c r="AB218" s="150"/>
      <c r="AC218" s="150"/>
      <c r="AF218" s="209"/>
      <c r="AG218" s="209"/>
      <c r="AH218" s="209"/>
      <c r="AI218" s="295"/>
      <c r="AJ218" s="194"/>
      <c r="AK218" s="194"/>
      <c r="AL218" s="194"/>
      <c r="AM218" s="194"/>
      <c r="AN218" s="194"/>
      <c r="AO218" s="209"/>
      <c r="AP218" s="84"/>
      <c r="AQ218" s="84"/>
      <c r="AR218" s="292"/>
      <c r="AS218" s="84"/>
      <c r="AT218" s="84"/>
      <c r="AU218" s="84"/>
      <c r="AV218" s="209"/>
      <c r="AW218" s="295"/>
      <c r="AX218" s="194"/>
      <c r="AY218" s="194"/>
      <c r="AZ218" s="194"/>
      <c r="BA218" s="194"/>
      <c r="BB218" s="194"/>
      <c r="BC218" s="209"/>
      <c r="BD218" s="295"/>
      <c r="BE218" s="194"/>
      <c r="BF218" s="194"/>
      <c r="BG218" s="194"/>
      <c r="BH218" s="194"/>
      <c r="BI218" s="194"/>
      <c r="BJ218" s="209"/>
      <c r="BK218" s="209"/>
      <c r="BL218" s="209"/>
    </row>
    <row r="219" spans="3:64">
      <c r="C219" s="177"/>
      <c r="D219" s="150" t="str">
        <f t="shared" si="62"/>
        <v/>
      </c>
      <c r="E219" s="150" t="str">
        <f t="shared" si="63"/>
        <v/>
      </c>
      <c r="F219" s="150" t="str">
        <f t="shared" si="64"/>
        <v/>
      </c>
      <c r="G219" s="150" t="str">
        <f t="shared" si="65"/>
        <v/>
      </c>
      <c r="H219" s="150" t="str">
        <f t="shared" si="66"/>
        <v/>
      </c>
      <c r="J219" s="156" t="s">
        <v>287</v>
      </c>
      <c r="K219" s="46"/>
      <c r="L219" s="274"/>
      <c r="M219" s="101"/>
      <c r="O219" s="46"/>
      <c r="Q219" s="177"/>
      <c r="R219" s="150" t="str">
        <f t="shared" si="67"/>
        <v/>
      </c>
      <c r="S219" s="150" t="str">
        <f t="shared" si="68"/>
        <v/>
      </c>
      <c r="T219" s="150" t="str">
        <f t="shared" si="69"/>
        <v/>
      </c>
      <c r="U219" s="150" t="str">
        <f t="shared" si="70"/>
        <v/>
      </c>
      <c r="V219" s="150" t="str">
        <f t="shared" si="71"/>
        <v/>
      </c>
      <c r="X219" s="177"/>
      <c r="Y219" s="150"/>
      <c r="Z219" s="150"/>
      <c r="AA219" s="150"/>
      <c r="AB219" s="150"/>
      <c r="AC219" s="150"/>
      <c r="AF219" s="209"/>
      <c r="AG219" s="209"/>
      <c r="AH219" s="209"/>
      <c r="AI219" s="295"/>
      <c r="AJ219" s="194"/>
      <c r="AK219" s="194"/>
      <c r="AL219" s="194"/>
      <c r="AM219" s="194"/>
      <c r="AN219" s="194"/>
      <c r="AO219" s="209"/>
      <c r="AP219" s="84"/>
      <c r="AQ219" s="84"/>
      <c r="AR219" s="292"/>
      <c r="AS219" s="84"/>
      <c r="AT219" s="209"/>
      <c r="AU219" s="84"/>
      <c r="AV219" s="209"/>
      <c r="AW219" s="295"/>
      <c r="AX219" s="194"/>
      <c r="AY219" s="194"/>
      <c r="AZ219" s="194"/>
      <c r="BA219" s="194"/>
      <c r="BB219" s="194"/>
      <c r="BC219" s="209"/>
      <c r="BD219" s="295"/>
      <c r="BE219" s="194"/>
      <c r="BF219" s="194"/>
      <c r="BG219" s="194"/>
      <c r="BH219" s="194"/>
      <c r="BI219" s="194"/>
      <c r="BJ219" s="209"/>
      <c r="BK219" s="209"/>
      <c r="BL219" s="209"/>
    </row>
    <row r="220" spans="3:64">
      <c r="C220" s="177"/>
      <c r="D220" s="150" t="str">
        <f t="shared" si="62"/>
        <v/>
      </c>
      <c r="E220" s="150" t="str">
        <f t="shared" si="63"/>
        <v/>
      </c>
      <c r="F220" s="150" t="str">
        <f t="shared" si="64"/>
        <v/>
      </c>
      <c r="G220" s="150" t="str">
        <f t="shared" si="65"/>
        <v/>
      </c>
      <c r="H220" s="150" t="str">
        <f t="shared" si="66"/>
        <v/>
      </c>
      <c r="Q220" s="177"/>
      <c r="R220" s="150" t="str">
        <f t="shared" si="67"/>
        <v/>
      </c>
      <c r="S220" s="150" t="str">
        <f t="shared" si="68"/>
        <v/>
      </c>
      <c r="T220" s="150" t="str">
        <f t="shared" si="69"/>
        <v/>
      </c>
      <c r="U220" s="150" t="str">
        <f t="shared" si="70"/>
        <v/>
      </c>
      <c r="V220" s="150" t="str">
        <f t="shared" si="71"/>
        <v/>
      </c>
      <c r="X220" s="177"/>
      <c r="Y220" s="150"/>
      <c r="Z220" s="150"/>
      <c r="AA220" s="150"/>
      <c r="AB220" s="150"/>
      <c r="AC220" s="150"/>
      <c r="AF220" s="209"/>
      <c r="AG220" s="209"/>
      <c r="AH220" s="209"/>
      <c r="AI220" s="295"/>
      <c r="AJ220" s="194"/>
      <c r="AK220" s="194"/>
      <c r="AL220" s="194"/>
      <c r="AM220" s="194"/>
      <c r="AN220" s="194"/>
      <c r="AO220" s="209"/>
      <c r="AP220" s="209"/>
      <c r="AQ220" s="209"/>
      <c r="AR220" s="209"/>
      <c r="AS220" s="209"/>
      <c r="AT220" s="209"/>
      <c r="AU220" s="209"/>
      <c r="AV220" s="209"/>
      <c r="AW220" s="295"/>
      <c r="AX220" s="194"/>
      <c r="AY220" s="194"/>
      <c r="AZ220" s="194"/>
      <c r="BA220" s="194"/>
      <c r="BB220" s="194"/>
      <c r="BC220" s="209"/>
      <c r="BD220" s="295"/>
      <c r="BE220" s="194"/>
      <c r="BF220" s="194"/>
      <c r="BG220" s="194"/>
      <c r="BH220" s="194"/>
      <c r="BI220" s="194"/>
      <c r="BJ220" s="209"/>
      <c r="BK220" s="209"/>
      <c r="BL220" s="209"/>
    </row>
    <row r="221" spans="3:64">
      <c r="C221" s="177"/>
      <c r="D221" s="150" t="str">
        <f t="shared" si="62"/>
        <v/>
      </c>
      <c r="E221" s="150" t="str">
        <f t="shared" si="63"/>
        <v/>
      </c>
      <c r="F221" s="150" t="str">
        <f t="shared" si="64"/>
        <v/>
      </c>
      <c r="G221" s="150" t="str">
        <f t="shared" si="65"/>
        <v/>
      </c>
      <c r="H221" s="150" t="str">
        <f t="shared" si="66"/>
        <v/>
      </c>
      <c r="Q221" s="177"/>
      <c r="R221" s="150" t="str">
        <f t="shared" si="67"/>
        <v/>
      </c>
      <c r="S221" s="150" t="str">
        <f t="shared" si="68"/>
        <v/>
      </c>
      <c r="T221" s="150" t="str">
        <f t="shared" si="69"/>
        <v/>
      </c>
      <c r="U221" s="150" t="str">
        <f t="shared" si="70"/>
        <v/>
      </c>
      <c r="V221" s="150" t="str">
        <f t="shared" si="71"/>
        <v/>
      </c>
      <c r="X221" s="177"/>
      <c r="Y221" s="150"/>
      <c r="Z221" s="150"/>
      <c r="AA221" s="150"/>
      <c r="AB221" s="150"/>
      <c r="AC221" s="150"/>
      <c r="AF221" s="209"/>
      <c r="AG221" s="209"/>
      <c r="AH221" s="209"/>
      <c r="AI221" s="295"/>
      <c r="AJ221" s="194"/>
      <c r="AK221" s="194"/>
      <c r="AL221" s="194"/>
      <c r="AM221" s="194"/>
      <c r="AN221" s="194"/>
      <c r="AO221" s="209"/>
      <c r="AP221" s="209"/>
      <c r="AQ221" s="209"/>
      <c r="AR221" s="209"/>
      <c r="AS221" s="209"/>
      <c r="AT221" s="209"/>
      <c r="AU221" s="209"/>
      <c r="AV221" s="209"/>
      <c r="AW221" s="295"/>
      <c r="AX221" s="194"/>
      <c r="AY221" s="194"/>
      <c r="AZ221" s="194"/>
      <c r="BA221" s="194"/>
      <c r="BB221" s="194"/>
      <c r="BC221" s="209"/>
      <c r="BD221" s="295"/>
      <c r="BE221" s="194"/>
      <c r="BF221" s="194"/>
      <c r="BG221" s="194"/>
      <c r="BH221" s="194"/>
      <c r="BI221" s="194"/>
      <c r="BJ221" s="209"/>
      <c r="BK221" s="209"/>
      <c r="BL221" s="209"/>
    </row>
    <row r="222" spans="3:64">
      <c r="C222" s="177"/>
      <c r="D222" s="150" t="str">
        <f t="shared" si="62"/>
        <v/>
      </c>
      <c r="E222" s="150" t="str">
        <f t="shared" si="63"/>
        <v/>
      </c>
      <c r="F222" s="150" t="str">
        <f t="shared" si="64"/>
        <v/>
      </c>
      <c r="G222" s="150" t="str">
        <f t="shared" si="65"/>
        <v/>
      </c>
      <c r="H222" s="150" t="str">
        <f t="shared" si="66"/>
        <v/>
      </c>
      <c r="Q222" s="177"/>
      <c r="R222" s="150" t="str">
        <f t="shared" si="67"/>
        <v/>
      </c>
      <c r="S222" s="150" t="str">
        <f t="shared" si="68"/>
        <v/>
      </c>
      <c r="T222" s="150" t="str">
        <f t="shared" si="69"/>
        <v/>
      </c>
      <c r="U222" s="150" t="str">
        <f t="shared" si="70"/>
        <v/>
      </c>
      <c r="V222" s="150" t="str">
        <f t="shared" si="71"/>
        <v/>
      </c>
      <c r="X222" s="177"/>
      <c r="Y222" s="150"/>
      <c r="Z222" s="150"/>
      <c r="AA222" s="150"/>
      <c r="AB222" s="150"/>
      <c r="AC222" s="150"/>
      <c r="AF222" s="209"/>
      <c r="AG222" s="209"/>
      <c r="AH222" s="209"/>
      <c r="AI222" s="295"/>
      <c r="AJ222" s="194"/>
      <c r="AK222" s="194"/>
      <c r="AL222" s="194"/>
      <c r="AM222" s="194"/>
      <c r="AN222" s="194"/>
      <c r="AO222" s="209"/>
      <c r="AP222" s="209"/>
      <c r="AQ222" s="209"/>
      <c r="AR222" s="209"/>
      <c r="AS222" s="209"/>
      <c r="AT222" s="209"/>
      <c r="AU222" s="209"/>
      <c r="AV222" s="209"/>
      <c r="AW222" s="295"/>
      <c r="AX222" s="194"/>
      <c r="AY222" s="194"/>
      <c r="AZ222" s="194"/>
      <c r="BA222" s="194"/>
      <c r="BB222" s="194"/>
      <c r="BC222" s="209"/>
      <c r="BD222" s="295"/>
      <c r="BE222" s="194"/>
      <c r="BF222" s="194"/>
      <c r="BG222" s="194"/>
      <c r="BH222" s="194"/>
      <c r="BI222" s="194"/>
      <c r="BJ222" s="209"/>
      <c r="BK222" s="209"/>
      <c r="BL222" s="209"/>
    </row>
    <row r="223" spans="3:64">
      <c r="C223" s="177"/>
      <c r="D223" s="150" t="str">
        <f t="shared" si="62"/>
        <v/>
      </c>
      <c r="E223" s="150" t="str">
        <f t="shared" si="63"/>
        <v/>
      </c>
      <c r="F223" s="150" t="str">
        <f t="shared" si="64"/>
        <v/>
      </c>
      <c r="G223" s="150" t="str">
        <f t="shared" si="65"/>
        <v/>
      </c>
      <c r="H223" s="150" t="str">
        <f t="shared" si="66"/>
        <v/>
      </c>
      <c r="Q223" s="177"/>
      <c r="R223" s="150" t="str">
        <f t="shared" si="67"/>
        <v/>
      </c>
      <c r="S223" s="150" t="str">
        <f t="shared" si="68"/>
        <v/>
      </c>
      <c r="T223" s="150" t="str">
        <f t="shared" si="69"/>
        <v/>
      </c>
      <c r="U223" s="150" t="str">
        <f t="shared" si="70"/>
        <v/>
      </c>
      <c r="V223" s="150" t="str">
        <f t="shared" si="71"/>
        <v/>
      </c>
      <c r="X223" s="177"/>
      <c r="Y223" s="150"/>
      <c r="Z223" s="150"/>
      <c r="AA223" s="150"/>
      <c r="AB223" s="150"/>
      <c r="AC223" s="150"/>
      <c r="AF223" s="209"/>
      <c r="AG223" s="209"/>
      <c r="AH223" s="209"/>
      <c r="AI223" s="295"/>
      <c r="AJ223" s="194"/>
      <c r="AK223" s="194"/>
      <c r="AL223" s="194"/>
      <c r="AM223" s="194"/>
      <c r="AN223" s="194"/>
      <c r="AO223" s="209"/>
      <c r="AP223" s="209"/>
      <c r="AQ223" s="209"/>
      <c r="AR223" s="209"/>
      <c r="AS223" s="209"/>
      <c r="AT223" s="209"/>
      <c r="AU223" s="209"/>
      <c r="AV223" s="209"/>
      <c r="AW223" s="295"/>
      <c r="AX223" s="194"/>
      <c r="AY223" s="194"/>
      <c r="AZ223" s="194"/>
      <c r="BA223" s="194"/>
      <c r="BB223" s="194"/>
      <c r="BC223" s="209"/>
      <c r="BD223" s="295"/>
      <c r="BE223" s="194"/>
      <c r="BF223" s="194"/>
      <c r="BG223" s="194"/>
      <c r="BH223" s="194"/>
      <c r="BI223" s="194"/>
      <c r="BJ223" s="209"/>
      <c r="BK223" s="209"/>
      <c r="BL223" s="209"/>
    </row>
    <row r="224" spans="3:64">
      <c r="C224" s="177"/>
      <c r="D224" s="150" t="str">
        <f t="shared" si="62"/>
        <v/>
      </c>
      <c r="E224" s="150" t="str">
        <f t="shared" si="63"/>
        <v/>
      </c>
      <c r="F224" s="150" t="str">
        <f t="shared" si="64"/>
        <v/>
      </c>
      <c r="G224" s="150" t="str">
        <f t="shared" si="65"/>
        <v/>
      </c>
      <c r="H224" s="150" t="str">
        <f t="shared" si="66"/>
        <v/>
      </c>
      <c r="Q224" s="177"/>
      <c r="R224" s="150" t="str">
        <f t="shared" si="67"/>
        <v/>
      </c>
      <c r="S224" s="150" t="str">
        <f t="shared" si="68"/>
        <v/>
      </c>
      <c r="T224" s="150" t="str">
        <f t="shared" si="69"/>
        <v/>
      </c>
      <c r="U224" s="150" t="str">
        <f t="shared" si="70"/>
        <v/>
      </c>
      <c r="V224" s="150" t="str">
        <f t="shared" si="71"/>
        <v/>
      </c>
      <c r="X224" s="177"/>
      <c r="Y224" s="150"/>
      <c r="Z224" s="150"/>
      <c r="AA224" s="150"/>
      <c r="AB224" s="150"/>
      <c r="AC224" s="150"/>
      <c r="AF224" s="209"/>
      <c r="AG224" s="209"/>
      <c r="AH224" s="209"/>
      <c r="AI224" s="295"/>
      <c r="AJ224" s="194"/>
      <c r="AK224" s="194"/>
      <c r="AL224" s="194"/>
      <c r="AM224" s="194"/>
      <c r="AN224" s="194"/>
      <c r="AO224" s="209"/>
      <c r="AP224" s="209"/>
      <c r="AQ224" s="209"/>
      <c r="AR224" s="209"/>
      <c r="AS224" s="209"/>
      <c r="AT224" s="209"/>
      <c r="AU224" s="209"/>
      <c r="AV224" s="209"/>
      <c r="AW224" s="295"/>
      <c r="AX224" s="194"/>
      <c r="AY224" s="194"/>
      <c r="AZ224" s="194"/>
      <c r="BA224" s="194"/>
      <c r="BB224" s="194"/>
      <c r="BC224" s="209"/>
      <c r="BD224" s="295"/>
      <c r="BE224" s="194"/>
      <c r="BF224" s="194"/>
      <c r="BG224" s="194"/>
      <c r="BH224" s="194"/>
      <c r="BI224" s="194"/>
      <c r="BJ224" s="209"/>
      <c r="BK224" s="209"/>
      <c r="BL224" s="209"/>
    </row>
    <row r="225" spans="2:64">
      <c r="C225" s="177"/>
      <c r="D225" s="150" t="str">
        <f t="shared" si="62"/>
        <v/>
      </c>
      <c r="E225" s="150" t="str">
        <f t="shared" si="63"/>
        <v/>
      </c>
      <c r="F225" s="150" t="str">
        <f t="shared" si="64"/>
        <v/>
      </c>
      <c r="G225" s="150" t="str">
        <f t="shared" si="65"/>
        <v/>
      </c>
      <c r="H225" s="150" t="str">
        <f t="shared" si="66"/>
        <v/>
      </c>
      <c r="Q225" s="177"/>
      <c r="R225" s="150" t="str">
        <f t="shared" si="67"/>
        <v/>
      </c>
      <c r="S225" s="150" t="str">
        <f t="shared" si="68"/>
        <v/>
      </c>
      <c r="T225" s="150" t="str">
        <f t="shared" si="69"/>
        <v/>
      </c>
      <c r="U225" s="150" t="str">
        <f t="shared" si="70"/>
        <v/>
      </c>
      <c r="V225" s="150" t="str">
        <f t="shared" si="71"/>
        <v/>
      </c>
      <c r="X225" s="177"/>
      <c r="Y225" s="150"/>
      <c r="Z225" s="150"/>
      <c r="AA225" s="150"/>
      <c r="AB225" s="150"/>
      <c r="AC225" s="150"/>
      <c r="AF225" s="209"/>
      <c r="AG225" s="209"/>
      <c r="AH225" s="209"/>
      <c r="AI225" s="295"/>
      <c r="AJ225" s="194"/>
      <c r="AK225" s="194"/>
      <c r="AL225" s="194"/>
      <c r="AM225" s="194"/>
      <c r="AN225" s="194"/>
      <c r="AO225" s="209"/>
      <c r="AP225" s="209"/>
      <c r="AQ225" s="209"/>
      <c r="AR225" s="209"/>
      <c r="AS225" s="209"/>
      <c r="AT225" s="209"/>
      <c r="AU225" s="209"/>
      <c r="AV225" s="209"/>
      <c r="AW225" s="295"/>
      <c r="AX225" s="194"/>
      <c r="AY225" s="194"/>
      <c r="AZ225" s="194"/>
      <c r="BA225" s="194"/>
      <c r="BB225" s="194"/>
      <c r="BC225" s="209"/>
      <c r="BD225" s="295"/>
      <c r="BE225" s="194"/>
      <c r="BF225" s="194"/>
      <c r="BG225" s="194"/>
      <c r="BH225" s="194"/>
      <c r="BI225" s="194"/>
      <c r="BJ225" s="209"/>
      <c r="BK225" s="209"/>
      <c r="BL225" s="209"/>
    </row>
    <row r="226" spans="2:64">
      <c r="C226" s="177"/>
      <c r="D226" s="150" t="str">
        <f t="shared" si="62"/>
        <v/>
      </c>
      <c r="E226" s="150" t="str">
        <f t="shared" si="63"/>
        <v/>
      </c>
      <c r="F226" s="150" t="str">
        <f t="shared" si="64"/>
        <v/>
      </c>
      <c r="G226" s="150" t="str">
        <f t="shared" si="65"/>
        <v/>
      </c>
      <c r="H226" s="150" t="str">
        <f t="shared" si="66"/>
        <v/>
      </c>
      <c r="Q226" s="177"/>
      <c r="R226" s="150" t="str">
        <f t="shared" si="67"/>
        <v/>
      </c>
      <c r="S226" s="150" t="str">
        <f t="shared" si="68"/>
        <v/>
      </c>
      <c r="T226" s="150" t="str">
        <f t="shared" si="69"/>
        <v/>
      </c>
      <c r="U226" s="150" t="str">
        <f t="shared" si="70"/>
        <v/>
      </c>
      <c r="V226" s="150" t="str">
        <f t="shared" si="71"/>
        <v/>
      </c>
      <c r="X226" s="177"/>
      <c r="Y226" s="150"/>
      <c r="Z226" s="150"/>
      <c r="AA226" s="150"/>
      <c r="AB226" s="150"/>
      <c r="AC226" s="150"/>
      <c r="AF226" s="209"/>
      <c r="AG226" s="209"/>
      <c r="AH226" s="209"/>
      <c r="AI226" s="295"/>
      <c r="AJ226" s="194"/>
      <c r="AK226" s="194"/>
      <c r="AL226" s="194"/>
      <c r="AM226" s="194"/>
      <c r="AN226" s="194"/>
      <c r="AO226" s="209"/>
      <c r="AP226" s="209"/>
      <c r="AQ226" s="209"/>
      <c r="AR226" s="209"/>
      <c r="AS226" s="209"/>
      <c r="AT226" s="209"/>
      <c r="AU226" s="209"/>
      <c r="AV226" s="209"/>
      <c r="AW226" s="295"/>
      <c r="AX226" s="194"/>
      <c r="AY226" s="194"/>
      <c r="AZ226" s="194"/>
      <c r="BA226" s="194"/>
      <c r="BB226" s="194"/>
      <c r="BC226" s="209"/>
      <c r="BD226" s="295"/>
      <c r="BE226" s="194"/>
      <c r="BF226" s="194"/>
      <c r="BG226" s="194"/>
      <c r="BH226" s="194"/>
      <c r="BI226" s="194"/>
      <c r="BJ226" s="209"/>
      <c r="BK226" s="209"/>
      <c r="BL226" s="209"/>
    </row>
    <row r="227" spans="2:64">
      <c r="C227" s="177"/>
      <c r="D227" s="150" t="str">
        <f t="shared" si="62"/>
        <v/>
      </c>
      <c r="E227" s="150" t="str">
        <f t="shared" si="63"/>
        <v/>
      </c>
      <c r="F227" s="150" t="str">
        <f t="shared" si="64"/>
        <v/>
      </c>
      <c r="G227" s="150" t="str">
        <f t="shared" si="65"/>
        <v/>
      </c>
      <c r="H227" s="150" t="str">
        <f t="shared" si="66"/>
        <v/>
      </c>
      <c r="Q227" s="177"/>
      <c r="R227" s="150" t="str">
        <f t="shared" si="67"/>
        <v/>
      </c>
      <c r="S227" s="150" t="str">
        <f t="shared" si="68"/>
        <v/>
      </c>
      <c r="T227" s="150" t="str">
        <f t="shared" si="69"/>
        <v/>
      </c>
      <c r="U227" s="150" t="str">
        <f t="shared" si="70"/>
        <v/>
      </c>
      <c r="V227" s="150" t="str">
        <f t="shared" si="71"/>
        <v/>
      </c>
      <c r="X227" s="177"/>
      <c r="Y227" s="150"/>
      <c r="Z227" s="150"/>
      <c r="AA227" s="150"/>
      <c r="AB227" s="150"/>
      <c r="AC227" s="150"/>
      <c r="AF227" s="209"/>
      <c r="AG227" s="209"/>
      <c r="AH227" s="209"/>
      <c r="AI227" s="295"/>
      <c r="AJ227" s="194"/>
      <c r="AK227" s="194"/>
      <c r="AL227" s="194"/>
      <c r="AM227" s="194"/>
      <c r="AN227" s="194"/>
      <c r="AO227" s="209"/>
      <c r="AP227" s="209"/>
      <c r="AQ227" s="209"/>
      <c r="AR227" s="209"/>
      <c r="AS227" s="209"/>
      <c r="AT227" s="209"/>
      <c r="AU227" s="209"/>
      <c r="AV227" s="209"/>
      <c r="AW227" s="295"/>
      <c r="AX227" s="194"/>
      <c r="AY227" s="194"/>
      <c r="AZ227" s="194"/>
      <c r="BA227" s="194"/>
      <c r="BB227" s="194"/>
      <c r="BC227" s="209"/>
      <c r="BD227" s="295"/>
      <c r="BE227" s="194"/>
      <c r="BF227" s="194"/>
      <c r="BG227" s="194"/>
      <c r="BH227" s="194"/>
      <c r="BI227" s="194"/>
      <c r="BJ227" s="209"/>
      <c r="BK227" s="209"/>
      <c r="BL227" s="209"/>
    </row>
    <row r="228" spans="2:64">
      <c r="C228" s="177"/>
      <c r="D228" s="150" t="str">
        <f t="shared" si="62"/>
        <v/>
      </c>
      <c r="E228" s="150" t="str">
        <f t="shared" si="63"/>
        <v/>
      </c>
      <c r="F228" s="150" t="str">
        <f t="shared" si="64"/>
        <v/>
      </c>
      <c r="G228" s="150" t="str">
        <f t="shared" si="65"/>
        <v/>
      </c>
      <c r="H228" s="150" t="str">
        <f t="shared" si="66"/>
        <v/>
      </c>
      <c r="Q228" s="177"/>
      <c r="R228" s="150" t="str">
        <f t="shared" si="67"/>
        <v/>
      </c>
      <c r="S228" s="150" t="str">
        <f t="shared" si="68"/>
        <v/>
      </c>
      <c r="T228" s="150" t="str">
        <f t="shared" si="69"/>
        <v/>
      </c>
      <c r="U228" s="150" t="str">
        <f t="shared" si="70"/>
        <v/>
      </c>
      <c r="V228" s="150" t="str">
        <f t="shared" si="71"/>
        <v/>
      </c>
      <c r="X228" s="177"/>
      <c r="Y228" s="150"/>
      <c r="Z228" s="150"/>
      <c r="AA228" s="150"/>
      <c r="AB228" s="150"/>
      <c r="AC228" s="150"/>
      <c r="AF228" s="209"/>
      <c r="AG228" s="209"/>
      <c r="AH228" s="209"/>
      <c r="AI228" s="295"/>
      <c r="AJ228" s="194"/>
      <c r="AK228" s="194"/>
      <c r="AL228" s="194"/>
      <c r="AM228" s="194"/>
      <c r="AN228" s="194"/>
      <c r="AO228" s="209"/>
      <c r="AP228" s="209"/>
      <c r="AQ228" s="209"/>
      <c r="AR228" s="209"/>
      <c r="AS228" s="209"/>
      <c r="AT228" s="209"/>
      <c r="AU228" s="209"/>
      <c r="AV228" s="209"/>
      <c r="AW228" s="295"/>
      <c r="AX228" s="194"/>
      <c r="AY228" s="194"/>
      <c r="AZ228" s="194"/>
      <c r="BA228" s="194"/>
      <c r="BB228" s="194"/>
      <c r="BC228" s="209"/>
      <c r="BD228" s="295"/>
      <c r="BE228" s="194"/>
      <c r="BF228" s="194"/>
      <c r="BG228" s="194"/>
      <c r="BH228" s="194"/>
      <c r="BI228" s="194"/>
      <c r="BJ228" s="209"/>
      <c r="BK228" s="209"/>
      <c r="BL228" s="209"/>
    </row>
    <row r="229" spans="2:64">
      <c r="AF229" s="209"/>
      <c r="AG229" s="209"/>
      <c r="AH229" s="209"/>
      <c r="AI229" s="209"/>
      <c r="AJ229" s="209"/>
      <c r="AK229" s="209"/>
      <c r="AL229" s="209"/>
      <c r="AM229" s="209"/>
      <c r="AN229" s="209"/>
      <c r="AO229" s="209"/>
      <c r="AP229" s="209"/>
      <c r="AQ229" s="209"/>
      <c r="AR229" s="209"/>
      <c r="AS229" s="209"/>
      <c r="AT229" s="209"/>
      <c r="AU229" s="209"/>
      <c r="AV229" s="209"/>
      <c r="AW229" s="209"/>
      <c r="AX229" s="209"/>
      <c r="AY229" s="209"/>
      <c r="AZ229" s="209"/>
      <c r="BA229" s="209"/>
      <c r="BB229" s="209"/>
      <c r="BC229" s="209"/>
      <c r="BD229" s="209"/>
      <c r="BE229" s="209"/>
      <c r="BF229" s="209"/>
      <c r="BG229" s="209"/>
      <c r="BH229" s="209"/>
      <c r="BI229" s="209"/>
      <c r="BJ229" s="209"/>
      <c r="BK229" s="209"/>
      <c r="BL229" s="209"/>
    </row>
    <row r="230" spans="2:64">
      <c r="E230" s="47" t="s">
        <v>310</v>
      </c>
      <c r="K230" s="46"/>
      <c r="O230" s="46"/>
      <c r="S230" s="47" t="s">
        <v>298</v>
      </c>
      <c r="AF230" s="209"/>
      <c r="AG230" s="209"/>
      <c r="AH230" s="209"/>
      <c r="AI230" s="209"/>
      <c r="AJ230" s="209"/>
      <c r="AK230" s="209"/>
      <c r="AL230" s="209"/>
      <c r="AM230" s="209"/>
      <c r="AN230" s="209"/>
      <c r="AO230" s="209"/>
      <c r="AP230" s="209"/>
      <c r="AQ230" s="84"/>
      <c r="AR230" s="209"/>
      <c r="AS230" s="209"/>
      <c r="AT230" s="209"/>
      <c r="AU230" s="84"/>
      <c r="AV230" s="209"/>
      <c r="AW230" s="209"/>
      <c r="AX230" s="209"/>
      <c r="AY230" s="209"/>
      <c r="AZ230" s="209"/>
      <c r="BA230" s="209"/>
      <c r="BB230" s="209"/>
      <c r="BC230" s="209"/>
      <c r="BD230" s="209"/>
      <c r="BE230" s="209"/>
      <c r="BF230" s="209"/>
      <c r="BG230" s="209"/>
      <c r="BH230" s="209"/>
      <c r="BI230" s="209"/>
      <c r="BJ230" s="209"/>
      <c r="BK230" s="209"/>
      <c r="BL230" s="209"/>
    </row>
    <row r="231" spans="2:64" ht="12.75">
      <c r="D231" s="36" t="s">
        <v>28</v>
      </c>
      <c r="E231" s="31" t="s">
        <v>29</v>
      </c>
      <c r="F231" s="31" t="s">
        <v>30</v>
      </c>
      <c r="G231" s="31" t="s">
        <v>31</v>
      </c>
      <c r="H231" s="37" t="s">
        <v>32</v>
      </c>
      <c r="R231" s="36" t="s">
        <v>28</v>
      </c>
      <c r="S231" s="31" t="s">
        <v>29</v>
      </c>
      <c r="T231" s="31" t="s">
        <v>30</v>
      </c>
      <c r="U231" s="31" t="s">
        <v>31</v>
      </c>
      <c r="V231" s="37" t="s">
        <v>32</v>
      </c>
      <c r="AF231" s="209"/>
      <c r="AG231" s="209"/>
      <c r="AH231" s="209"/>
      <c r="AI231" s="209"/>
      <c r="AJ231" s="289"/>
      <c r="AK231" s="289"/>
      <c r="AL231" s="289"/>
      <c r="AM231" s="289"/>
      <c r="AN231" s="289"/>
      <c r="AO231" s="209"/>
      <c r="AP231" s="209"/>
      <c r="AQ231" s="209"/>
      <c r="AR231" s="209"/>
      <c r="AS231" s="209"/>
      <c r="AT231" s="209"/>
      <c r="AU231" s="209"/>
      <c r="AV231" s="209"/>
      <c r="AW231" s="209"/>
      <c r="AX231" s="289"/>
      <c r="AY231" s="289"/>
      <c r="AZ231" s="289"/>
      <c r="BA231" s="289"/>
      <c r="BB231" s="289"/>
      <c r="BC231" s="209"/>
      <c r="BD231" s="209"/>
      <c r="BE231" s="209"/>
      <c r="BF231" s="209"/>
      <c r="BG231" s="209"/>
      <c r="BH231" s="209"/>
      <c r="BI231" s="209"/>
      <c r="BJ231" s="209"/>
      <c r="BK231" s="209"/>
      <c r="BL231" s="209"/>
    </row>
    <row r="232" spans="2:64" ht="15">
      <c r="B232" s="16" t="s">
        <v>259</v>
      </c>
      <c r="C232" s="16" t="s">
        <v>260</v>
      </c>
      <c r="D232" s="38">
        <f>COUNTIF(D142:D217,$B$232)+COUNTIF(D142:D217,$C$232)</f>
        <v>0</v>
      </c>
      <c r="E232" s="38">
        <f>COUNTIF(E142:E217,$B$232)+COUNTIF(E142:E217,$C$232)</f>
        <v>0</v>
      </c>
      <c r="F232" s="38">
        <f>COUNTIF(F142:F217,$B$232)+COUNTIF(F142:F217,$C$232)</f>
        <v>0</v>
      </c>
      <c r="G232" s="38">
        <f>COUNTIF(G142:G217,$B$232)+COUNTIF(G142:G217,$C$232)</f>
        <v>0</v>
      </c>
      <c r="H232" s="38">
        <f>COUNTIF(H142:H217,$B$232)+COUNTIF(H142:H217,$C$232)</f>
        <v>0</v>
      </c>
      <c r="Q232" s="16" t="s">
        <v>60</v>
      </c>
      <c r="R232" s="38">
        <v>2</v>
      </c>
      <c r="S232" s="38">
        <v>2</v>
      </c>
      <c r="T232" s="38">
        <v>2</v>
      </c>
      <c r="U232" s="38">
        <v>2</v>
      </c>
      <c r="V232" s="38">
        <v>2</v>
      </c>
      <c r="AF232" s="209"/>
      <c r="AG232" s="209"/>
      <c r="AH232" s="296"/>
      <c r="AI232" s="296"/>
      <c r="AJ232" s="291"/>
      <c r="AK232" s="291"/>
      <c r="AL232" s="291"/>
      <c r="AM232" s="291"/>
      <c r="AN232" s="291"/>
      <c r="AO232" s="209"/>
      <c r="AP232" s="209"/>
      <c r="AQ232" s="209"/>
      <c r="AR232" s="209"/>
      <c r="AS232" s="209"/>
      <c r="AT232" s="209"/>
      <c r="AU232" s="209"/>
      <c r="AV232" s="209"/>
      <c r="AW232" s="296"/>
      <c r="AX232" s="291"/>
      <c r="AY232" s="291"/>
      <c r="AZ232" s="291"/>
      <c r="BA232" s="291"/>
      <c r="BB232" s="291"/>
      <c r="BC232" s="209"/>
      <c r="BD232" s="209"/>
      <c r="BE232" s="209"/>
      <c r="BF232" s="209"/>
      <c r="BG232" s="209"/>
      <c r="BH232" s="209"/>
      <c r="BI232" s="209"/>
      <c r="BJ232" s="209"/>
      <c r="BK232" s="209"/>
      <c r="BL232" s="209"/>
    </row>
    <row r="233" spans="2:64" ht="15">
      <c r="C233" s="16" t="s">
        <v>49</v>
      </c>
      <c r="D233" s="38">
        <f t="shared" ref="D233:D245" si="72">COUNTIF($D$142:$D$217,C233)</f>
        <v>0</v>
      </c>
      <c r="E233" s="38">
        <f t="shared" ref="E233:E245" si="73">COUNTIF($E$142:$E$217,C233)</f>
        <v>0</v>
      </c>
      <c r="F233" s="38">
        <f t="shared" ref="F233:F245" si="74">COUNTIF($F$142:$F$217,C233)</f>
        <v>0</v>
      </c>
      <c r="G233" s="38">
        <f t="shared" ref="G233:G245" si="75">COUNTIF($G$142:$G$217,C233)</f>
        <v>0</v>
      </c>
      <c r="H233" s="38">
        <f t="shared" ref="H233:H245" si="76">COUNTIF($H$142:$H$217,C233)</f>
        <v>0</v>
      </c>
      <c r="J233" s="46"/>
      <c r="Q233" s="16" t="s">
        <v>49</v>
      </c>
      <c r="R233" s="38">
        <v>1</v>
      </c>
      <c r="S233" s="38">
        <v>1</v>
      </c>
      <c r="T233" s="38">
        <v>1</v>
      </c>
      <c r="U233" s="38">
        <v>1</v>
      </c>
      <c r="V233" s="38">
        <v>1</v>
      </c>
      <c r="AF233" s="209"/>
      <c r="AG233" s="209"/>
      <c r="AH233" s="209"/>
      <c r="AI233" s="296"/>
      <c r="AJ233" s="291"/>
      <c r="AK233" s="291"/>
      <c r="AL233" s="291"/>
      <c r="AM233" s="291"/>
      <c r="AN233" s="291"/>
      <c r="AO233" s="209"/>
      <c r="AP233" s="84"/>
      <c r="AQ233" s="209"/>
      <c r="AR233" s="209"/>
      <c r="AS233" s="209"/>
      <c r="AT233" s="209"/>
      <c r="AU233" s="209"/>
      <c r="AV233" s="209"/>
      <c r="AW233" s="296"/>
      <c r="AX233" s="291"/>
      <c r="AY233" s="291"/>
      <c r="AZ233" s="291"/>
      <c r="BA233" s="291"/>
      <c r="BB233" s="291"/>
      <c r="BC233" s="209"/>
      <c r="BD233" s="209"/>
      <c r="BE233" s="209"/>
      <c r="BF233" s="209"/>
      <c r="BG233" s="209"/>
      <c r="BH233" s="209"/>
      <c r="BI233" s="209"/>
      <c r="BJ233" s="209"/>
      <c r="BK233" s="209"/>
      <c r="BL233" s="209"/>
    </row>
    <row r="234" spans="2:64" ht="15">
      <c r="B234" s="16" t="s">
        <v>50</v>
      </c>
      <c r="C234" s="16" t="s">
        <v>261</v>
      </c>
      <c r="D234" s="38">
        <f>COUNTIF(D142:D217,$B$234)+COUNTIF(D142:D217,$C$234)</f>
        <v>0</v>
      </c>
      <c r="E234" s="38">
        <f>COUNTIF(E142:E217,$B$234)+COUNTIF(E142:E217,$C$234)</f>
        <v>0</v>
      </c>
      <c r="F234" s="38">
        <f>COUNTIF(F142:F217,$B$234)+COUNTIF(F142:F217,$C$234)</f>
        <v>0</v>
      </c>
      <c r="G234" s="38">
        <f>COUNTIF(G142:G217,$B$234)+COUNTIF(G142:G217,$C$234)</f>
        <v>0</v>
      </c>
      <c r="H234" s="38">
        <f>COUNTIF(H142:H217,$B$234)+COUNTIF(H142:H217,$C$234)</f>
        <v>0</v>
      </c>
      <c r="J234" s="46"/>
      <c r="Q234" s="16" t="s">
        <v>50</v>
      </c>
      <c r="R234" s="38">
        <v>6</v>
      </c>
      <c r="S234" s="38">
        <v>6</v>
      </c>
      <c r="T234" s="38">
        <v>6</v>
      </c>
      <c r="U234" s="38">
        <v>6</v>
      </c>
      <c r="V234" s="38">
        <v>6</v>
      </c>
      <c r="AF234" s="209"/>
      <c r="AG234" s="209"/>
      <c r="AH234" s="296"/>
      <c r="AI234" s="296"/>
      <c r="AJ234" s="291"/>
      <c r="AK234" s="291"/>
      <c r="AL234" s="291"/>
      <c r="AM234" s="291"/>
      <c r="AN234" s="291"/>
      <c r="AO234" s="209"/>
      <c r="AP234" s="84"/>
      <c r="AQ234" s="209"/>
      <c r="AR234" s="209"/>
      <c r="AS234" s="209"/>
      <c r="AT234" s="209"/>
      <c r="AU234" s="209"/>
      <c r="AV234" s="209"/>
      <c r="AW234" s="296"/>
      <c r="AX234" s="291"/>
      <c r="AY234" s="291"/>
      <c r="AZ234" s="291"/>
      <c r="BA234" s="291"/>
      <c r="BB234" s="291"/>
      <c r="BC234" s="209"/>
      <c r="BD234" s="209"/>
      <c r="BE234" s="209"/>
      <c r="BF234" s="209"/>
      <c r="BG234" s="209"/>
      <c r="BH234" s="209"/>
      <c r="BI234" s="209"/>
      <c r="BJ234" s="209"/>
      <c r="BK234" s="209"/>
      <c r="BL234" s="209"/>
    </row>
    <row r="235" spans="2:64" ht="15">
      <c r="C235" s="16" t="s">
        <v>51</v>
      </c>
      <c r="D235" s="38">
        <f t="shared" si="72"/>
        <v>0</v>
      </c>
      <c r="E235" s="38">
        <f t="shared" si="73"/>
        <v>0</v>
      </c>
      <c r="F235" s="38">
        <f t="shared" si="74"/>
        <v>0</v>
      </c>
      <c r="G235" s="38">
        <f t="shared" si="75"/>
        <v>0</v>
      </c>
      <c r="H235" s="38">
        <f t="shared" si="76"/>
        <v>0</v>
      </c>
      <c r="J235" s="46"/>
      <c r="Q235" s="16" t="s">
        <v>51</v>
      </c>
      <c r="R235" s="38">
        <v>4</v>
      </c>
      <c r="S235" s="38">
        <v>4</v>
      </c>
      <c r="T235" s="38">
        <v>4</v>
      </c>
      <c r="U235" s="38">
        <v>4</v>
      </c>
      <c r="V235" s="38">
        <v>4</v>
      </c>
      <c r="AF235" s="209"/>
      <c r="AG235" s="209"/>
      <c r="AH235" s="209"/>
      <c r="AI235" s="296"/>
      <c r="AJ235" s="291"/>
      <c r="AK235" s="291"/>
      <c r="AL235" s="291"/>
      <c r="AM235" s="291"/>
      <c r="AN235" s="291"/>
      <c r="AO235" s="209"/>
      <c r="AP235" s="84"/>
      <c r="AQ235" s="209"/>
      <c r="AR235" s="209"/>
      <c r="AS235" s="209"/>
      <c r="AT235" s="209"/>
      <c r="AU235" s="209"/>
      <c r="AV235" s="209"/>
      <c r="AW235" s="296"/>
      <c r="AX235" s="291"/>
      <c r="AY235" s="291"/>
      <c r="AZ235" s="291"/>
      <c r="BA235" s="291"/>
      <c r="BB235" s="291"/>
      <c r="BC235" s="209"/>
      <c r="BD235" s="209"/>
      <c r="BE235" s="209"/>
      <c r="BF235" s="209"/>
      <c r="BG235" s="209"/>
      <c r="BH235" s="209"/>
      <c r="BI235" s="209"/>
      <c r="BJ235" s="209"/>
      <c r="BK235" s="209"/>
      <c r="BL235" s="209"/>
    </row>
    <row r="236" spans="2:64" ht="15">
      <c r="C236" s="16" t="s">
        <v>59</v>
      </c>
      <c r="D236" s="38">
        <f t="shared" si="72"/>
        <v>0</v>
      </c>
      <c r="E236" s="38">
        <f t="shared" si="73"/>
        <v>0</v>
      </c>
      <c r="F236" s="38">
        <f t="shared" si="74"/>
        <v>0</v>
      </c>
      <c r="G236" s="38">
        <f t="shared" si="75"/>
        <v>0</v>
      </c>
      <c r="H236" s="38">
        <f t="shared" si="76"/>
        <v>0</v>
      </c>
      <c r="J236" s="46"/>
      <c r="Q236" s="16" t="s">
        <v>59</v>
      </c>
      <c r="R236" s="38">
        <v>1</v>
      </c>
      <c r="S236" s="38">
        <v>1</v>
      </c>
      <c r="T236" s="38">
        <v>1</v>
      </c>
      <c r="U236" s="38">
        <v>1</v>
      </c>
      <c r="V236" s="38">
        <v>1</v>
      </c>
      <c r="AF236" s="209"/>
      <c r="AG236" s="209"/>
      <c r="AH236" s="209"/>
      <c r="AI236" s="296"/>
      <c r="AJ236" s="291"/>
      <c r="AK236" s="291"/>
      <c r="AL236" s="291"/>
      <c r="AM236" s="291"/>
      <c r="AN236" s="291"/>
      <c r="AO236" s="209"/>
      <c r="AP236" s="84"/>
      <c r="AQ236" s="209"/>
      <c r="AR236" s="209"/>
      <c r="AS236" s="209"/>
      <c r="AT236" s="209"/>
      <c r="AU236" s="209"/>
      <c r="AV236" s="209"/>
      <c r="AW236" s="296"/>
      <c r="AX236" s="291"/>
      <c r="AY236" s="291"/>
      <c r="AZ236" s="291"/>
      <c r="BA236" s="291"/>
      <c r="BB236" s="291"/>
      <c r="BC236" s="209"/>
      <c r="BD236" s="209"/>
      <c r="BE236" s="209"/>
      <c r="BF236" s="209"/>
      <c r="BG236" s="209"/>
      <c r="BH236" s="209"/>
      <c r="BI236" s="209"/>
      <c r="BJ236" s="209"/>
      <c r="BK236" s="209"/>
      <c r="BL236" s="209"/>
    </row>
    <row r="237" spans="2:64" ht="15">
      <c r="C237" s="16" t="s">
        <v>52</v>
      </c>
      <c r="D237" s="38">
        <f t="shared" si="72"/>
        <v>0</v>
      </c>
      <c r="E237" s="38">
        <f t="shared" si="73"/>
        <v>0</v>
      </c>
      <c r="F237" s="38">
        <f t="shared" si="74"/>
        <v>0</v>
      </c>
      <c r="G237" s="38">
        <f t="shared" si="75"/>
        <v>0</v>
      </c>
      <c r="H237" s="38">
        <f t="shared" si="76"/>
        <v>0</v>
      </c>
      <c r="Q237" s="16" t="s">
        <v>52</v>
      </c>
      <c r="R237" s="38">
        <v>4</v>
      </c>
      <c r="S237" s="38">
        <v>4</v>
      </c>
      <c r="T237" s="38">
        <v>4</v>
      </c>
      <c r="U237" s="38">
        <v>4</v>
      </c>
      <c r="V237" s="38">
        <v>4</v>
      </c>
      <c r="AF237" s="209"/>
      <c r="AG237" s="209"/>
      <c r="AH237" s="209"/>
      <c r="AI237" s="296"/>
      <c r="AJ237" s="291"/>
      <c r="AK237" s="291"/>
      <c r="AL237" s="291"/>
      <c r="AM237" s="291"/>
      <c r="AN237" s="291"/>
      <c r="AO237" s="209"/>
      <c r="AP237" s="209"/>
      <c r="AQ237" s="209"/>
      <c r="AR237" s="209"/>
      <c r="AS237" s="209"/>
      <c r="AT237" s="209"/>
      <c r="AU237" s="209"/>
      <c r="AV237" s="209"/>
      <c r="AW237" s="296"/>
      <c r="AX237" s="291"/>
      <c r="AY237" s="291"/>
      <c r="AZ237" s="291"/>
      <c r="BA237" s="291"/>
      <c r="BB237" s="291"/>
      <c r="BC237" s="209"/>
      <c r="BD237" s="209"/>
      <c r="BE237" s="209"/>
      <c r="BF237" s="209"/>
      <c r="BG237" s="209"/>
      <c r="BH237" s="209"/>
      <c r="BI237" s="209"/>
      <c r="BJ237" s="209"/>
      <c r="BK237" s="209"/>
      <c r="BL237" s="209"/>
    </row>
    <row r="238" spans="2:64" ht="15">
      <c r="C238" s="16" t="s">
        <v>53</v>
      </c>
      <c r="D238" s="38">
        <f t="shared" si="72"/>
        <v>0</v>
      </c>
      <c r="E238" s="38">
        <f t="shared" si="73"/>
        <v>0</v>
      </c>
      <c r="F238" s="38">
        <f t="shared" si="74"/>
        <v>0</v>
      </c>
      <c r="G238" s="38">
        <f t="shared" si="75"/>
        <v>0</v>
      </c>
      <c r="H238" s="38">
        <f t="shared" si="76"/>
        <v>0</v>
      </c>
      <c r="Q238" s="16" t="s">
        <v>53</v>
      </c>
      <c r="R238" s="38">
        <v>4</v>
      </c>
      <c r="S238" s="38">
        <v>4</v>
      </c>
      <c r="T238" s="38">
        <v>4</v>
      </c>
      <c r="U238" s="38">
        <v>4</v>
      </c>
      <c r="V238" s="38">
        <v>4</v>
      </c>
      <c r="AF238" s="209"/>
      <c r="AG238" s="209"/>
      <c r="AH238" s="209"/>
      <c r="AI238" s="296"/>
      <c r="AJ238" s="291"/>
      <c r="AK238" s="291"/>
      <c r="AL238" s="291"/>
      <c r="AM238" s="291"/>
      <c r="AN238" s="291"/>
      <c r="AO238" s="209"/>
      <c r="AP238" s="209"/>
      <c r="AQ238" s="209"/>
      <c r="AR238" s="209"/>
      <c r="AS238" s="209"/>
      <c r="AT238" s="209"/>
      <c r="AU238" s="209"/>
      <c r="AV238" s="209"/>
      <c r="AW238" s="296"/>
      <c r="AX238" s="291"/>
      <c r="AY238" s="291"/>
      <c r="AZ238" s="291"/>
      <c r="BA238" s="291"/>
      <c r="BB238" s="291"/>
      <c r="BC238" s="209"/>
      <c r="BD238" s="209"/>
      <c r="BE238" s="209"/>
      <c r="BF238" s="209"/>
      <c r="BG238" s="209"/>
      <c r="BH238" s="209"/>
      <c r="BI238" s="209"/>
      <c r="BJ238" s="209"/>
      <c r="BK238" s="209"/>
      <c r="BL238" s="209"/>
    </row>
    <row r="239" spans="2:64" ht="15">
      <c r="C239" s="16" t="s">
        <v>225</v>
      </c>
      <c r="D239" s="38">
        <f t="shared" si="72"/>
        <v>0</v>
      </c>
      <c r="E239" s="38">
        <f t="shared" si="73"/>
        <v>0</v>
      </c>
      <c r="F239" s="38">
        <f t="shared" si="74"/>
        <v>0</v>
      </c>
      <c r="G239" s="38">
        <f t="shared" si="75"/>
        <v>0</v>
      </c>
      <c r="H239" s="38">
        <f t="shared" si="76"/>
        <v>0</v>
      </c>
      <c r="Q239" s="16" t="s">
        <v>225</v>
      </c>
      <c r="R239" s="38">
        <v>1</v>
      </c>
      <c r="S239" s="38">
        <v>1</v>
      </c>
      <c r="T239" s="38">
        <v>1</v>
      </c>
      <c r="U239" s="38">
        <v>1</v>
      </c>
      <c r="V239" s="38">
        <v>1</v>
      </c>
      <c r="AF239" s="209"/>
      <c r="AG239" s="209"/>
      <c r="AH239" s="209"/>
      <c r="AI239" s="296"/>
      <c r="AJ239" s="291"/>
      <c r="AK239" s="291"/>
      <c r="AL239" s="291"/>
      <c r="AM239" s="291"/>
      <c r="AN239" s="291"/>
      <c r="AO239" s="209"/>
      <c r="AP239" s="209"/>
      <c r="AQ239" s="209"/>
      <c r="AR239" s="209"/>
      <c r="AS239" s="209"/>
      <c r="AT239" s="209"/>
      <c r="AU239" s="209"/>
      <c r="AV239" s="209"/>
      <c r="AW239" s="296"/>
      <c r="AX239" s="291"/>
      <c r="AY239" s="291"/>
      <c r="AZ239" s="291"/>
      <c r="BA239" s="291"/>
      <c r="BB239" s="291"/>
      <c r="BC239" s="209"/>
      <c r="BD239" s="209"/>
      <c r="BE239" s="209"/>
      <c r="BF239" s="209"/>
      <c r="BG239" s="209"/>
      <c r="BH239" s="209"/>
      <c r="BI239" s="209"/>
      <c r="BJ239" s="209"/>
      <c r="BK239" s="209"/>
      <c r="BL239" s="209"/>
    </row>
    <row r="240" spans="2:64" ht="15">
      <c r="C240" s="16" t="s">
        <v>61</v>
      </c>
      <c r="D240" s="38">
        <f t="shared" si="72"/>
        <v>0</v>
      </c>
      <c r="E240" s="38">
        <f t="shared" si="73"/>
        <v>0</v>
      </c>
      <c r="F240" s="38">
        <f t="shared" si="74"/>
        <v>0</v>
      </c>
      <c r="G240" s="38">
        <f t="shared" si="75"/>
        <v>0</v>
      </c>
      <c r="H240" s="38">
        <f t="shared" si="76"/>
        <v>0</v>
      </c>
      <c r="Q240" s="16" t="s">
        <v>61</v>
      </c>
      <c r="R240" s="38">
        <v>2</v>
      </c>
      <c r="S240" s="38">
        <v>2</v>
      </c>
      <c r="T240" s="38">
        <v>2</v>
      </c>
      <c r="U240" s="38">
        <v>2</v>
      </c>
      <c r="V240" s="38">
        <v>2</v>
      </c>
      <c r="AF240" s="209"/>
      <c r="AG240" s="209"/>
      <c r="AH240" s="209"/>
      <c r="AI240" s="296"/>
      <c r="AJ240" s="291"/>
      <c r="AK240" s="291"/>
      <c r="AL240" s="291"/>
      <c r="AM240" s="291"/>
      <c r="AN240" s="291"/>
      <c r="AO240" s="209"/>
      <c r="AP240" s="209"/>
      <c r="AQ240" s="209"/>
      <c r="AR240" s="209"/>
      <c r="AS240" s="209"/>
      <c r="AT240" s="209"/>
      <c r="AU240" s="209"/>
      <c r="AV240" s="209"/>
      <c r="AW240" s="296"/>
      <c r="AX240" s="291"/>
      <c r="AY240" s="291"/>
      <c r="AZ240" s="291"/>
      <c r="BA240" s="291"/>
      <c r="BB240" s="291"/>
      <c r="BC240" s="209"/>
      <c r="BD240" s="209"/>
      <c r="BE240" s="209"/>
      <c r="BF240" s="209"/>
      <c r="BG240" s="209"/>
      <c r="BH240" s="209"/>
      <c r="BI240" s="209"/>
      <c r="BJ240" s="209"/>
      <c r="BK240" s="209"/>
      <c r="BL240" s="209"/>
    </row>
    <row r="241" spans="1:64" ht="15">
      <c r="C241" s="16" t="s">
        <v>54</v>
      </c>
      <c r="D241" s="38">
        <f t="shared" si="72"/>
        <v>0</v>
      </c>
      <c r="E241" s="38">
        <f t="shared" si="73"/>
        <v>0</v>
      </c>
      <c r="F241" s="38">
        <f t="shared" si="74"/>
        <v>0</v>
      </c>
      <c r="G241" s="38">
        <f t="shared" si="75"/>
        <v>0</v>
      </c>
      <c r="H241" s="38">
        <f t="shared" si="76"/>
        <v>0</v>
      </c>
      <c r="Q241" s="16" t="s">
        <v>54</v>
      </c>
      <c r="R241" s="38">
        <v>2</v>
      </c>
      <c r="S241" s="38">
        <v>2</v>
      </c>
      <c r="T241" s="38">
        <v>2</v>
      </c>
      <c r="U241" s="38">
        <v>2</v>
      </c>
      <c r="V241" s="38">
        <v>2</v>
      </c>
      <c r="AF241" s="209"/>
      <c r="AG241" s="209"/>
      <c r="AH241" s="209"/>
      <c r="AI241" s="296"/>
      <c r="AJ241" s="291"/>
      <c r="AK241" s="291"/>
      <c r="AL241" s="291"/>
      <c r="AM241" s="291"/>
      <c r="AN241" s="291"/>
      <c r="AO241" s="209"/>
      <c r="AP241" s="209"/>
      <c r="AQ241" s="209"/>
      <c r="AR241" s="209"/>
      <c r="AS241" s="209"/>
      <c r="AT241" s="209"/>
      <c r="AU241" s="209"/>
      <c r="AV241" s="209"/>
      <c r="AW241" s="296"/>
      <c r="AX241" s="291"/>
      <c r="AY241" s="291"/>
      <c r="AZ241" s="291"/>
      <c r="BA241" s="291"/>
      <c r="BB241" s="291"/>
      <c r="BC241" s="209"/>
      <c r="BD241" s="209"/>
      <c r="BE241" s="209"/>
      <c r="BF241" s="209"/>
      <c r="BG241" s="209"/>
      <c r="BH241" s="209"/>
      <c r="BI241" s="209"/>
      <c r="BJ241" s="209"/>
      <c r="BK241" s="209"/>
      <c r="BL241" s="209"/>
    </row>
    <row r="242" spans="1:64" ht="15">
      <c r="C242" s="16" t="s">
        <v>55</v>
      </c>
      <c r="D242" s="38">
        <f t="shared" si="72"/>
        <v>0</v>
      </c>
      <c r="E242" s="38">
        <f t="shared" si="73"/>
        <v>0</v>
      </c>
      <c r="F242" s="38">
        <f t="shared" si="74"/>
        <v>0</v>
      </c>
      <c r="G242" s="38">
        <f t="shared" si="75"/>
        <v>0</v>
      </c>
      <c r="H242" s="38">
        <f t="shared" si="76"/>
        <v>0</v>
      </c>
      <c r="Q242" s="16" t="s">
        <v>55</v>
      </c>
      <c r="R242" s="38">
        <v>4</v>
      </c>
      <c r="S242" s="38">
        <v>4</v>
      </c>
      <c r="T242" s="38">
        <v>4</v>
      </c>
      <c r="U242" s="38">
        <v>4</v>
      </c>
      <c r="V242" s="38">
        <v>4</v>
      </c>
      <c r="AF242" s="209"/>
      <c r="AG242" s="209"/>
      <c r="AH242" s="209"/>
      <c r="AI242" s="296"/>
      <c r="AJ242" s="291"/>
      <c r="AK242" s="291"/>
      <c r="AL242" s="291"/>
      <c r="AM242" s="291"/>
      <c r="AN242" s="291"/>
      <c r="AO242" s="209"/>
      <c r="AP242" s="209"/>
      <c r="AQ242" s="209"/>
      <c r="AR242" s="209"/>
      <c r="AS242" s="209"/>
      <c r="AT242" s="209"/>
      <c r="AU242" s="209"/>
      <c r="AV242" s="209"/>
      <c r="AW242" s="296"/>
      <c r="AX242" s="291"/>
      <c r="AY242" s="291"/>
      <c r="AZ242" s="291"/>
      <c r="BA242" s="291"/>
      <c r="BB242" s="291"/>
      <c r="BC242" s="209"/>
      <c r="BD242" s="209"/>
      <c r="BE242" s="209"/>
      <c r="BF242" s="209"/>
      <c r="BG242" s="209"/>
      <c r="BH242" s="209"/>
      <c r="BI242" s="209"/>
      <c r="BJ242" s="209"/>
      <c r="BK242" s="209"/>
      <c r="BL242" s="209"/>
    </row>
    <row r="243" spans="1:64" ht="15">
      <c r="A243" s="16" t="s">
        <v>263</v>
      </c>
      <c r="B243" s="16" t="s">
        <v>264</v>
      </c>
      <c r="C243" s="16" t="s">
        <v>56</v>
      </c>
      <c r="D243" s="38">
        <f>COUNTIF(D142:D217,$A$243)+COUNTIF(D142:D217,$B$243)+COUNTIF($D142:$D217,$C$243)</f>
        <v>0</v>
      </c>
      <c r="E243" s="38">
        <f>COUNTIF(E142:E217,$A$243)+COUNTIF(E142:E217,$B$243)+COUNTIF($D142:$D217,$C$243)</f>
        <v>0</v>
      </c>
      <c r="F243" s="38">
        <f>COUNTIF(F142:F217,$A$243)+COUNTIF(F142:F217,$B$243)+COUNTIF($D142:$D217,$C$243)</f>
        <v>0</v>
      </c>
      <c r="G243" s="38">
        <f>COUNTIF(G142:G217,$A$243)+COUNTIF(G142:G217,$B$243)+COUNTIF($D142:$D217,$C$243)</f>
        <v>0</v>
      </c>
      <c r="H243" s="38">
        <f>COUNTIF(H142:H217,$A$243)+COUNTIF(H142:H217,$B$243)+COUNTIF($D142:$D217,$C$243)</f>
        <v>0</v>
      </c>
      <c r="Q243" s="16" t="s">
        <v>56</v>
      </c>
      <c r="R243" s="38">
        <v>7</v>
      </c>
      <c r="S243" s="38">
        <v>7</v>
      </c>
      <c r="T243" s="38">
        <v>7</v>
      </c>
      <c r="U243" s="38">
        <v>7</v>
      </c>
      <c r="V243" s="38">
        <v>7</v>
      </c>
      <c r="AF243" s="209"/>
      <c r="AG243" s="296"/>
      <c r="AH243" s="296"/>
      <c r="AI243" s="296"/>
      <c r="AJ243" s="291"/>
      <c r="AK243" s="291"/>
      <c r="AL243" s="291"/>
      <c r="AM243" s="291"/>
      <c r="AN243" s="291"/>
      <c r="AO243" s="209"/>
      <c r="AP243" s="209"/>
      <c r="AQ243" s="209"/>
      <c r="AR243" s="209"/>
      <c r="AS243" s="209"/>
      <c r="AT243" s="209"/>
      <c r="AU243" s="209"/>
      <c r="AV243" s="209"/>
      <c r="AW243" s="296"/>
      <c r="AX243" s="291"/>
      <c r="AY243" s="291"/>
      <c r="AZ243" s="291"/>
      <c r="BA243" s="291"/>
      <c r="BB243" s="291"/>
      <c r="BC243" s="209"/>
      <c r="BD243" s="209"/>
      <c r="BE243" s="209"/>
      <c r="BF243" s="209"/>
      <c r="BG243" s="209"/>
      <c r="BH243" s="209"/>
      <c r="BI243" s="209"/>
      <c r="BJ243" s="209"/>
      <c r="BK243" s="209"/>
      <c r="BL243" s="209"/>
    </row>
    <row r="244" spans="1:64" ht="15">
      <c r="A244" s="16" t="s">
        <v>266</v>
      </c>
      <c r="B244" s="16" t="s">
        <v>265</v>
      </c>
      <c r="C244" s="16" t="s">
        <v>57</v>
      </c>
      <c r="D244" s="38">
        <f>COUNTIF(D142:D217,$B$244)+COUNTIF(D142:D217,$C$244)+COUNTIF(D142:D217,$A$244)</f>
        <v>0</v>
      </c>
      <c r="E244" s="38">
        <f>COUNTIF(E142:E217,$B$244)+COUNTIF(E142:E217,$C$244)+COUNTIF(E142:E217,$A$244)</f>
        <v>0</v>
      </c>
      <c r="F244" s="38">
        <f>COUNTIF(F142:F217,$B$244)+COUNTIF(F142:F217,$C$244)+COUNTIF(F142:F217,$A$244)</f>
        <v>0</v>
      </c>
      <c r="G244" s="38">
        <f>COUNTIF(G142:G217,$B$244)+COUNTIF(G142:G217,$C$244)+COUNTIF(G142:G217,$A$244)</f>
        <v>0</v>
      </c>
      <c r="H244" s="38">
        <f>COUNTIF(H142:H217,$B$244)+COUNTIF(H142:H217,$C$244)+COUNTIF(H142:H217,$A$244)</f>
        <v>0</v>
      </c>
      <c r="Q244" s="16" t="s">
        <v>57</v>
      </c>
      <c r="R244" s="44">
        <v>4</v>
      </c>
      <c r="S244" s="44">
        <v>4</v>
      </c>
      <c r="T244" s="44">
        <v>4</v>
      </c>
      <c r="U244" s="44">
        <v>4</v>
      </c>
      <c r="V244" s="44">
        <v>4</v>
      </c>
      <c r="AF244" s="209"/>
      <c r="AG244" s="296"/>
      <c r="AH244" s="296"/>
      <c r="AI244" s="296"/>
      <c r="AJ244" s="291"/>
      <c r="AK244" s="291"/>
      <c r="AL244" s="291"/>
      <c r="AM244" s="291"/>
      <c r="AN244" s="291"/>
      <c r="AO244" s="209"/>
      <c r="AP244" s="209"/>
      <c r="AQ244" s="209"/>
      <c r="AR244" s="209"/>
      <c r="AS244" s="209"/>
      <c r="AT244" s="209"/>
      <c r="AU244" s="209"/>
      <c r="AV244" s="209"/>
      <c r="AW244" s="296"/>
      <c r="AX244" s="291"/>
      <c r="AY244" s="291"/>
      <c r="AZ244" s="291"/>
      <c r="BA244" s="291"/>
      <c r="BB244" s="291"/>
      <c r="BC244" s="209"/>
      <c r="BD244" s="209"/>
      <c r="BE244" s="209"/>
      <c r="BF244" s="209"/>
      <c r="BG244" s="209"/>
      <c r="BH244" s="209"/>
      <c r="BI244" s="209"/>
      <c r="BJ244" s="209"/>
      <c r="BK244" s="209"/>
      <c r="BL244" s="209"/>
    </row>
    <row r="245" spans="1:64" ht="15">
      <c r="C245" s="16" t="s">
        <v>58</v>
      </c>
      <c r="D245" s="38">
        <f t="shared" si="72"/>
        <v>0</v>
      </c>
      <c r="E245" s="38">
        <f t="shared" si="73"/>
        <v>0</v>
      </c>
      <c r="F245" s="38">
        <f t="shared" si="74"/>
        <v>0</v>
      </c>
      <c r="G245" s="38">
        <f t="shared" si="75"/>
        <v>0</v>
      </c>
      <c r="H245" s="38">
        <f t="shared" si="76"/>
        <v>0</v>
      </c>
      <c r="Q245" s="16" t="s">
        <v>58</v>
      </c>
      <c r="R245" s="38">
        <v>2</v>
      </c>
      <c r="S245" s="38">
        <v>2</v>
      </c>
      <c r="T245" s="38">
        <v>2</v>
      </c>
      <c r="U245" s="38">
        <v>2</v>
      </c>
      <c r="V245" s="38">
        <v>2</v>
      </c>
      <c r="AF245" s="209"/>
      <c r="AG245" s="209"/>
      <c r="AH245" s="209"/>
      <c r="AI245" s="296"/>
      <c r="AJ245" s="291"/>
      <c r="AK245" s="291"/>
      <c r="AL245" s="291"/>
      <c r="AM245" s="291"/>
      <c r="AN245" s="291"/>
      <c r="AO245" s="209"/>
      <c r="AP245" s="209"/>
      <c r="AQ245" s="209"/>
      <c r="AR245" s="209"/>
      <c r="AS245" s="209"/>
      <c r="AT245" s="209"/>
      <c r="AU245" s="209"/>
      <c r="AV245" s="209"/>
      <c r="AW245" s="296"/>
      <c r="AX245" s="291"/>
      <c r="AY245" s="291"/>
      <c r="AZ245" s="291"/>
      <c r="BA245" s="291"/>
      <c r="BB245" s="291"/>
      <c r="BC245" s="209"/>
      <c r="BD245" s="209"/>
      <c r="BE245" s="209"/>
      <c r="BF245" s="209"/>
      <c r="BG245" s="209"/>
      <c r="BH245" s="209"/>
      <c r="BI245" s="209"/>
      <c r="BJ245" s="209"/>
      <c r="BK245" s="209"/>
      <c r="BL245" s="209"/>
    </row>
    <row r="246" spans="1:64">
      <c r="AF246" s="209"/>
      <c r="AG246" s="209"/>
      <c r="AH246" s="209"/>
      <c r="AI246" s="209"/>
      <c r="AJ246" s="209"/>
      <c r="AK246" s="209"/>
      <c r="AL246" s="209"/>
      <c r="AM246" s="209"/>
      <c r="AN246" s="209"/>
      <c r="AO246" s="209"/>
      <c r="AP246" s="209"/>
      <c r="AQ246" s="209"/>
      <c r="AR246" s="209"/>
      <c r="AS246" s="209"/>
      <c r="AT246" s="209"/>
      <c r="AU246" s="209"/>
      <c r="AV246" s="209"/>
      <c r="AW246" s="209"/>
      <c r="AX246" s="209"/>
      <c r="AY246" s="209"/>
      <c r="AZ246" s="209"/>
      <c r="BA246" s="209"/>
      <c r="BB246" s="209"/>
      <c r="BC246" s="209"/>
      <c r="BD246" s="209"/>
      <c r="BE246" s="209"/>
      <c r="BF246" s="209"/>
      <c r="BG246" s="209"/>
      <c r="BH246" s="209"/>
      <c r="BI246" s="209"/>
      <c r="BJ246" s="209"/>
      <c r="BK246" s="209"/>
      <c r="BL246" s="209"/>
    </row>
    <row r="247" spans="1:64">
      <c r="AF247" s="209"/>
      <c r="AG247" s="209"/>
      <c r="AH247" s="209"/>
      <c r="AI247" s="209"/>
      <c r="AJ247" s="209"/>
      <c r="AK247" s="209"/>
      <c r="AL247" s="209"/>
      <c r="AM247" s="209"/>
      <c r="AN247" s="209"/>
      <c r="AO247" s="209"/>
      <c r="AP247" s="209"/>
      <c r="AQ247" s="209"/>
      <c r="AR247" s="209"/>
      <c r="AS247" s="209"/>
      <c r="AT247" s="209"/>
      <c r="AU247" s="209"/>
      <c r="AV247" s="209"/>
      <c r="AW247" s="209"/>
      <c r="AX247" s="209"/>
      <c r="AY247" s="209"/>
      <c r="AZ247" s="209"/>
      <c r="BA247" s="209"/>
      <c r="BB247" s="209"/>
      <c r="BC247" s="209"/>
      <c r="BD247" s="209"/>
      <c r="BE247" s="209"/>
      <c r="BF247" s="209"/>
      <c r="BG247" s="209"/>
      <c r="BH247" s="209"/>
      <c r="BI247" s="209"/>
      <c r="BJ247" s="209"/>
      <c r="BK247" s="209"/>
      <c r="BL247" s="209"/>
    </row>
    <row r="248" spans="1:64">
      <c r="AF248" s="209"/>
      <c r="AG248" s="209"/>
      <c r="AH248" s="209"/>
      <c r="AI248" s="209"/>
      <c r="AJ248" s="209"/>
      <c r="AK248" s="209"/>
      <c r="AL248" s="209"/>
      <c r="AM248" s="209"/>
      <c r="AN248" s="209"/>
      <c r="AO248" s="209"/>
      <c r="AP248" s="209"/>
      <c r="AQ248" s="209"/>
      <c r="AR248" s="209"/>
      <c r="AS248" s="209"/>
      <c r="AT248" s="209"/>
      <c r="AU248" s="209"/>
      <c r="AV248" s="209"/>
      <c r="AW248" s="209"/>
      <c r="AX248" s="209"/>
      <c r="AY248" s="209"/>
      <c r="AZ248" s="209"/>
      <c r="BA248" s="209"/>
      <c r="BB248" s="209"/>
      <c r="BC248" s="209"/>
      <c r="BD248" s="209"/>
      <c r="BE248" s="209"/>
      <c r="BF248" s="209"/>
      <c r="BG248" s="209"/>
      <c r="BH248" s="209"/>
      <c r="BI248" s="209"/>
      <c r="BJ248" s="209"/>
      <c r="BK248" s="209"/>
      <c r="BL248" s="209"/>
    </row>
    <row r="249" spans="1:64">
      <c r="AF249" s="209"/>
      <c r="AG249" s="209"/>
      <c r="AH249" s="209"/>
      <c r="AI249" s="209"/>
      <c r="AJ249" s="209"/>
      <c r="AK249" s="209"/>
      <c r="AL249" s="209"/>
      <c r="AM249" s="209"/>
      <c r="AN249" s="209"/>
      <c r="AO249" s="209"/>
      <c r="AP249" s="209"/>
      <c r="AQ249" s="209"/>
      <c r="AR249" s="209"/>
      <c r="AS249" s="209"/>
      <c r="AT249" s="209"/>
      <c r="AU249" s="209"/>
      <c r="AV249" s="209"/>
      <c r="AW249" s="209"/>
      <c r="AX249" s="209"/>
      <c r="AY249" s="209"/>
      <c r="AZ249" s="209"/>
      <c r="BA249" s="209"/>
      <c r="BB249" s="209"/>
      <c r="BC249" s="209"/>
      <c r="BD249" s="209"/>
      <c r="BE249" s="209"/>
      <c r="BF249" s="209"/>
      <c r="BG249" s="209"/>
      <c r="BH249" s="209"/>
      <c r="BI249" s="209"/>
      <c r="BJ249" s="209"/>
      <c r="BK249" s="209"/>
      <c r="BL249" s="209"/>
    </row>
    <row r="250" spans="1:64">
      <c r="AF250" s="209"/>
      <c r="AG250" s="209"/>
      <c r="AH250" s="209"/>
      <c r="AI250" s="209"/>
      <c r="AJ250" s="209"/>
      <c r="AK250" s="209"/>
      <c r="AL250" s="209"/>
      <c r="AM250" s="209"/>
      <c r="AN250" s="209"/>
      <c r="AO250" s="209"/>
      <c r="AP250" s="209"/>
      <c r="AQ250" s="209"/>
      <c r="AR250" s="209"/>
      <c r="AS250" s="209"/>
      <c r="AT250" s="209"/>
      <c r="AU250" s="209"/>
      <c r="AV250" s="209"/>
      <c r="AW250" s="209"/>
      <c r="AX250" s="209"/>
      <c r="AY250" s="209"/>
      <c r="AZ250" s="209"/>
      <c r="BA250" s="209"/>
      <c r="BB250" s="209"/>
      <c r="BC250" s="209"/>
      <c r="BD250" s="209"/>
      <c r="BE250" s="209"/>
      <c r="BF250" s="209"/>
      <c r="BG250" s="209"/>
      <c r="BH250" s="209"/>
      <c r="BI250" s="209"/>
      <c r="BJ250" s="209"/>
      <c r="BK250" s="209"/>
      <c r="BL250" s="209"/>
    </row>
  </sheetData>
  <mergeCells count="3">
    <mergeCell ref="K139:O139"/>
    <mergeCell ref="AQ139:AU139"/>
    <mergeCell ref="S23:W2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BL250"/>
  <sheetViews>
    <sheetView topLeftCell="AC93" zoomScale="96" zoomScaleNormal="96" workbookViewId="0">
      <selection activeCell="S14" sqref="S14"/>
    </sheetView>
  </sheetViews>
  <sheetFormatPr baseColWidth="10" defaultRowHeight="11.25"/>
  <cols>
    <col min="1" max="16384" width="11.42578125" style="47"/>
  </cols>
  <sheetData>
    <row r="1" spans="1:29" ht="13.5" thickBot="1">
      <c r="A1" s="45"/>
      <c r="B1" s="46"/>
      <c r="C1" s="46"/>
      <c r="D1" s="46"/>
      <c r="E1" s="46"/>
      <c r="F1" s="46"/>
      <c r="G1" s="46"/>
      <c r="H1" s="46"/>
      <c r="I1" s="226" t="s">
        <v>62</v>
      </c>
      <c r="J1" s="226" t="str">
        <f>Planning!J1</f>
        <v>x</v>
      </c>
      <c r="K1" s="46"/>
      <c r="L1" s="46"/>
      <c r="M1" s="46"/>
      <c r="N1" s="46"/>
    </row>
    <row r="2" spans="1:29" ht="23.25" thickBot="1">
      <c r="A2" s="48"/>
      <c r="B2" s="49"/>
      <c r="C2" s="287" t="s">
        <v>408</v>
      </c>
      <c r="D2" s="50" t="s">
        <v>63</v>
      </c>
      <c r="E2" s="51" t="s">
        <v>64</v>
      </c>
      <c r="F2" s="52" t="s">
        <v>65</v>
      </c>
      <c r="G2" s="51" t="s">
        <v>64</v>
      </c>
      <c r="H2" s="52" t="s">
        <v>66</v>
      </c>
      <c r="I2" s="51" t="s">
        <v>64</v>
      </c>
      <c r="J2" s="52" t="s">
        <v>67</v>
      </c>
      <c r="K2" s="51" t="s">
        <v>64</v>
      </c>
      <c r="L2" s="52" t="s">
        <v>68</v>
      </c>
      <c r="M2" s="51" t="s">
        <v>64</v>
      </c>
      <c r="N2" s="53" t="s">
        <v>69</v>
      </c>
    </row>
    <row r="3" spans="1:29" ht="12" thickBot="1">
      <c r="A3" s="45"/>
      <c r="B3" s="46"/>
      <c r="C3" s="46" t="s">
        <v>409</v>
      </c>
      <c r="D3" s="46"/>
      <c r="E3" s="46"/>
      <c r="F3" s="46"/>
      <c r="G3" s="46"/>
      <c r="H3" s="46"/>
      <c r="I3" s="46"/>
      <c r="J3" s="46"/>
      <c r="K3" s="46"/>
      <c r="L3" s="46"/>
      <c r="M3" s="46"/>
      <c r="N3" s="46"/>
      <c r="W3" s="101"/>
      <c r="X3" s="275"/>
      <c r="Y3" s="101"/>
      <c r="Z3" s="275"/>
      <c r="AA3" s="101"/>
      <c r="AB3" s="275"/>
      <c r="AC3" s="46"/>
    </row>
    <row r="4" spans="1:29">
      <c r="A4" s="45"/>
      <c r="B4" s="46"/>
      <c r="C4" s="46"/>
      <c r="D4" s="54"/>
      <c r="E4" s="55"/>
      <c r="F4" s="55"/>
      <c r="G4" s="55"/>
      <c r="H4" s="55"/>
      <c r="I4" s="56" t="s">
        <v>70</v>
      </c>
      <c r="J4" s="55"/>
      <c r="K4" s="55"/>
      <c r="L4" s="55"/>
      <c r="M4" s="55"/>
      <c r="N4" s="57"/>
      <c r="W4" s="101"/>
      <c r="X4" s="101"/>
      <c r="Y4" s="101"/>
      <c r="Z4" s="101"/>
      <c r="AA4" s="101"/>
      <c r="AB4" s="101"/>
      <c r="AC4" s="46"/>
    </row>
    <row r="5" spans="1:29">
      <c r="A5" s="45"/>
      <c r="B5" s="46"/>
      <c r="C5" s="46"/>
      <c r="D5" s="58"/>
      <c r="E5" s="59"/>
      <c r="F5" s="59"/>
      <c r="G5" s="59"/>
      <c r="H5" s="59"/>
      <c r="I5" s="60" t="s">
        <v>71</v>
      </c>
      <c r="J5" s="59"/>
      <c r="K5" s="59"/>
      <c r="L5" s="59"/>
      <c r="M5" s="59"/>
      <c r="N5" s="61"/>
      <c r="W5" s="101"/>
      <c r="X5" s="101"/>
      <c r="Y5" s="101"/>
      <c r="Z5" s="101"/>
      <c r="AA5" s="101"/>
      <c r="AB5" s="101"/>
      <c r="AC5" s="46"/>
    </row>
    <row r="6" spans="1:29">
      <c r="A6" s="62" t="s">
        <v>72</v>
      </c>
      <c r="B6" s="63" t="s">
        <v>73</v>
      </c>
      <c r="C6" s="63" t="s">
        <v>259</v>
      </c>
      <c r="D6" s="271"/>
      <c r="E6" s="64"/>
      <c r="F6" s="266"/>
      <c r="G6" s="64"/>
      <c r="H6" s="266"/>
      <c r="I6" s="64"/>
      <c r="J6" s="266"/>
      <c r="K6" s="64"/>
      <c r="L6" s="266"/>
      <c r="M6" s="64"/>
      <c r="N6" s="269"/>
      <c r="W6" s="101"/>
      <c r="X6" s="84"/>
      <c r="Y6" s="84"/>
      <c r="Z6" s="84"/>
      <c r="AA6" s="84"/>
      <c r="AB6" s="84"/>
      <c r="AC6" s="46"/>
    </row>
    <row r="7" spans="1:29">
      <c r="A7" s="62" t="s">
        <v>76</v>
      </c>
      <c r="B7" s="63" t="s">
        <v>77</v>
      </c>
      <c r="C7" s="63" t="s">
        <v>260</v>
      </c>
      <c r="D7" s="271"/>
      <c r="E7" s="64"/>
      <c r="F7" s="266"/>
      <c r="G7" s="64"/>
      <c r="H7" s="266"/>
      <c r="I7" s="64"/>
      <c r="J7" s="266"/>
      <c r="K7" s="64"/>
      <c r="L7" s="266"/>
      <c r="M7" s="64"/>
      <c r="N7" s="269"/>
      <c r="W7" s="101"/>
      <c r="X7" s="84"/>
      <c r="Y7" s="84"/>
      <c r="Z7" s="84"/>
      <c r="AA7" s="84"/>
      <c r="AB7" s="84"/>
      <c r="AC7" s="46"/>
    </row>
    <row r="8" spans="1:29">
      <c r="A8" s="65"/>
      <c r="B8" s="64"/>
      <c r="C8" s="64"/>
      <c r="D8" s="66"/>
      <c r="E8" s="67"/>
      <c r="F8" s="67"/>
      <c r="G8" s="67"/>
      <c r="H8" s="67"/>
      <c r="I8" s="68" t="s">
        <v>80</v>
      </c>
      <c r="J8" s="67"/>
      <c r="K8" s="67"/>
      <c r="L8" s="67"/>
      <c r="M8" s="67"/>
      <c r="N8" s="69"/>
      <c r="W8" s="101"/>
      <c r="X8" s="84"/>
      <c r="Y8" s="84"/>
      <c r="Z8" s="84"/>
      <c r="AA8" s="84"/>
      <c r="AB8" s="84"/>
      <c r="AC8" s="46"/>
    </row>
    <row r="9" spans="1:29">
      <c r="A9" s="70" t="s">
        <v>81</v>
      </c>
      <c r="B9" s="63" t="s">
        <v>73</v>
      </c>
      <c r="C9" s="64" t="s">
        <v>49</v>
      </c>
      <c r="D9" s="262"/>
      <c r="F9" s="265"/>
      <c r="H9" s="265"/>
      <c r="J9" s="265"/>
      <c r="L9" s="265"/>
      <c r="N9" s="268"/>
      <c r="W9" s="101"/>
      <c r="X9" s="84"/>
      <c r="Y9" s="84"/>
      <c r="Z9" s="84"/>
      <c r="AA9" s="84"/>
      <c r="AB9" s="84"/>
      <c r="AC9" s="46"/>
    </row>
    <row r="10" spans="1:29">
      <c r="A10" s="65"/>
      <c r="B10" s="64"/>
      <c r="C10" s="64"/>
      <c r="D10" s="71"/>
      <c r="E10" s="72"/>
      <c r="F10" s="72"/>
      <c r="G10" s="72"/>
      <c r="H10" s="72"/>
      <c r="I10" s="73" t="s">
        <v>82</v>
      </c>
      <c r="J10" s="72"/>
      <c r="K10" s="72"/>
      <c r="L10" s="72"/>
      <c r="M10" s="72"/>
      <c r="N10" s="74"/>
      <c r="W10" s="101"/>
      <c r="X10" s="84"/>
      <c r="Y10" s="84"/>
      <c r="Z10" s="84"/>
      <c r="AA10" s="84"/>
      <c r="AB10" s="84"/>
      <c r="AC10" s="46"/>
    </row>
    <row r="11" spans="1:29">
      <c r="A11" s="75" t="s">
        <v>83</v>
      </c>
      <c r="B11" s="63" t="s">
        <v>77</v>
      </c>
      <c r="C11" s="63" t="s">
        <v>261</v>
      </c>
      <c r="D11" s="262"/>
      <c r="F11" s="265"/>
      <c r="H11" s="265"/>
      <c r="J11" s="265"/>
      <c r="L11" s="265"/>
      <c r="N11" s="268"/>
      <c r="W11" s="101"/>
      <c r="X11" s="84"/>
      <c r="Y11" s="84"/>
      <c r="Z11" s="84"/>
      <c r="AA11" s="84"/>
      <c r="AB11" s="84"/>
      <c r="AC11" s="46"/>
    </row>
    <row r="12" spans="1:29">
      <c r="A12" s="75" t="s">
        <v>85</v>
      </c>
      <c r="B12" s="63" t="s">
        <v>73</v>
      </c>
      <c r="C12" s="63" t="s">
        <v>50</v>
      </c>
      <c r="D12" s="263"/>
      <c r="F12" s="266"/>
      <c r="H12" s="266"/>
      <c r="J12" s="266"/>
      <c r="L12" s="266"/>
      <c r="N12" s="269"/>
      <c r="W12" s="101"/>
      <c r="X12" s="84"/>
      <c r="Y12" s="84"/>
      <c r="Z12" s="84"/>
      <c r="AA12" s="84"/>
      <c r="AB12" s="84"/>
      <c r="AC12" s="46"/>
    </row>
    <row r="13" spans="1:29">
      <c r="A13" s="75" t="s">
        <v>87</v>
      </c>
      <c r="B13" s="77"/>
      <c r="C13" s="63" t="s">
        <v>50</v>
      </c>
      <c r="D13" s="263"/>
      <c r="F13" s="266"/>
      <c r="H13" s="266"/>
      <c r="J13" s="266"/>
      <c r="L13" s="266"/>
      <c r="N13" s="269"/>
      <c r="W13" s="101"/>
      <c r="X13" s="84"/>
      <c r="Y13" s="84"/>
      <c r="Z13" s="84"/>
      <c r="AA13" s="84"/>
      <c r="AB13" s="84"/>
      <c r="AC13" s="46"/>
    </row>
    <row r="14" spans="1:29">
      <c r="A14" s="75" t="s">
        <v>89</v>
      </c>
      <c r="B14" s="77"/>
      <c r="C14" s="63" t="s">
        <v>50</v>
      </c>
      <c r="D14" s="263"/>
      <c r="F14" s="266"/>
      <c r="H14" s="266"/>
      <c r="J14" s="266"/>
      <c r="L14" s="266"/>
      <c r="N14" s="269"/>
      <c r="Q14" s="209"/>
      <c r="R14" s="209"/>
      <c r="S14" s="209"/>
      <c r="T14" s="209"/>
      <c r="U14" s="209"/>
      <c r="V14" s="209"/>
      <c r="W14" s="84"/>
      <c r="X14" s="84"/>
      <c r="Y14" s="84"/>
      <c r="Z14" s="84"/>
      <c r="AA14" s="84"/>
      <c r="AB14" s="84"/>
      <c r="AC14" s="46"/>
    </row>
    <row r="15" spans="1:29">
      <c r="A15" s="75" t="s">
        <v>90</v>
      </c>
      <c r="B15" s="77"/>
      <c r="C15" s="63" t="s">
        <v>50</v>
      </c>
      <c r="D15" s="263"/>
      <c r="F15" s="266"/>
      <c r="H15" s="266"/>
      <c r="J15" s="266"/>
      <c r="L15" s="266"/>
      <c r="N15" s="269"/>
      <c r="Q15" s="209"/>
      <c r="R15" s="209"/>
      <c r="S15" s="209"/>
      <c r="T15" s="209"/>
      <c r="U15" s="209"/>
      <c r="V15" s="209"/>
      <c r="W15" s="84"/>
      <c r="X15" s="84"/>
      <c r="Y15" s="84"/>
      <c r="Z15" s="84"/>
      <c r="AA15" s="84"/>
      <c r="AB15" s="84"/>
      <c r="AC15" s="46"/>
    </row>
    <row r="16" spans="1:29" ht="12" thickBot="1">
      <c r="A16" s="75" t="s">
        <v>91</v>
      </c>
      <c r="B16" s="77"/>
      <c r="C16" s="63" t="s">
        <v>50</v>
      </c>
      <c r="D16" s="264"/>
      <c r="E16" s="78"/>
      <c r="F16" s="267"/>
      <c r="G16" s="78"/>
      <c r="H16" s="267"/>
      <c r="I16" s="78"/>
      <c r="J16" s="267"/>
      <c r="K16" s="78"/>
      <c r="L16" s="267"/>
      <c r="M16" s="78"/>
      <c r="N16" s="270"/>
      <c r="Q16" s="209"/>
      <c r="R16" s="209"/>
      <c r="S16" s="209"/>
      <c r="T16" s="209"/>
      <c r="U16" s="209"/>
      <c r="V16" s="209"/>
      <c r="W16" s="84"/>
      <c r="X16" s="84"/>
      <c r="Y16" s="84"/>
      <c r="Z16" s="84"/>
      <c r="AA16" s="84"/>
      <c r="AB16" s="84"/>
      <c r="AC16" s="46"/>
    </row>
    <row r="17" spans="1:29">
      <c r="A17" s="45"/>
      <c r="B17" s="46"/>
      <c r="C17" s="46"/>
      <c r="D17" s="134"/>
      <c r="E17" s="133"/>
      <c r="F17" s="133"/>
      <c r="G17" s="133"/>
      <c r="H17" s="133"/>
      <c r="I17" s="133"/>
      <c r="J17" s="133"/>
      <c r="K17" s="133"/>
      <c r="L17" s="133"/>
      <c r="M17" s="133"/>
      <c r="N17" s="135"/>
      <c r="Q17" s="209"/>
      <c r="R17" s="209"/>
      <c r="S17" s="209"/>
      <c r="T17" s="209"/>
      <c r="U17" s="209"/>
      <c r="V17" s="209"/>
      <c r="W17" s="84"/>
      <c r="X17" s="84"/>
      <c r="Y17" s="84"/>
      <c r="Z17" s="84"/>
      <c r="AA17" s="84"/>
      <c r="AB17" s="84"/>
      <c r="AC17" s="46"/>
    </row>
    <row r="18" spans="1:29" ht="12" thickBot="1">
      <c r="A18" s="45"/>
      <c r="B18" s="46"/>
      <c r="C18" s="46"/>
      <c r="D18" s="136"/>
      <c r="E18" s="137"/>
      <c r="F18" s="137"/>
      <c r="G18" s="137"/>
      <c r="H18" s="137"/>
      <c r="I18" s="137"/>
      <c r="J18" s="137"/>
      <c r="K18" s="137"/>
      <c r="L18" s="137"/>
      <c r="M18" s="137"/>
      <c r="N18" s="138"/>
      <c r="Q18" s="209"/>
      <c r="R18" s="209"/>
      <c r="S18" s="209"/>
      <c r="T18" s="209"/>
      <c r="U18" s="209"/>
      <c r="V18" s="209"/>
      <c r="W18" s="84"/>
      <c r="X18" s="84"/>
      <c r="Y18" s="84"/>
      <c r="Z18" s="84"/>
      <c r="AA18" s="84"/>
      <c r="AB18" s="84"/>
      <c r="AC18" s="46"/>
    </row>
    <row r="19" spans="1:29" ht="12" thickBot="1">
      <c r="A19" s="45"/>
      <c r="B19" s="46"/>
      <c r="C19" s="46"/>
      <c r="D19" s="46"/>
      <c r="E19" s="46"/>
      <c r="F19" s="46"/>
      <c r="G19" s="46"/>
      <c r="H19" s="46"/>
      <c r="I19" s="46"/>
      <c r="J19" s="46"/>
      <c r="K19" s="46"/>
      <c r="L19" s="46"/>
      <c r="M19" s="46"/>
      <c r="N19" s="46"/>
      <c r="Q19" s="209"/>
      <c r="R19" s="209"/>
      <c r="S19" s="209"/>
      <c r="T19" s="209"/>
      <c r="U19" s="209"/>
      <c r="V19" s="209"/>
      <c r="W19" s="84"/>
      <c r="X19" s="84"/>
      <c r="Y19" s="84"/>
      <c r="Z19" s="84"/>
      <c r="AA19" s="84"/>
      <c r="AB19" s="84"/>
      <c r="AC19" s="46"/>
    </row>
    <row r="20" spans="1:29">
      <c r="A20" s="45"/>
      <c r="B20" s="46"/>
      <c r="C20" s="46"/>
      <c r="D20" s="54"/>
      <c r="E20" s="55"/>
      <c r="F20" s="55"/>
      <c r="G20" s="55"/>
      <c r="H20" s="55"/>
      <c r="I20" s="56" t="s">
        <v>92</v>
      </c>
      <c r="J20" s="55"/>
      <c r="K20" s="55"/>
      <c r="L20" s="55"/>
      <c r="M20" s="55"/>
      <c r="N20" s="57"/>
      <c r="Q20" s="209"/>
      <c r="R20" s="209"/>
      <c r="S20" s="209"/>
      <c r="T20" s="209"/>
      <c r="U20" s="209"/>
      <c r="V20" s="209"/>
      <c r="W20" s="84"/>
      <c r="X20" s="84"/>
      <c r="Y20" s="84"/>
      <c r="Z20" s="84"/>
      <c r="AA20" s="84"/>
      <c r="AB20" s="84"/>
      <c r="AC20" s="46"/>
    </row>
    <row r="21" spans="1:29">
      <c r="A21" s="45"/>
      <c r="B21" s="46"/>
      <c r="C21" s="46"/>
      <c r="D21" s="58"/>
      <c r="E21" s="59"/>
      <c r="F21" s="59"/>
      <c r="G21" s="59"/>
      <c r="H21" s="59"/>
      <c r="I21" s="60" t="s">
        <v>93</v>
      </c>
      <c r="J21" s="59"/>
      <c r="K21" s="59"/>
      <c r="L21" s="59"/>
      <c r="M21" s="59"/>
      <c r="N21" s="61"/>
      <c r="Q21" s="209"/>
      <c r="R21" s="209"/>
      <c r="S21" s="209"/>
      <c r="T21" s="209"/>
      <c r="U21" s="209"/>
      <c r="V21" s="209"/>
      <c r="W21" s="84"/>
      <c r="X21" s="84"/>
      <c r="Y21" s="84"/>
      <c r="Z21" s="84"/>
      <c r="AA21" s="84"/>
      <c r="AB21" s="84"/>
      <c r="AC21" s="46"/>
    </row>
    <row r="22" spans="1:29" ht="15">
      <c r="A22" s="70" t="s">
        <v>94</v>
      </c>
      <c r="B22" s="79">
        <v>6</v>
      </c>
      <c r="C22" s="46" t="s">
        <v>51</v>
      </c>
      <c r="D22" s="86"/>
      <c r="F22" s="87"/>
      <c r="H22" s="87"/>
      <c r="J22" s="87"/>
      <c r="L22" s="87"/>
      <c r="N22" s="88"/>
      <c r="Q22" s="209"/>
      <c r="R22" s="209"/>
      <c r="S22" s="209"/>
      <c r="T22" s="209"/>
      <c r="U22" s="209"/>
      <c r="V22" s="209"/>
      <c r="W22" s="84"/>
      <c r="X22" s="84"/>
      <c r="Y22" s="84"/>
      <c r="Z22" s="84"/>
      <c r="AA22" s="84"/>
      <c r="AB22" s="84"/>
      <c r="AC22" s="46"/>
    </row>
    <row r="23" spans="1:29" ht="15">
      <c r="A23" s="70" t="s">
        <v>97</v>
      </c>
      <c r="B23" s="79">
        <v>6</v>
      </c>
      <c r="C23" s="46" t="s">
        <v>51</v>
      </c>
      <c r="D23" s="86"/>
      <c r="F23" s="87"/>
      <c r="G23" s="64"/>
      <c r="H23" s="87"/>
      <c r="J23" s="87"/>
      <c r="L23" s="87"/>
      <c r="N23" s="88"/>
      <c r="Q23" s="209"/>
      <c r="R23" s="293"/>
      <c r="S23" s="300"/>
      <c r="T23" s="300"/>
      <c r="U23" s="300"/>
      <c r="V23" s="300"/>
      <c r="W23" s="300"/>
      <c r="X23" s="209"/>
      <c r="Y23" s="84"/>
      <c r="Z23" s="84"/>
      <c r="AA23" s="84"/>
      <c r="AB23" s="84"/>
      <c r="AC23" s="46"/>
    </row>
    <row r="24" spans="1:29" ht="15">
      <c r="A24" s="70" t="s">
        <v>99</v>
      </c>
      <c r="B24" s="79">
        <v>6</v>
      </c>
      <c r="C24" s="46" t="s">
        <v>51</v>
      </c>
      <c r="D24" s="86"/>
      <c r="E24" s="64"/>
      <c r="F24" s="87"/>
      <c r="G24" s="64"/>
      <c r="H24" s="87"/>
      <c r="I24" s="64"/>
      <c r="J24" s="87"/>
      <c r="K24" s="64"/>
      <c r="L24" s="87"/>
      <c r="M24" s="64"/>
      <c r="N24" s="88"/>
      <c r="Q24" s="297"/>
      <c r="R24" s="84"/>
      <c r="S24" s="84"/>
      <c r="T24" s="84"/>
      <c r="U24" s="84"/>
      <c r="V24" s="84"/>
      <c r="W24" s="84"/>
      <c r="X24" s="84"/>
      <c r="Y24" s="84"/>
      <c r="Z24" s="84"/>
      <c r="AA24" s="84"/>
      <c r="AB24" s="84"/>
      <c r="AC24" s="46"/>
    </row>
    <row r="25" spans="1:29" ht="15">
      <c r="A25" s="70" t="s">
        <v>101</v>
      </c>
      <c r="B25" s="79">
        <v>6</v>
      </c>
      <c r="C25" s="46" t="s">
        <v>51</v>
      </c>
      <c r="D25" s="86"/>
      <c r="E25" s="64"/>
      <c r="F25" s="87"/>
      <c r="G25" s="64"/>
      <c r="H25" s="87"/>
      <c r="I25" s="64"/>
      <c r="J25" s="87"/>
      <c r="K25" s="64"/>
      <c r="L25" s="87"/>
      <c r="M25" s="64"/>
      <c r="N25" s="88"/>
      <c r="Q25" s="297"/>
      <c r="R25" s="209"/>
      <c r="S25" s="209"/>
      <c r="T25" s="209"/>
      <c r="U25" s="209"/>
      <c r="V25" s="209"/>
      <c r="W25" s="209"/>
      <c r="X25" s="84"/>
      <c r="Y25" s="84"/>
      <c r="Z25" s="84"/>
      <c r="AA25" s="84"/>
      <c r="AB25" s="84"/>
      <c r="AC25" s="46"/>
    </row>
    <row r="26" spans="1:29">
      <c r="A26" s="45"/>
      <c r="B26" s="46"/>
      <c r="C26" s="46"/>
      <c r="D26" s="83"/>
      <c r="E26" s="64"/>
      <c r="F26" s="84"/>
      <c r="G26" s="64"/>
      <c r="H26" s="84"/>
      <c r="I26" s="64"/>
      <c r="J26" s="64"/>
      <c r="K26" s="64"/>
      <c r="L26" s="64"/>
      <c r="M26" s="64"/>
      <c r="N26" s="85"/>
      <c r="Q26" s="209"/>
      <c r="R26" s="84"/>
      <c r="S26" s="84"/>
      <c r="T26" s="84"/>
      <c r="U26" s="84"/>
      <c r="V26" s="84"/>
      <c r="W26" s="84"/>
      <c r="X26" s="84"/>
      <c r="Y26" s="84"/>
      <c r="Z26" s="84"/>
      <c r="AA26" s="84"/>
      <c r="AB26" s="84"/>
      <c r="AC26" s="46"/>
    </row>
    <row r="27" spans="1:29">
      <c r="A27" s="45"/>
      <c r="B27" s="46"/>
      <c r="C27" s="46"/>
      <c r="D27" s="83"/>
      <c r="E27" s="64"/>
      <c r="F27" s="64"/>
      <c r="G27" s="64"/>
      <c r="H27" s="64"/>
      <c r="I27" s="64"/>
      <c r="J27" s="64"/>
      <c r="K27" s="64"/>
      <c r="L27" s="64"/>
      <c r="M27" s="64"/>
      <c r="N27" s="85"/>
      <c r="Q27" s="209"/>
      <c r="R27" s="84"/>
      <c r="S27" s="84"/>
      <c r="T27" s="84"/>
      <c r="U27" s="84"/>
      <c r="V27" s="84"/>
      <c r="W27" s="84"/>
      <c r="X27" s="84"/>
      <c r="Y27" s="276"/>
      <c r="Z27" s="84"/>
      <c r="AA27" s="84"/>
      <c r="AB27" s="84"/>
      <c r="AC27" s="46"/>
    </row>
    <row r="28" spans="1:29">
      <c r="A28" s="45"/>
      <c r="B28" s="46"/>
      <c r="C28" s="46"/>
      <c r="D28" s="58"/>
      <c r="E28" s="59"/>
      <c r="F28" s="59"/>
      <c r="G28" s="59"/>
      <c r="H28" s="59"/>
      <c r="I28" s="60" t="s">
        <v>102</v>
      </c>
      <c r="J28" s="59"/>
      <c r="K28" s="59"/>
      <c r="L28" s="59"/>
      <c r="M28" s="59"/>
      <c r="N28" s="61"/>
      <c r="Q28" s="209"/>
      <c r="R28" s="84"/>
      <c r="S28" s="84"/>
      <c r="T28" s="84"/>
      <c r="U28" s="84"/>
      <c r="V28" s="84"/>
      <c r="W28" s="84"/>
      <c r="X28" s="84"/>
      <c r="Y28" s="276"/>
      <c r="Z28" s="84"/>
      <c r="AA28" s="84"/>
      <c r="AB28" s="84"/>
      <c r="AC28" s="46"/>
    </row>
    <row r="29" spans="1:29">
      <c r="A29" s="70" t="s">
        <v>103</v>
      </c>
      <c r="B29" s="46"/>
      <c r="C29" s="46" t="s">
        <v>59</v>
      </c>
      <c r="D29" s="211"/>
      <c r="E29" s="64"/>
      <c r="F29" s="215"/>
      <c r="G29" s="64"/>
      <c r="H29" s="215"/>
      <c r="I29" s="64"/>
      <c r="J29" s="215"/>
      <c r="K29" s="64"/>
      <c r="L29" s="215"/>
      <c r="M29" s="64"/>
      <c r="N29" s="216"/>
      <c r="Q29" s="209"/>
      <c r="R29" s="84"/>
      <c r="S29" s="84"/>
      <c r="T29" s="84"/>
      <c r="U29" s="84"/>
      <c r="V29" s="84"/>
      <c r="W29" s="84"/>
      <c r="X29" s="84"/>
      <c r="Y29" s="276"/>
      <c r="Z29" s="84"/>
      <c r="AA29" s="84"/>
      <c r="AB29" s="84"/>
      <c r="AC29" s="46"/>
    </row>
    <row r="30" spans="1:29">
      <c r="A30" s="45"/>
      <c r="B30" s="46"/>
      <c r="C30" s="46"/>
      <c r="D30" s="83"/>
      <c r="E30" s="64"/>
      <c r="F30" s="64"/>
      <c r="G30" s="64"/>
      <c r="H30" s="64"/>
      <c r="I30" s="64"/>
      <c r="J30" s="64"/>
      <c r="K30" s="64"/>
      <c r="L30" s="64"/>
      <c r="M30" s="64"/>
      <c r="N30" s="85"/>
      <c r="Q30" s="209"/>
      <c r="R30" s="84"/>
      <c r="S30" s="84"/>
      <c r="T30" s="84"/>
      <c r="U30" s="84"/>
      <c r="V30" s="84"/>
      <c r="W30" s="84"/>
      <c r="X30" s="84"/>
      <c r="Y30" s="84"/>
      <c r="Z30" s="84"/>
      <c r="AA30" s="84"/>
      <c r="AB30" s="84"/>
      <c r="AC30" s="46"/>
    </row>
    <row r="31" spans="1:29">
      <c r="A31" s="45"/>
      <c r="B31" s="46"/>
      <c r="C31" s="46"/>
      <c r="D31" s="58"/>
      <c r="E31" s="59"/>
      <c r="F31" s="59"/>
      <c r="G31" s="59"/>
      <c r="H31" s="59"/>
      <c r="I31" s="60" t="s">
        <v>105</v>
      </c>
      <c r="J31" s="59"/>
      <c r="K31" s="59"/>
      <c r="L31" s="59"/>
      <c r="M31" s="59"/>
      <c r="N31" s="61"/>
      <c r="Q31" s="209"/>
      <c r="R31" s="84"/>
      <c r="S31" s="84"/>
      <c r="T31" s="84"/>
      <c r="U31" s="84"/>
      <c r="V31" s="84"/>
      <c r="W31" s="84"/>
      <c r="X31" s="84"/>
      <c r="Y31" s="84"/>
      <c r="Z31" s="84"/>
      <c r="AA31" s="84"/>
      <c r="AB31" s="84"/>
      <c r="AC31" s="46"/>
    </row>
    <row r="32" spans="1:29">
      <c r="A32" s="70" t="s">
        <v>107</v>
      </c>
      <c r="B32" s="89" t="s">
        <v>116</v>
      </c>
      <c r="C32" s="46" t="s">
        <v>52</v>
      </c>
      <c r="D32" s="212"/>
      <c r="F32" s="148"/>
      <c r="H32" s="148"/>
      <c r="J32" s="148"/>
      <c r="L32" s="148"/>
      <c r="N32" s="260"/>
      <c r="Q32" s="209"/>
      <c r="R32" s="84"/>
      <c r="S32" s="84"/>
      <c r="T32" s="84"/>
      <c r="U32" s="84"/>
      <c r="V32" s="84"/>
      <c r="W32" s="84"/>
      <c r="X32" s="84"/>
      <c r="Y32" s="46"/>
      <c r="Z32" s="46"/>
      <c r="AA32" s="46"/>
      <c r="AB32" s="46"/>
      <c r="AC32" s="46"/>
    </row>
    <row r="33" spans="1:29">
      <c r="A33" s="70" t="s">
        <v>109</v>
      </c>
      <c r="B33" s="89" t="s">
        <v>117</v>
      </c>
      <c r="C33" s="46" t="s">
        <v>52</v>
      </c>
      <c r="D33" s="212"/>
      <c r="F33" s="148"/>
      <c r="H33" s="148"/>
      <c r="J33" s="148"/>
      <c r="L33" s="148"/>
      <c r="N33" s="260"/>
      <c r="Q33" s="209"/>
      <c r="R33" s="84"/>
      <c r="S33" s="294"/>
      <c r="T33" s="294"/>
      <c r="U33" s="294"/>
      <c r="V33" s="294"/>
      <c r="W33" s="294"/>
      <c r="X33" s="84"/>
      <c r="Y33" s="46"/>
      <c r="Z33" s="46"/>
      <c r="AA33" s="46"/>
      <c r="AB33" s="46"/>
      <c r="AC33" s="46"/>
    </row>
    <row r="34" spans="1:29">
      <c r="A34" s="70" t="s">
        <v>106</v>
      </c>
      <c r="B34" s="89" t="s">
        <v>107</v>
      </c>
      <c r="C34" s="46" t="s">
        <v>52</v>
      </c>
      <c r="D34" s="212"/>
      <c r="E34" s="64"/>
      <c r="F34" s="148"/>
      <c r="G34" s="64"/>
      <c r="H34" s="148"/>
      <c r="I34" s="64"/>
      <c r="J34" s="148"/>
      <c r="K34" s="64"/>
      <c r="L34" s="148"/>
      <c r="M34" s="64"/>
      <c r="N34" s="261"/>
      <c r="Q34" s="209"/>
      <c r="R34" s="84"/>
      <c r="S34" s="84"/>
      <c r="T34" s="84"/>
      <c r="U34" s="84"/>
      <c r="V34" s="84"/>
      <c r="W34" s="84"/>
      <c r="X34" s="209"/>
    </row>
    <row r="35" spans="1:29">
      <c r="A35" s="70" t="s">
        <v>108</v>
      </c>
      <c r="B35" s="89" t="s">
        <v>109</v>
      </c>
      <c r="C35" s="46" t="s">
        <v>52</v>
      </c>
      <c r="D35" s="212"/>
      <c r="E35" s="64"/>
      <c r="F35" s="148"/>
      <c r="G35" s="64"/>
      <c r="H35" s="148"/>
      <c r="I35" s="64"/>
      <c r="J35" s="148"/>
      <c r="K35" s="64"/>
      <c r="L35" s="148"/>
      <c r="M35" s="84"/>
      <c r="N35" s="261"/>
      <c r="Q35" s="209"/>
      <c r="R35" s="84"/>
      <c r="S35" s="84"/>
      <c r="T35" s="84"/>
      <c r="U35" s="84"/>
      <c r="V35" s="84"/>
      <c r="W35" s="84"/>
      <c r="X35" s="209"/>
    </row>
    <row r="36" spans="1:29">
      <c r="A36" s="70" t="s">
        <v>110</v>
      </c>
      <c r="B36" s="89" t="s">
        <v>111</v>
      </c>
      <c r="C36" s="49" t="s">
        <v>53</v>
      </c>
      <c r="D36" s="80"/>
      <c r="E36" s="64"/>
      <c r="F36" s="81"/>
      <c r="G36" s="64"/>
      <c r="H36" s="81"/>
      <c r="I36" s="64"/>
      <c r="J36" s="81"/>
      <c r="K36" s="64"/>
      <c r="L36" s="81"/>
      <c r="M36" s="64"/>
      <c r="N36" s="221"/>
      <c r="Q36" s="209"/>
      <c r="R36" s="84"/>
      <c r="S36" s="84"/>
      <c r="T36" s="84"/>
      <c r="U36" s="84"/>
      <c r="V36" s="84"/>
      <c r="W36" s="84"/>
      <c r="X36" s="209"/>
    </row>
    <row r="37" spans="1:29">
      <c r="A37" s="70" t="s">
        <v>114</v>
      </c>
      <c r="B37" s="89" t="s">
        <v>115</v>
      </c>
      <c r="C37" s="49" t="s">
        <v>61</v>
      </c>
      <c r="D37" s="217"/>
      <c r="E37" s="64"/>
      <c r="F37" s="218"/>
      <c r="G37" s="64"/>
      <c r="H37" s="218"/>
      <c r="I37" s="64"/>
      <c r="J37" s="218"/>
      <c r="K37" s="64"/>
      <c r="L37" s="218"/>
      <c r="M37" s="64"/>
      <c r="N37" s="222"/>
      <c r="Q37" s="209"/>
      <c r="R37" s="84"/>
      <c r="S37" s="84"/>
      <c r="T37" s="84"/>
      <c r="U37" s="84"/>
      <c r="V37" s="84"/>
      <c r="W37" s="84"/>
      <c r="X37" s="209"/>
    </row>
    <row r="38" spans="1:29">
      <c r="A38" s="45"/>
      <c r="B38" s="46"/>
      <c r="C38" s="46"/>
      <c r="D38" s="90"/>
      <c r="E38" s="91"/>
      <c r="F38" s="91"/>
      <c r="G38" s="91"/>
      <c r="H38" s="91"/>
      <c r="I38" s="91"/>
      <c r="J38" s="91"/>
      <c r="K38" s="91"/>
      <c r="L38" s="91"/>
      <c r="M38" s="91"/>
      <c r="N38" s="92"/>
      <c r="Q38" s="209"/>
      <c r="R38" s="84"/>
      <c r="S38" s="84"/>
      <c r="T38" s="84"/>
      <c r="U38" s="84"/>
      <c r="V38" s="84"/>
      <c r="W38" s="84"/>
      <c r="X38" s="209"/>
    </row>
    <row r="39" spans="1:29">
      <c r="A39" s="70" t="s">
        <v>111</v>
      </c>
      <c r="B39" s="89" t="s">
        <v>118</v>
      </c>
      <c r="C39" s="49" t="s">
        <v>53</v>
      </c>
      <c r="D39" s="80"/>
      <c r="F39" s="81"/>
      <c r="H39" s="81"/>
      <c r="J39" s="81"/>
      <c r="L39" s="81"/>
      <c r="N39" s="82"/>
      <c r="Q39" s="209"/>
      <c r="R39" s="84"/>
      <c r="S39" s="84"/>
      <c r="T39" s="84"/>
      <c r="U39" s="84"/>
      <c r="V39" s="84"/>
      <c r="W39" s="84"/>
      <c r="X39" s="209"/>
    </row>
    <row r="40" spans="1:29">
      <c r="A40" s="70" t="s">
        <v>119</v>
      </c>
      <c r="B40" s="89" t="s">
        <v>119</v>
      </c>
      <c r="C40" s="49" t="s">
        <v>225</v>
      </c>
      <c r="D40" s="213"/>
      <c r="F40" s="214"/>
      <c r="H40" s="214"/>
      <c r="J40" s="224"/>
      <c r="L40" s="93"/>
      <c r="N40" s="225"/>
      <c r="Q40" s="209"/>
      <c r="R40" s="84"/>
      <c r="S40" s="84"/>
      <c r="T40" s="84"/>
      <c r="U40" s="84"/>
      <c r="V40" s="84"/>
      <c r="W40" s="84"/>
      <c r="X40" s="209"/>
    </row>
    <row r="41" spans="1:29">
      <c r="A41" s="70" t="s">
        <v>115</v>
      </c>
      <c r="B41" s="89" t="s">
        <v>121</v>
      </c>
      <c r="C41" s="49" t="s">
        <v>53</v>
      </c>
      <c r="D41" s="80"/>
      <c r="F41" s="81"/>
      <c r="H41" s="81"/>
      <c r="J41" s="81"/>
      <c r="L41" s="81"/>
      <c r="N41" s="82"/>
      <c r="Q41" s="209"/>
      <c r="R41" s="84"/>
      <c r="S41" s="84"/>
      <c r="T41" s="84"/>
      <c r="U41" s="84"/>
      <c r="V41" s="84"/>
      <c r="W41" s="84"/>
      <c r="X41" s="209"/>
    </row>
    <row r="42" spans="1:29">
      <c r="A42" s="70" t="s">
        <v>116</v>
      </c>
      <c r="B42" s="89" t="s">
        <v>122</v>
      </c>
      <c r="C42" s="49" t="s">
        <v>53</v>
      </c>
      <c r="D42" s="80"/>
      <c r="F42" s="81"/>
      <c r="H42" s="81"/>
      <c r="J42" s="81"/>
      <c r="K42" s="64"/>
      <c r="L42" s="81"/>
      <c r="N42" s="82"/>
      <c r="Q42" s="209"/>
      <c r="R42" s="84"/>
      <c r="S42" s="84"/>
      <c r="T42" s="84"/>
      <c r="U42" s="84"/>
      <c r="V42" s="84"/>
      <c r="W42" s="84"/>
      <c r="X42" s="209"/>
    </row>
    <row r="43" spans="1:29" ht="12" thickBot="1">
      <c r="A43" s="70" t="s">
        <v>117</v>
      </c>
      <c r="B43" s="89" t="s">
        <v>123</v>
      </c>
      <c r="C43" s="46" t="s">
        <v>61</v>
      </c>
      <c r="D43" s="220"/>
      <c r="F43" s="219"/>
      <c r="H43" s="219"/>
      <c r="I43" s="78"/>
      <c r="J43" s="219"/>
      <c r="K43" s="78"/>
      <c r="L43" s="219"/>
      <c r="M43" s="78"/>
      <c r="N43" s="223"/>
      <c r="Q43" s="209"/>
      <c r="R43" s="84"/>
      <c r="S43" s="84"/>
      <c r="T43" s="84"/>
      <c r="U43" s="84"/>
      <c r="V43" s="84"/>
      <c r="W43" s="84"/>
      <c r="X43" s="209"/>
    </row>
    <row r="44" spans="1:29">
      <c r="D44" s="131"/>
      <c r="E44" s="123"/>
      <c r="F44" s="123"/>
      <c r="G44" s="123"/>
      <c r="H44" s="123"/>
      <c r="I44" s="123"/>
      <c r="J44" s="123"/>
      <c r="K44" s="123"/>
      <c r="L44" s="133"/>
      <c r="M44" s="123"/>
      <c r="N44" s="132"/>
      <c r="Q44" s="209"/>
      <c r="R44" s="84"/>
      <c r="S44" s="84"/>
      <c r="T44" s="84"/>
      <c r="U44" s="84"/>
      <c r="V44" s="84"/>
      <c r="W44" s="84"/>
      <c r="X44" s="209"/>
    </row>
    <row r="45" spans="1:29" ht="12" thickBot="1">
      <c r="A45" s="45"/>
      <c r="B45" s="46"/>
      <c r="C45" s="46"/>
      <c r="D45" s="94"/>
      <c r="E45" s="78"/>
      <c r="F45" s="78"/>
      <c r="G45" s="78"/>
      <c r="H45" s="78"/>
      <c r="I45" s="78"/>
      <c r="J45" s="78"/>
      <c r="K45" s="78"/>
      <c r="L45" s="78"/>
      <c r="M45" s="78"/>
      <c r="N45" s="100"/>
      <c r="Q45" s="209"/>
      <c r="R45" s="84"/>
      <c r="S45" s="84"/>
      <c r="T45" s="84"/>
      <c r="U45" s="84"/>
      <c r="V45" s="84"/>
      <c r="W45" s="84"/>
      <c r="X45" s="209"/>
    </row>
    <row r="46" spans="1:29">
      <c r="A46" s="45"/>
      <c r="B46" s="46"/>
      <c r="C46" s="46"/>
      <c r="Q46" s="209"/>
      <c r="R46" s="84"/>
      <c r="S46" s="84"/>
      <c r="T46" s="84"/>
      <c r="U46" s="84"/>
      <c r="V46" s="84"/>
      <c r="W46" s="84"/>
      <c r="X46" s="209"/>
    </row>
    <row r="47" spans="1:29" ht="12" thickBot="1">
      <c r="A47" s="45"/>
      <c r="B47" s="46"/>
      <c r="C47" s="46"/>
      <c r="D47" s="46"/>
      <c r="E47" s="46"/>
      <c r="F47" s="46"/>
      <c r="G47" s="46"/>
      <c r="H47" s="46"/>
      <c r="I47" s="46"/>
      <c r="J47" s="46"/>
      <c r="K47" s="46"/>
      <c r="L47" s="46"/>
      <c r="M47" s="46"/>
      <c r="N47" s="46"/>
      <c r="Q47" s="209"/>
      <c r="R47" s="84"/>
      <c r="S47" s="84"/>
      <c r="T47" s="84"/>
      <c r="U47" s="84"/>
      <c r="V47" s="84"/>
      <c r="W47" s="84"/>
      <c r="X47" s="209"/>
    </row>
    <row r="48" spans="1:29">
      <c r="A48" s="45"/>
      <c r="B48" s="46"/>
      <c r="C48" s="46"/>
      <c r="D48" s="54"/>
      <c r="E48" s="55"/>
      <c r="F48" s="55"/>
      <c r="G48" s="55"/>
      <c r="H48" s="55"/>
      <c r="I48" s="56" t="s">
        <v>124</v>
      </c>
      <c r="J48" s="55"/>
      <c r="K48" s="55"/>
      <c r="L48" s="55"/>
      <c r="M48" s="55"/>
      <c r="N48" s="57"/>
      <c r="Q48" s="209"/>
      <c r="R48" s="84"/>
      <c r="S48" s="84"/>
      <c r="T48" s="84"/>
      <c r="U48" s="84"/>
      <c r="V48" s="84"/>
      <c r="W48" s="84"/>
      <c r="X48" s="209"/>
    </row>
    <row r="49" spans="1:24">
      <c r="A49" s="45"/>
      <c r="B49" s="46"/>
      <c r="C49" s="46"/>
      <c r="D49" s="95"/>
      <c r="E49" s="96"/>
      <c r="F49" s="96"/>
      <c r="G49" s="96"/>
      <c r="H49" s="96"/>
      <c r="I49" s="60" t="s">
        <v>125</v>
      </c>
      <c r="J49" s="96"/>
      <c r="K49" s="96"/>
      <c r="L49" s="96"/>
      <c r="M49" s="96"/>
      <c r="N49" s="97"/>
      <c r="Q49" s="209"/>
      <c r="R49" s="84"/>
      <c r="S49" s="84"/>
      <c r="T49" s="84"/>
      <c r="U49" s="84"/>
      <c r="V49" s="84"/>
      <c r="W49" s="84"/>
      <c r="X49" s="209"/>
    </row>
    <row r="50" spans="1:24">
      <c r="A50" s="70" t="s">
        <v>126</v>
      </c>
      <c r="B50" s="46"/>
      <c r="C50" s="46" t="s">
        <v>262</v>
      </c>
      <c r="D50" s="98"/>
      <c r="F50" s="93"/>
      <c r="H50" s="93"/>
      <c r="J50" s="93"/>
      <c r="L50" s="93"/>
      <c r="N50" s="99"/>
      <c r="Q50" s="209"/>
      <c r="R50" s="84"/>
      <c r="S50" s="84"/>
      <c r="T50" s="84"/>
      <c r="U50" s="84"/>
      <c r="V50" s="84"/>
      <c r="W50" s="84"/>
      <c r="X50" s="209"/>
    </row>
    <row r="51" spans="1:24">
      <c r="A51" s="45"/>
      <c r="B51" s="46"/>
      <c r="C51" s="46"/>
      <c r="D51" s="58"/>
      <c r="E51" s="59"/>
      <c r="F51" s="59"/>
      <c r="G51" s="59"/>
      <c r="H51" s="59"/>
      <c r="I51" s="60" t="s">
        <v>128</v>
      </c>
      <c r="J51" s="59"/>
      <c r="K51" s="59"/>
      <c r="L51" s="59"/>
      <c r="M51" s="59"/>
      <c r="N51" s="61"/>
      <c r="Q51" s="209"/>
      <c r="R51" s="84"/>
      <c r="S51" s="84"/>
      <c r="T51" s="84"/>
      <c r="U51" s="84"/>
      <c r="V51" s="84"/>
      <c r="W51" s="84"/>
      <c r="X51" s="209"/>
    </row>
    <row r="52" spans="1:24">
      <c r="A52" s="70" t="s">
        <v>129</v>
      </c>
      <c r="B52" s="46" t="s">
        <v>130</v>
      </c>
      <c r="C52" s="46" t="s">
        <v>54</v>
      </c>
      <c r="D52" s="98"/>
      <c r="F52" s="93"/>
      <c r="H52" s="93"/>
      <c r="J52" s="93"/>
      <c r="L52" s="93"/>
      <c r="M52" s="64"/>
      <c r="N52" s="99"/>
      <c r="Q52" s="209"/>
      <c r="R52" s="84"/>
      <c r="S52" s="84"/>
      <c r="T52" s="84"/>
      <c r="U52" s="84"/>
      <c r="V52" s="84"/>
      <c r="W52" s="84"/>
      <c r="X52" s="209"/>
    </row>
    <row r="53" spans="1:24">
      <c r="A53" s="70" t="s">
        <v>130</v>
      </c>
      <c r="B53" s="46" t="s">
        <v>129</v>
      </c>
      <c r="C53" s="46" t="s">
        <v>54</v>
      </c>
      <c r="D53" s="98"/>
      <c r="F53" s="93"/>
      <c r="H53" s="93"/>
      <c r="J53" s="93"/>
      <c r="L53" s="93"/>
      <c r="N53" s="99"/>
      <c r="Q53" s="209"/>
      <c r="R53" s="84"/>
      <c r="S53" s="84"/>
      <c r="T53" s="84"/>
      <c r="U53" s="84"/>
      <c r="V53" s="84"/>
      <c r="W53" s="84"/>
      <c r="X53" s="209"/>
    </row>
    <row r="54" spans="1:24">
      <c r="A54" s="45"/>
      <c r="B54" s="46"/>
      <c r="C54" s="46"/>
      <c r="D54" s="83"/>
      <c r="E54" s="64"/>
      <c r="F54" s="64"/>
      <c r="G54" s="64"/>
      <c r="H54" s="64"/>
      <c r="I54" s="64"/>
      <c r="J54" s="64"/>
      <c r="K54" s="64"/>
      <c r="L54" s="64"/>
      <c r="M54" s="64"/>
      <c r="N54" s="85"/>
      <c r="Q54" s="209"/>
      <c r="R54" s="84"/>
      <c r="S54" s="84"/>
      <c r="T54" s="84"/>
      <c r="U54" s="84"/>
      <c r="V54" s="84"/>
      <c r="W54" s="84"/>
      <c r="X54" s="209"/>
    </row>
    <row r="55" spans="1:24">
      <c r="A55" s="45"/>
      <c r="B55" s="46"/>
      <c r="C55" s="46"/>
      <c r="D55" s="58"/>
      <c r="E55" s="59"/>
      <c r="F55" s="59"/>
      <c r="G55" s="59"/>
      <c r="H55" s="59"/>
      <c r="I55" s="60" t="s">
        <v>137</v>
      </c>
      <c r="J55" s="59"/>
      <c r="K55" s="59"/>
      <c r="L55" s="59"/>
      <c r="M55" s="59"/>
      <c r="N55" s="61"/>
      <c r="Q55" s="209"/>
      <c r="R55" s="84"/>
      <c r="S55" s="84"/>
      <c r="T55" s="84"/>
      <c r="U55" s="84"/>
      <c r="V55" s="84"/>
      <c r="W55" s="84"/>
      <c r="X55" s="209"/>
    </row>
    <row r="56" spans="1:24" ht="15">
      <c r="A56" s="70" t="s">
        <v>141</v>
      </c>
      <c r="B56" s="79">
        <v>6</v>
      </c>
      <c r="C56" s="46" t="s">
        <v>55</v>
      </c>
      <c r="D56" s="98"/>
      <c r="F56" s="93"/>
      <c r="H56" s="93"/>
      <c r="J56" s="93"/>
      <c r="L56" s="93"/>
      <c r="N56" s="99"/>
      <c r="Q56" s="209"/>
      <c r="R56" s="84"/>
      <c r="S56" s="84"/>
      <c r="T56" s="84"/>
      <c r="U56" s="84"/>
      <c r="V56" s="84"/>
      <c r="W56" s="84"/>
      <c r="X56" s="209"/>
    </row>
    <row r="57" spans="1:24" ht="15">
      <c r="A57" s="70" t="s">
        <v>143</v>
      </c>
      <c r="B57" s="79">
        <v>6</v>
      </c>
      <c r="C57" s="46" t="s">
        <v>55</v>
      </c>
      <c r="D57" s="98"/>
      <c r="F57" s="93"/>
      <c r="H57" s="93"/>
      <c r="J57" s="93"/>
      <c r="L57" s="93"/>
      <c r="N57" s="99"/>
      <c r="Q57" s="209"/>
      <c r="R57" s="84"/>
      <c r="S57" s="84"/>
      <c r="T57" s="84"/>
      <c r="U57" s="84"/>
      <c r="V57" s="84"/>
      <c r="W57" s="84"/>
      <c r="X57" s="209"/>
    </row>
    <row r="58" spans="1:24" ht="15">
      <c r="A58" s="70" t="s">
        <v>138</v>
      </c>
      <c r="B58" s="79">
        <v>6</v>
      </c>
      <c r="C58" s="46" t="s">
        <v>55</v>
      </c>
      <c r="D58" s="98"/>
      <c r="F58" s="93"/>
      <c r="H58" s="93"/>
      <c r="J58" s="93"/>
      <c r="K58" s="64"/>
      <c r="L58" s="93"/>
      <c r="N58" s="99"/>
      <c r="Q58" s="209"/>
      <c r="R58" s="84"/>
      <c r="S58" s="84"/>
      <c r="T58" s="84"/>
      <c r="U58" s="84"/>
      <c r="V58" s="84"/>
      <c r="W58" s="84"/>
      <c r="X58" s="209"/>
    </row>
    <row r="59" spans="1:24" ht="15">
      <c r="A59" s="70" t="s">
        <v>140</v>
      </c>
      <c r="B59" s="79">
        <v>6</v>
      </c>
      <c r="C59" s="46" t="s">
        <v>55</v>
      </c>
      <c r="D59" s="98"/>
      <c r="F59" s="93"/>
      <c r="H59" s="93"/>
      <c r="J59" s="93"/>
      <c r="L59" s="93"/>
      <c r="N59" s="99"/>
      <c r="R59" s="84"/>
      <c r="S59" s="84"/>
      <c r="T59" s="84"/>
      <c r="U59" s="84"/>
      <c r="V59" s="84"/>
      <c r="W59" s="84"/>
      <c r="X59" s="209"/>
    </row>
    <row r="60" spans="1:24" ht="12" thickBot="1">
      <c r="A60" s="45"/>
      <c r="B60" s="46"/>
      <c r="C60" s="46"/>
      <c r="D60" s="94"/>
      <c r="E60" s="78"/>
      <c r="F60" s="78"/>
      <c r="G60" s="78"/>
      <c r="H60" s="78"/>
      <c r="I60" s="78"/>
      <c r="J60" s="78"/>
      <c r="K60" s="78"/>
      <c r="L60" s="78"/>
      <c r="M60" s="78"/>
      <c r="N60" s="100"/>
      <c r="R60" s="84"/>
      <c r="S60" s="84"/>
      <c r="T60" s="84"/>
      <c r="U60" s="84"/>
      <c r="V60" s="84"/>
      <c r="W60" s="84"/>
      <c r="X60" s="209"/>
    </row>
    <row r="61" spans="1:24" ht="12" thickBot="1">
      <c r="B61" s="46"/>
      <c r="C61" s="46"/>
      <c r="D61" s="46"/>
      <c r="E61" s="46"/>
      <c r="F61" s="46"/>
      <c r="G61" s="46"/>
      <c r="H61" s="46"/>
      <c r="I61" s="46"/>
      <c r="J61" s="46"/>
      <c r="K61" s="46"/>
      <c r="L61" s="46"/>
      <c r="M61" s="46"/>
      <c r="N61" s="46"/>
      <c r="R61" s="84"/>
      <c r="S61" s="84"/>
      <c r="T61" s="84"/>
      <c r="U61" s="84"/>
      <c r="V61" s="84"/>
      <c r="W61" s="84"/>
      <c r="X61" s="209"/>
    </row>
    <row r="62" spans="1:24">
      <c r="B62" s="46"/>
      <c r="C62" s="46"/>
      <c r="D62" s="54"/>
      <c r="E62" s="55"/>
      <c r="F62" s="55"/>
      <c r="G62" s="55"/>
      <c r="H62" s="55"/>
      <c r="I62" s="56" t="s">
        <v>144</v>
      </c>
      <c r="J62" s="56"/>
      <c r="K62" s="55"/>
      <c r="L62" s="55"/>
      <c r="M62" s="55"/>
      <c r="N62" s="57"/>
      <c r="R62" s="84"/>
      <c r="S62" s="84"/>
      <c r="T62" s="84"/>
      <c r="U62" s="84"/>
      <c r="V62" s="84"/>
      <c r="W62" s="84"/>
      <c r="X62" s="209"/>
    </row>
    <row r="63" spans="1:24">
      <c r="A63" s="45"/>
      <c r="B63" s="101"/>
      <c r="C63" s="101"/>
      <c r="D63" s="95"/>
      <c r="E63" s="96"/>
      <c r="F63" s="96"/>
      <c r="G63" s="96"/>
      <c r="H63" s="59"/>
      <c r="I63" s="60" t="s">
        <v>145</v>
      </c>
      <c r="J63" s="59"/>
      <c r="K63" s="96"/>
      <c r="L63" s="96"/>
      <c r="M63" s="96"/>
      <c r="N63" s="97"/>
      <c r="R63" s="84"/>
      <c r="S63" s="84"/>
      <c r="T63" s="84"/>
      <c r="U63" s="84"/>
      <c r="V63" s="84"/>
      <c r="W63" s="84"/>
      <c r="X63" s="209"/>
    </row>
    <row r="64" spans="1:24">
      <c r="A64" s="70" t="s">
        <v>147</v>
      </c>
      <c r="B64" s="46"/>
      <c r="C64" s="46" t="s">
        <v>263</v>
      </c>
      <c r="D64" s="102"/>
      <c r="E64" s="64"/>
      <c r="F64" s="103"/>
      <c r="G64" s="64"/>
      <c r="H64" s="103"/>
      <c r="I64" s="64"/>
      <c r="J64" s="103"/>
      <c r="K64" s="64"/>
      <c r="L64" s="103"/>
      <c r="M64" s="64"/>
      <c r="N64" s="104"/>
      <c r="R64" s="209"/>
      <c r="S64" s="84"/>
      <c r="T64" s="84"/>
      <c r="U64" s="84"/>
      <c r="V64" s="84"/>
      <c r="W64" s="84"/>
      <c r="X64" s="209"/>
    </row>
    <row r="65" spans="1:24">
      <c r="A65" s="45"/>
      <c r="B65" s="46"/>
      <c r="C65" s="46"/>
      <c r="D65" s="58"/>
      <c r="E65" s="59"/>
      <c r="F65" s="59"/>
      <c r="G65" s="59"/>
      <c r="H65" s="59"/>
      <c r="I65" s="60" t="s">
        <v>149</v>
      </c>
      <c r="J65" s="59"/>
      <c r="K65" s="59"/>
      <c r="L65" s="59"/>
      <c r="M65" s="59"/>
      <c r="N65" s="61"/>
      <c r="R65" s="84"/>
      <c r="S65" s="84"/>
      <c r="T65" s="84"/>
      <c r="U65" s="84"/>
      <c r="V65" s="84"/>
      <c r="W65" s="84"/>
      <c r="X65" s="209"/>
    </row>
    <row r="66" spans="1:24">
      <c r="A66" s="70" t="s">
        <v>150</v>
      </c>
      <c r="B66" s="46"/>
      <c r="C66" s="46" t="s">
        <v>264</v>
      </c>
      <c r="D66" s="102"/>
      <c r="E66" s="64"/>
      <c r="F66" s="103"/>
      <c r="G66" s="64"/>
      <c r="H66" s="103"/>
      <c r="I66" s="64"/>
      <c r="J66" s="103"/>
      <c r="K66" s="64"/>
      <c r="L66" s="103"/>
      <c r="M66" s="64"/>
      <c r="N66" s="104"/>
      <c r="R66" s="84"/>
      <c r="S66" s="84"/>
      <c r="T66" s="84"/>
      <c r="U66" s="84"/>
      <c r="V66" s="84"/>
      <c r="W66" s="84"/>
      <c r="X66" s="209"/>
    </row>
    <row r="67" spans="1:24">
      <c r="A67" s="70" t="s">
        <v>152</v>
      </c>
      <c r="B67" s="46"/>
      <c r="C67" s="46" t="s">
        <v>56</v>
      </c>
      <c r="D67" s="102"/>
      <c r="E67" s="64"/>
      <c r="F67" s="103"/>
      <c r="G67" s="64"/>
      <c r="H67" s="103"/>
      <c r="I67" s="64"/>
      <c r="J67" s="103"/>
      <c r="K67" s="64"/>
      <c r="L67" s="103"/>
      <c r="M67" s="64"/>
      <c r="N67" s="104"/>
      <c r="R67" s="84"/>
      <c r="S67" s="84"/>
      <c r="T67" s="84"/>
      <c r="U67" s="84"/>
      <c r="V67" s="84"/>
      <c r="W67" s="84"/>
      <c r="X67" s="209"/>
    </row>
    <row r="68" spans="1:24">
      <c r="A68" s="70" t="s">
        <v>154</v>
      </c>
      <c r="B68" s="46"/>
      <c r="C68" s="46" t="s">
        <v>56</v>
      </c>
      <c r="D68" s="102"/>
      <c r="E68" s="64"/>
      <c r="F68" s="103"/>
      <c r="G68" s="64"/>
      <c r="H68" s="103"/>
      <c r="I68" s="64"/>
      <c r="J68" s="103"/>
      <c r="K68" s="64"/>
      <c r="L68" s="103"/>
      <c r="M68" s="64"/>
      <c r="N68" s="104"/>
      <c r="R68" s="84"/>
      <c r="S68" s="84"/>
      <c r="T68" s="84"/>
      <c r="U68" s="84"/>
      <c r="V68" s="84"/>
      <c r="W68" s="84"/>
      <c r="X68" s="209"/>
    </row>
    <row r="69" spans="1:24">
      <c r="A69" s="70" t="s">
        <v>156</v>
      </c>
      <c r="B69" s="46"/>
      <c r="C69" s="46" t="s">
        <v>56</v>
      </c>
      <c r="D69" s="102"/>
      <c r="E69" s="64"/>
      <c r="F69" s="103"/>
      <c r="G69" s="64"/>
      <c r="H69" s="103"/>
      <c r="I69" s="64"/>
      <c r="J69" s="103"/>
      <c r="K69" s="64"/>
      <c r="L69" s="103"/>
      <c r="M69" s="64"/>
      <c r="N69" s="104"/>
      <c r="R69" s="84"/>
      <c r="S69" s="84"/>
      <c r="T69" s="84"/>
      <c r="U69" s="84"/>
      <c r="V69" s="84"/>
      <c r="W69" s="84"/>
      <c r="X69" s="209"/>
    </row>
    <row r="70" spans="1:24">
      <c r="A70" s="70" t="s">
        <v>158</v>
      </c>
      <c r="B70" s="46"/>
      <c r="C70" s="46" t="s">
        <v>56</v>
      </c>
      <c r="D70" s="102"/>
      <c r="E70" s="64"/>
      <c r="F70" s="103"/>
      <c r="G70" s="64"/>
      <c r="H70" s="103"/>
      <c r="I70" s="64"/>
      <c r="J70" s="103"/>
      <c r="K70" s="64"/>
      <c r="L70" s="103"/>
      <c r="M70" s="64"/>
      <c r="N70" s="104"/>
      <c r="R70" s="84"/>
      <c r="S70" s="84"/>
      <c r="T70" s="84"/>
      <c r="U70" s="84"/>
      <c r="V70" s="84"/>
      <c r="W70" s="84"/>
      <c r="X70" s="209"/>
    </row>
    <row r="71" spans="1:24" ht="12" thickBot="1">
      <c r="A71" s="70" t="s">
        <v>160</v>
      </c>
      <c r="B71" s="46"/>
      <c r="C71" s="46" t="s">
        <v>56</v>
      </c>
      <c r="D71" s="105"/>
      <c r="E71" s="78"/>
      <c r="F71" s="106"/>
      <c r="G71" s="78"/>
      <c r="H71" s="106"/>
      <c r="I71" s="78"/>
      <c r="J71" s="106"/>
      <c r="K71" s="78"/>
      <c r="L71" s="106"/>
      <c r="M71" s="78"/>
      <c r="N71" s="107"/>
      <c r="R71" s="84"/>
      <c r="S71" s="84"/>
      <c r="T71" s="84"/>
      <c r="U71" s="84"/>
      <c r="V71" s="84"/>
      <c r="W71" s="84"/>
      <c r="X71" s="209"/>
    </row>
    <row r="72" spans="1:24">
      <c r="A72" s="45"/>
      <c r="B72" s="46"/>
      <c r="C72" s="46"/>
      <c r="D72" s="131"/>
      <c r="E72" s="123"/>
      <c r="F72" s="123"/>
      <c r="G72" s="123"/>
      <c r="H72" s="123"/>
      <c r="I72" s="123"/>
      <c r="J72" s="123"/>
      <c r="K72" s="123"/>
      <c r="L72" s="123"/>
      <c r="M72" s="123"/>
      <c r="N72" s="132"/>
      <c r="R72" s="84"/>
      <c r="S72" s="84"/>
      <c r="T72" s="84"/>
      <c r="U72" s="84"/>
      <c r="V72" s="84"/>
      <c r="W72" s="84"/>
      <c r="X72" s="209"/>
    </row>
    <row r="73" spans="1:24" ht="12" thickBot="1">
      <c r="A73" s="45"/>
      <c r="B73" s="46"/>
      <c r="C73" s="46"/>
      <c r="D73" s="94"/>
      <c r="E73" s="78"/>
      <c r="F73" s="78"/>
      <c r="G73" s="78"/>
      <c r="H73" s="78"/>
      <c r="I73" s="78"/>
      <c r="J73" s="78"/>
      <c r="K73" s="78"/>
      <c r="L73" s="78"/>
      <c r="M73" s="78"/>
      <c r="N73" s="100"/>
      <c r="R73" s="84"/>
      <c r="S73" s="84"/>
      <c r="T73" s="84"/>
      <c r="U73" s="84"/>
      <c r="V73" s="84"/>
      <c r="W73" s="84"/>
      <c r="X73" s="209"/>
    </row>
    <row r="74" spans="1:24" ht="12" thickBot="1">
      <c r="A74" s="45"/>
      <c r="B74" s="46"/>
      <c r="C74" s="46"/>
      <c r="D74" s="46"/>
      <c r="E74" s="46"/>
      <c r="F74" s="46"/>
      <c r="G74" s="46"/>
      <c r="H74" s="46"/>
      <c r="I74" s="46"/>
      <c r="J74" s="46"/>
      <c r="K74" s="46"/>
      <c r="L74" s="46"/>
      <c r="M74" s="46"/>
      <c r="N74" s="46"/>
      <c r="R74" s="84"/>
      <c r="S74" s="84"/>
      <c r="T74" s="84"/>
      <c r="U74" s="84"/>
      <c r="V74" s="84"/>
      <c r="W74" s="84"/>
      <c r="X74" s="209"/>
    </row>
    <row r="75" spans="1:24">
      <c r="A75" s="45"/>
      <c r="B75" s="46"/>
      <c r="C75" s="46"/>
      <c r="D75" s="54"/>
      <c r="E75" s="55"/>
      <c r="F75" s="55"/>
      <c r="G75" s="55"/>
      <c r="H75" s="55"/>
      <c r="I75" s="56" t="s">
        <v>163</v>
      </c>
      <c r="J75" s="55"/>
      <c r="K75" s="55"/>
      <c r="L75" s="55"/>
      <c r="M75" s="55"/>
      <c r="N75" s="57"/>
      <c r="R75" s="84"/>
      <c r="S75" s="84"/>
      <c r="T75" s="84"/>
      <c r="U75" s="84"/>
      <c r="V75" s="84"/>
      <c r="W75" s="84"/>
      <c r="X75" s="209"/>
    </row>
    <row r="76" spans="1:24">
      <c r="A76" s="70" t="s">
        <v>164</v>
      </c>
      <c r="B76" s="46"/>
      <c r="C76" s="46" t="s">
        <v>57</v>
      </c>
      <c r="D76" s="108"/>
      <c r="E76" s="64"/>
      <c r="F76" s="109"/>
      <c r="G76" s="64"/>
      <c r="H76" s="109"/>
      <c r="I76" s="64"/>
      <c r="J76" s="109"/>
      <c r="K76" s="64"/>
      <c r="L76" s="109"/>
      <c r="M76" s="64"/>
      <c r="N76" s="110"/>
      <c r="R76" s="84"/>
      <c r="S76" s="84"/>
      <c r="T76" s="84"/>
      <c r="U76" s="84"/>
      <c r="V76" s="84"/>
      <c r="W76" s="84"/>
      <c r="X76" s="209"/>
    </row>
    <row r="77" spans="1:24">
      <c r="A77" s="70" t="s">
        <v>167</v>
      </c>
      <c r="B77" s="46"/>
      <c r="C77" s="46" t="s">
        <v>57</v>
      </c>
      <c r="D77" s="108"/>
      <c r="E77" s="64"/>
      <c r="F77" s="109"/>
      <c r="G77" s="64"/>
      <c r="H77" s="109"/>
      <c r="I77" s="64"/>
      <c r="J77" s="109"/>
      <c r="K77" s="64"/>
      <c r="L77" s="109"/>
      <c r="M77" s="64"/>
      <c r="N77" s="110"/>
      <c r="R77" s="84"/>
      <c r="S77" s="84"/>
      <c r="T77" s="84"/>
      <c r="U77" s="84"/>
      <c r="V77" s="84"/>
      <c r="W77" s="84"/>
      <c r="X77" s="209"/>
    </row>
    <row r="78" spans="1:24">
      <c r="A78" s="70" t="s">
        <v>170</v>
      </c>
      <c r="B78" s="46"/>
      <c r="C78" s="46" t="s">
        <v>57</v>
      </c>
      <c r="D78" s="108"/>
      <c r="E78" s="64"/>
      <c r="F78" s="109"/>
      <c r="G78" s="64"/>
      <c r="H78" s="109"/>
      <c r="I78" s="64"/>
      <c r="J78" s="109"/>
      <c r="K78" s="64"/>
      <c r="L78" s="109"/>
      <c r="M78" s="64"/>
      <c r="N78" s="110"/>
      <c r="R78" s="84"/>
      <c r="S78" s="84"/>
      <c r="T78" s="84"/>
      <c r="U78" s="84"/>
      <c r="V78" s="84"/>
      <c r="W78" s="84"/>
      <c r="X78" s="209"/>
    </row>
    <row r="79" spans="1:24">
      <c r="A79" s="70" t="s">
        <v>172</v>
      </c>
      <c r="B79" s="46"/>
      <c r="C79" s="46" t="s">
        <v>265</v>
      </c>
      <c r="D79" s="108"/>
      <c r="E79" s="64"/>
      <c r="F79" s="109"/>
      <c r="G79" s="64"/>
      <c r="H79" s="109"/>
      <c r="I79" s="64"/>
      <c r="J79" s="109"/>
      <c r="K79" s="64"/>
      <c r="L79" s="109"/>
      <c r="M79" s="64"/>
      <c r="N79" s="110"/>
      <c r="R79" s="84"/>
      <c r="S79" s="84"/>
      <c r="T79" s="84"/>
      <c r="U79" s="84"/>
      <c r="V79" s="84"/>
      <c r="W79" s="84"/>
      <c r="X79" s="209"/>
    </row>
    <row r="80" spans="1:24">
      <c r="A80" s="45"/>
      <c r="B80" s="46"/>
      <c r="D80" s="83"/>
      <c r="E80" s="64"/>
      <c r="F80" s="64"/>
      <c r="G80" s="64"/>
      <c r="H80" s="64"/>
      <c r="I80" s="64"/>
      <c r="J80" s="64"/>
      <c r="K80" s="64"/>
      <c r="L80" s="64"/>
      <c r="M80" s="64"/>
      <c r="N80" s="85"/>
      <c r="R80" s="84"/>
      <c r="S80" s="84"/>
      <c r="T80" s="84"/>
      <c r="U80" s="84"/>
      <c r="V80" s="84"/>
      <c r="W80" s="84"/>
      <c r="X80" s="209"/>
    </row>
    <row r="81" spans="1:15">
      <c r="A81" s="45"/>
      <c r="B81" s="46"/>
      <c r="C81" s="46"/>
      <c r="D81" s="83"/>
      <c r="E81" s="64"/>
      <c r="F81" s="64"/>
      <c r="G81" s="64"/>
      <c r="H81" s="64"/>
      <c r="I81" s="64"/>
      <c r="J81" s="64"/>
      <c r="K81" s="64"/>
      <c r="L81" s="64"/>
      <c r="M81" s="64"/>
      <c r="N81" s="85"/>
    </row>
    <row r="82" spans="1:15" ht="12" thickBot="1">
      <c r="A82" s="70" t="s">
        <v>173</v>
      </c>
      <c r="B82" s="46"/>
      <c r="C82" s="46" t="s">
        <v>266</v>
      </c>
      <c r="D82" s="111"/>
      <c r="E82" s="78"/>
      <c r="F82" s="112"/>
      <c r="G82" s="78"/>
      <c r="H82" s="112"/>
      <c r="I82" s="78"/>
      <c r="J82" s="112"/>
      <c r="K82" s="78"/>
      <c r="L82" s="112"/>
      <c r="M82" s="78"/>
      <c r="N82" s="113"/>
    </row>
    <row r="83" spans="1:15" ht="12" thickBot="1">
      <c r="A83" s="45"/>
      <c r="B83" s="46"/>
      <c r="C83" s="46"/>
      <c r="D83" s="46"/>
      <c r="E83" s="46"/>
      <c r="F83" s="46"/>
      <c r="G83" s="46"/>
      <c r="H83" s="46"/>
      <c r="I83" s="46"/>
      <c r="J83" s="46"/>
      <c r="K83" s="46"/>
      <c r="L83" s="46"/>
      <c r="M83" s="46"/>
      <c r="N83" s="46"/>
    </row>
    <row r="84" spans="1:15">
      <c r="A84" s="45"/>
      <c r="B84" s="46"/>
      <c r="C84" s="46"/>
      <c r="D84" s="54"/>
      <c r="E84" s="55"/>
      <c r="F84" s="55"/>
      <c r="G84" s="55"/>
      <c r="H84" s="55"/>
      <c r="I84" s="56" t="s">
        <v>175</v>
      </c>
      <c r="J84" s="55"/>
      <c r="K84" s="55"/>
      <c r="L84" s="55"/>
      <c r="M84" s="55"/>
      <c r="N84" s="57"/>
    </row>
    <row r="85" spans="1:15">
      <c r="A85" s="70" t="s">
        <v>176</v>
      </c>
      <c r="B85" s="46"/>
      <c r="C85" s="46" t="s">
        <v>228</v>
      </c>
      <c r="D85" s="279"/>
      <c r="E85" s="64"/>
      <c r="F85" s="277"/>
      <c r="G85" s="64"/>
      <c r="H85" s="277"/>
      <c r="I85" s="64"/>
      <c r="J85" s="277"/>
      <c r="K85" s="64"/>
      <c r="L85" s="277"/>
      <c r="M85" s="64"/>
      <c r="N85" s="280"/>
    </row>
    <row r="86" spans="1:15">
      <c r="A86" s="70" t="s">
        <v>178</v>
      </c>
      <c r="B86" s="46"/>
      <c r="C86" s="46" t="s">
        <v>267</v>
      </c>
      <c r="D86" s="281"/>
      <c r="E86" s="64"/>
      <c r="F86" s="278"/>
      <c r="G86" s="64"/>
      <c r="H86" s="278"/>
      <c r="I86" s="64"/>
      <c r="J86" s="278"/>
      <c r="K86" s="64"/>
      <c r="L86" s="278"/>
      <c r="M86" s="64"/>
      <c r="N86" s="282"/>
    </row>
    <row r="87" spans="1:15">
      <c r="A87" s="45"/>
      <c r="B87" s="46"/>
      <c r="C87" s="46"/>
      <c r="D87" s="114"/>
      <c r="E87" s="115"/>
      <c r="F87" s="115"/>
      <c r="G87" s="115"/>
      <c r="H87" s="115"/>
      <c r="I87" s="116" t="s">
        <v>180</v>
      </c>
      <c r="J87" s="115"/>
      <c r="K87" s="115"/>
      <c r="L87" s="115"/>
      <c r="M87" s="115"/>
      <c r="N87" s="117"/>
    </row>
    <row r="88" spans="1:15">
      <c r="A88" s="70" t="s">
        <v>181</v>
      </c>
      <c r="B88" s="46"/>
      <c r="C88" s="46" t="s">
        <v>58</v>
      </c>
      <c r="D88" s="118"/>
      <c r="E88" s="64"/>
      <c r="F88" s="119"/>
      <c r="G88" s="64"/>
      <c r="H88" s="119"/>
      <c r="I88" s="64"/>
      <c r="J88" s="119"/>
      <c r="K88" s="64"/>
      <c r="L88" s="119"/>
      <c r="M88" s="64"/>
      <c r="N88" s="120"/>
    </row>
    <row r="89" spans="1:15">
      <c r="A89" s="70" t="s">
        <v>184</v>
      </c>
      <c r="B89" s="46"/>
      <c r="C89" s="46" t="s">
        <v>58</v>
      </c>
      <c r="D89" s="118"/>
      <c r="E89" s="64"/>
      <c r="F89" s="119"/>
      <c r="G89" s="64"/>
      <c r="H89" s="119"/>
      <c r="I89" s="64"/>
      <c r="J89" s="119"/>
      <c r="K89" s="64"/>
      <c r="L89" s="119"/>
      <c r="M89" s="64"/>
      <c r="N89" s="121"/>
    </row>
    <row r="90" spans="1:15" ht="12" thickBot="1">
      <c r="A90" s="70" t="s">
        <v>186</v>
      </c>
      <c r="B90" s="46"/>
      <c r="C90" s="46" t="s">
        <v>311</v>
      </c>
      <c r="D90" s="94"/>
      <c r="E90" s="78"/>
      <c r="F90" s="122"/>
      <c r="G90" s="78"/>
      <c r="H90" s="78"/>
      <c r="I90" s="78"/>
      <c r="J90" s="78"/>
      <c r="K90" s="78"/>
      <c r="L90" s="122"/>
      <c r="M90" s="78"/>
      <c r="N90" s="100"/>
    </row>
    <row r="91" spans="1:15" ht="12" thickBot="1">
      <c r="A91" s="45"/>
      <c r="B91" s="46"/>
      <c r="C91" s="46"/>
      <c r="D91" s="46"/>
      <c r="E91" s="46"/>
      <c r="F91" s="46"/>
      <c r="G91" s="46"/>
      <c r="H91" s="46"/>
      <c r="I91" s="46"/>
      <c r="J91" s="46"/>
      <c r="K91" s="46"/>
      <c r="L91" s="46"/>
      <c r="M91" s="46"/>
      <c r="N91" s="46"/>
    </row>
    <row r="92" spans="1:15">
      <c r="A92" s="70" t="s">
        <v>187</v>
      </c>
      <c r="B92" s="46"/>
      <c r="C92" s="46" t="s">
        <v>187</v>
      </c>
      <c r="D92" s="163"/>
      <c r="E92" s="164"/>
      <c r="F92" s="165"/>
      <c r="G92" s="164"/>
      <c r="H92" s="165"/>
      <c r="I92" s="164"/>
      <c r="J92" s="165"/>
      <c r="K92" s="164"/>
      <c r="L92" s="165"/>
      <c r="M92" s="164"/>
      <c r="N92" s="166"/>
    </row>
    <row r="93" spans="1:15">
      <c r="A93" s="70" t="s">
        <v>188</v>
      </c>
      <c r="B93" s="46"/>
      <c r="C93" s="46" t="s">
        <v>188</v>
      </c>
      <c r="D93" s="167"/>
      <c r="E93" s="161"/>
      <c r="F93" s="162"/>
      <c r="G93" s="161"/>
      <c r="H93" s="162"/>
      <c r="I93" s="161"/>
      <c r="J93" s="162"/>
      <c r="K93" s="161"/>
      <c r="L93" s="162"/>
      <c r="M93" s="161"/>
      <c r="N93" s="168"/>
    </row>
    <row r="94" spans="1:15" ht="12" thickBot="1">
      <c r="A94" s="70" t="s">
        <v>189</v>
      </c>
      <c r="B94" s="46"/>
      <c r="C94" s="46" t="s">
        <v>189</v>
      </c>
      <c r="D94" s="169"/>
      <c r="E94" s="170"/>
      <c r="F94" s="171"/>
      <c r="G94" s="170"/>
      <c r="H94" s="171"/>
      <c r="I94" s="170"/>
      <c r="J94" s="171"/>
      <c r="K94" s="170"/>
      <c r="L94" s="171"/>
      <c r="M94" s="170"/>
      <c r="N94" s="172"/>
    </row>
    <row r="95" spans="1:15">
      <c r="A95" s="45"/>
      <c r="B95" s="46"/>
      <c r="C95" s="46"/>
      <c r="D95" s="46"/>
      <c r="E95" s="46"/>
      <c r="F95" s="46"/>
      <c r="G95" s="46"/>
      <c r="H95" s="46"/>
      <c r="I95" s="46"/>
      <c r="J95" s="46"/>
      <c r="K95" s="49"/>
      <c r="L95" s="46"/>
      <c r="M95" s="46"/>
      <c r="N95" s="46"/>
    </row>
    <row r="96" spans="1:15">
      <c r="A96" s="45"/>
      <c r="B96" s="46"/>
      <c r="C96" s="46"/>
      <c r="D96" s="46"/>
      <c r="E96" s="46"/>
      <c r="F96" s="46"/>
      <c r="G96" s="46"/>
      <c r="H96" s="46"/>
      <c r="I96" s="46"/>
      <c r="J96" s="46"/>
      <c r="K96" s="46"/>
      <c r="L96" s="49"/>
      <c r="M96" s="46"/>
      <c r="N96" s="46"/>
      <c r="O96" s="46"/>
    </row>
    <row r="97" spans="2:64" ht="12.75">
      <c r="D97" s="245" t="s">
        <v>323</v>
      </c>
      <c r="E97" s="245"/>
      <c r="F97" s="245"/>
      <c r="G97" s="246" t="s">
        <v>324</v>
      </c>
      <c r="H97" s="245"/>
      <c r="I97" s="245"/>
      <c r="J97" s="245"/>
      <c r="K97" s="247"/>
      <c r="L97" s="245"/>
      <c r="M97" s="259"/>
      <c r="AF97" s="273"/>
      <c r="AG97" s="273"/>
      <c r="AH97" s="273"/>
      <c r="AI97" s="273"/>
      <c r="AJ97" s="273"/>
      <c r="AK97" s="273"/>
      <c r="AL97" s="273"/>
      <c r="AM97" s="273"/>
      <c r="AN97" s="273"/>
      <c r="AO97" s="273"/>
      <c r="AP97" s="273"/>
      <c r="AQ97" s="273"/>
      <c r="AR97" s="273"/>
      <c r="AS97" s="273"/>
      <c r="AT97" s="273"/>
      <c r="AU97" s="273"/>
      <c r="AV97" s="273"/>
      <c r="AW97" s="273"/>
      <c r="AX97" s="273"/>
      <c r="AY97" s="273"/>
      <c r="AZ97" s="273"/>
      <c r="BA97" s="273"/>
      <c r="BB97" s="273"/>
      <c r="BC97" s="273"/>
      <c r="BD97" s="273"/>
      <c r="BE97" s="273"/>
      <c r="BF97" s="273"/>
      <c r="BG97" s="273"/>
      <c r="BH97" s="273"/>
      <c r="BI97" s="273"/>
      <c r="BJ97" s="273"/>
      <c r="BK97" s="273"/>
      <c r="BL97" s="273"/>
    </row>
    <row r="98" spans="2:64">
      <c r="B98" s="209"/>
      <c r="C98" s="209"/>
      <c r="D98" s="209"/>
      <c r="E98" s="209"/>
      <c r="F98" s="209"/>
      <c r="G98" s="209"/>
      <c r="H98" s="209"/>
      <c r="I98" s="209"/>
      <c r="J98" s="209"/>
      <c r="K98" s="209"/>
      <c r="L98" s="209"/>
      <c r="M98" s="209"/>
      <c r="N98" s="209"/>
      <c r="O98" s="209"/>
      <c r="AF98" s="273"/>
      <c r="AG98" s="273"/>
      <c r="AH98" s="273"/>
      <c r="AI98" s="273"/>
      <c r="AJ98" s="273"/>
      <c r="AK98" s="273"/>
      <c r="AL98" s="273"/>
      <c r="AM98" s="273"/>
      <c r="AN98" s="273"/>
      <c r="AO98" s="273"/>
      <c r="AP98" s="273"/>
      <c r="AQ98" s="273"/>
      <c r="AR98" s="273"/>
      <c r="AS98" s="273"/>
      <c r="AT98" s="273"/>
      <c r="AU98" s="273"/>
      <c r="AV98" s="273"/>
      <c r="AW98" s="273"/>
      <c r="AX98" s="273"/>
      <c r="AY98" s="273"/>
      <c r="AZ98" s="273"/>
      <c r="BA98" s="273"/>
      <c r="BB98" s="273"/>
      <c r="BC98" s="273"/>
      <c r="BD98" s="273"/>
      <c r="BE98" s="273"/>
      <c r="BF98" s="273"/>
      <c r="BG98" s="273"/>
      <c r="BH98" s="273"/>
      <c r="BI98" s="273"/>
      <c r="BJ98" s="273"/>
      <c r="BK98" s="273"/>
      <c r="BL98" s="273"/>
    </row>
    <row r="99" spans="2:64" ht="12">
      <c r="B99" s="209"/>
      <c r="C99" s="209"/>
      <c r="D99" s="248" t="s">
        <v>63</v>
      </c>
      <c r="E99" s="242" t="s">
        <v>350</v>
      </c>
      <c r="F99" s="248" t="s">
        <v>65</v>
      </c>
      <c r="G99" s="242" t="s">
        <v>350</v>
      </c>
      <c r="H99" s="248" t="s">
        <v>66</v>
      </c>
      <c r="I99" s="242" t="s">
        <v>350</v>
      </c>
      <c r="J99" s="248" t="s">
        <v>67</v>
      </c>
      <c r="K99" s="242" t="s">
        <v>350</v>
      </c>
      <c r="L99" s="248" t="s">
        <v>68</v>
      </c>
      <c r="M99" s="242" t="s">
        <v>350</v>
      </c>
      <c r="N99" s="209"/>
      <c r="O99" s="209"/>
      <c r="AF99" s="273"/>
      <c r="AG99" s="273"/>
      <c r="AH99" s="273"/>
      <c r="AI99" s="273"/>
      <c r="AJ99" s="273"/>
      <c r="AK99" s="273"/>
      <c r="AL99" s="273"/>
      <c r="AM99" s="273"/>
      <c r="AN99" s="273"/>
      <c r="AO99" s="273"/>
      <c r="AP99" s="273"/>
      <c r="AQ99" s="273"/>
      <c r="AR99" s="273"/>
      <c r="AS99" s="273"/>
      <c r="AT99" s="273"/>
      <c r="AU99" s="273"/>
      <c r="AV99" s="273"/>
      <c r="AW99" s="273"/>
      <c r="AX99" s="273"/>
      <c r="AY99" s="273"/>
      <c r="AZ99" s="273"/>
      <c r="BA99" s="273"/>
      <c r="BB99" s="273"/>
      <c r="BC99" s="273"/>
      <c r="BD99" s="273"/>
      <c r="BE99" s="273"/>
      <c r="BF99" s="273"/>
      <c r="BG99" s="273"/>
      <c r="BH99" s="273"/>
      <c r="BI99" s="273"/>
      <c r="BJ99" s="273"/>
      <c r="BK99" s="273"/>
      <c r="BL99" s="273"/>
    </row>
    <row r="100" spans="2:64">
      <c r="B100" s="209"/>
      <c r="C100" s="209"/>
      <c r="M100" s="209"/>
      <c r="N100" s="209"/>
      <c r="O100" s="209"/>
      <c r="AF100" s="273"/>
      <c r="AG100" s="273"/>
      <c r="AH100" s="273"/>
      <c r="AI100" s="273"/>
      <c r="AJ100" s="273"/>
      <c r="AK100" s="273"/>
      <c r="AL100" s="273"/>
      <c r="AM100" s="273"/>
      <c r="AN100" s="273"/>
      <c r="AO100" s="273"/>
      <c r="AP100" s="273"/>
      <c r="AQ100" s="273"/>
      <c r="AR100" s="273"/>
      <c r="AS100" s="273"/>
      <c r="AT100" s="273"/>
      <c r="AU100" s="273"/>
      <c r="AV100" s="273"/>
      <c r="AW100" s="273"/>
      <c r="AX100" s="273"/>
      <c r="AY100" s="273"/>
      <c r="AZ100" s="273"/>
      <c r="BA100" s="273"/>
      <c r="BB100" s="273"/>
      <c r="BC100" s="273"/>
      <c r="BD100" s="273"/>
      <c r="BE100" s="273"/>
      <c r="BF100" s="273"/>
      <c r="BG100" s="273"/>
      <c r="BH100" s="273"/>
      <c r="BI100" s="273"/>
      <c r="BJ100" s="273"/>
      <c r="BK100" s="273"/>
      <c r="BL100" s="273"/>
    </row>
    <row r="101" spans="2:64">
      <c r="B101" s="231"/>
      <c r="C101" s="209"/>
      <c r="D101" s="209"/>
      <c r="E101" s="209"/>
      <c r="F101" s="209"/>
      <c r="G101" s="209"/>
      <c r="H101" s="209"/>
      <c r="I101" s="209"/>
      <c r="J101" s="209"/>
      <c r="K101" s="84"/>
      <c r="L101" s="84"/>
      <c r="M101" s="209"/>
      <c r="N101" s="209"/>
      <c r="O101" s="209"/>
      <c r="AF101" s="273"/>
      <c r="BL101" s="273"/>
    </row>
    <row r="102" spans="2:64">
      <c r="B102" s="231"/>
      <c r="C102" s="209"/>
      <c r="D102" s="209"/>
      <c r="E102" s="209"/>
      <c r="F102" s="209"/>
      <c r="G102" s="209"/>
      <c r="H102" s="209"/>
      <c r="I102" s="209"/>
      <c r="J102" s="209"/>
      <c r="K102" s="84"/>
      <c r="L102" s="84"/>
      <c r="M102" s="209"/>
      <c r="N102" s="209"/>
      <c r="O102" s="209"/>
      <c r="AF102" s="273"/>
      <c r="BL102" s="273"/>
    </row>
    <row r="103" spans="2:64">
      <c r="B103" s="231"/>
      <c r="C103" s="209"/>
      <c r="D103" s="209"/>
      <c r="E103" s="209"/>
      <c r="F103" s="209"/>
      <c r="G103" s="209"/>
      <c r="H103" s="209"/>
      <c r="I103" s="209"/>
      <c r="J103" s="209"/>
      <c r="K103" s="84"/>
      <c r="L103" s="84"/>
      <c r="M103" s="209"/>
      <c r="N103" s="209"/>
      <c r="O103" s="209"/>
      <c r="AF103" s="273"/>
      <c r="BL103" s="273"/>
    </row>
    <row r="104" spans="2:64">
      <c r="B104" s="231"/>
      <c r="C104" s="209"/>
      <c r="D104" s="209"/>
      <c r="E104" s="209"/>
      <c r="F104" s="209"/>
      <c r="G104" s="209"/>
      <c r="H104" s="209"/>
      <c r="I104" s="209"/>
      <c r="J104" s="209"/>
      <c r="K104" s="209"/>
      <c r="L104" s="209"/>
      <c r="M104" s="209"/>
      <c r="N104" s="209"/>
      <c r="O104" s="209"/>
      <c r="AF104" s="273"/>
      <c r="BL104" s="273"/>
    </row>
    <row r="105" spans="2:64">
      <c r="B105" s="231"/>
      <c r="C105" s="209"/>
      <c r="D105" s="209"/>
      <c r="E105" s="209"/>
      <c r="F105" s="209"/>
      <c r="G105" s="209"/>
      <c r="H105" s="209"/>
      <c r="I105" s="209"/>
      <c r="J105" s="209"/>
      <c r="K105" s="209"/>
      <c r="L105" s="209"/>
      <c r="M105" s="209"/>
      <c r="N105" s="209"/>
      <c r="O105" s="209"/>
      <c r="AF105" s="273"/>
      <c r="BL105" s="273"/>
    </row>
    <row r="106" spans="2:64">
      <c r="B106" s="231"/>
      <c r="C106" s="255"/>
      <c r="D106" s="209"/>
      <c r="E106" s="209"/>
      <c r="F106" s="209"/>
      <c r="G106" s="209"/>
      <c r="H106" s="209"/>
      <c r="I106" s="209"/>
      <c r="J106" s="209"/>
      <c r="K106" s="209"/>
      <c r="L106" s="209"/>
      <c r="M106" s="209"/>
      <c r="N106" s="209"/>
      <c r="O106" s="209"/>
      <c r="AF106" s="273"/>
      <c r="BL106" s="273"/>
    </row>
    <row r="107" spans="2:64">
      <c r="B107" s="231"/>
      <c r="C107" s="255"/>
      <c r="D107" s="209"/>
      <c r="E107" s="209"/>
      <c r="F107" s="209"/>
      <c r="G107" s="209"/>
      <c r="H107" s="209"/>
      <c r="I107" s="209"/>
      <c r="J107" s="209"/>
      <c r="K107" s="209"/>
      <c r="L107" s="209"/>
      <c r="M107" s="209"/>
      <c r="N107" s="209"/>
      <c r="O107" s="209"/>
      <c r="AF107" s="273"/>
      <c r="BL107" s="273"/>
    </row>
    <row r="108" spans="2:64">
      <c r="B108" s="231"/>
      <c r="C108" s="255"/>
      <c r="D108" s="209"/>
      <c r="E108" s="209"/>
      <c r="F108" s="209"/>
      <c r="G108" s="209"/>
      <c r="H108" s="209"/>
      <c r="I108" s="209"/>
      <c r="J108" s="209"/>
      <c r="K108" s="209"/>
      <c r="L108" s="209"/>
      <c r="M108" s="209"/>
      <c r="N108" s="209"/>
      <c r="O108" s="209"/>
      <c r="AF108" s="273"/>
      <c r="BL108" s="273"/>
    </row>
    <row r="109" spans="2:64">
      <c r="B109" s="231"/>
      <c r="C109" s="209"/>
      <c r="D109" s="209"/>
      <c r="E109" s="209"/>
      <c r="F109" s="231"/>
      <c r="G109" s="209"/>
      <c r="H109" s="209"/>
      <c r="I109" s="209"/>
      <c r="J109" s="209"/>
      <c r="K109" s="209"/>
      <c r="L109" s="209"/>
      <c r="M109" s="209"/>
      <c r="N109" s="209"/>
      <c r="O109" s="209"/>
      <c r="AF109" s="273"/>
      <c r="BL109" s="273"/>
    </row>
    <row r="110" spans="2:64">
      <c r="B110" s="231"/>
      <c r="C110" s="209"/>
      <c r="D110" s="209"/>
      <c r="E110" s="209"/>
      <c r="F110" s="231"/>
      <c r="G110" s="209"/>
      <c r="H110" s="209"/>
      <c r="I110" s="209"/>
      <c r="J110" s="209"/>
      <c r="K110" s="209"/>
      <c r="L110" s="209"/>
      <c r="M110" s="209"/>
      <c r="N110" s="209"/>
      <c r="O110" s="209"/>
      <c r="P110" s="185"/>
      <c r="Q110" s="185"/>
      <c r="R110" s="185"/>
      <c r="S110" s="185"/>
      <c r="T110" s="185"/>
      <c r="U110" s="185"/>
      <c r="V110" s="185"/>
      <c r="W110" s="185"/>
      <c r="AF110" s="273"/>
      <c r="AH110" s="231"/>
      <c r="AI110" s="209"/>
      <c r="AJ110" s="209"/>
      <c r="AK110" s="209"/>
      <c r="AL110" s="231"/>
      <c r="AM110" s="209"/>
      <c r="AN110" s="209"/>
      <c r="AO110" s="209"/>
      <c r="AP110" s="209"/>
      <c r="AT110" s="209"/>
      <c r="AU110" s="209"/>
      <c r="AV110" s="185"/>
      <c r="AW110" s="185"/>
      <c r="AX110" s="185"/>
      <c r="AY110" s="185"/>
      <c r="AZ110" s="185"/>
      <c r="BA110" s="185"/>
      <c r="BB110" s="185"/>
      <c r="BC110" s="185"/>
      <c r="BL110" s="273"/>
    </row>
    <row r="111" spans="2:64">
      <c r="B111" s="231"/>
      <c r="C111" s="209"/>
      <c r="D111" s="209"/>
      <c r="E111" s="209"/>
      <c r="F111" s="209"/>
      <c r="G111" s="209"/>
      <c r="H111" s="209"/>
      <c r="I111" s="209"/>
      <c r="J111" s="209"/>
      <c r="K111" s="209"/>
      <c r="L111" s="209"/>
      <c r="M111" s="209"/>
      <c r="N111" s="209"/>
      <c r="O111" s="209"/>
      <c r="P111" s="185"/>
      <c r="Q111" s="209"/>
      <c r="R111" s="209"/>
      <c r="S111" s="209"/>
      <c r="T111" s="185"/>
      <c r="U111" s="185"/>
      <c r="V111" s="185"/>
      <c r="W111" s="185"/>
      <c r="AF111" s="273"/>
      <c r="AH111" s="231"/>
      <c r="AI111" s="209"/>
      <c r="AJ111" s="209"/>
      <c r="AK111" s="209"/>
      <c r="AL111" s="209"/>
      <c r="AM111" s="209"/>
      <c r="AN111" s="209"/>
      <c r="AO111" s="209"/>
      <c r="AP111" s="209"/>
      <c r="AT111" s="209"/>
      <c r="AU111" s="209"/>
      <c r="AV111" s="185"/>
      <c r="AW111" s="209"/>
      <c r="AX111" s="209"/>
      <c r="AY111" s="209"/>
      <c r="AZ111" s="185"/>
      <c r="BA111" s="185"/>
      <c r="BB111" s="185"/>
      <c r="BC111" s="185"/>
      <c r="BL111" s="273"/>
    </row>
    <row r="112" spans="2:64">
      <c r="B112" s="231"/>
      <c r="C112" s="209"/>
      <c r="D112" s="209"/>
      <c r="E112" s="209"/>
      <c r="F112" s="209"/>
      <c r="G112" s="209"/>
      <c r="H112" s="209"/>
      <c r="I112" s="209"/>
      <c r="J112" s="209"/>
      <c r="K112" s="209"/>
      <c r="L112" s="209"/>
      <c r="M112" s="209"/>
      <c r="N112" s="209"/>
      <c r="O112" s="209"/>
      <c r="P112" s="185"/>
      <c r="Q112" s="209"/>
      <c r="R112" s="209"/>
      <c r="S112" s="209"/>
      <c r="T112" s="185"/>
      <c r="U112" s="185"/>
      <c r="V112" s="185"/>
      <c r="W112" s="185"/>
      <c r="AF112" s="273"/>
      <c r="AH112" s="231"/>
      <c r="AI112" s="209"/>
      <c r="AJ112" s="209"/>
      <c r="AK112" s="209"/>
      <c r="AL112" s="209"/>
      <c r="AM112" s="209"/>
      <c r="AN112" s="209"/>
      <c r="AO112" s="209"/>
      <c r="AP112" s="209"/>
      <c r="AT112" s="209"/>
      <c r="AU112" s="209"/>
      <c r="AV112" s="185"/>
      <c r="AW112" s="209"/>
      <c r="AX112" s="209"/>
      <c r="AY112" s="209"/>
      <c r="AZ112" s="185"/>
      <c r="BA112" s="185"/>
      <c r="BB112" s="185"/>
      <c r="BC112" s="185"/>
      <c r="BL112" s="273"/>
    </row>
    <row r="113" spans="2:64">
      <c r="B113" s="231"/>
      <c r="C113" s="209"/>
      <c r="D113" s="209"/>
      <c r="E113" s="209"/>
      <c r="F113" s="209"/>
      <c r="G113" s="209"/>
      <c r="H113" s="209"/>
      <c r="I113" s="209"/>
      <c r="J113" s="209"/>
      <c r="K113" s="209"/>
      <c r="L113" s="209"/>
      <c r="M113" s="209"/>
      <c r="N113" s="209"/>
      <c r="O113" s="209"/>
      <c r="P113" s="185"/>
      <c r="Q113" s="209"/>
      <c r="R113" s="209"/>
      <c r="S113" s="209"/>
      <c r="T113" s="185"/>
      <c r="U113" s="185"/>
      <c r="V113" s="185"/>
      <c r="W113" s="185"/>
      <c r="AF113" s="273"/>
      <c r="AH113" s="231"/>
      <c r="AI113" s="209"/>
      <c r="AJ113" s="209"/>
      <c r="AK113" s="209"/>
      <c r="AL113" s="209"/>
      <c r="AM113" s="209"/>
      <c r="AN113" s="209"/>
      <c r="AO113" s="209"/>
      <c r="AP113" s="209"/>
      <c r="AT113" s="209"/>
      <c r="AU113" s="209"/>
      <c r="AV113" s="185"/>
      <c r="AW113" s="209"/>
      <c r="AX113" s="209"/>
      <c r="AY113" s="209"/>
      <c r="AZ113" s="185"/>
      <c r="BA113" s="185"/>
      <c r="BB113" s="185"/>
      <c r="BC113" s="185"/>
      <c r="BL113" s="273"/>
    </row>
    <row r="114" spans="2:64">
      <c r="B114" s="231"/>
      <c r="C114" s="209"/>
      <c r="D114" s="209"/>
      <c r="E114" s="209"/>
      <c r="F114" s="209"/>
      <c r="G114" s="209"/>
      <c r="H114" s="209"/>
      <c r="I114" s="209"/>
      <c r="J114" s="209"/>
      <c r="K114" s="209" t="s">
        <v>86</v>
      </c>
      <c r="L114" s="185"/>
      <c r="M114" s="209"/>
      <c r="N114" s="209"/>
      <c r="O114" s="209"/>
      <c r="P114" s="185"/>
      <c r="Q114" s="209"/>
      <c r="R114" s="209"/>
      <c r="S114" s="209"/>
      <c r="T114" s="185"/>
      <c r="U114" s="185"/>
      <c r="V114" s="185"/>
      <c r="W114" s="185"/>
      <c r="AF114" s="273"/>
      <c r="AH114" s="231"/>
      <c r="AI114" s="209"/>
      <c r="AJ114" s="209"/>
      <c r="AK114" s="209"/>
      <c r="AL114" s="209"/>
      <c r="AM114" s="209"/>
      <c r="AN114" s="209"/>
      <c r="AO114" s="209"/>
      <c r="AP114" s="209"/>
      <c r="AT114" s="209"/>
      <c r="AU114" s="209"/>
      <c r="AV114" s="185"/>
      <c r="AW114" s="209"/>
      <c r="AX114" s="209"/>
      <c r="AY114" s="209"/>
      <c r="AZ114" s="185"/>
      <c r="BA114" s="185"/>
      <c r="BB114" s="185"/>
      <c r="BC114" s="185"/>
      <c r="BL114" s="273"/>
    </row>
    <row r="115" spans="2:64">
      <c r="B115" s="231"/>
      <c r="C115" s="209"/>
      <c r="D115" s="209"/>
      <c r="E115" s="209"/>
      <c r="F115" s="209"/>
      <c r="G115" s="209"/>
      <c r="H115" s="209"/>
      <c r="I115" s="209"/>
      <c r="J115" s="209"/>
      <c r="K115" s="209" t="s">
        <v>88</v>
      </c>
      <c r="L115" s="185"/>
      <c r="M115" s="209"/>
      <c r="N115" s="209"/>
      <c r="O115" s="209"/>
      <c r="P115" s="185"/>
      <c r="Q115" s="209"/>
      <c r="R115" s="209"/>
      <c r="S115" s="209"/>
      <c r="T115" s="185"/>
      <c r="U115" s="185"/>
      <c r="V115" s="185"/>
      <c r="W115" s="185"/>
      <c r="AF115" s="273"/>
      <c r="AI115" s="209"/>
      <c r="AJ115" s="209"/>
      <c r="AK115" s="209"/>
      <c r="AL115" s="209"/>
      <c r="AM115" s="209"/>
      <c r="AN115" s="209"/>
      <c r="AO115" s="209"/>
      <c r="AP115" s="209"/>
      <c r="AT115" s="209"/>
      <c r="AU115" s="209"/>
      <c r="AV115" s="185"/>
      <c r="AW115" s="209"/>
      <c r="AX115" s="209"/>
      <c r="AY115" s="209"/>
      <c r="AZ115" s="185"/>
      <c r="BA115" s="185"/>
      <c r="BB115" s="185"/>
      <c r="BC115" s="185"/>
      <c r="BL115" s="273"/>
    </row>
    <row r="116" spans="2:64" ht="12" thickBot="1">
      <c r="B116" s="231"/>
      <c r="C116" s="209"/>
      <c r="D116" s="209"/>
      <c r="E116" s="209"/>
      <c r="F116" s="209"/>
      <c r="G116" s="209"/>
      <c r="H116" s="209"/>
      <c r="I116" s="209"/>
      <c r="J116" s="209"/>
      <c r="K116" s="209" t="s">
        <v>203</v>
      </c>
      <c r="L116" s="185"/>
      <c r="M116" s="209"/>
      <c r="N116" s="209"/>
      <c r="O116" s="209"/>
      <c r="P116" s="185"/>
      <c r="Q116" s="202" t="s">
        <v>28</v>
      </c>
      <c r="R116" s="203" t="s">
        <v>29</v>
      </c>
      <c r="S116" s="203" t="s">
        <v>30</v>
      </c>
      <c r="T116" s="203" t="s">
        <v>31</v>
      </c>
      <c r="U116" s="204" t="s">
        <v>32</v>
      </c>
      <c r="V116" s="185"/>
      <c r="W116" s="185"/>
      <c r="AF116" s="273"/>
      <c r="AH116" s="231"/>
      <c r="AI116" s="209"/>
      <c r="AJ116" s="47" t="s">
        <v>353</v>
      </c>
      <c r="AK116" s="209"/>
      <c r="AL116" s="209"/>
      <c r="AM116" s="209"/>
      <c r="AN116" s="209"/>
      <c r="AO116" s="209"/>
      <c r="AP116" s="209"/>
      <c r="AT116" s="209"/>
      <c r="AU116" s="209"/>
      <c r="AV116" s="185"/>
      <c r="AW116" s="202" t="s">
        <v>28</v>
      </c>
      <c r="AX116" s="203" t="s">
        <v>29</v>
      </c>
      <c r="AY116" s="203" t="s">
        <v>30</v>
      </c>
      <c r="AZ116" s="203" t="s">
        <v>31</v>
      </c>
      <c r="BA116" s="204" t="s">
        <v>32</v>
      </c>
      <c r="BB116" s="185"/>
      <c r="BC116" s="185"/>
      <c r="BL116" s="273"/>
    </row>
    <row r="117" spans="2:64" ht="12" thickBot="1">
      <c r="B117" s="231"/>
      <c r="C117" s="209"/>
      <c r="D117" s="209"/>
      <c r="E117" s="209"/>
      <c r="F117" s="209"/>
      <c r="G117" s="209"/>
      <c r="H117" s="209"/>
      <c r="I117" s="209"/>
      <c r="J117" s="209"/>
      <c r="K117" s="209" t="s">
        <v>211</v>
      </c>
      <c r="L117" s="185"/>
      <c r="M117" s="209"/>
      <c r="N117" s="209"/>
      <c r="O117" s="209"/>
      <c r="P117" s="256" t="s">
        <v>49</v>
      </c>
      <c r="Q117" s="145">
        <f>Planning!Q117</f>
        <v>0</v>
      </c>
      <c r="R117" s="145">
        <f>Planning!R117</f>
        <v>0</v>
      </c>
      <c r="S117" s="145">
        <f>Planning!S117</f>
        <v>0</v>
      </c>
      <c r="T117" s="145">
        <f>Planning!T117</f>
        <v>0</v>
      </c>
      <c r="U117" s="145">
        <f>Planning!U117</f>
        <v>0</v>
      </c>
      <c r="V117" s="185"/>
      <c r="W117" s="185"/>
      <c r="AF117" s="273"/>
      <c r="AH117" s="231"/>
      <c r="AI117" s="209"/>
      <c r="AJ117" s="209"/>
      <c r="AK117" s="209"/>
      <c r="AL117" s="209"/>
      <c r="AM117" s="209"/>
      <c r="AN117" s="209"/>
      <c r="AO117" s="209"/>
      <c r="AP117" s="209"/>
      <c r="AT117" s="209"/>
      <c r="AU117" s="209"/>
      <c r="AV117" s="256" t="s">
        <v>49</v>
      </c>
      <c r="AW117" s="145">
        <f>Q117</f>
        <v>0</v>
      </c>
      <c r="AX117" s="145">
        <f t="shared" ref="AX117:BA119" si="0">R117</f>
        <v>0</v>
      </c>
      <c r="AY117" s="145">
        <f t="shared" si="0"/>
        <v>0</v>
      </c>
      <c r="AZ117" s="145">
        <f t="shared" si="0"/>
        <v>0</v>
      </c>
      <c r="BA117" s="145">
        <f t="shared" si="0"/>
        <v>0</v>
      </c>
      <c r="BB117" s="185"/>
      <c r="BC117" s="185"/>
      <c r="BL117" s="273"/>
    </row>
    <row r="118" spans="2:64" ht="12" thickBot="1">
      <c r="B118" s="231"/>
      <c r="C118" s="209"/>
      <c r="D118" s="209"/>
      <c r="E118" s="209"/>
      <c r="F118" s="209"/>
      <c r="G118" s="209"/>
      <c r="H118" s="209"/>
      <c r="I118" s="209"/>
      <c r="J118" s="209"/>
      <c r="K118" s="209" t="s">
        <v>207</v>
      </c>
      <c r="L118" s="185"/>
      <c r="M118" s="209"/>
      <c r="N118" s="209"/>
      <c r="O118" s="209"/>
      <c r="P118" s="256" t="s">
        <v>259</v>
      </c>
      <c r="Q118" s="145">
        <f>Planning!Q118</f>
        <v>0</v>
      </c>
      <c r="R118" s="145">
        <f>Planning!R118</f>
        <v>0</v>
      </c>
      <c r="S118" s="145">
        <f>Planning!S118</f>
        <v>0</v>
      </c>
      <c r="T118" s="145">
        <f>Planning!T118</f>
        <v>0</v>
      </c>
      <c r="U118" s="145">
        <f>Planning!U118</f>
        <v>0</v>
      </c>
      <c r="V118" s="185"/>
      <c r="W118" s="185"/>
      <c r="AF118" s="273"/>
      <c r="AH118" s="231"/>
      <c r="AI118" s="209"/>
      <c r="AJ118" s="209"/>
      <c r="AK118" s="209"/>
      <c r="AL118" s="209"/>
      <c r="AM118" s="209"/>
      <c r="AN118" s="209"/>
      <c r="AO118" s="209"/>
      <c r="AP118" s="209"/>
      <c r="AT118" s="209"/>
      <c r="AU118" s="209"/>
      <c r="AV118" s="256" t="s">
        <v>259</v>
      </c>
      <c r="AW118" s="145">
        <f t="shared" ref="AW118:AW119" si="1">Q118</f>
        <v>0</v>
      </c>
      <c r="AX118" s="145">
        <f t="shared" si="0"/>
        <v>0</v>
      </c>
      <c r="AY118" s="145">
        <f t="shared" si="0"/>
        <v>0</v>
      </c>
      <c r="AZ118" s="145">
        <f t="shared" si="0"/>
        <v>0</v>
      </c>
      <c r="BA118" s="145">
        <f t="shared" si="0"/>
        <v>0</v>
      </c>
      <c r="BB118" s="185"/>
      <c r="BC118" s="185"/>
      <c r="BL118" s="273"/>
    </row>
    <row r="119" spans="2:64">
      <c r="B119" s="231"/>
      <c r="C119" s="209"/>
      <c r="D119" s="209"/>
      <c r="E119" s="209"/>
      <c r="F119" s="209"/>
      <c r="G119" s="209"/>
      <c r="H119" s="209"/>
      <c r="I119" s="209"/>
      <c r="J119" s="209"/>
      <c r="K119" s="209"/>
      <c r="L119" s="209"/>
      <c r="M119" s="209"/>
      <c r="N119" s="209"/>
      <c r="O119" s="209"/>
      <c r="P119" s="257" t="s">
        <v>260</v>
      </c>
      <c r="Q119" s="145">
        <f>Planning!Q119</f>
        <v>0</v>
      </c>
      <c r="R119" s="145">
        <f>Planning!R119</f>
        <v>0</v>
      </c>
      <c r="S119" s="145">
        <f>Planning!S119</f>
        <v>0</v>
      </c>
      <c r="T119" s="145">
        <f>Planning!T119</f>
        <v>0</v>
      </c>
      <c r="U119" s="145">
        <f>Planning!U119</f>
        <v>0</v>
      </c>
      <c r="V119" s="185"/>
      <c r="W119" s="185"/>
      <c r="AF119" s="273"/>
      <c r="AH119" s="231"/>
      <c r="AI119" s="209"/>
      <c r="AJ119" s="209"/>
      <c r="AK119" s="209"/>
      <c r="AL119" s="209"/>
      <c r="AM119" s="209"/>
      <c r="AN119" s="209"/>
      <c r="AO119" s="209"/>
      <c r="AP119" s="209"/>
      <c r="AT119" s="209"/>
      <c r="AU119" s="209"/>
      <c r="AV119" s="257" t="s">
        <v>260</v>
      </c>
      <c r="AW119" s="145">
        <f t="shared" si="1"/>
        <v>0</v>
      </c>
      <c r="AX119" s="145">
        <f t="shared" si="0"/>
        <v>0</v>
      </c>
      <c r="AY119" s="145">
        <f t="shared" si="0"/>
        <v>0</v>
      </c>
      <c r="AZ119" s="145">
        <f t="shared" si="0"/>
        <v>0</v>
      </c>
      <c r="BA119" s="145">
        <f t="shared" si="0"/>
        <v>0</v>
      </c>
      <c r="BB119" s="185"/>
      <c r="BC119" s="185"/>
      <c r="BL119" s="273"/>
    </row>
    <row r="120" spans="2:64">
      <c r="B120" s="231"/>
      <c r="C120" s="209"/>
      <c r="D120" s="209"/>
      <c r="E120" s="209"/>
      <c r="F120" s="209"/>
      <c r="G120" s="209"/>
      <c r="H120" s="209"/>
      <c r="I120" s="209"/>
      <c r="J120" s="209"/>
      <c r="K120" s="209"/>
      <c r="L120" s="209"/>
      <c r="M120" s="209"/>
      <c r="N120" s="209"/>
      <c r="O120" s="209"/>
      <c r="P120" s="185"/>
      <c r="Q120" s="185"/>
      <c r="R120" s="185"/>
      <c r="S120" s="185"/>
      <c r="T120" s="185"/>
      <c r="U120" s="185"/>
      <c r="V120" s="185"/>
      <c r="W120" s="185"/>
      <c r="AF120" s="273"/>
      <c r="AH120" s="231"/>
      <c r="AI120" s="209"/>
      <c r="AJ120" s="209"/>
      <c r="AK120" s="209"/>
      <c r="AL120" s="209"/>
      <c r="AM120" s="209"/>
      <c r="AN120" s="209"/>
      <c r="AO120" s="209"/>
      <c r="AP120" s="209"/>
      <c r="AT120" s="209"/>
      <c r="AU120" s="209"/>
      <c r="AV120" s="185"/>
      <c r="AW120" s="185"/>
      <c r="AX120" s="185"/>
      <c r="AY120" s="185"/>
      <c r="AZ120" s="185"/>
      <c r="BA120" s="185"/>
      <c r="BB120" s="185"/>
      <c r="BC120" s="185"/>
      <c r="BL120" s="273"/>
    </row>
    <row r="121" spans="2:64">
      <c r="B121" s="231"/>
      <c r="C121" s="209"/>
      <c r="D121" s="209"/>
      <c r="E121" s="209"/>
      <c r="F121" s="209"/>
      <c r="G121" s="209"/>
      <c r="H121" s="209"/>
      <c r="I121" s="209"/>
      <c r="J121" s="209"/>
      <c r="K121" s="209"/>
      <c r="L121" s="209"/>
      <c r="M121" s="209"/>
      <c r="N121" s="209"/>
      <c r="O121" s="209"/>
      <c r="P121" s="185"/>
      <c r="Q121" s="185"/>
      <c r="R121" s="185"/>
      <c r="S121" s="185"/>
      <c r="T121" s="185"/>
      <c r="U121" s="185"/>
      <c r="V121" s="185"/>
      <c r="W121" s="185"/>
      <c r="AF121" s="273"/>
      <c r="AH121" s="231"/>
      <c r="AI121" s="209"/>
      <c r="AJ121" s="209"/>
      <c r="AK121" s="209"/>
      <c r="AL121" s="209"/>
      <c r="AM121" s="209"/>
      <c r="AN121" s="209"/>
      <c r="AO121" s="209"/>
      <c r="AP121" s="209"/>
      <c r="AT121" s="209"/>
      <c r="AU121" s="209"/>
      <c r="AV121" s="185"/>
      <c r="AW121" s="185"/>
      <c r="AX121" s="185"/>
      <c r="AY121" s="185"/>
      <c r="AZ121" s="185"/>
      <c r="BA121" s="185"/>
      <c r="BB121" s="185"/>
      <c r="BC121" s="185"/>
      <c r="BL121" s="273"/>
    </row>
    <row r="122" spans="2:64">
      <c r="B122" s="231"/>
      <c r="C122" s="209"/>
      <c r="D122" s="209"/>
      <c r="E122" s="209"/>
      <c r="F122" s="209"/>
      <c r="G122" s="209"/>
      <c r="H122" s="209"/>
      <c r="I122" s="209"/>
      <c r="J122" s="209"/>
      <c r="K122" s="209"/>
      <c r="L122" s="209"/>
      <c r="M122" s="209"/>
      <c r="N122" s="209"/>
      <c r="O122" s="209"/>
      <c r="W122" s="185"/>
      <c r="AF122" s="273"/>
      <c r="AH122" s="231"/>
      <c r="AI122" s="209"/>
      <c r="AJ122" s="209"/>
      <c r="AK122" s="209"/>
      <c r="AL122" s="209"/>
      <c r="AM122" s="209"/>
      <c r="AN122" s="209"/>
      <c r="AO122" s="209"/>
      <c r="AP122" s="209"/>
      <c r="AT122" s="209"/>
      <c r="AU122" s="209"/>
      <c r="BC122" s="185"/>
      <c r="BL122" s="273"/>
    </row>
    <row r="123" spans="2:64">
      <c r="B123" s="231"/>
      <c r="C123" s="209"/>
      <c r="D123" s="209"/>
      <c r="E123" s="209"/>
      <c r="F123" s="209"/>
      <c r="G123" s="209"/>
      <c r="H123" s="209"/>
      <c r="I123" s="209"/>
      <c r="J123" s="209"/>
      <c r="K123" s="209" t="s">
        <v>222</v>
      </c>
      <c r="L123" s="185"/>
      <c r="M123" s="185"/>
      <c r="N123" s="185"/>
      <c r="O123" s="209"/>
      <c r="AF123" s="273"/>
      <c r="AH123" s="231"/>
      <c r="AI123" s="209"/>
      <c r="AJ123" s="209"/>
      <c r="AK123" s="209"/>
      <c r="AL123" s="209"/>
      <c r="AM123" s="209"/>
      <c r="AN123" s="209"/>
      <c r="AO123" s="209"/>
      <c r="AP123" s="209"/>
      <c r="AT123" s="185"/>
      <c r="AU123" s="209"/>
      <c r="BL123" s="273"/>
    </row>
    <row r="124" spans="2:64">
      <c r="B124" s="231"/>
      <c r="C124" s="209"/>
      <c r="D124" s="209"/>
      <c r="E124" s="209"/>
      <c r="F124" s="209"/>
      <c r="G124" s="209"/>
      <c r="H124" s="209"/>
      <c r="I124" s="209"/>
      <c r="J124" s="209"/>
      <c r="K124" s="209" t="s">
        <v>203</v>
      </c>
      <c r="L124" s="185"/>
      <c r="M124" s="185"/>
      <c r="N124" s="185"/>
      <c r="O124" s="209"/>
      <c r="AF124" s="273"/>
      <c r="AH124" s="231"/>
      <c r="AI124" s="209"/>
      <c r="AJ124" s="209"/>
      <c r="AK124" s="209"/>
      <c r="AL124" s="209"/>
      <c r="AM124" s="209"/>
      <c r="AN124" s="209"/>
      <c r="AO124" s="209"/>
      <c r="AP124" s="209"/>
      <c r="AT124" s="185"/>
      <c r="AU124" s="209"/>
      <c r="BL124" s="273"/>
    </row>
    <row r="125" spans="2:64">
      <c r="B125" s="231"/>
      <c r="C125" s="209"/>
      <c r="D125" s="209"/>
      <c r="E125" s="209"/>
      <c r="F125" s="209"/>
      <c r="G125" s="209"/>
      <c r="H125" s="209"/>
      <c r="I125" s="209"/>
      <c r="J125" s="209"/>
      <c r="K125" s="209" t="s">
        <v>211</v>
      </c>
      <c r="L125" s="185"/>
      <c r="M125" s="185"/>
      <c r="N125" s="185"/>
      <c r="O125" s="209"/>
      <c r="R125" s="47" t="s">
        <v>299</v>
      </c>
      <c r="AF125" s="273"/>
      <c r="AH125" s="231"/>
      <c r="AI125" s="209"/>
      <c r="AJ125" s="209"/>
      <c r="AK125" s="209"/>
      <c r="AL125" s="209"/>
      <c r="AM125" s="209"/>
      <c r="AN125" s="209"/>
      <c r="AO125" s="209"/>
      <c r="AP125" s="209"/>
      <c r="AT125" s="185"/>
      <c r="AU125" s="209"/>
      <c r="AX125" s="47" t="s">
        <v>299</v>
      </c>
      <c r="BL125" s="273"/>
    </row>
    <row r="126" spans="2:64">
      <c r="B126" s="231"/>
      <c r="C126" s="209"/>
      <c r="D126" s="209"/>
      <c r="E126" s="209"/>
      <c r="F126" s="209"/>
      <c r="G126" s="209"/>
      <c r="H126" s="209"/>
      <c r="I126" s="209"/>
      <c r="J126" s="209"/>
      <c r="K126" s="209" t="s">
        <v>223</v>
      </c>
      <c r="L126" s="185"/>
      <c r="M126" s="185"/>
      <c r="N126" s="185"/>
      <c r="O126" s="209"/>
      <c r="AF126" s="273"/>
      <c r="AI126" s="209"/>
      <c r="AJ126" s="209"/>
      <c r="AK126" s="209"/>
      <c r="AL126" s="209"/>
      <c r="AM126" s="209"/>
      <c r="AN126" s="209"/>
      <c r="AO126" s="209"/>
      <c r="AP126" s="209"/>
      <c r="AT126" s="185"/>
      <c r="AU126" s="209"/>
      <c r="BL126" s="273"/>
    </row>
    <row r="127" spans="2:64" ht="12.75">
      <c r="B127" s="231"/>
      <c r="C127" s="209"/>
      <c r="D127" s="209"/>
      <c r="E127" s="209"/>
      <c r="F127" s="209"/>
      <c r="G127" s="209"/>
      <c r="H127" s="209"/>
      <c r="I127" s="209"/>
      <c r="J127" s="209"/>
      <c r="K127" s="209" t="s">
        <v>213</v>
      </c>
      <c r="L127" s="185"/>
      <c r="M127" s="185"/>
      <c r="N127" s="185"/>
      <c r="O127" s="209"/>
      <c r="R127" s="36" t="s">
        <v>28</v>
      </c>
      <c r="S127" s="31" t="s">
        <v>29</v>
      </c>
      <c r="T127" s="31" t="s">
        <v>30</v>
      </c>
      <c r="U127" s="31" t="s">
        <v>31</v>
      </c>
      <c r="V127" s="37" t="s">
        <v>32</v>
      </c>
      <c r="AF127" s="273"/>
      <c r="AH127" s="231"/>
      <c r="AI127" s="209"/>
      <c r="AJ127" s="209"/>
      <c r="AK127" s="209"/>
      <c r="AL127" s="209"/>
      <c r="AM127" s="209"/>
      <c r="AN127" s="209"/>
      <c r="AO127" s="209"/>
      <c r="AP127" s="209"/>
      <c r="AT127" s="185"/>
      <c r="AU127" s="209"/>
      <c r="AX127" s="36" t="s">
        <v>28</v>
      </c>
      <c r="AY127" s="31" t="s">
        <v>29</v>
      </c>
      <c r="AZ127" s="31" t="s">
        <v>30</v>
      </c>
      <c r="BA127" s="31" t="s">
        <v>31</v>
      </c>
      <c r="BB127" s="37" t="s">
        <v>32</v>
      </c>
      <c r="BL127" s="273"/>
    </row>
    <row r="128" spans="2:64" ht="15">
      <c r="B128" s="231"/>
      <c r="C128" s="209"/>
      <c r="D128" s="209"/>
      <c r="E128" s="209"/>
      <c r="F128" s="209"/>
      <c r="G128" s="209"/>
      <c r="H128" s="209"/>
      <c r="I128" s="209"/>
      <c r="J128" s="209"/>
      <c r="K128" s="209" t="s">
        <v>198</v>
      </c>
      <c r="L128" s="185"/>
      <c r="M128" s="185"/>
      <c r="N128" s="185"/>
      <c r="O128" s="209"/>
      <c r="Q128" s="201" t="s">
        <v>60</v>
      </c>
      <c r="R128" s="38">
        <f t="shared" ref="R128:V141" si="2">R232-D232</f>
        <v>2</v>
      </c>
      <c r="S128" s="38">
        <f t="shared" si="2"/>
        <v>2</v>
      </c>
      <c r="T128" s="38">
        <f t="shared" si="2"/>
        <v>2</v>
      </c>
      <c r="U128" s="38">
        <f t="shared" si="2"/>
        <v>2</v>
      </c>
      <c r="V128" s="38">
        <f t="shared" si="2"/>
        <v>2</v>
      </c>
      <c r="AF128" s="273"/>
      <c r="AH128" s="231"/>
      <c r="AI128" s="209"/>
      <c r="AJ128" s="209"/>
      <c r="AK128" s="209"/>
      <c r="AL128" s="209"/>
      <c r="AM128" s="209"/>
      <c r="AN128" s="209"/>
      <c r="AO128" s="209"/>
      <c r="AP128" s="209"/>
      <c r="AT128" s="185"/>
      <c r="AU128" s="209"/>
      <c r="AW128" s="201" t="s">
        <v>60</v>
      </c>
      <c r="AX128" s="38">
        <f t="shared" ref="AX128:BB141" si="3">AX232-AJ232</f>
        <v>0</v>
      </c>
      <c r="AY128" s="38">
        <f t="shared" si="3"/>
        <v>0</v>
      </c>
      <c r="AZ128" s="38">
        <f t="shared" si="3"/>
        <v>0</v>
      </c>
      <c r="BA128" s="38">
        <f t="shared" si="3"/>
        <v>0</v>
      </c>
      <c r="BB128" s="38">
        <f t="shared" si="3"/>
        <v>0</v>
      </c>
      <c r="BL128" s="273"/>
    </row>
    <row r="129" spans="2:64" ht="15">
      <c r="B129" s="231"/>
      <c r="C129" s="209"/>
      <c r="D129" s="209"/>
      <c r="E129" s="209"/>
      <c r="F129" s="209"/>
      <c r="G129" s="209"/>
      <c r="H129" s="209"/>
      <c r="I129" s="209"/>
      <c r="J129" s="209"/>
      <c r="K129" s="209" t="s">
        <v>215</v>
      </c>
      <c r="L129" s="185"/>
      <c r="M129" s="185"/>
      <c r="N129" s="185"/>
      <c r="O129" s="209"/>
      <c r="Q129" s="201" t="s">
        <v>49</v>
      </c>
      <c r="R129" s="38">
        <f t="shared" si="2"/>
        <v>1</v>
      </c>
      <c r="S129" s="38">
        <f t="shared" si="2"/>
        <v>1</v>
      </c>
      <c r="T129" s="38">
        <f t="shared" si="2"/>
        <v>1</v>
      </c>
      <c r="U129" s="38">
        <f t="shared" si="2"/>
        <v>1</v>
      </c>
      <c r="V129" s="38">
        <f t="shared" si="2"/>
        <v>1</v>
      </c>
      <c r="AF129" s="273"/>
      <c r="AH129" s="231"/>
      <c r="AI129" s="209"/>
      <c r="AJ129" s="209"/>
      <c r="AK129" s="209"/>
      <c r="AL129" s="209"/>
      <c r="AM129" s="209"/>
      <c r="AN129" s="209"/>
      <c r="AO129" s="209"/>
      <c r="AP129" s="209"/>
      <c r="AT129" s="185"/>
      <c r="AU129" s="209"/>
      <c r="AW129" s="201" t="s">
        <v>49</v>
      </c>
      <c r="AX129" s="38">
        <f t="shared" si="3"/>
        <v>1</v>
      </c>
      <c r="AY129" s="38">
        <f t="shared" si="3"/>
        <v>1</v>
      </c>
      <c r="AZ129" s="38">
        <f t="shared" si="3"/>
        <v>1</v>
      </c>
      <c r="BA129" s="38">
        <f t="shared" si="3"/>
        <v>1</v>
      </c>
      <c r="BB129" s="38">
        <f t="shared" si="3"/>
        <v>1</v>
      </c>
      <c r="BL129" s="273"/>
    </row>
    <row r="130" spans="2:64" ht="15">
      <c r="B130" s="231"/>
      <c r="C130" s="209"/>
      <c r="D130" s="209"/>
      <c r="E130" s="209"/>
      <c r="F130" s="209"/>
      <c r="G130" s="209"/>
      <c r="H130" s="209"/>
      <c r="I130" s="209"/>
      <c r="J130" s="209"/>
      <c r="K130" s="209" t="s">
        <v>183</v>
      </c>
      <c r="L130" s="185"/>
      <c r="M130" s="185"/>
      <c r="N130" s="185"/>
      <c r="O130" s="209"/>
      <c r="Q130" s="201" t="s">
        <v>50</v>
      </c>
      <c r="R130" s="38">
        <f t="shared" si="2"/>
        <v>6</v>
      </c>
      <c r="S130" s="38">
        <f t="shared" si="2"/>
        <v>6</v>
      </c>
      <c r="T130" s="38">
        <f t="shared" si="2"/>
        <v>6</v>
      </c>
      <c r="U130" s="38">
        <f t="shared" si="2"/>
        <v>6</v>
      </c>
      <c r="V130" s="38">
        <f t="shared" si="2"/>
        <v>6</v>
      </c>
      <c r="AF130" s="273"/>
      <c r="AH130" s="231"/>
      <c r="AI130" s="209"/>
      <c r="AJ130" s="209"/>
      <c r="AK130" s="209"/>
      <c r="AL130" s="209"/>
      <c r="AM130" s="209"/>
      <c r="AN130" s="209"/>
      <c r="AO130" s="209"/>
      <c r="AP130" s="209"/>
      <c r="AT130" s="185"/>
      <c r="AU130" s="209"/>
      <c r="AW130" s="201" t="s">
        <v>50</v>
      </c>
      <c r="AX130" s="38">
        <f t="shared" si="3"/>
        <v>2</v>
      </c>
      <c r="AY130" s="38">
        <f t="shared" si="3"/>
        <v>2</v>
      </c>
      <c r="AZ130" s="38">
        <f t="shared" si="3"/>
        <v>2</v>
      </c>
      <c r="BA130" s="38">
        <f t="shared" si="3"/>
        <v>2</v>
      </c>
      <c r="BB130" s="38">
        <f t="shared" si="3"/>
        <v>2</v>
      </c>
      <c r="BL130" s="273"/>
    </row>
    <row r="131" spans="2:64" ht="15">
      <c r="B131" s="231"/>
      <c r="C131" s="209"/>
      <c r="D131" s="209"/>
      <c r="E131" s="209"/>
      <c r="F131" s="209"/>
      <c r="G131" s="209"/>
      <c r="H131" s="209"/>
      <c r="I131" s="209"/>
      <c r="J131" s="209"/>
      <c r="K131" s="209"/>
      <c r="L131" s="209"/>
      <c r="M131" s="209"/>
      <c r="N131" s="209"/>
      <c r="O131" s="209"/>
      <c r="Q131" s="201" t="s">
        <v>51</v>
      </c>
      <c r="R131" s="38">
        <f t="shared" si="2"/>
        <v>4</v>
      </c>
      <c r="S131" s="38">
        <f t="shared" si="2"/>
        <v>4</v>
      </c>
      <c r="T131" s="38">
        <f t="shared" si="2"/>
        <v>4</v>
      </c>
      <c r="U131" s="38">
        <f t="shared" si="2"/>
        <v>4</v>
      </c>
      <c r="V131" s="38">
        <f t="shared" si="2"/>
        <v>4</v>
      </c>
      <c r="AF131" s="273"/>
      <c r="AH131" s="231"/>
      <c r="AI131" s="209"/>
      <c r="AJ131" s="209"/>
      <c r="AK131" s="209"/>
      <c r="AL131" s="209"/>
      <c r="AM131" s="209"/>
      <c r="AN131" s="209"/>
      <c r="AO131" s="209"/>
      <c r="AP131" s="209"/>
      <c r="AT131" s="209"/>
      <c r="AU131" s="209"/>
      <c r="AW131" s="201" t="s">
        <v>51</v>
      </c>
      <c r="AX131" s="38">
        <f t="shared" si="3"/>
        <v>1</v>
      </c>
      <c r="AY131" s="38">
        <f t="shared" si="3"/>
        <v>1</v>
      </c>
      <c r="AZ131" s="38">
        <f t="shared" si="3"/>
        <v>1</v>
      </c>
      <c r="BA131" s="38">
        <f t="shared" si="3"/>
        <v>1</v>
      </c>
      <c r="BB131" s="38">
        <f t="shared" si="3"/>
        <v>1</v>
      </c>
      <c r="BL131" s="273"/>
    </row>
    <row r="132" spans="2:64" ht="15">
      <c r="B132" s="231"/>
      <c r="C132" s="209"/>
      <c r="D132" s="209"/>
      <c r="E132" s="209"/>
      <c r="F132" s="209"/>
      <c r="G132" s="209"/>
      <c r="H132" s="209"/>
      <c r="I132" s="209"/>
      <c r="J132" s="209"/>
      <c r="K132" s="209"/>
      <c r="L132" s="209"/>
      <c r="M132" s="209"/>
      <c r="N132" s="209"/>
      <c r="O132" s="209"/>
      <c r="Q132" s="201" t="s">
        <v>59</v>
      </c>
      <c r="R132" s="38">
        <f t="shared" si="2"/>
        <v>1</v>
      </c>
      <c r="S132" s="38">
        <f t="shared" si="2"/>
        <v>1</v>
      </c>
      <c r="T132" s="38">
        <f t="shared" si="2"/>
        <v>1</v>
      </c>
      <c r="U132" s="38">
        <f t="shared" si="2"/>
        <v>1</v>
      </c>
      <c r="V132" s="38">
        <f t="shared" si="2"/>
        <v>1</v>
      </c>
      <c r="AF132" s="273"/>
      <c r="AH132" s="231"/>
      <c r="AI132" s="209"/>
      <c r="AJ132" s="209"/>
      <c r="AK132" s="209"/>
      <c r="AL132" s="209"/>
      <c r="AM132" s="209"/>
      <c r="AN132" s="209"/>
      <c r="AO132" s="209"/>
      <c r="AP132" s="209"/>
      <c r="AT132" s="209"/>
      <c r="AU132" s="209"/>
      <c r="AW132" s="201" t="s">
        <v>59</v>
      </c>
      <c r="AX132" s="38">
        <f t="shared" si="3"/>
        <v>0</v>
      </c>
      <c r="AY132" s="38">
        <f t="shared" si="3"/>
        <v>0</v>
      </c>
      <c r="AZ132" s="38">
        <f t="shared" si="3"/>
        <v>0</v>
      </c>
      <c r="BA132" s="38">
        <f t="shared" si="3"/>
        <v>0</v>
      </c>
      <c r="BB132" s="38">
        <f t="shared" si="3"/>
        <v>0</v>
      </c>
      <c r="BL132" s="273"/>
    </row>
    <row r="133" spans="2:64" ht="15">
      <c r="B133" s="231"/>
      <c r="C133" s="209"/>
      <c r="D133" s="209"/>
      <c r="E133" s="209"/>
      <c r="F133" s="209"/>
      <c r="G133" s="209"/>
      <c r="H133" s="209"/>
      <c r="I133" s="209"/>
      <c r="J133" s="209"/>
      <c r="K133" s="209"/>
      <c r="L133" s="209"/>
      <c r="M133" s="258"/>
      <c r="N133" s="209"/>
      <c r="O133" s="209"/>
      <c r="Q133" s="201" t="s">
        <v>52</v>
      </c>
      <c r="R133" s="38">
        <f t="shared" si="2"/>
        <v>4</v>
      </c>
      <c r="S133" s="38">
        <f t="shared" si="2"/>
        <v>4</v>
      </c>
      <c r="T133" s="38">
        <f t="shared" si="2"/>
        <v>4</v>
      </c>
      <c r="U133" s="38">
        <f t="shared" si="2"/>
        <v>4</v>
      </c>
      <c r="V133" s="38">
        <f t="shared" si="2"/>
        <v>4</v>
      </c>
      <c r="AF133" s="273"/>
      <c r="AH133" s="231"/>
      <c r="AI133" s="209"/>
      <c r="AJ133" s="209"/>
      <c r="AK133" s="209"/>
      <c r="AL133" s="209"/>
      <c r="AM133" s="209"/>
      <c r="AN133" s="209"/>
      <c r="AO133" s="209"/>
      <c r="AP133" s="209" t="s">
        <v>354</v>
      </c>
      <c r="AT133" s="209"/>
      <c r="AU133" s="209"/>
      <c r="AW133" s="201" t="s">
        <v>52</v>
      </c>
      <c r="AX133" s="38">
        <f t="shared" si="3"/>
        <v>2</v>
      </c>
      <c r="AY133" s="38">
        <f t="shared" si="3"/>
        <v>2</v>
      </c>
      <c r="AZ133" s="38">
        <f t="shared" si="3"/>
        <v>2</v>
      </c>
      <c r="BA133" s="38">
        <f t="shared" si="3"/>
        <v>2</v>
      </c>
      <c r="BB133" s="38">
        <f t="shared" si="3"/>
        <v>2</v>
      </c>
      <c r="BL133" s="273"/>
    </row>
    <row r="134" spans="2:64" ht="15">
      <c r="B134" s="231"/>
      <c r="C134" s="209"/>
      <c r="D134" s="209"/>
      <c r="E134" s="209"/>
      <c r="F134" s="209"/>
      <c r="G134" s="209"/>
      <c r="H134" s="209"/>
      <c r="I134" s="209"/>
      <c r="J134" s="209"/>
      <c r="K134" s="209"/>
      <c r="L134" s="209"/>
      <c r="M134" s="209"/>
      <c r="N134" s="209"/>
      <c r="O134" s="209"/>
      <c r="Q134" s="201" t="s">
        <v>53</v>
      </c>
      <c r="R134" s="38">
        <f t="shared" si="2"/>
        <v>4</v>
      </c>
      <c r="S134" s="38">
        <f t="shared" si="2"/>
        <v>4</v>
      </c>
      <c r="T134" s="38">
        <f t="shared" si="2"/>
        <v>4</v>
      </c>
      <c r="U134" s="38">
        <f t="shared" si="2"/>
        <v>4</v>
      </c>
      <c r="V134" s="38">
        <f t="shared" si="2"/>
        <v>4</v>
      </c>
      <c r="AF134" s="273"/>
      <c r="AH134" s="231"/>
      <c r="AI134" s="209"/>
      <c r="AJ134" s="209"/>
      <c r="AK134" s="209"/>
      <c r="AL134" s="209"/>
      <c r="AM134" s="209"/>
      <c r="AN134" s="209"/>
      <c r="AO134" s="209"/>
      <c r="AP134" s="209"/>
      <c r="AT134" s="209"/>
      <c r="AU134" s="209"/>
      <c r="AW134" s="201" t="s">
        <v>53</v>
      </c>
      <c r="AX134" s="38">
        <f t="shared" si="3"/>
        <v>2</v>
      </c>
      <c r="AY134" s="38">
        <f t="shared" si="3"/>
        <v>2</v>
      </c>
      <c r="AZ134" s="38">
        <f t="shared" si="3"/>
        <v>2</v>
      </c>
      <c r="BA134" s="38">
        <f t="shared" si="3"/>
        <v>2</v>
      </c>
      <c r="BB134" s="38">
        <f t="shared" si="3"/>
        <v>2</v>
      </c>
      <c r="BL134" s="273"/>
    </row>
    <row r="135" spans="2:64" ht="15">
      <c r="B135" s="49"/>
      <c r="I135" s="191"/>
      <c r="M135" s="48"/>
      <c r="Q135" s="201" t="s">
        <v>225</v>
      </c>
      <c r="R135" s="38">
        <f t="shared" si="2"/>
        <v>1</v>
      </c>
      <c r="S135" s="38">
        <f t="shared" si="2"/>
        <v>1</v>
      </c>
      <c r="T135" s="38">
        <f t="shared" si="2"/>
        <v>1</v>
      </c>
      <c r="U135" s="38">
        <f t="shared" si="2"/>
        <v>1</v>
      </c>
      <c r="V135" s="38">
        <f t="shared" si="2"/>
        <v>1</v>
      </c>
      <c r="AF135" s="273"/>
      <c r="AH135" s="49"/>
      <c r="AO135" s="191"/>
      <c r="AW135" s="201" t="s">
        <v>225</v>
      </c>
      <c r="AX135" s="38">
        <f t="shared" si="3"/>
        <v>1</v>
      </c>
      <c r="AY135" s="38">
        <f t="shared" si="3"/>
        <v>1</v>
      </c>
      <c r="AZ135" s="38">
        <f t="shared" si="3"/>
        <v>1</v>
      </c>
      <c r="BA135" s="38">
        <f t="shared" si="3"/>
        <v>1</v>
      </c>
      <c r="BB135" s="38">
        <f t="shared" si="3"/>
        <v>1</v>
      </c>
      <c r="BL135" s="273"/>
    </row>
    <row r="136" spans="2:64" ht="15">
      <c r="B136" s="49"/>
      <c r="D136" s="47" t="s">
        <v>300</v>
      </c>
      <c r="J136" s="47" t="s">
        <v>372</v>
      </c>
      <c r="Q136" s="201" t="s">
        <v>61</v>
      </c>
      <c r="R136" s="38">
        <f t="shared" si="2"/>
        <v>2</v>
      </c>
      <c r="S136" s="38">
        <f t="shared" si="2"/>
        <v>2</v>
      </c>
      <c r="T136" s="38">
        <f t="shared" si="2"/>
        <v>2</v>
      </c>
      <c r="U136" s="38">
        <f t="shared" si="2"/>
        <v>2</v>
      </c>
      <c r="V136" s="38">
        <f t="shared" si="2"/>
        <v>2</v>
      </c>
      <c r="AF136" s="273"/>
      <c r="AH136" s="49"/>
      <c r="AW136" s="201" t="s">
        <v>61</v>
      </c>
      <c r="AX136" s="38">
        <f t="shared" si="3"/>
        <v>0</v>
      </c>
      <c r="AY136" s="38">
        <f t="shared" si="3"/>
        <v>0</v>
      </c>
      <c r="AZ136" s="38">
        <f t="shared" si="3"/>
        <v>0</v>
      </c>
      <c r="BA136" s="38">
        <f t="shared" si="3"/>
        <v>0</v>
      </c>
      <c r="BB136" s="38">
        <f t="shared" si="3"/>
        <v>0</v>
      </c>
      <c r="BL136" s="273"/>
    </row>
    <row r="137" spans="2:64" ht="15.75" thickBot="1">
      <c r="B137" s="49"/>
      <c r="D137" s="36" t="s">
        <v>28</v>
      </c>
      <c r="E137" s="31" t="s">
        <v>29</v>
      </c>
      <c r="F137" s="31" t="s">
        <v>30</v>
      </c>
      <c r="G137" s="31" t="s">
        <v>31</v>
      </c>
      <c r="H137" s="37" t="s">
        <v>32</v>
      </c>
      <c r="L137" s="191"/>
      <c r="M137" s="274"/>
      <c r="N137" s="101"/>
      <c r="O137" s="101"/>
      <c r="P137" s="101"/>
      <c r="Q137" s="201" t="s">
        <v>54</v>
      </c>
      <c r="R137" s="38">
        <f t="shared" si="2"/>
        <v>2</v>
      </c>
      <c r="S137" s="38">
        <f t="shared" si="2"/>
        <v>2</v>
      </c>
      <c r="T137" s="38">
        <f t="shared" si="2"/>
        <v>2</v>
      </c>
      <c r="U137" s="38">
        <f t="shared" si="2"/>
        <v>2</v>
      </c>
      <c r="V137" s="38">
        <f t="shared" si="2"/>
        <v>2</v>
      </c>
      <c r="AF137" s="273"/>
      <c r="AH137" s="49"/>
      <c r="AJ137" s="36" t="s">
        <v>28</v>
      </c>
      <c r="AK137" s="31" t="s">
        <v>29</v>
      </c>
      <c r="AL137" s="31" t="s">
        <v>30</v>
      </c>
      <c r="AM137" s="31" t="s">
        <v>31</v>
      </c>
      <c r="AN137" s="37" t="s">
        <v>32</v>
      </c>
      <c r="AR137" s="191"/>
      <c r="AS137" s="274"/>
      <c r="AT137" s="101"/>
      <c r="AU137" s="101"/>
      <c r="AV137" s="101"/>
      <c r="AW137" s="201" t="s">
        <v>54</v>
      </c>
      <c r="AX137" s="38">
        <f t="shared" si="3"/>
        <v>2</v>
      </c>
      <c r="AY137" s="38">
        <f t="shared" si="3"/>
        <v>2</v>
      </c>
      <c r="AZ137" s="38">
        <f t="shared" si="3"/>
        <v>2</v>
      </c>
      <c r="BA137" s="38">
        <f t="shared" si="3"/>
        <v>2</v>
      </c>
      <c r="BB137" s="38">
        <f t="shared" si="3"/>
        <v>2</v>
      </c>
      <c r="BL137" s="273"/>
    </row>
    <row r="138" spans="2:64" ht="15.75" thickBot="1">
      <c r="C138" s="70" t="s">
        <v>187</v>
      </c>
      <c r="D138" s="145">
        <f>Planning!D138</f>
        <v>0</v>
      </c>
      <c r="E138" s="145">
        <f>Planning!E138</f>
        <v>0</v>
      </c>
      <c r="F138" s="145">
        <f>Planning!F138</f>
        <v>0</v>
      </c>
      <c r="G138" s="145">
        <f>Planning!G138</f>
        <v>0</v>
      </c>
      <c r="H138" s="145">
        <f>Planning!H138</f>
        <v>0</v>
      </c>
      <c r="J138" s="139" t="s">
        <v>290</v>
      </c>
      <c r="K138" s="139"/>
      <c r="L138" s="139"/>
      <c r="M138" s="139"/>
      <c r="N138" s="139"/>
      <c r="O138" s="139"/>
      <c r="P138" s="139"/>
      <c r="Q138" s="201" t="s">
        <v>55</v>
      </c>
      <c r="R138" s="38">
        <f t="shared" si="2"/>
        <v>4</v>
      </c>
      <c r="S138" s="38">
        <f t="shared" si="2"/>
        <v>4</v>
      </c>
      <c r="T138" s="38">
        <f t="shared" si="2"/>
        <v>4</v>
      </c>
      <c r="U138" s="38">
        <f t="shared" si="2"/>
        <v>4</v>
      </c>
      <c r="V138" s="38">
        <f t="shared" si="2"/>
        <v>4</v>
      </c>
      <c r="Y138" s="47" t="s">
        <v>374</v>
      </c>
      <c r="AF138" s="273"/>
      <c r="AI138" s="70" t="s">
        <v>187</v>
      </c>
      <c r="AJ138" s="145">
        <f>Planning!AJ138</f>
        <v>0</v>
      </c>
      <c r="AK138" s="145">
        <f>Planning!AK138</f>
        <v>0</v>
      </c>
      <c r="AL138" s="145">
        <f>Planning!AL138</f>
        <v>0</v>
      </c>
      <c r="AM138" s="145">
        <f>Planning!AM138</f>
        <v>0</v>
      </c>
      <c r="AN138" s="145">
        <f>Planning!AN138</f>
        <v>0</v>
      </c>
      <c r="AP138" s="139" t="s">
        <v>290</v>
      </c>
      <c r="AQ138" s="139"/>
      <c r="AR138" s="139"/>
      <c r="AS138" s="139"/>
      <c r="AT138" s="139"/>
      <c r="AU138" s="139"/>
      <c r="AV138" s="139"/>
      <c r="AW138" s="201" t="s">
        <v>55</v>
      </c>
      <c r="AX138" s="38">
        <f t="shared" si="3"/>
        <v>3</v>
      </c>
      <c r="AY138" s="38">
        <f t="shared" si="3"/>
        <v>3</v>
      </c>
      <c r="AZ138" s="38">
        <f t="shared" si="3"/>
        <v>3</v>
      </c>
      <c r="BA138" s="38">
        <f t="shared" si="3"/>
        <v>3</v>
      </c>
      <c r="BB138" s="38">
        <f t="shared" si="3"/>
        <v>3</v>
      </c>
      <c r="BE138" s="47" t="s">
        <v>301</v>
      </c>
      <c r="BL138" s="273"/>
    </row>
    <row r="139" spans="2:64" ht="15" customHeight="1" thickBot="1">
      <c r="C139" s="70" t="s">
        <v>188</v>
      </c>
      <c r="D139" s="145">
        <f>Planning!D139</f>
        <v>0</v>
      </c>
      <c r="E139" s="145">
        <f>Planning!E139</f>
        <v>0</v>
      </c>
      <c r="F139" s="145">
        <f>Planning!F139</f>
        <v>0</v>
      </c>
      <c r="G139" s="145">
        <f>Planning!G139</f>
        <v>0</v>
      </c>
      <c r="H139" s="145">
        <f>Planning!H139</f>
        <v>0</v>
      </c>
      <c r="J139" s="140" t="s">
        <v>293</v>
      </c>
      <c r="K139" s="298" t="s">
        <v>291</v>
      </c>
      <c r="L139" s="298"/>
      <c r="M139" s="298"/>
      <c r="N139" s="298"/>
      <c r="O139" s="299"/>
      <c r="P139" s="141"/>
      <c r="Q139" s="201" t="s">
        <v>56</v>
      </c>
      <c r="R139" s="38">
        <f t="shared" si="2"/>
        <v>7</v>
      </c>
      <c r="S139" s="38">
        <f t="shared" si="2"/>
        <v>7</v>
      </c>
      <c r="T139" s="38">
        <f t="shared" si="2"/>
        <v>7</v>
      </c>
      <c r="U139" s="38">
        <f t="shared" si="2"/>
        <v>7</v>
      </c>
      <c r="V139" s="38">
        <f t="shared" si="2"/>
        <v>7</v>
      </c>
      <c r="Y139" s="47" t="s">
        <v>304</v>
      </c>
      <c r="AF139" s="273"/>
      <c r="AI139" s="70" t="s">
        <v>188</v>
      </c>
      <c r="AJ139" s="145">
        <f>Planning!AJ139</f>
        <v>0</v>
      </c>
      <c r="AK139" s="145">
        <f>Planning!AK139</f>
        <v>0</v>
      </c>
      <c r="AL139" s="145">
        <f>Planning!AL139</f>
        <v>0</v>
      </c>
      <c r="AM139" s="145">
        <f>Planning!AM139</f>
        <v>0</v>
      </c>
      <c r="AN139" s="145">
        <f>Planning!AN139</f>
        <v>0</v>
      </c>
      <c r="AP139" s="140" t="s">
        <v>293</v>
      </c>
      <c r="AQ139" s="298" t="s">
        <v>291</v>
      </c>
      <c r="AR139" s="298"/>
      <c r="AS139" s="298"/>
      <c r="AT139" s="298"/>
      <c r="AU139" s="299"/>
      <c r="AV139" s="141"/>
      <c r="AW139" s="201" t="s">
        <v>56</v>
      </c>
      <c r="AX139" s="38">
        <f t="shared" si="3"/>
        <v>0</v>
      </c>
      <c r="AY139" s="38">
        <f t="shared" si="3"/>
        <v>0</v>
      </c>
      <c r="AZ139" s="38">
        <f t="shared" si="3"/>
        <v>0</v>
      </c>
      <c r="BA139" s="38">
        <f t="shared" si="3"/>
        <v>0</v>
      </c>
      <c r="BB139" s="38">
        <f t="shared" si="3"/>
        <v>0</v>
      </c>
      <c r="BE139" s="47" t="s">
        <v>304</v>
      </c>
      <c r="BL139" s="273"/>
    </row>
    <row r="140" spans="2:64" ht="15">
      <c r="C140" s="70" t="s">
        <v>189</v>
      </c>
      <c r="D140" s="145">
        <f>Planning!D140</f>
        <v>0</v>
      </c>
      <c r="E140" s="145">
        <f>Planning!E140</f>
        <v>0</v>
      </c>
      <c r="F140" s="145">
        <f>Planning!F140</f>
        <v>0</v>
      </c>
      <c r="G140" s="145">
        <f>Planning!G140</f>
        <v>0</v>
      </c>
      <c r="H140" s="145">
        <f>Planning!H140</f>
        <v>0</v>
      </c>
      <c r="J140" s="142" t="s">
        <v>294</v>
      </c>
      <c r="K140" s="36" t="s">
        <v>28</v>
      </c>
      <c r="L140" s="31" t="s">
        <v>29</v>
      </c>
      <c r="M140" s="31" t="s">
        <v>30</v>
      </c>
      <c r="N140" s="31" t="s">
        <v>31</v>
      </c>
      <c r="O140" s="37" t="s">
        <v>32</v>
      </c>
      <c r="P140" s="84"/>
      <c r="Q140" s="201" t="s">
        <v>57</v>
      </c>
      <c r="R140" s="38">
        <f t="shared" si="2"/>
        <v>4</v>
      </c>
      <c r="S140" s="38">
        <f t="shared" si="2"/>
        <v>4</v>
      </c>
      <c r="T140" s="38">
        <f t="shared" si="2"/>
        <v>4</v>
      </c>
      <c r="U140" s="38">
        <f t="shared" si="2"/>
        <v>4</v>
      </c>
      <c r="V140" s="38">
        <f t="shared" si="2"/>
        <v>4</v>
      </c>
      <c r="AF140" s="273"/>
      <c r="AI140" s="70" t="s">
        <v>189</v>
      </c>
      <c r="AJ140" s="145">
        <f>Planning!AJ140</f>
        <v>0</v>
      </c>
      <c r="AK140" s="145">
        <f>Planning!AK140</f>
        <v>0</v>
      </c>
      <c r="AL140" s="145">
        <f>Planning!AL140</f>
        <v>0</v>
      </c>
      <c r="AM140" s="145">
        <f>Planning!AM140</f>
        <v>0</v>
      </c>
      <c r="AN140" s="145">
        <f>Planning!AN140</f>
        <v>0</v>
      </c>
      <c r="AP140" s="142" t="s">
        <v>294</v>
      </c>
      <c r="AQ140" s="36" t="s">
        <v>28</v>
      </c>
      <c r="AR140" s="31" t="s">
        <v>29</v>
      </c>
      <c r="AS140" s="31" t="s">
        <v>30</v>
      </c>
      <c r="AT140" s="31" t="s">
        <v>31</v>
      </c>
      <c r="AU140" s="37" t="s">
        <v>32</v>
      </c>
      <c r="AV140" s="84"/>
      <c r="AW140" s="201" t="s">
        <v>57</v>
      </c>
      <c r="AX140" s="38">
        <f t="shared" si="3"/>
        <v>0</v>
      </c>
      <c r="AY140" s="38">
        <f t="shared" si="3"/>
        <v>0</v>
      </c>
      <c r="AZ140" s="38">
        <f t="shared" si="3"/>
        <v>0</v>
      </c>
      <c r="BA140" s="38">
        <f t="shared" si="3"/>
        <v>0</v>
      </c>
      <c r="BB140" s="38">
        <f t="shared" si="3"/>
        <v>0</v>
      </c>
      <c r="BL140" s="273"/>
    </row>
    <row r="141" spans="2:64" ht="15">
      <c r="D141" s="47" t="s">
        <v>300</v>
      </c>
      <c r="Q141" s="201" t="s">
        <v>58</v>
      </c>
      <c r="R141" s="38">
        <f t="shared" si="2"/>
        <v>2</v>
      </c>
      <c r="S141" s="38">
        <f t="shared" si="2"/>
        <v>2</v>
      </c>
      <c r="T141" s="38">
        <f t="shared" si="2"/>
        <v>2</v>
      </c>
      <c r="U141" s="38">
        <f t="shared" si="2"/>
        <v>2</v>
      </c>
      <c r="V141" s="38">
        <f t="shared" si="2"/>
        <v>2</v>
      </c>
      <c r="Y141" s="36" t="s">
        <v>28</v>
      </c>
      <c r="Z141" s="31" t="s">
        <v>29</v>
      </c>
      <c r="AA141" s="31" t="s">
        <v>30</v>
      </c>
      <c r="AB141" s="31" t="s">
        <v>31</v>
      </c>
      <c r="AC141" s="37" t="s">
        <v>32</v>
      </c>
      <c r="AF141" s="273"/>
      <c r="AJ141" s="47" t="s">
        <v>300</v>
      </c>
      <c r="AW141" s="201" t="s">
        <v>58</v>
      </c>
      <c r="AX141" s="38">
        <f t="shared" si="3"/>
        <v>0</v>
      </c>
      <c r="AY141" s="38">
        <f t="shared" si="3"/>
        <v>0</v>
      </c>
      <c r="AZ141" s="38">
        <f t="shared" si="3"/>
        <v>0</v>
      </c>
      <c r="BA141" s="38">
        <f t="shared" si="3"/>
        <v>0</v>
      </c>
      <c r="BB141" s="38">
        <f t="shared" si="3"/>
        <v>0</v>
      </c>
      <c r="BE141" s="36" t="s">
        <v>28</v>
      </c>
      <c r="BF141" s="31" t="s">
        <v>29</v>
      </c>
      <c r="BG141" s="31" t="s">
        <v>30</v>
      </c>
      <c r="BH141" s="31" t="s">
        <v>31</v>
      </c>
      <c r="BI141" s="37" t="s">
        <v>32</v>
      </c>
      <c r="BL141" s="273"/>
    </row>
    <row r="142" spans="2:64">
      <c r="C142" s="173" t="s">
        <v>134</v>
      </c>
      <c r="D142" s="150" t="str">
        <f>IF(K142=1,Y142,"")</f>
        <v/>
      </c>
      <c r="E142" s="150" t="str">
        <f t="shared" ref="E142:H157" si="4">IF(L142=1,Z142,"")</f>
        <v/>
      </c>
      <c r="F142" s="150" t="str">
        <f t="shared" si="4"/>
        <v/>
      </c>
      <c r="G142" s="150" t="str">
        <f t="shared" si="4"/>
        <v/>
      </c>
      <c r="H142" s="150" t="str">
        <f t="shared" si="4"/>
        <v/>
      </c>
      <c r="J142" s="103" t="s">
        <v>134</v>
      </c>
      <c r="K142" s="148">
        <f>Planning!K142</f>
        <v>0</v>
      </c>
      <c r="L142" s="148">
        <f>Planning!L142</f>
        <v>0</v>
      </c>
      <c r="M142" s="148">
        <f>Planning!M142</f>
        <v>0</v>
      </c>
      <c r="N142" s="148">
        <f>Planning!N142</f>
        <v>0</v>
      </c>
      <c r="O142" s="148">
        <f>Planning!O142</f>
        <v>0</v>
      </c>
      <c r="Q142" s="173" t="s">
        <v>134</v>
      </c>
      <c r="R142" s="150" t="str">
        <f>IF(AND(K142=1,OR(D142=0,D142="")),"x","")</f>
        <v/>
      </c>
      <c r="S142" s="150" t="str">
        <f t="shared" ref="S142:V157" si="5">IF(AND(L142=1,OR(E142=0,E142="")),"x","")</f>
        <v/>
      </c>
      <c r="T142" s="150" t="str">
        <f t="shared" si="5"/>
        <v/>
      </c>
      <c r="U142" s="150" t="str">
        <f t="shared" si="5"/>
        <v/>
      </c>
      <c r="V142" s="150" t="str">
        <f t="shared" si="5"/>
        <v/>
      </c>
      <c r="X142" s="173" t="s">
        <v>134</v>
      </c>
      <c r="Y142" s="150" t="s">
        <v>55</v>
      </c>
      <c r="Z142" s="150" t="s">
        <v>55</v>
      </c>
      <c r="AA142" s="150" t="s">
        <v>54</v>
      </c>
      <c r="AB142" s="150"/>
      <c r="AC142" s="150"/>
      <c r="AF142" s="273"/>
      <c r="AI142" s="173" t="s">
        <v>134</v>
      </c>
      <c r="AJ142" s="150" t="str">
        <f>IF(AQ142=1,BE142,"")</f>
        <v/>
      </c>
      <c r="AK142" s="150" t="str">
        <f t="shared" ref="AK142:AN157" si="6">IF(AR142=1,BF142,"")</f>
        <v/>
      </c>
      <c r="AL142" s="150" t="str">
        <f t="shared" si="6"/>
        <v/>
      </c>
      <c r="AM142" s="150" t="str">
        <f t="shared" si="6"/>
        <v/>
      </c>
      <c r="AN142" s="150" t="str">
        <f t="shared" si="6"/>
        <v/>
      </c>
      <c r="AP142" s="103" t="s">
        <v>134</v>
      </c>
      <c r="AQ142" s="148">
        <f>K142</f>
        <v>0</v>
      </c>
      <c r="AR142" s="148">
        <f t="shared" ref="AR142:AU155" si="7">L142</f>
        <v>0</v>
      </c>
      <c r="AS142" s="148">
        <f t="shared" si="7"/>
        <v>0</v>
      </c>
      <c r="AT142" s="148">
        <f t="shared" si="7"/>
        <v>0</v>
      </c>
      <c r="AU142" s="148">
        <f t="shared" si="7"/>
        <v>0</v>
      </c>
      <c r="AW142" s="173" t="s">
        <v>134</v>
      </c>
      <c r="AX142" s="150" t="str">
        <f>IF(AND(AQ142=1,OR(AJ142=0,AJ142="")),"x","")</f>
        <v/>
      </c>
      <c r="AY142" s="150" t="str">
        <f t="shared" ref="AY142:BB157" si="8">IF(AND(AR142=1,OR(AK142=0,AK142="")),"x","")</f>
        <v/>
      </c>
      <c r="AZ142" s="150" t="str">
        <f t="shared" si="8"/>
        <v/>
      </c>
      <c r="BA142" s="150" t="str">
        <f t="shared" si="8"/>
        <v/>
      </c>
      <c r="BB142" s="150" t="str">
        <f t="shared" si="8"/>
        <v/>
      </c>
      <c r="BD142" s="173" t="s">
        <v>134</v>
      </c>
      <c r="BE142" s="150" t="s">
        <v>55</v>
      </c>
      <c r="BF142" s="150" t="s">
        <v>55</v>
      </c>
      <c r="BG142" s="150" t="s">
        <v>54</v>
      </c>
      <c r="BH142" s="150"/>
      <c r="BI142" s="150"/>
      <c r="BL142" s="273"/>
    </row>
    <row r="143" spans="2:64">
      <c r="C143" s="174" t="s">
        <v>190</v>
      </c>
      <c r="D143" s="150" t="str">
        <f t="shared" ref="D143:H206" si="9">IF(K143=1,Y143,"")</f>
        <v/>
      </c>
      <c r="E143" s="150" t="str">
        <f t="shared" si="4"/>
        <v/>
      </c>
      <c r="F143" s="150" t="str">
        <f t="shared" si="4"/>
        <v/>
      </c>
      <c r="G143" s="150" t="str">
        <f t="shared" si="4"/>
        <v/>
      </c>
      <c r="H143" s="150" t="str">
        <f t="shared" si="4"/>
        <v/>
      </c>
      <c r="J143" s="152" t="s">
        <v>190</v>
      </c>
      <c r="K143" s="148">
        <f>Planning!K143</f>
        <v>0</v>
      </c>
      <c r="L143" s="148">
        <f>Planning!L143</f>
        <v>0</v>
      </c>
      <c r="M143" s="148">
        <f>Planning!M143</f>
        <v>0</v>
      </c>
      <c r="N143" s="148">
        <f>Planning!N143</f>
        <v>0</v>
      </c>
      <c r="O143" s="148">
        <f>Planning!O143</f>
        <v>0</v>
      </c>
      <c r="Q143" s="174" t="s">
        <v>190</v>
      </c>
      <c r="R143" s="150" t="str">
        <f t="shared" ref="R143:V205" si="10">IF(AND(K143=1,OR(D143=0,D143="")),"x","")</f>
        <v/>
      </c>
      <c r="S143" s="150" t="str">
        <f t="shared" si="5"/>
        <v/>
      </c>
      <c r="T143" s="150" t="str">
        <f t="shared" si="5"/>
        <v/>
      </c>
      <c r="U143" s="150" t="str">
        <f t="shared" si="5"/>
        <v/>
      </c>
      <c r="V143" s="150" t="str">
        <f t="shared" si="5"/>
        <v/>
      </c>
      <c r="X143" s="174" t="s">
        <v>190</v>
      </c>
      <c r="Y143" s="150"/>
      <c r="Z143" s="150"/>
      <c r="AA143" s="150"/>
      <c r="AB143" s="150"/>
      <c r="AC143" s="150"/>
      <c r="AF143" s="273"/>
      <c r="AI143" s="174" t="s">
        <v>190</v>
      </c>
      <c r="AJ143" s="150" t="str">
        <f t="shared" ref="AJ143:AN206" si="11">IF(AQ143=1,BE143,"")</f>
        <v/>
      </c>
      <c r="AK143" s="150" t="str">
        <f t="shared" si="6"/>
        <v/>
      </c>
      <c r="AL143" s="150" t="str">
        <f t="shared" si="6"/>
        <v/>
      </c>
      <c r="AM143" s="150" t="str">
        <f t="shared" si="6"/>
        <v/>
      </c>
      <c r="AN143" s="150" t="str">
        <f t="shared" si="6"/>
        <v/>
      </c>
      <c r="AP143" s="152" t="s">
        <v>190</v>
      </c>
      <c r="AQ143" s="148">
        <f t="shared" ref="AQ143:AU205" si="12">K143</f>
        <v>0</v>
      </c>
      <c r="AR143" s="148">
        <f t="shared" si="7"/>
        <v>0</v>
      </c>
      <c r="AS143" s="148">
        <f t="shared" si="7"/>
        <v>0</v>
      </c>
      <c r="AT143" s="148">
        <f t="shared" si="7"/>
        <v>0</v>
      </c>
      <c r="AU143" s="148">
        <f t="shared" si="7"/>
        <v>0</v>
      </c>
      <c r="AW143" s="174" t="s">
        <v>190</v>
      </c>
      <c r="AX143" s="150" t="str">
        <f t="shared" ref="AX143:BB205" si="13">IF(AND(AQ143=1,OR(AJ143=0,AJ143="")),"x","")</f>
        <v/>
      </c>
      <c r="AY143" s="150" t="str">
        <f t="shared" si="8"/>
        <v/>
      </c>
      <c r="AZ143" s="150" t="str">
        <f t="shared" si="8"/>
        <v/>
      </c>
      <c r="BA143" s="150" t="str">
        <f t="shared" si="8"/>
        <v/>
      </c>
      <c r="BB143" s="150" t="str">
        <f t="shared" si="8"/>
        <v/>
      </c>
      <c r="BD143" s="174" t="s">
        <v>190</v>
      </c>
      <c r="BE143" s="150"/>
      <c r="BF143" s="150"/>
      <c r="BG143" s="150"/>
      <c r="BH143" s="150"/>
      <c r="BI143" s="150"/>
      <c r="BL143" s="273"/>
    </row>
    <row r="144" spans="2:64">
      <c r="C144" s="175" t="s">
        <v>168</v>
      </c>
      <c r="D144" s="150" t="str">
        <f t="shared" si="9"/>
        <v/>
      </c>
      <c r="E144" s="150" t="str">
        <f t="shared" si="4"/>
        <v/>
      </c>
      <c r="F144" s="150" t="str">
        <f t="shared" si="4"/>
        <v/>
      </c>
      <c r="G144" s="150" t="str">
        <f t="shared" si="4"/>
        <v/>
      </c>
      <c r="H144" s="150" t="str">
        <f t="shared" si="4"/>
        <v/>
      </c>
      <c r="J144" s="103" t="s">
        <v>168</v>
      </c>
      <c r="K144" s="148">
        <f>Planning!K144</f>
        <v>0</v>
      </c>
      <c r="L144" s="148">
        <f>Planning!L144</f>
        <v>0</v>
      </c>
      <c r="M144" s="148">
        <f>Planning!M144</f>
        <v>0</v>
      </c>
      <c r="N144" s="148">
        <f>Planning!N144</f>
        <v>0</v>
      </c>
      <c r="O144" s="148">
        <f>Planning!O144</f>
        <v>0</v>
      </c>
      <c r="Q144" s="175" t="s">
        <v>168</v>
      </c>
      <c r="R144" s="150" t="str">
        <f t="shared" si="10"/>
        <v/>
      </c>
      <c r="S144" s="150" t="str">
        <f t="shared" si="5"/>
        <v/>
      </c>
      <c r="T144" s="150" t="str">
        <f t="shared" si="5"/>
        <v/>
      </c>
      <c r="U144" s="150" t="str">
        <f t="shared" si="5"/>
        <v/>
      </c>
      <c r="V144" s="150" t="str">
        <f t="shared" si="5"/>
        <v/>
      </c>
      <c r="X144" s="175" t="s">
        <v>168</v>
      </c>
      <c r="Y144" s="150" t="s">
        <v>57</v>
      </c>
      <c r="Z144" s="150" t="s">
        <v>57</v>
      </c>
      <c r="AA144" s="150" t="s">
        <v>57</v>
      </c>
      <c r="AB144" s="150"/>
      <c r="AC144" s="150"/>
      <c r="AF144" s="273"/>
      <c r="AI144" s="175" t="s">
        <v>168</v>
      </c>
      <c r="AJ144" s="150" t="str">
        <f t="shared" si="11"/>
        <v/>
      </c>
      <c r="AK144" s="150" t="str">
        <f t="shared" si="6"/>
        <v/>
      </c>
      <c r="AL144" s="150" t="str">
        <f t="shared" si="6"/>
        <v/>
      </c>
      <c r="AM144" s="150" t="str">
        <f t="shared" si="6"/>
        <v/>
      </c>
      <c r="AN144" s="150" t="str">
        <f t="shared" si="6"/>
        <v/>
      </c>
      <c r="AP144" s="103" t="s">
        <v>168</v>
      </c>
      <c r="AQ144" s="148"/>
      <c r="AR144" s="148"/>
      <c r="AS144" s="148"/>
      <c r="AT144" s="148"/>
      <c r="AU144" s="148"/>
      <c r="AW144" s="175" t="s">
        <v>168</v>
      </c>
      <c r="AX144" s="150" t="str">
        <f t="shared" si="13"/>
        <v/>
      </c>
      <c r="AY144" s="150" t="str">
        <f t="shared" si="8"/>
        <v/>
      </c>
      <c r="AZ144" s="150" t="str">
        <f t="shared" si="8"/>
        <v/>
      </c>
      <c r="BA144" s="150" t="str">
        <f t="shared" si="8"/>
        <v/>
      </c>
      <c r="BB144" s="150" t="str">
        <f t="shared" si="8"/>
        <v/>
      </c>
      <c r="BD144" s="175" t="s">
        <v>168</v>
      </c>
      <c r="BE144" s="150"/>
      <c r="BF144" s="150"/>
      <c r="BG144" s="150"/>
      <c r="BH144" s="150"/>
      <c r="BI144" s="150"/>
      <c r="BL144" s="273"/>
    </row>
    <row r="145" spans="2:64">
      <c r="C145" s="174" t="s">
        <v>127</v>
      </c>
      <c r="D145" s="150" t="str">
        <f t="shared" si="9"/>
        <v/>
      </c>
      <c r="E145" s="150" t="str">
        <f t="shared" si="4"/>
        <v/>
      </c>
      <c r="F145" s="150" t="str">
        <f t="shared" si="4"/>
        <v/>
      </c>
      <c r="G145" s="150" t="str">
        <f t="shared" si="4"/>
        <v/>
      </c>
      <c r="H145" s="150" t="str">
        <f t="shared" si="4"/>
        <v/>
      </c>
      <c r="J145" s="152" t="s">
        <v>127</v>
      </c>
      <c r="K145" s="148">
        <f>Planning!K145</f>
        <v>0</v>
      </c>
      <c r="L145" s="148">
        <f>Planning!L145</f>
        <v>0</v>
      </c>
      <c r="M145" s="148">
        <f>Planning!M145</f>
        <v>0</v>
      </c>
      <c r="N145" s="148">
        <f>Planning!N145</f>
        <v>0</v>
      </c>
      <c r="O145" s="148">
        <f>Planning!O145</f>
        <v>0</v>
      </c>
      <c r="Q145" s="174" t="s">
        <v>127</v>
      </c>
      <c r="R145" s="150" t="str">
        <f t="shared" si="10"/>
        <v/>
      </c>
      <c r="S145" s="150" t="str">
        <f t="shared" si="5"/>
        <v/>
      </c>
      <c r="T145" s="150" t="str">
        <f t="shared" si="5"/>
        <v/>
      </c>
      <c r="U145" s="150" t="str">
        <f t="shared" si="5"/>
        <v/>
      </c>
      <c r="V145" s="150" t="str">
        <f t="shared" si="5"/>
        <v/>
      </c>
      <c r="X145" s="174" t="s">
        <v>127</v>
      </c>
      <c r="Y145" s="150" t="str">
        <f>IF(K145=1,IF(K179=1,AE145,Y179),"")</f>
        <v/>
      </c>
      <c r="Z145" s="150" t="str">
        <f>IF(L145=1,IF(L179=1,AD145,Z179),"")</f>
        <v/>
      </c>
      <c r="AA145" s="150"/>
      <c r="AB145" s="150" t="str">
        <f>IF(N145=1,IF(N179=1,AD145,AB179),"")</f>
        <v/>
      </c>
      <c r="AC145" s="150" t="s">
        <v>262</v>
      </c>
      <c r="AD145" s="47" t="s">
        <v>55</v>
      </c>
      <c r="AE145" s="47" t="s">
        <v>54</v>
      </c>
      <c r="AF145" s="273"/>
      <c r="AI145" s="174" t="s">
        <v>127</v>
      </c>
      <c r="AJ145" s="150" t="str">
        <f t="shared" si="11"/>
        <v/>
      </c>
      <c r="AK145" s="150" t="str">
        <f t="shared" si="6"/>
        <v/>
      </c>
      <c r="AL145" s="150" t="str">
        <f t="shared" si="6"/>
        <v/>
      </c>
      <c r="AM145" s="150" t="str">
        <f t="shared" si="6"/>
        <v/>
      </c>
      <c r="AN145" s="150" t="str">
        <f t="shared" si="6"/>
        <v/>
      </c>
      <c r="AP145" s="152" t="s">
        <v>127</v>
      </c>
      <c r="AQ145" s="148">
        <f t="shared" si="12"/>
        <v>0</v>
      </c>
      <c r="AR145" s="148">
        <f t="shared" si="7"/>
        <v>0</v>
      </c>
      <c r="AS145" s="148">
        <f t="shared" si="7"/>
        <v>0</v>
      </c>
      <c r="AT145" s="148">
        <f t="shared" si="7"/>
        <v>0</v>
      </c>
      <c r="AU145" s="148">
        <f t="shared" si="7"/>
        <v>0</v>
      </c>
      <c r="AW145" s="174" t="s">
        <v>127</v>
      </c>
      <c r="AX145" s="150" t="str">
        <f t="shared" si="13"/>
        <v/>
      </c>
      <c r="AY145" s="150" t="str">
        <f t="shared" si="8"/>
        <v/>
      </c>
      <c r="AZ145" s="150" t="str">
        <f t="shared" si="8"/>
        <v/>
      </c>
      <c r="BA145" s="150" t="str">
        <f t="shared" si="8"/>
        <v/>
      </c>
      <c r="BB145" s="150" t="str">
        <f t="shared" si="8"/>
        <v/>
      </c>
      <c r="BD145" s="174" t="s">
        <v>127</v>
      </c>
      <c r="BE145" s="150" t="s">
        <v>262</v>
      </c>
      <c r="BF145" s="150" t="s">
        <v>262</v>
      </c>
      <c r="BG145" s="150"/>
      <c r="BH145" s="150" t="s">
        <v>262</v>
      </c>
      <c r="BI145" s="150" t="s">
        <v>262</v>
      </c>
      <c r="BJ145" s="47" t="s">
        <v>55</v>
      </c>
      <c r="BK145" s="47" t="s">
        <v>54</v>
      </c>
      <c r="BL145" s="273"/>
    </row>
    <row r="146" spans="2:64">
      <c r="C146" s="175" t="s">
        <v>191</v>
      </c>
      <c r="D146" s="150" t="str">
        <f t="shared" si="9"/>
        <v/>
      </c>
      <c r="E146" s="150" t="str">
        <f t="shared" si="4"/>
        <v/>
      </c>
      <c r="F146" s="150" t="str">
        <f t="shared" si="4"/>
        <v/>
      </c>
      <c r="G146" s="150" t="str">
        <f t="shared" si="4"/>
        <v/>
      </c>
      <c r="H146" s="150" t="str">
        <f t="shared" si="4"/>
        <v/>
      </c>
      <c r="J146" s="103" t="s">
        <v>191</v>
      </c>
      <c r="K146" s="148">
        <f>Planning!K146</f>
        <v>0</v>
      </c>
      <c r="L146" s="148">
        <f>Planning!L146</f>
        <v>0</v>
      </c>
      <c r="M146" s="148">
        <f>Planning!M146</f>
        <v>0</v>
      </c>
      <c r="N146" s="148">
        <f>Planning!N146</f>
        <v>0</v>
      </c>
      <c r="O146" s="148">
        <f>Planning!O146</f>
        <v>0</v>
      </c>
      <c r="Q146" s="175" t="s">
        <v>191</v>
      </c>
      <c r="R146" s="150" t="str">
        <f t="shared" si="10"/>
        <v/>
      </c>
      <c r="S146" s="150" t="str">
        <f t="shared" si="5"/>
        <v/>
      </c>
      <c r="T146" s="150" t="str">
        <f t="shared" si="5"/>
        <v/>
      </c>
      <c r="U146" s="150" t="str">
        <f t="shared" si="5"/>
        <v/>
      </c>
      <c r="V146" s="150" t="str">
        <f t="shared" si="5"/>
        <v/>
      </c>
      <c r="X146" s="175" t="s">
        <v>191</v>
      </c>
      <c r="Y146" s="150"/>
      <c r="Z146" s="150"/>
      <c r="AA146" s="150"/>
      <c r="AB146" s="150"/>
      <c r="AC146" s="150"/>
      <c r="AF146" s="273"/>
      <c r="AI146" s="175" t="s">
        <v>191</v>
      </c>
      <c r="AJ146" s="150" t="str">
        <f t="shared" si="11"/>
        <v/>
      </c>
      <c r="AK146" s="150" t="str">
        <f t="shared" si="6"/>
        <v/>
      </c>
      <c r="AL146" s="150" t="str">
        <f t="shared" si="6"/>
        <v/>
      </c>
      <c r="AM146" s="150" t="str">
        <f t="shared" si="6"/>
        <v/>
      </c>
      <c r="AN146" s="150" t="str">
        <f t="shared" si="6"/>
        <v/>
      </c>
      <c r="AP146" s="103" t="s">
        <v>191</v>
      </c>
      <c r="AQ146" s="148">
        <f t="shared" si="12"/>
        <v>0</v>
      </c>
      <c r="AR146" s="148">
        <f t="shared" si="7"/>
        <v>0</v>
      </c>
      <c r="AS146" s="148">
        <f t="shared" si="7"/>
        <v>0</v>
      </c>
      <c r="AT146" s="148">
        <f t="shared" si="7"/>
        <v>0</v>
      </c>
      <c r="AU146" s="148">
        <f t="shared" si="7"/>
        <v>0</v>
      </c>
      <c r="AW146" s="175" t="s">
        <v>191</v>
      </c>
      <c r="AX146" s="150" t="str">
        <f t="shared" si="13"/>
        <v/>
      </c>
      <c r="AY146" s="150" t="str">
        <f t="shared" si="8"/>
        <v/>
      </c>
      <c r="AZ146" s="150" t="str">
        <f t="shared" si="8"/>
        <v/>
      </c>
      <c r="BA146" s="150" t="str">
        <f t="shared" si="8"/>
        <v/>
      </c>
      <c r="BB146" s="150" t="str">
        <f t="shared" si="8"/>
        <v/>
      </c>
      <c r="BD146" s="175" t="s">
        <v>191</v>
      </c>
      <c r="BE146" s="150"/>
      <c r="BF146" s="150"/>
      <c r="BG146" s="150"/>
      <c r="BH146" s="150"/>
      <c r="BI146" s="150"/>
      <c r="BL146" s="273"/>
    </row>
    <row r="147" spans="2:64">
      <c r="C147" s="175" t="s">
        <v>192</v>
      </c>
      <c r="D147" s="150" t="str">
        <f t="shared" si="9"/>
        <v/>
      </c>
      <c r="E147" s="150" t="str">
        <f t="shared" si="4"/>
        <v/>
      </c>
      <c r="F147" s="150" t="str">
        <f t="shared" si="4"/>
        <v/>
      </c>
      <c r="G147" s="150" t="str">
        <f t="shared" si="4"/>
        <v/>
      </c>
      <c r="H147" s="150" t="str">
        <f t="shared" si="4"/>
        <v/>
      </c>
      <c r="J147" s="103" t="s">
        <v>192</v>
      </c>
      <c r="K147" s="148">
        <f>Planning!K147</f>
        <v>0</v>
      </c>
      <c r="L147" s="148">
        <f>Planning!L147</f>
        <v>0</v>
      </c>
      <c r="M147" s="148">
        <f>Planning!M147</f>
        <v>0</v>
      </c>
      <c r="N147" s="148">
        <f>Planning!N147</f>
        <v>0</v>
      </c>
      <c r="O147" s="148">
        <f>Planning!O147</f>
        <v>0</v>
      </c>
      <c r="Q147" s="175" t="s">
        <v>192</v>
      </c>
      <c r="R147" s="150" t="str">
        <f t="shared" si="10"/>
        <v/>
      </c>
      <c r="S147" s="150" t="str">
        <f t="shared" si="5"/>
        <v/>
      </c>
      <c r="T147" s="150" t="str">
        <f t="shared" si="5"/>
        <v/>
      </c>
      <c r="U147" s="150" t="str">
        <f t="shared" si="5"/>
        <v/>
      </c>
      <c r="V147" s="150" t="str">
        <f t="shared" si="5"/>
        <v/>
      </c>
      <c r="X147" s="175" t="s">
        <v>192</v>
      </c>
      <c r="Y147" s="150"/>
      <c r="Z147" s="150"/>
      <c r="AA147" s="150"/>
      <c r="AB147" s="150"/>
      <c r="AC147" s="150"/>
      <c r="AF147" s="273"/>
      <c r="AI147" s="175" t="s">
        <v>192</v>
      </c>
      <c r="AJ147" s="150" t="str">
        <f t="shared" si="11"/>
        <v/>
      </c>
      <c r="AK147" s="150" t="str">
        <f t="shared" si="6"/>
        <v/>
      </c>
      <c r="AL147" s="150" t="str">
        <f t="shared" si="6"/>
        <v/>
      </c>
      <c r="AM147" s="150" t="str">
        <f t="shared" si="6"/>
        <v/>
      </c>
      <c r="AN147" s="150" t="str">
        <f t="shared" si="6"/>
        <v/>
      </c>
      <c r="AP147" s="103" t="s">
        <v>192</v>
      </c>
      <c r="AQ147" s="148"/>
      <c r="AR147" s="148"/>
      <c r="AS147" s="148"/>
      <c r="AT147" s="148"/>
      <c r="AU147" s="148"/>
      <c r="AW147" s="175" t="s">
        <v>192</v>
      </c>
      <c r="AX147" s="150" t="str">
        <f t="shared" si="13"/>
        <v/>
      </c>
      <c r="AY147" s="150" t="str">
        <f t="shared" si="8"/>
        <v/>
      </c>
      <c r="AZ147" s="150" t="str">
        <f t="shared" si="8"/>
        <v/>
      </c>
      <c r="BA147" s="150" t="str">
        <f t="shared" si="8"/>
        <v/>
      </c>
      <c r="BB147" s="150" t="str">
        <f t="shared" si="8"/>
        <v/>
      </c>
      <c r="BD147" s="175" t="s">
        <v>192</v>
      </c>
      <c r="BE147" s="150"/>
      <c r="BF147" s="150"/>
      <c r="BG147" s="150"/>
      <c r="BH147" s="150"/>
      <c r="BI147" s="150"/>
      <c r="BL147" s="273"/>
    </row>
    <row r="148" spans="2:64">
      <c r="B148" s="46"/>
      <c r="C148" s="175" t="s">
        <v>174</v>
      </c>
      <c r="D148" s="150" t="str">
        <f t="shared" si="9"/>
        <v/>
      </c>
      <c r="E148" s="150" t="str">
        <f t="shared" si="4"/>
        <v/>
      </c>
      <c r="F148" s="150" t="str">
        <f t="shared" si="4"/>
        <v/>
      </c>
      <c r="G148" s="150" t="str">
        <f t="shared" si="4"/>
        <v/>
      </c>
      <c r="H148" s="150" t="str">
        <f t="shared" si="4"/>
        <v/>
      </c>
      <c r="J148" s="103" t="s">
        <v>174</v>
      </c>
      <c r="K148" s="148">
        <f>Planning!K148</f>
        <v>0</v>
      </c>
      <c r="L148" s="148">
        <f>Planning!L148</f>
        <v>0</v>
      </c>
      <c r="M148" s="148">
        <f>Planning!M148</f>
        <v>0</v>
      </c>
      <c r="N148" s="148">
        <f>Planning!N148</f>
        <v>0</v>
      </c>
      <c r="O148" s="148">
        <f>Planning!O148</f>
        <v>0</v>
      </c>
      <c r="Q148" s="175" t="s">
        <v>174</v>
      </c>
      <c r="R148" s="150" t="str">
        <f t="shared" si="10"/>
        <v/>
      </c>
      <c r="S148" s="150" t="str">
        <f t="shared" si="5"/>
        <v/>
      </c>
      <c r="T148" s="150" t="str">
        <f t="shared" si="5"/>
        <v/>
      </c>
      <c r="U148" s="150" t="str">
        <f t="shared" si="5"/>
        <v/>
      </c>
      <c r="V148" s="150" t="str">
        <f t="shared" si="5"/>
        <v/>
      </c>
      <c r="X148" s="175" t="s">
        <v>174</v>
      </c>
      <c r="Y148" s="150" t="s">
        <v>266</v>
      </c>
      <c r="Z148" s="150" t="s">
        <v>266</v>
      </c>
      <c r="AA148" s="150" t="s">
        <v>266</v>
      </c>
      <c r="AB148" s="150" t="s">
        <v>266</v>
      </c>
      <c r="AC148" s="150"/>
      <c r="AF148" s="273"/>
      <c r="AH148" s="46"/>
      <c r="AI148" s="175" t="s">
        <v>174</v>
      </c>
      <c r="AJ148" s="150" t="str">
        <f t="shared" si="11"/>
        <v/>
      </c>
      <c r="AK148" s="150" t="str">
        <f t="shared" si="6"/>
        <v/>
      </c>
      <c r="AL148" s="150" t="str">
        <f t="shared" si="6"/>
        <v/>
      </c>
      <c r="AM148" s="150" t="str">
        <f t="shared" si="6"/>
        <v/>
      </c>
      <c r="AN148" s="150" t="str">
        <f t="shared" si="6"/>
        <v/>
      </c>
      <c r="AP148" s="103" t="s">
        <v>174</v>
      </c>
      <c r="AQ148" s="148"/>
      <c r="AR148" s="148"/>
      <c r="AS148" s="148"/>
      <c r="AT148" s="148"/>
      <c r="AU148" s="148"/>
      <c r="AW148" s="175" t="s">
        <v>174</v>
      </c>
      <c r="AX148" s="150" t="str">
        <f t="shared" si="13"/>
        <v/>
      </c>
      <c r="AY148" s="150" t="str">
        <f t="shared" si="8"/>
        <v/>
      </c>
      <c r="AZ148" s="150" t="str">
        <f t="shared" si="8"/>
        <v/>
      </c>
      <c r="BA148" s="150" t="str">
        <f t="shared" si="8"/>
        <v/>
      </c>
      <c r="BB148" s="150" t="str">
        <f t="shared" si="8"/>
        <v/>
      </c>
      <c r="BD148" s="175" t="s">
        <v>174</v>
      </c>
      <c r="BE148" s="150"/>
      <c r="BF148" s="150"/>
      <c r="BG148" s="150"/>
      <c r="BH148" s="150"/>
      <c r="BI148" s="150"/>
      <c r="BL148" s="273"/>
    </row>
    <row r="149" spans="2:64">
      <c r="C149" s="176" t="s">
        <v>104</v>
      </c>
      <c r="D149" s="150" t="str">
        <f t="shared" si="9"/>
        <v/>
      </c>
      <c r="E149" s="150" t="str">
        <f t="shared" si="4"/>
        <v/>
      </c>
      <c r="F149" s="150" t="str">
        <f t="shared" si="4"/>
        <v/>
      </c>
      <c r="G149" s="150" t="str">
        <f t="shared" si="4"/>
        <v/>
      </c>
      <c r="H149" s="150" t="str">
        <f t="shared" si="4"/>
        <v/>
      </c>
      <c r="J149" s="153" t="s">
        <v>104</v>
      </c>
      <c r="K149" s="148">
        <f>Planning!K149</f>
        <v>0</v>
      </c>
      <c r="L149" s="148">
        <f>Planning!L149</f>
        <v>0</v>
      </c>
      <c r="M149" s="148">
        <f>Planning!M149</f>
        <v>0</v>
      </c>
      <c r="N149" s="148">
        <f>Planning!N149</f>
        <v>0</v>
      </c>
      <c r="O149" s="148">
        <f>Planning!O149</f>
        <v>0</v>
      </c>
      <c r="Q149" s="176" t="s">
        <v>104</v>
      </c>
      <c r="R149" s="150" t="str">
        <f t="shared" si="10"/>
        <v/>
      </c>
      <c r="S149" s="150" t="str">
        <f t="shared" si="5"/>
        <v/>
      </c>
      <c r="T149" s="150" t="str">
        <f t="shared" si="5"/>
        <v/>
      </c>
      <c r="U149" s="150" t="str">
        <f t="shared" si="5"/>
        <v/>
      </c>
      <c r="V149" s="150" t="str">
        <f t="shared" si="5"/>
        <v/>
      </c>
      <c r="X149" s="176" t="s">
        <v>104</v>
      </c>
      <c r="Y149" s="150" t="s">
        <v>59</v>
      </c>
      <c r="Z149" s="150" t="s">
        <v>59</v>
      </c>
      <c r="AA149" s="150" t="s">
        <v>59</v>
      </c>
      <c r="AB149" s="150" t="s">
        <v>59</v>
      </c>
      <c r="AC149" s="150" t="s">
        <v>59</v>
      </c>
      <c r="AF149" s="273"/>
      <c r="AI149" s="176" t="s">
        <v>104</v>
      </c>
      <c r="AJ149" s="150" t="str">
        <f t="shared" si="11"/>
        <v/>
      </c>
      <c r="AK149" s="150" t="str">
        <f t="shared" si="6"/>
        <v/>
      </c>
      <c r="AL149" s="150" t="str">
        <f t="shared" si="6"/>
        <v/>
      </c>
      <c r="AM149" s="150" t="str">
        <f t="shared" si="6"/>
        <v/>
      </c>
      <c r="AN149" s="150" t="str">
        <f t="shared" si="6"/>
        <v/>
      </c>
      <c r="AP149" s="153" t="s">
        <v>104</v>
      </c>
      <c r="AQ149" s="148"/>
      <c r="AR149" s="148"/>
      <c r="AS149" s="148"/>
      <c r="AT149" s="148"/>
      <c r="AU149" s="148"/>
      <c r="AW149" s="176" t="s">
        <v>104</v>
      </c>
      <c r="AX149" s="150" t="str">
        <f t="shared" si="13"/>
        <v/>
      </c>
      <c r="AY149" s="150" t="str">
        <f t="shared" si="8"/>
        <v/>
      </c>
      <c r="AZ149" s="150" t="str">
        <f t="shared" si="8"/>
        <v/>
      </c>
      <c r="BA149" s="150" t="str">
        <f t="shared" si="8"/>
        <v/>
      </c>
      <c r="BB149" s="150" t="str">
        <f t="shared" si="8"/>
        <v/>
      </c>
      <c r="BD149" s="176" t="s">
        <v>104</v>
      </c>
      <c r="BE149" s="150"/>
      <c r="BF149" s="150"/>
      <c r="BG149" s="150"/>
      <c r="BH149" s="150"/>
      <c r="BI149" s="150"/>
      <c r="BL149" s="273"/>
    </row>
    <row r="150" spans="2:64">
      <c r="C150" s="175" t="s">
        <v>159</v>
      </c>
      <c r="D150" s="150" t="str">
        <f t="shared" si="9"/>
        <v/>
      </c>
      <c r="E150" s="150" t="str">
        <f t="shared" si="4"/>
        <v/>
      </c>
      <c r="F150" s="150" t="str">
        <f t="shared" si="4"/>
        <v/>
      </c>
      <c r="G150" s="150" t="str">
        <f t="shared" si="4"/>
        <v/>
      </c>
      <c r="H150" s="150" t="str">
        <f t="shared" si="4"/>
        <v/>
      </c>
      <c r="J150" s="103" t="s">
        <v>159</v>
      </c>
      <c r="K150" s="148">
        <f>Planning!K150</f>
        <v>0</v>
      </c>
      <c r="L150" s="148">
        <f>Planning!L150</f>
        <v>0</v>
      </c>
      <c r="M150" s="148">
        <f>Planning!M150</f>
        <v>0</v>
      </c>
      <c r="N150" s="148">
        <f>Planning!N150</f>
        <v>0</v>
      </c>
      <c r="O150" s="148">
        <f>Planning!O150</f>
        <v>0</v>
      </c>
      <c r="Q150" s="175" t="s">
        <v>159</v>
      </c>
      <c r="R150" s="150" t="str">
        <f t="shared" si="10"/>
        <v/>
      </c>
      <c r="S150" s="150" t="str">
        <f t="shared" si="5"/>
        <v/>
      </c>
      <c r="T150" s="150" t="str">
        <f t="shared" si="5"/>
        <v/>
      </c>
      <c r="U150" s="150" t="str">
        <f t="shared" si="5"/>
        <v/>
      </c>
      <c r="V150" s="150" t="str">
        <f t="shared" si="5"/>
        <v/>
      </c>
      <c r="X150" s="175" t="s">
        <v>159</v>
      </c>
      <c r="Y150" s="150" t="s">
        <v>56</v>
      </c>
      <c r="Z150" s="150" t="s">
        <v>56</v>
      </c>
      <c r="AA150" s="150" t="s">
        <v>56</v>
      </c>
      <c r="AB150" s="150"/>
      <c r="AC150" s="150" t="s">
        <v>56</v>
      </c>
      <c r="AF150" s="273"/>
      <c r="AI150" s="175" t="s">
        <v>159</v>
      </c>
      <c r="AJ150" s="150" t="str">
        <f t="shared" si="11"/>
        <v/>
      </c>
      <c r="AK150" s="150" t="str">
        <f t="shared" si="6"/>
        <v/>
      </c>
      <c r="AL150" s="150" t="str">
        <f t="shared" si="6"/>
        <v/>
      </c>
      <c r="AM150" s="150" t="str">
        <f t="shared" si="6"/>
        <v/>
      </c>
      <c r="AN150" s="150" t="str">
        <f t="shared" si="6"/>
        <v/>
      </c>
      <c r="AP150" s="103" t="s">
        <v>159</v>
      </c>
      <c r="AQ150" s="148"/>
      <c r="AR150" s="148"/>
      <c r="AS150" s="148"/>
      <c r="AT150" s="148"/>
      <c r="AU150" s="148"/>
      <c r="AW150" s="175" t="s">
        <v>159</v>
      </c>
      <c r="AX150" s="150" t="str">
        <f t="shared" si="13"/>
        <v/>
      </c>
      <c r="AY150" s="150" t="str">
        <f t="shared" si="8"/>
        <v/>
      </c>
      <c r="AZ150" s="150" t="str">
        <f t="shared" si="8"/>
        <v/>
      </c>
      <c r="BA150" s="150" t="str">
        <f t="shared" si="8"/>
        <v/>
      </c>
      <c r="BB150" s="150" t="str">
        <f t="shared" si="8"/>
        <v/>
      </c>
      <c r="BD150" s="175" t="s">
        <v>159</v>
      </c>
      <c r="BE150" s="150"/>
      <c r="BF150" s="150"/>
      <c r="BG150" s="150"/>
      <c r="BH150" s="150"/>
      <c r="BI150" s="150"/>
      <c r="BL150" s="273"/>
    </row>
    <row r="151" spans="2:64">
      <c r="C151" s="175" t="s">
        <v>193</v>
      </c>
      <c r="D151" s="150" t="str">
        <f t="shared" si="9"/>
        <v/>
      </c>
      <c r="E151" s="150" t="str">
        <f t="shared" si="4"/>
        <v/>
      </c>
      <c r="F151" s="150" t="str">
        <f t="shared" si="4"/>
        <v/>
      </c>
      <c r="G151" s="150" t="str">
        <f t="shared" si="4"/>
        <v/>
      </c>
      <c r="H151" s="150" t="str">
        <f t="shared" si="4"/>
        <v/>
      </c>
      <c r="J151" s="103" t="s">
        <v>193</v>
      </c>
      <c r="K151" s="148">
        <f>Planning!K151</f>
        <v>0</v>
      </c>
      <c r="L151" s="148">
        <f>Planning!L151</f>
        <v>0</v>
      </c>
      <c r="M151" s="148">
        <f>Planning!M151</f>
        <v>0</v>
      </c>
      <c r="N151" s="148">
        <f>Planning!N151</f>
        <v>0</v>
      </c>
      <c r="O151" s="148">
        <f>Planning!O151</f>
        <v>0</v>
      </c>
      <c r="Q151" s="175" t="s">
        <v>193</v>
      </c>
      <c r="R151" s="150" t="str">
        <f t="shared" si="10"/>
        <v/>
      </c>
      <c r="S151" s="150" t="str">
        <f t="shared" si="5"/>
        <v/>
      </c>
      <c r="T151" s="150" t="str">
        <f t="shared" si="5"/>
        <v/>
      </c>
      <c r="U151" s="150" t="str">
        <f t="shared" si="5"/>
        <v/>
      </c>
      <c r="V151" s="150" t="str">
        <f t="shared" si="5"/>
        <v/>
      </c>
      <c r="X151" s="175" t="s">
        <v>193</v>
      </c>
      <c r="Y151" s="150"/>
      <c r="Z151" s="150"/>
      <c r="AA151" s="150"/>
      <c r="AB151" s="150"/>
      <c r="AC151" s="150"/>
      <c r="AF151" s="273"/>
      <c r="AI151" s="175" t="s">
        <v>193</v>
      </c>
      <c r="AJ151" s="150" t="str">
        <f t="shared" si="11"/>
        <v/>
      </c>
      <c r="AK151" s="150" t="str">
        <f t="shared" si="6"/>
        <v/>
      </c>
      <c r="AL151" s="150" t="str">
        <f t="shared" si="6"/>
        <v/>
      </c>
      <c r="AM151" s="150" t="str">
        <f t="shared" si="6"/>
        <v/>
      </c>
      <c r="AN151" s="150" t="str">
        <f t="shared" si="6"/>
        <v/>
      </c>
      <c r="AP151" s="103" t="s">
        <v>193</v>
      </c>
      <c r="AQ151" s="148"/>
      <c r="AR151" s="148"/>
      <c r="AS151" s="148"/>
      <c r="AT151" s="148"/>
      <c r="AU151" s="148"/>
      <c r="AW151" s="175" t="s">
        <v>193</v>
      </c>
      <c r="AX151" s="150" t="str">
        <f t="shared" si="13"/>
        <v/>
      </c>
      <c r="AY151" s="150" t="str">
        <f t="shared" si="8"/>
        <v/>
      </c>
      <c r="AZ151" s="150" t="str">
        <f t="shared" si="8"/>
        <v/>
      </c>
      <c r="BA151" s="150" t="str">
        <f t="shared" si="8"/>
        <v/>
      </c>
      <c r="BB151" s="150" t="str">
        <f t="shared" si="8"/>
        <v/>
      </c>
      <c r="BD151" s="175" t="s">
        <v>193</v>
      </c>
      <c r="BE151" s="150"/>
      <c r="BF151" s="150"/>
      <c r="BG151" s="150"/>
      <c r="BH151" s="150"/>
      <c r="BI151" s="150"/>
      <c r="BL151" s="273"/>
    </row>
    <row r="152" spans="2:64">
      <c r="C152" s="175" t="s">
        <v>177</v>
      </c>
      <c r="D152" s="150" t="str">
        <f t="shared" si="9"/>
        <v/>
      </c>
      <c r="E152" s="150" t="str">
        <f t="shared" si="4"/>
        <v/>
      </c>
      <c r="F152" s="150" t="str">
        <f t="shared" si="4"/>
        <v/>
      </c>
      <c r="G152" s="150" t="str">
        <f t="shared" si="4"/>
        <v/>
      </c>
      <c r="H152" s="150" t="str">
        <f t="shared" si="4"/>
        <v/>
      </c>
      <c r="J152" s="103" t="s">
        <v>177</v>
      </c>
      <c r="K152" s="148">
        <f>Planning!K152</f>
        <v>0</v>
      </c>
      <c r="L152" s="148">
        <f>Planning!L152</f>
        <v>0</v>
      </c>
      <c r="M152" s="148">
        <f>Planning!M152</f>
        <v>0</v>
      </c>
      <c r="N152" s="148">
        <f>Planning!N152</f>
        <v>0</v>
      </c>
      <c r="O152" s="148">
        <f>Planning!O152</f>
        <v>0</v>
      </c>
      <c r="Q152" s="175" t="s">
        <v>177</v>
      </c>
      <c r="R152" s="150" t="str">
        <f t="shared" si="10"/>
        <v/>
      </c>
      <c r="S152" s="150" t="str">
        <f t="shared" si="5"/>
        <v/>
      </c>
      <c r="T152" s="150" t="str">
        <f t="shared" si="5"/>
        <v/>
      </c>
      <c r="U152" s="150" t="str">
        <f t="shared" si="5"/>
        <v/>
      </c>
      <c r="V152" s="150" t="str">
        <f t="shared" si="5"/>
        <v/>
      </c>
      <c r="X152" s="175" t="s">
        <v>177</v>
      </c>
      <c r="Y152" s="150" t="s">
        <v>228</v>
      </c>
      <c r="Z152" s="150" t="s">
        <v>228</v>
      </c>
      <c r="AA152" s="150" t="s">
        <v>228</v>
      </c>
      <c r="AB152" s="150" t="s">
        <v>228</v>
      </c>
      <c r="AC152" s="150" t="s">
        <v>228</v>
      </c>
      <c r="AF152" s="273"/>
      <c r="AI152" s="175" t="s">
        <v>177</v>
      </c>
      <c r="AJ152" s="150" t="str">
        <f t="shared" si="11"/>
        <v/>
      </c>
      <c r="AK152" s="150" t="str">
        <f t="shared" si="6"/>
        <v/>
      </c>
      <c r="AL152" s="150" t="str">
        <f t="shared" si="6"/>
        <v/>
      </c>
      <c r="AM152" s="150" t="str">
        <f t="shared" si="6"/>
        <v/>
      </c>
      <c r="AN152" s="150" t="str">
        <f t="shared" si="6"/>
        <v/>
      </c>
      <c r="AP152" s="103" t="s">
        <v>177</v>
      </c>
      <c r="AQ152" s="148"/>
      <c r="AR152" s="148"/>
      <c r="AS152" s="148"/>
      <c r="AT152" s="148"/>
      <c r="AU152" s="148"/>
      <c r="AW152" s="175" t="s">
        <v>177</v>
      </c>
      <c r="AX152" s="150" t="str">
        <f t="shared" si="13"/>
        <v/>
      </c>
      <c r="AY152" s="150" t="str">
        <f t="shared" si="8"/>
        <v/>
      </c>
      <c r="AZ152" s="150" t="str">
        <f t="shared" si="8"/>
        <v/>
      </c>
      <c r="BA152" s="150" t="str">
        <f t="shared" si="8"/>
        <v/>
      </c>
      <c r="BB152" s="150" t="str">
        <f t="shared" si="8"/>
        <v/>
      </c>
      <c r="BD152" s="175" t="s">
        <v>177</v>
      </c>
      <c r="BE152" s="150"/>
      <c r="BF152" s="150"/>
      <c r="BG152" s="150"/>
      <c r="BH152" s="150"/>
      <c r="BI152" s="150"/>
      <c r="BL152" s="273"/>
    </row>
    <row r="153" spans="2:64">
      <c r="C153" s="175" t="s">
        <v>194</v>
      </c>
      <c r="D153" s="150" t="str">
        <f t="shared" si="9"/>
        <v/>
      </c>
      <c r="E153" s="150" t="str">
        <f t="shared" si="4"/>
        <v/>
      </c>
      <c r="F153" s="150" t="str">
        <f t="shared" si="4"/>
        <v/>
      </c>
      <c r="G153" s="150" t="str">
        <f t="shared" si="4"/>
        <v/>
      </c>
      <c r="H153" s="150" t="str">
        <f t="shared" si="4"/>
        <v/>
      </c>
      <c r="J153" s="103" t="s">
        <v>194</v>
      </c>
      <c r="K153" s="148">
        <f>Planning!K153</f>
        <v>0</v>
      </c>
      <c r="L153" s="148">
        <f>Planning!L153</f>
        <v>0</v>
      </c>
      <c r="M153" s="148">
        <f>Planning!M153</f>
        <v>0</v>
      </c>
      <c r="N153" s="148">
        <f>Planning!N153</f>
        <v>0</v>
      </c>
      <c r="O153" s="148">
        <f>Planning!O153</f>
        <v>0</v>
      </c>
      <c r="Q153" s="175" t="s">
        <v>194</v>
      </c>
      <c r="R153" s="150" t="str">
        <f t="shared" si="10"/>
        <v/>
      </c>
      <c r="S153" s="150" t="str">
        <f t="shared" si="5"/>
        <v/>
      </c>
      <c r="T153" s="150" t="str">
        <f t="shared" si="5"/>
        <v/>
      </c>
      <c r="U153" s="150" t="str">
        <f t="shared" si="5"/>
        <v/>
      </c>
      <c r="V153" s="150" t="str">
        <f t="shared" si="5"/>
        <v/>
      </c>
      <c r="X153" s="175" t="s">
        <v>194</v>
      </c>
      <c r="Y153" s="150"/>
      <c r="Z153" s="150"/>
      <c r="AA153" s="150"/>
      <c r="AB153" s="150"/>
      <c r="AC153" s="150"/>
      <c r="AF153" s="273"/>
      <c r="AI153" s="175" t="s">
        <v>194</v>
      </c>
      <c r="AJ153" s="150" t="str">
        <f t="shared" si="11"/>
        <v/>
      </c>
      <c r="AK153" s="150" t="str">
        <f t="shared" si="6"/>
        <v/>
      </c>
      <c r="AL153" s="150" t="str">
        <f t="shared" si="6"/>
        <v/>
      </c>
      <c r="AM153" s="150" t="str">
        <f t="shared" si="6"/>
        <v/>
      </c>
      <c r="AN153" s="150" t="str">
        <f t="shared" si="6"/>
        <v/>
      </c>
      <c r="AP153" s="103" t="s">
        <v>194</v>
      </c>
      <c r="AQ153" s="148">
        <f t="shared" si="12"/>
        <v>0</v>
      </c>
      <c r="AR153" s="148">
        <f t="shared" si="7"/>
        <v>0</v>
      </c>
      <c r="AS153" s="148">
        <f t="shared" si="7"/>
        <v>0</v>
      </c>
      <c r="AT153" s="148">
        <f t="shared" si="7"/>
        <v>0</v>
      </c>
      <c r="AU153" s="148">
        <f t="shared" si="7"/>
        <v>0</v>
      </c>
      <c r="AW153" s="175" t="s">
        <v>194</v>
      </c>
      <c r="AX153" s="150" t="str">
        <f t="shared" si="13"/>
        <v/>
      </c>
      <c r="AY153" s="150" t="str">
        <f t="shared" si="8"/>
        <v/>
      </c>
      <c r="AZ153" s="150" t="str">
        <f t="shared" si="8"/>
        <v/>
      </c>
      <c r="BA153" s="150" t="str">
        <f t="shared" si="8"/>
        <v/>
      </c>
      <c r="BB153" s="150" t="str">
        <f t="shared" si="8"/>
        <v/>
      </c>
      <c r="BD153" s="175" t="s">
        <v>194</v>
      </c>
      <c r="BE153" s="150"/>
      <c r="BF153" s="150"/>
      <c r="BG153" s="150"/>
      <c r="BH153" s="150"/>
      <c r="BI153" s="150"/>
      <c r="BL153" s="273"/>
    </row>
    <row r="154" spans="2:64">
      <c r="C154" s="175" t="s">
        <v>153</v>
      </c>
      <c r="D154" s="150" t="str">
        <f t="shared" si="9"/>
        <v/>
      </c>
      <c r="E154" s="150" t="str">
        <f t="shared" si="4"/>
        <v/>
      </c>
      <c r="F154" s="150" t="str">
        <f t="shared" si="4"/>
        <v/>
      </c>
      <c r="G154" s="150" t="str">
        <f t="shared" si="4"/>
        <v/>
      </c>
      <c r="H154" s="150" t="str">
        <f t="shared" si="4"/>
        <v/>
      </c>
      <c r="J154" s="103" t="s">
        <v>153</v>
      </c>
      <c r="K154" s="148">
        <f>Planning!K154</f>
        <v>0</v>
      </c>
      <c r="L154" s="148">
        <f>Planning!L154</f>
        <v>0</v>
      </c>
      <c r="M154" s="148">
        <f>Planning!M154</f>
        <v>0</v>
      </c>
      <c r="N154" s="148">
        <f>Planning!N154</f>
        <v>0</v>
      </c>
      <c r="O154" s="148">
        <f>Planning!O154</f>
        <v>0</v>
      </c>
      <c r="Q154" s="175" t="s">
        <v>153</v>
      </c>
      <c r="R154" s="150" t="str">
        <f t="shared" si="10"/>
        <v/>
      </c>
      <c r="S154" s="150" t="str">
        <f t="shared" si="5"/>
        <v/>
      </c>
      <c r="T154" s="150" t="str">
        <f t="shared" si="5"/>
        <v/>
      </c>
      <c r="U154" s="150" t="str">
        <f t="shared" si="5"/>
        <v/>
      </c>
      <c r="V154" s="150" t="str">
        <f t="shared" si="5"/>
        <v/>
      </c>
      <c r="X154" s="175" t="s">
        <v>153</v>
      </c>
      <c r="Y154" s="150"/>
      <c r="Z154" s="150" t="s">
        <v>56</v>
      </c>
      <c r="AA154" s="150" t="s">
        <v>56</v>
      </c>
      <c r="AB154" s="150" t="s">
        <v>56</v>
      </c>
      <c r="AC154" s="150" t="s">
        <v>56</v>
      </c>
      <c r="AF154" s="273"/>
      <c r="AI154" s="175" t="s">
        <v>153</v>
      </c>
      <c r="AJ154" s="150" t="str">
        <f t="shared" si="11"/>
        <v/>
      </c>
      <c r="AK154" s="150" t="str">
        <f t="shared" si="6"/>
        <v/>
      </c>
      <c r="AL154" s="150" t="str">
        <f t="shared" si="6"/>
        <v/>
      </c>
      <c r="AM154" s="150" t="str">
        <f t="shared" si="6"/>
        <v/>
      </c>
      <c r="AN154" s="150" t="str">
        <f t="shared" si="6"/>
        <v/>
      </c>
      <c r="AP154" s="103" t="s">
        <v>153</v>
      </c>
      <c r="AQ154" s="148"/>
      <c r="AR154" s="148"/>
      <c r="AS154" s="148"/>
      <c r="AT154" s="148"/>
      <c r="AU154" s="148"/>
      <c r="AW154" s="175" t="s">
        <v>153</v>
      </c>
      <c r="AX154" s="150" t="str">
        <f t="shared" si="13"/>
        <v/>
      </c>
      <c r="AY154" s="150" t="str">
        <f t="shared" si="8"/>
        <v/>
      </c>
      <c r="AZ154" s="150" t="str">
        <f t="shared" si="8"/>
        <v/>
      </c>
      <c r="BA154" s="150" t="str">
        <f t="shared" si="8"/>
        <v/>
      </c>
      <c r="BB154" s="150" t="str">
        <f t="shared" si="8"/>
        <v/>
      </c>
      <c r="BD154" s="175" t="s">
        <v>153</v>
      </c>
      <c r="BE154" s="150"/>
      <c r="BF154" s="150"/>
      <c r="BG154" s="150"/>
      <c r="BH154" s="150"/>
      <c r="BI154" s="150"/>
      <c r="BL154" s="273"/>
    </row>
    <row r="155" spans="2:64">
      <c r="C155" s="175" t="s">
        <v>132</v>
      </c>
      <c r="D155" s="150" t="str">
        <f t="shared" si="9"/>
        <v/>
      </c>
      <c r="E155" s="150" t="str">
        <f t="shared" si="4"/>
        <v/>
      </c>
      <c r="F155" s="150" t="str">
        <f t="shared" si="4"/>
        <v/>
      </c>
      <c r="G155" s="150" t="str">
        <f t="shared" si="4"/>
        <v/>
      </c>
      <c r="H155" s="150" t="str">
        <f t="shared" si="4"/>
        <v/>
      </c>
      <c r="J155" s="103" t="s">
        <v>132</v>
      </c>
      <c r="K155" s="148">
        <f>Planning!K155</f>
        <v>0</v>
      </c>
      <c r="L155" s="148">
        <f>Planning!L155</f>
        <v>0</v>
      </c>
      <c r="M155" s="148">
        <f>Planning!M155</f>
        <v>0</v>
      </c>
      <c r="N155" s="148">
        <f>Planning!N155</f>
        <v>0</v>
      </c>
      <c r="O155" s="148">
        <f>Planning!O155</f>
        <v>0</v>
      </c>
      <c r="Q155" s="175" t="s">
        <v>132</v>
      </c>
      <c r="R155" s="150" t="str">
        <f t="shared" si="10"/>
        <v/>
      </c>
      <c r="S155" s="150" t="str">
        <f t="shared" si="5"/>
        <v/>
      </c>
      <c r="T155" s="150" t="str">
        <f t="shared" si="5"/>
        <v/>
      </c>
      <c r="U155" s="150" t="str">
        <f t="shared" si="5"/>
        <v/>
      </c>
      <c r="V155" s="150" t="str">
        <f t="shared" si="5"/>
        <v/>
      </c>
      <c r="X155" s="175" t="s">
        <v>132</v>
      </c>
      <c r="Y155" s="150" t="s">
        <v>54</v>
      </c>
      <c r="Z155" s="150" t="s">
        <v>55</v>
      </c>
      <c r="AA155" s="150" t="s">
        <v>55</v>
      </c>
      <c r="AB155" s="150"/>
      <c r="AC155" s="150"/>
      <c r="AF155" s="273"/>
      <c r="AI155" s="175" t="s">
        <v>132</v>
      </c>
      <c r="AJ155" s="150" t="str">
        <f t="shared" si="11"/>
        <v/>
      </c>
      <c r="AK155" s="150" t="str">
        <f t="shared" si="6"/>
        <v/>
      </c>
      <c r="AL155" s="150" t="str">
        <f t="shared" si="6"/>
        <v/>
      </c>
      <c r="AM155" s="150" t="str">
        <f t="shared" si="6"/>
        <v/>
      </c>
      <c r="AN155" s="150" t="str">
        <f t="shared" si="6"/>
        <v/>
      </c>
      <c r="AP155" s="103" t="s">
        <v>132</v>
      </c>
      <c r="AQ155" s="148">
        <f t="shared" si="12"/>
        <v>0</v>
      </c>
      <c r="AR155" s="148">
        <f t="shared" si="7"/>
        <v>0</v>
      </c>
      <c r="AS155" s="148">
        <f t="shared" si="7"/>
        <v>0</v>
      </c>
      <c r="AT155" s="148">
        <f t="shared" si="7"/>
        <v>0</v>
      </c>
      <c r="AU155" s="148">
        <f t="shared" si="7"/>
        <v>0</v>
      </c>
      <c r="AW155" s="175" t="s">
        <v>132</v>
      </c>
      <c r="AX155" s="150" t="str">
        <f t="shared" si="13"/>
        <v/>
      </c>
      <c r="AY155" s="150" t="str">
        <f t="shared" si="8"/>
        <v/>
      </c>
      <c r="AZ155" s="150" t="str">
        <f t="shared" si="8"/>
        <v/>
      </c>
      <c r="BA155" s="150" t="str">
        <f t="shared" si="8"/>
        <v/>
      </c>
      <c r="BB155" s="150" t="str">
        <f t="shared" si="8"/>
        <v/>
      </c>
      <c r="BD155" s="175" t="s">
        <v>132</v>
      </c>
      <c r="BE155" s="150" t="s">
        <v>54</v>
      </c>
      <c r="BF155" s="150" t="s">
        <v>55</v>
      </c>
      <c r="BG155" s="150" t="s">
        <v>55</v>
      </c>
      <c r="BH155" s="150"/>
      <c r="BI155" s="150"/>
      <c r="BL155" s="273"/>
    </row>
    <row r="156" spans="2:64">
      <c r="C156" s="175" t="s">
        <v>195</v>
      </c>
      <c r="D156" s="150" t="str">
        <f t="shared" si="9"/>
        <v/>
      </c>
      <c r="E156" s="150" t="str">
        <f t="shared" si="4"/>
        <v/>
      </c>
      <c r="F156" s="150" t="str">
        <f t="shared" si="4"/>
        <v/>
      </c>
      <c r="G156" s="150" t="str">
        <f t="shared" si="4"/>
        <v/>
      </c>
      <c r="H156" s="150" t="str">
        <f t="shared" si="4"/>
        <v/>
      </c>
      <c r="J156" s="103" t="s">
        <v>195</v>
      </c>
      <c r="K156" s="148">
        <f>Planning!K156</f>
        <v>0</v>
      </c>
      <c r="L156" s="148">
        <f>Planning!L156</f>
        <v>0</v>
      </c>
      <c r="M156" s="148">
        <f>Planning!M156</f>
        <v>0</v>
      </c>
      <c r="N156" s="148">
        <f>Planning!N156</f>
        <v>0</v>
      </c>
      <c r="O156" s="148">
        <f>Planning!O156</f>
        <v>0</v>
      </c>
      <c r="Q156" s="175" t="s">
        <v>195</v>
      </c>
      <c r="R156" s="150" t="str">
        <f t="shared" si="10"/>
        <v/>
      </c>
      <c r="S156" s="150" t="str">
        <f t="shared" si="5"/>
        <v/>
      </c>
      <c r="T156" s="150" t="str">
        <f t="shared" si="5"/>
        <v/>
      </c>
      <c r="U156" s="150" t="str">
        <f t="shared" si="5"/>
        <v/>
      </c>
      <c r="V156" s="150" t="str">
        <f t="shared" si="5"/>
        <v/>
      </c>
      <c r="X156" s="175" t="s">
        <v>195</v>
      </c>
      <c r="Y156" s="150"/>
      <c r="Z156" s="150"/>
      <c r="AA156" s="150"/>
      <c r="AB156" s="150"/>
      <c r="AC156" s="150"/>
      <c r="AF156" s="273"/>
      <c r="AI156" s="175" t="s">
        <v>195</v>
      </c>
      <c r="AJ156" s="150" t="str">
        <f t="shared" si="11"/>
        <v/>
      </c>
      <c r="AK156" s="150" t="str">
        <f t="shared" si="6"/>
        <v/>
      </c>
      <c r="AL156" s="150" t="str">
        <f t="shared" si="6"/>
        <v/>
      </c>
      <c r="AM156" s="150" t="str">
        <f t="shared" si="6"/>
        <v/>
      </c>
      <c r="AN156" s="150" t="str">
        <f t="shared" si="6"/>
        <v/>
      </c>
      <c r="AP156" s="103" t="s">
        <v>195</v>
      </c>
      <c r="AQ156" s="148"/>
      <c r="AR156" s="148"/>
      <c r="AS156" s="148"/>
      <c r="AT156" s="148"/>
      <c r="AU156" s="148"/>
      <c r="AW156" s="175" t="s">
        <v>195</v>
      </c>
      <c r="AX156" s="150" t="str">
        <f t="shared" si="13"/>
        <v/>
      </c>
      <c r="AY156" s="150" t="str">
        <f t="shared" si="8"/>
        <v/>
      </c>
      <c r="AZ156" s="150" t="str">
        <f t="shared" si="8"/>
        <v/>
      </c>
      <c r="BA156" s="150" t="str">
        <f t="shared" si="8"/>
        <v/>
      </c>
      <c r="BB156" s="150" t="str">
        <f t="shared" si="8"/>
        <v/>
      </c>
      <c r="BD156" s="175" t="s">
        <v>195</v>
      </c>
      <c r="BE156" s="150"/>
      <c r="BF156" s="150"/>
      <c r="BG156" s="150"/>
      <c r="BH156" s="150"/>
      <c r="BI156" s="150"/>
      <c r="BL156" s="273"/>
    </row>
    <row r="157" spans="2:64">
      <c r="C157" s="174" t="s">
        <v>196</v>
      </c>
      <c r="D157" s="150" t="str">
        <f t="shared" si="9"/>
        <v/>
      </c>
      <c r="E157" s="150" t="str">
        <f t="shared" si="4"/>
        <v/>
      </c>
      <c r="F157" s="150" t="str">
        <f t="shared" si="4"/>
        <v/>
      </c>
      <c r="G157" s="150" t="str">
        <f t="shared" si="4"/>
        <v/>
      </c>
      <c r="H157" s="150" t="str">
        <f t="shared" si="4"/>
        <v/>
      </c>
      <c r="J157" s="152" t="s">
        <v>196</v>
      </c>
      <c r="K157" s="148">
        <f>Planning!K157</f>
        <v>0</v>
      </c>
      <c r="L157" s="148">
        <f>Planning!L157</f>
        <v>0</v>
      </c>
      <c r="M157" s="148">
        <f>Planning!M157</f>
        <v>0</v>
      </c>
      <c r="N157" s="148">
        <f>Planning!N157</f>
        <v>0</v>
      </c>
      <c r="O157" s="148">
        <f>Planning!O157</f>
        <v>0</v>
      </c>
      <c r="Q157" s="174" t="s">
        <v>196</v>
      </c>
      <c r="R157" s="150" t="str">
        <f t="shared" si="10"/>
        <v/>
      </c>
      <c r="S157" s="150" t="str">
        <f t="shared" si="5"/>
        <v/>
      </c>
      <c r="T157" s="150" t="str">
        <f t="shared" si="5"/>
        <v/>
      </c>
      <c r="U157" s="150" t="str">
        <f t="shared" si="5"/>
        <v/>
      </c>
      <c r="V157" s="150" t="str">
        <f t="shared" si="5"/>
        <v/>
      </c>
      <c r="X157" s="174" t="s">
        <v>196</v>
      </c>
      <c r="Y157" s="150"/>
      <c r="Z157" s="150" t="s">
        <v>58</v>
      </c>
      <c r="AA157" s="150"/>
      <c r="AB157" s="150" t="s">
        <v>55</v>
      </c>
      <c r="AC157" s="150"/>
      <c r="AF157" s="273"/>
      <c r="AI157" s="174" t="s">
        <v>196</v>
      </c>
      <c r="AJ157" s="150" t="str">
        <f t="shared" si="11"/>
        <v/>
      </c>
      <c r="AK157" s="150" t="str">
        <f t="shared" si="6"/>
        <v/>
      </c>
      <c r="AL157" s="150" t="str">
        <f t="shared" si="6"/>
        <v/>
      </c>
      <c r="AM157" s="150" t="str">
        <f t="shared" si="6"/>
        <v/>
      </c>
      <c r="AN157" s="150" t="str">
        <f t="shared" si="6"/>
        <v/>
      </c>
      <c r="AP157" s="152" t="s">
        <v>196</v>
      </c>
      <c r="AQ157" s="148"/>
      <c r="AR157" s="148"/>
      <c r="AS157" s="148"/>
      <c r="AT157" s="148"/>
      <c r="AU157" s="148"/>
      <c r="AW157" s="174" t="s">
        <v>196</v>
      </c>
      <c r="AX157" s="150" t="str">
        <f t="shared" si="13"/>
        <v/>
      </c>
      <c r="AY157" s="150" t="str">
        <f t="shared" si="8"/>
        <v/>
      </c>
      <c r="AZ157" s="150" t="str">
        <f t="shared" si="8"/>
        <v/>
      </c>
      <c r="BA157" s="150" t="str">
        <f t="shared" si="8"/>
        <v/>
      </c>
      <c r="BB157" s="150" t="str">
        <f t="shared" si="8"/>
        <v/>
      </c>
      <c r="BD157" s="174" t="s">
        <v>196</v>
      </c>
      <c r="BE157" s="150"/>
      <c r="BF157" s="150"/>
      <c r="BG157" s="150"/>
      <c r="BH157" s="150" t="s">
        <v>55</v>
      </c>
      <c r="BI157" s="150"/>
      <c r="BL157" s="273"/>
    </row>
    <row r="158" spans="2:64">
      <c r="C158" s="175" t="s">
        <v>197</v>
      </c>
      <c r="D158" s="150" t="str">
        <f t="shared" si="9"/>
        <v/>
      </c>
      <c r="E158" s="150" t="str">
        <f t="shared" si="9"/>
        <v/>
      </c>
      <c r="F158" s="150" t="str">
        <f t="shared" si="9"/>
        <v/>
      </c>
      <c r="G158" s="150" t="str">
        <f t="shared" si="9"/>
        <v/>
      </c>
      <c r="H158" s="150" t="str">
        <f t="shared" si="9"/>
        <v/>
      </c>
      <c r="J158" s="103" t="s">
        <v>197</v>
      </c>
      <c r="K158" s="148">
        <f>Planning!K158</f>
        <v>0</v>
      </c>
      <c r="L158" s="148">
        <f>Planning!L158</f>
        <v>0</v>
      </c>
      <c r="M158" s="148">
        <f>Planning!M158</f>
        <v>0</v>
      </c>
      <c r="N158" s="148">
        <f>Planning!N158</f>
        <v>0</v>
      </c>
      <c r="O158" s="148">
        <f>Planning!O158</f>
        <v>0</v>
      </c>
      <c r="Q158" s="175" t="s">
        <v>197</v>
      </c>
      <c r="R158" s="150" t="str">
        <f t="shared" si="10"/>
        <v/>
      </c>
      <c r="S158" s="150" t="str">
        <f t="shared" si="10"/>
        <v/>
      </c>
      <c r="T158" s="150" t="str">
        <f t="shared" si="10"/>
        <v/>
      </c>
      <c r="U158" s="150" t="str">
        <f t="shared" si="10"/>
        <v/>
      </c>
      <c r="V158" s="150" t="str">
        <f t="shared" si="10"/>
        <v/>
      </c>
      <c r="X158" s="175" t="s">
        <v>197</v>
      </c>
      <c r="Y158" s="150"/>
      <c r="Z158" s="150"/>
      <c r="AA158" s="150"/>
      <c r="AB158" s="150"/>
      <c r="AC158" s="150"/>
      <c r="AF158" s="273"/>
      <c r="AI158" s="175" t="s">
        <v>197</v>
      </c>
      <c r="AJ158" s="150" t="str">
        <f t="shared" si="11"/>
        <v/>
      </c>
      <c r="AK158" s="150" t="str">
        <f t="shared" si="11"/>
        <v/>
      </c>
      <c r="AL158" s="150" t="str">
        <f t="shared" si="11"/>
        <v/>
      </c>
      <c r="AM158" s="150" t="str">
        <f t="shared" si="11"/>
        <v/>
      </c>
      <c r="AN158" s="150" t="str">
        <f t="shared" si="11"/>
        <v/>
      </c>
      <c r="AP158" s="103" t="s">
        <v>197</v>
      </c>
      <c r="AQ158" s="148"/>
      <c r="AR158" s="148"/>
      <c r="AS158" s="148"/>
      <c r="AT158" s="148"/>
      <c r="AU158" s="148"/>
      <c r="AW158" s="175" t="s">
        <v>197</v>
      </c>
      <c r="AX158" s="150" t="str">
        <f t="shared" si="13"/>
        <v/>
      </c>
      <c r="AY158" s="150" t="str">
        <f t="shared" si="13"/>
        <v/>
      </c>
      <c r="AZ158" s="150" t="str">
        <f t="shared" si="13"/>
        <v/>
      </c>
      <c r="BA158" s="150" t="str">
        <f t="shared" si="13"/>
        <v/>
      </c>
      <c r="BB158" s="150" t="str">
        <f t="shared" si="13"/>
        <v/>
      </c>
      <c r="BD158" s="175" t="s">
        <v>197</v>
      </c>
      <c r="BE158" s="150"/>
      <c r="BF158" s="150"/>
      <c r="BG158" s="150"/>
      <c r="BH158" s="150"/>
      <c r="BI158" s="150"/>
      <c r="BL158" s="273"/>
    </row>
    <row r="159" spans="2:64">
      <c r="B159" s="47" t="s">
        <v>259</v>
      </c>
      <c r="C159" s="175" t="s">
        <v>198</v>
      </c>
      <c r="D159" s="150" t="str">
        <f t="shared" si="9"/>
        <v/>
      </c>
      <c r="E159" s="150" t="str">
        <f t="shared" si="9"/>
        <v/>
      </c>
      <c r="F159" s="150" t="str">
        <f t="shared" si="9"/>
        <v/>
      </c>
      <c r="G159" s="150" t="str">
        <f t="shared" si="9"/>
        <v/>
      </c>
      <c r="H159" s="150" t="str">
        <f t="shared" si="9"/>
        <v/>
      </c>
      <c r="J159" s="103" t="s">
        <v>198</v>
      </c>
      <c r="K159" s="148">
        <f>Planning!K159</f>
        <v>0</v>
      </c>
      <c r="L159" s="148">
        <f>Planning!L159</f>
        <v>0</v>
      </c>
      <c r="M159" s="148">
        <f>Planning!M159</f>
        <v>0</v>
      </c>
      <c r="N159" s="148">
        <f>Planning!N159</f>
        <v>0</v>
      </c>
      <c r="O159" s="148">
        <f>Planning!O159</f>
        <v>0</v>
      </c>
      <c r="Q159" s="175" t="s">
        <v>198</v>
      </c>
      <c r="R159" s="150" t="str">
        <f t="shared" si="10"/>
        <v/>
      </c>
      <c r="S159" s="150" t="str">
        <f t="shared" si="10"/>
        <v/>
      </c>
      <c r="T159" s="150" t="str">
        <f t="shared" si="10"/>
        <v/>
      </c>
      <c r="U159" s="150" t="str">
        <f t="shared" si="10"/>
        <v/>
      </c>
      <c r="V159" s="150" t="str">
        <f t="shared" si="10"/>
        <v/>
      </c>
      <c r="X159" s="175" t="s">
        <v>198</v>
      </c>
      <c r="Y159" s="150" t="str">
        <f>IF(Q118=$K$128,$P$118,IF(Q119=$K$128,$P$119,""))</f>
        <v/>
      </c>
      <c r="Z159" s="150" t="str">
        <f t="shared" ref="Z159:AC159" si="14">IF(R118=$K$128,$P$118,IF(R119=$K$128,$P$119,""))</f>
        <v/>
      </c>
      <c r="AA159" s="150" t="str">
        <f t="shared" si="14"/>
        <v/>
      </c>
      <c r="AB159" s="150" t="str">
        <f t="shared" si="14"/>
        <v/>
      </c>
      <c r="AC159" s="150" t="str">
        <f t="shared" si="14"/>
        <v/>
      </c>
      <c r="AF159" s="273"/>
      <c r="AH159" s="47" t="s">
        <v>259</v>
      </c>
      <c r="AI159" s="175" t="s">
        <v>198</v>
      </c>
      <c r="AJ159" s="150" t="str">
        <f t="shared" si="11"/>
        <v/>
      </c>
      <c r="AK159" s="150" t="str">
        <f t="shared" si="11"/>
        <v/>
      </c>
      <c r="AL159" s="150" t="str">
        <f t="shared" si="11"/>
        <v/>
      </c>
      <c r="AM159" s="150" t="str">
        <f t="shared" si="11"/>
        <v/>
      </c>
      <c r="AN159" s="150" t="str">
        <f t="shared" si="11"/>
        <v/>
      </c>
      <c r="AP159" s="103" t="s">
        <v>198</v>
      </c>
      <c r="AQ159" s="148"/>
      <c r="AR159" s="148"/>
      <c r="AS159" s="148"/>
      <c r="AT159" s="148"/>
      <c r="AU159" s="148"/>
      <c r="AW159" s="175" t="s">
        <v>198</v>
      </c>
      <c r="AX159" s="150" t="str">
        <f t="shared" si="13"/>
        <v/>
      </c>
      <c r="AY159" s="150" t="str">
        <f t="shared" si="13"/>
        <v/>
      </c>
      <c r="AZ159" s="150" t="str">
        <f t="shared" si="13"/>
        <v/>
      </c>
      <c r="BA159" s="150" t="str">
        <f t="shared" si="13"/>
        <v/>
      </c>
      <c r="BB159" s="150" t="str">
        <f t="shared" si="13"/>
        <v/>
      </c>
      <c r="BD159" s="175" t="s">
        <v>198</v>
      </c>
      <c r="BE159" s="150" t="str">
        <f>IF(AW118=$K$128,$P$118,IF(AW119=$K$128,$P$119,""))</f>
        <v/>
      </c>
      <c r="BF159" s="150" t="str">
        <f t="shared" ref="BF159:BI159" si="15">IF(AX118=$K$128,$P$118,IF(AX119=$K$128,$P$119,""))</f>
        <v/>
      </c>
      <c r="BG159" s="150" t="str">
        <f t="shared" si="15"/>
        <v/>
      </c>
      <c r="BH159" s="150" t="str">
        <f t="shared" si="15"/>
        <v/>
      </c>
      <c r="BI159" s="150" t="str">
        <f t="shared" si="15"/>
        <v/>
      </c>
      <c r="BL159" s="273"/>
    </row>
    <row r="160" spans="2:64">
      <c r="C160" s="175" t="s">
        <v>96</v>
      </c>
      <c r="D160" s="150" t="str">
        <f t="shared" si="9"/>
        <v/>
      </c>
      <c r="E160" s="150" t="str">
        <f t="shared" si="9"/>
        <v/>
      </c>
      <c r="F160" s="150" t="str">
        <f t="shared" si="9"/>
        <v/>
      </c>
      <c r="G160" s="150" t="str">
        <f t="shared" si="9"/>
        <v/>
      </c>
      <c r="H160" s="150" t="str">
        <f t="shared" si="9"/>
        <v/>
      </c>
      <c r="J160" s="103" t="s">
        <v>96</v>
      </c>
      <c r="K160" s="148">
        <f>Planning!K160</f>
        <v>0</v>
      </c>
      <c r="L160" s="148">
        <f>Planning!L160</f>
        <v>0</v>
      </c>
      <c r="M160" s="148">
        <f>Planning!M160</f>
        <v>0</v>
      </c>
      <c r="N160" s="148">
        <f>Planning!N160</f>
        <v>0</v>
      </c>
      <c r="O160" s="148">
        <f>Planning!O160</f>
        <v>0</v>
      </c>
      <c r="Q160" s="175" t="s">
        <v>96</v>
      </c>
      <c r="R160" s="150" t="str">
        <f t="shared" si="10"/>
        <v/>
      </c>
      <c r="S160" s="150" t="str">
        <f t="shared" si="10"/>
        <v/>
      </c>
      <c r="T160" s="150" t="str">
        <f t="shared" si="10"/>
        <v/>
      </c>
      <c r="U160" s="150" t="str">
        <f t="shared" si="10"/>
        <v/>
      </c>
      <c r="V160" s="150" t="str">
        <f t="shared" si="10"/>
        <v/>
      </c>
      <c r="X160" s="175" t="s">
        <v>96</v>
      </c>
      <c r="Y160" s="150"/>
      <c r="Z160" s="150" t="s">
        <v>55</v>
      </c>
      <c r="AA160" s="150"/>
      <c r="AB160" s="150"/>
      <c r="AC160" s="151" t="s">
        <v>55</v>
      </c>
      <c r="AF160" s="273"/>
      <c r="AI160" s="175" t="s">
        <v>96</v>
      </c>
      <c r="AJ160" s="150" t="str">
        <f t="shared" si="11"/>
        <v/>
      </c>
      <c r="AK160" s="150" t="str">
        <f t="shared" si="11"/>
        <v/>
      </c>
      <c r="AL160" s="150" t="str">
        <f t="shared" si="11"/>
        <v/>
      </c>
      <c r="AM160" s="150" t="str">
        <f t="shared" si="11"/>
        <v/>
      </c>
      <c r="AN160" s="150" t="str">
        <f t="shared" si="11"/>
        <v/>
      </c>
      <c r="AP160" s="103" t="s">
        <v>96</v>
      </c>
      <c r="AQ160" s="148"/>
      <c r="AR160" s="148"/>
      <c r="AS160" s="148"/>
      <c r="AT160" s="148"/>
      <c r="AU160" s="148"/>
      <c r="AW160" s="175" t="s">
        <v>96</v>
      </c>
      <c r="AX160" s="150" t="str">
        <f t="shared" si="13"/>
        <v/>
      </c>
      <c r="AY160" s="150" t="str">
        <f t="shared" si="13"/>
        <v/>
      </c>
      <c r="AZ160" s="150" t="str">
        <f t="shared" si="13"/>
        <v/>
      </c>
      <c r="BA160" s="150" t="str">
        <f t="shared" si="13"/>
        <v/>
      </c>
      <c r="BB160" s="150" t="str">
        <f t="shared" si="13"/>
        <v/>
      </c>
      <c r="BD160" s="175" t="s">
        <v>96</v>
      </c>
      <c r="BE160" s="150"/>
      <c r="BF160" s="150" t="s">
        <v>55</v>
      </c>
      <c r="BG160" s="150"/>
      <c r="BH160" s="150"/>
      <c r="BI160" s="151" t="s">
        <v>55</v>
      </c>
      <c r="BL160" s="273"/>
    </row>
    <row r="161" spans="2:64">
      <c r="C161" s="174" t="s">
        <v>162</v>
      </c>
      <c r="D161" s="150" t="str">
        <f t="shared" si="9"/>
        <v/>
      </c>
      <c r="E161" s="150" t="str">
        <f t="shared" si="9"/>
        <v/>
      </c>
      <c r="F161" s="150" t="str">
        <f t="shared" si="9"/>
        <v/>
      </c>
      <c r="G161" s="150" t="str">
        <f t="shared" si="9"/>
        <v/>
      </c>
      <c r="H161" s="150" t="str">
        <f t="shared" si="9"/>
        <v/>
      </c>
      <c r="J161" s="152" t="s">
        <v>162</v>
      </c>
      <c r="K161" s="148">
        <f>Planning!K161</f>
        <v>0</v>
      </c>
      <c r="L161" s="148">
        <f>Planning!L161</f>
        <v>0</v>
      </c>
      <c r="M161" s="148">
        <f>Planning!M161</f>
        <v>0</v>
      </c>
      <c r="N161" s="148">
        <f>Planning!N161</f>
        <v>0</v>
      </c>
      <c r="O161" s="148">
        <f>Planning!O161</f>
        <v>0</v>
      </c>
      <c r="Q161" s="174" t="s">
        <v>162</v>
      </c>
      <c r="R161" s="150" t="str">
        <f t="shared" si="10"/>
        <v/>
      </c>
      <c r="S161" s="150" t="str">
        <f t="shared" si="10"/>
        <v/>
      </c>
      <c r="T161" s="150" t="str">
        <f t="shared" si="10"/>
        <v/>
      </c>
      <c r="U161" s="150" t="str">
        <f t="shared" si="10"/>
        <v/>
      </c>
      <c r="V161" s="150" t="str">
        <f t="shared" si="10"/>
        <v/>
      </c>
      <c r="X161" s="174" t="s">
        <v>162</v>
      </c>
      <c r="Y161" s="150" t="s">
        <v>56</v>
      </c>
      <c r="Z161" s="150" t="s">
        <v>56</v>
      </c>
      <c r="AA161" s="150"/>
      <c r="AB161" s="150" t="s">
        <v>56</v>
      </c>
      <c r="AC161" s="150" t="s">
        <v>56</v>
      </c>
      <c r="AF161" s="273"/>
      <c r="AI161" s="174" t="s">
        <v>162</v>
      </c>
      <c r="AJ161" s="150" t="str">
        <f t="shared" si="11"/>
        <v/>
      </c>
      <c r="AK161" s="150" t="str">
        <f t="shared" si="11"/>
        <v/>
      </c>
      <c r="AL161" s="150" t="str">
        <f t="shared" si="11"/>
        <v/>
      </c>
      <c r="AM161" s="150" t="str">
        <f t="shared" si="11"/>
        <v/>
      </c>
      <c r="AN161" s="150" t="str">
        <f t="shared" si="11"/>
        <v/>
      </c>
      <c r="AP161" s="152" t="s">
        <v>162</v>
      </c>
      <c r="AQ161" s="148"/>
      <c r="AR161" s="148"/>
      <c r="AS161" s="148"/>
      <c r="AT161" s="148"/>
      <c r="AU161" s="148"/>
      <c r="AW161" s="174" t="s">
        <v>162</v>
      </c>
      <c r="AX161" s="150" t="str">
        <f t="shared" si="13"/>
        <v/>
      </c>
      <c r="AY161" s="150" t="str">
        <f t="shared" si="13"/>
        <v/>
      </c>
      <c r="AZ161" s="150" t="str">
        <f t="shared" si="13"/>
        <v/>
      </c>
      <c r="BA161" s="150" t="str">
        <f t="shared" si="13"/>
        <v/>
      </c>
      <c r="BB161" s="150" t="str">
        <f t="shared" si="13"/>
        <v/>
      </c>
      <c r="BD161" s="174" t="s">
        <v>162</v>
      </c>
      <c r="BE161" s="150"/>
      <c r="BF161" s="150"/>
      <c r="BG161" s="150"/>
      <c r="BH161" s="150"/>
      <c r="BI161" s="150"/>
      <c r="BL161" s="273"/>
    </row>
    <row r="162" spans="2:64">
      <c r="C162" s="174" t="s">
        <v>199</v>
      </c>
      <c r="D162" s="150" t="str">
        <f t="shared" si="9"/>
        <v/>
      </c>
      <c r="E162" s="150" t="str">
        <f t="shared" si="9"/>
        <v/>
      </c>
      <c r="F162" s="150" t="str">
        <f t="shared" si="9"/>
        <v/>
      </c>
      <c r="G162" s="150" t="str">
        <f t="shared" si="9"/>
        <v/>
      </c>
      <c r="H162" s="150" t="str">
        <f t="shared" si="9"/>
        <v/>
      </c>
      <c r="J162" s="152" t="s">
        <v>199</v>
      </c>
      <c r="K162" s="148">
        <f>Planning!K162</f>
        <v>0</v>
      </c>
      <c r="L162" s="148">
        <f>Planning!L162</f>
        <v>0</v>
      </c>
      <c r="M162" s="148">
        <f>Planning!M162</f>
        <v>0</v>
      </c>
      <c r="N162" s="148">
        <f>Planning!N162</f>
        <v>0</v>
      </c>
      <c r="O162" s="148">
        <f>Planning!O162</f>
        <v>0</v>
      </c>
      <c r="Q162" s="174" t="s">
        <v>199</v>
      </c>
      <c r="R162" s="150" t="str">
        <f t="shared" si="10"/>
        <v/>
      </c>
      <c r="S162" s="150" t="str">
        <f t="shared" si="10"/>
        <v/>
      </c>
      <c r="T162" s="150" t="str">
        <f t="shared" si="10"/>
        <v/>
      </c>
      <c r="U162" s="150" t="str">
        <f t="shared" si="10"/>
        <v/>
      </c>
      <c r="V162" s="150" t="str">
        <f t="shared" si="10"/>
        <v/>
      </c>
      <c r="X162" s="174" t="s">
        <v>199</v>
      </c>
      <c r="Y162" s="150"/>
      <c r="Z162" s="150"/>
      <c r="AA162" s="150"/>
      <c r="AB162" s="150"/>
      <c r="AC162" s="150"/>
      <c r="AF162" s="273"/>
      <c r="AI162" s="174" t="s">
        <v>199</v>
      </c>
      <c r="AJ162" s="150" t="str">
        <f t="shared" si="11"/>
        <v/>
      </c>
      <c r="AK162" s="150" t="str">
        <f t="shared" si="11"/>
        <v/>
      </c>
      <c r="AL162" s="150" t="str">
        <f t="shared" si="11"/>
        <v/>
      </c>
      <c r="AM162" s="150" t="str">
        <f t="shared" si="11"/>
        <v/>
      </c>
      <c r="AN162" s="150" t="str">
        <f t="shared" si="11"/>
        <v/>
      </c>
      <c r="AP162" s="152" t="s">
        <v>199</v>
      </c>
      <c r="AQ162" s="148">
        <f t="shared" si="12"/>
        <v>0</v>
      </c>
      <c r="AR162" s="148">
        <f t="shared" si="12"/>
        <v>0</v>
      </c>
      <c r="AS162" s="148">
        <f t="shared" si="12"/>
        <v>0</v>
      </c>
      <c r="AT162" s="148">
        <f t="shared" si="12"/>
        <v>0</v>
      </c>
      <c r="AU162" s="148">
        <f t="shared" si="12"/>
        <v>0</v>
      </c>
      <c r="AW162" s="174" t="s">
        <v>199</v>
      </c>
      <c r="AX162" s="150" t="str">
        <f t="shared" si="13"/>
        <v/>
      </c>
      <c r="AY162" s="150" t="str">
        <f t="shared" si="13"/>
        <v/>
      </c>
      <c r="AZ162" s="150" t="str">
        <f t="shared" si="13"/>
        <v/>
      </c>
      <c r="BA162" s="150" t="str">
        <f t="shared" si="13"/>
        <v/>
      </c>
      <c r="BB162" s="150" t="str">
        <f t="shared" si="13"/>
        <v/>
      </c>
      <c r="BD162" s="174" t="s">
        <v>199</v>
      </c>
      <c r="BE162" s="150"/>
      <c r="BF162" s="150"/>
      <c r="BG162" s="150"/>
      <c r="BH162" s="150"/>
      <c r="BI162" s="150"/>
      <c r="BL162" s="273"/>
    </row>
    <row r="163" spans="2:64">
      <c r="C163" s="174" t="s">
        <v>200</v>
      </c>
      <c r="D163" s="150" t="str">
        <f t="shared" si="9"/>
        <v/>
      </c>
      <c r="E163" s="150" t="str">
        <f t="shared" si="9"/>
        <v/>
      </c>
      <c r="F163" s="150" t="str">
        <f t="shared" si="9"/>
        <v/>
      </c>
      <c r="G163" s="150" t="str">
        <f t="shared" si="9"/>
        <v/>
      </c>
      <c r="H163" s="150" t="str">
        <f t="shared" si="9"/>
        <v/>
      </c>
      <c r="J163" s="152" t="s">
        <v>200</v>
      </c>
      <c r="K163" s="148">
        <f>Planning!K163</f>
        <v>0</v>
      </c>
      <c r="L163" s="148">
        <f>Planning!L163</f>
        <v>0</v>
      </c>
      <c r="M163" s="148">
        <f>Planning!M163</f>
        <v>0</v>
      </c>
      <c r="N163" s="148">
        <f>Planning!N163</f>
        <v>0</v>
      </c>
      <c r="O163" s="148">
        <f>Planning!O163</f>
        <v>0</v>
      </c>
      <c r="Q163" s="174" t="s">
        <v>200</v>
      </c>
      <c r="R163" s="150" t="str">
        <f t="shared" si="10"/>
        <v/>
      </c>
      <c r="S163" s="150" t="str">
        <f t="shared" si="10"/>
        <v/>
      </c>
      <c r="T163" s="150" t="str">
        <f t="shared" si="10"/>
        <v/>
      </c>
      <c r="U163" s="150" t="str">
        <f t="shared" si="10"/>
        <v/>
      </c>
      <c r="V163" s="150" t="str">
        <f t="shared" si="10"/>
        <v/>
      </c>
      <c r="X163" s="174" t="s">
        <v>200</v>
      </c>
      <c r="Y163" s="150"/>
      <c r="Z163" s="150"/>
      <c r="AA163" s="150"/>
      <c r="AB163" s="150"/>
      <c r="AC163" s="150"/>
      <c r="AF163" s="273"/>
      <c r="AI163" s="174" t="s">
        <v>200</v>
      </c>
      <c r="AJ163" s="150" t="str">
        <f t="shared" si="11"/>
        <v/>
      </c>
      <c r="AK163" s="150" t="str">
        <f t="shared" si="11"/>
        <v/>
      </c>
      <c r="AL163" s="150" t="str">
        <f t="shared" si="11"/>
        <v/>
      </c>
      <c r="AM163" s="150" t="str">
        <f t="shared" si="11"/>
        <v/>
      </c>
      <c r="AN163" s="150" t="str">
        <f t="shared" si="11"/>
        <v/>
      </c>
      <c r="AP163" s="152" t="s">
        <v>200</v>
      </c>
      <c r="AQ163" s="148"/>
      <c r="AR163" s="148"/>
      <c r="AS163" s="148"/>
      <c r="AT163" s="148"/>
      <c r="AU163" s="148"/>
      <c r="AW163" s="174" t="s">
        <v>200</v>
      </c>
      <c r="AX163" s="150" t="str">
        <f t="shared" si="13"/>
        <v/>
      </c>
      <c r="AY163" s="150" t="str">
        <f t="shared" si="13"/>
        <v/>
      </c>
      <c r="AZ163" s="150" t="str">
        <f t="shared" si="13"/>
        <v/>
      </c>
      <c r="BA163" s="150" t="str">
        <f t="shared" si="13"/>
        <v/>
      </c>
      <c r="BB163" s="150" t="str">
        <f t="shared" si="13"/>
        <v/>
      </c>
      <c r="BD163" s="174" t="s">
        <v>200</v>
      </c>
      <c r="BE163" s="150"/>
      <c r="BF163" s="150"/>
      <c r="BG163" s="150"/>
      <c r="BH163" s="150"/>
      <c r="BI163" s="150"/>
      <c r="BL163" s="273"/>
    </row>
    <row r="164" spans="2:64">
      <c r="B164" s="46"/>
      <c r="C164" s="175" t="s">
        <v>146</v>
      </c>
      <c r="D164" s="150" t="str">
        <f t="shared" si="9"/>
        <v/>
      </c>
      <c r="E164" s="150" t="str">
        <f t="shared" si="9"/>
        <v/>
      </c>
      <c r="F164" s="150" t="str">
        <f t="shared" si="9"/>
        <v/>
      </c>
      <c r="G164" s="150" t="str">
        <f t="shared" si="9"/>
        <v/>
      </c>
      <c r="H164" s="150" t="str">
        <f t="shared" si="9"/>
        <v/>
      </c>
      <c r="J164" s="103" t="s">
        <v>146</v>
      </c>
      <c r="K164" s="148">
        <f>Planning!K164</f>
        <v>0</v>
      </c>
      <c r="L164" s="148">
        <f>Planning!L164</f>
        <v>0</v>
      </c>
      <c r="M164" s="148">
        <f>Planning!M164</f>
        <v>0</v>
      </c>
      <c r="N164" s="148">
        <f>Planning!N164</f>
        <v>0</v>
      </c>
      <c r="O164" s="148">
        <f>Planning!O164</f>
        <v>0</v>
      </c>
      <c r="Q164" s="175" t="s">
        <v>146</v>
      </c>
      <c r="R164" s="150" t="str">
        <f t="shared" si="10"/>
        <v/>
      </c>
      <c r="S164" s="150" t="str">
        <f t="shared" si="10"/>
        <v/>
      </c>
      <c r="T164" s="150" t="str">
        <f t="shared" si="10"/>
        <v/>
      </c>
      <c r="U164" s="150" t="str">
        <f t="shared" si="10"/>
        <v/>
      </c>
      <c r="V164" s="150" t="str">
        <f t="shared" si="10"/>
        <v/>
      </c>
      <c r="X164" s="175" t="s">
        <v>146</v>
      </c>
      <c r="Y164" s="150" t="s">
        <v>263</v>
      </c>
      <c r="Z164" s="150" t="s">
        <v>263</v>
      </c>
      <c r="AA164" s="150" t="s">
        <v>263</v>
      </c>
      <c r="AB164" s="150" t="s">
        <v>263</v>
      </c>
      <c r="AC164" s="150" t="s">
        <v>263</v>
      </c>
      <c r="AF164" s="273"/>
      <c r="AH164" s="46"/>
      <c r="AI164" s="175" t="s">
        <v>146</v>
      </c>
      <c r="AJ164" s="150" t="str">
        <f t="shared" si="11"/>
        <v/>
      </c>
      <c r="AK164" s="150" t="str">
        <f t="shared" si="11"/>
        <v/>
      </c>
      <c r="AL164" s="150" t="str">
        <f t="shared" si="11"/>
        <v/>
      </c>
      <c r="AM164" s="150" t="str">
        <f t="shared" si="11"/>
        <v/>
      </c>
      <c r="AN164" s="150" t="str">
        <f t="shared" si="11"/>
        <v/>
      </c>
      <c r="AP164" s="103" t="s">
        <v>146</v>
      </c>
      <c r="AQ164" s="148"/>
      <c r="AR164" s="148"/>
      <c r="AS164" s="148"/>
      <c r="AT164" s="148"/>
      <c r="AU164" s="148"/>
      <c r="AW164" s="175" t="s">
        <v>146</v>
      </c>
      <c r="AX164" s="150" t="str">
        <f t="shared" si="13"/>
        <v/>
      </c>
      <c r="AY164" s="150" t="str">
        <f t="shared" si="13"/>
        <v/>
      </c>
      <c r="AZ164" s="150" t="str">
        <f t="shared" si="13"/>
        <v/>
      </c>
      <c r="BA164" s="150" t="str">
        <f t="shared" si="13"/>
        <v/>
      </c>
      <c r="BB164" s="150" t="str">
        <f t="shared" si="13"/>
        <v/>
      </c>
      <c r="BD164" s="175" t="s">
        <v>146</v>
      </c>
      <c r="BE164" s="150"/>
      <c r="BF164" s="150"/>
      <c r="BG164" s="150"/>
      <c r="BH164" s="150"/>
      <c r="BI164" s="150"/>
      <c r="BL164" s="273"/>
    </row>
    <row r="165" spans="2:64">
      <c r="C165" s="175" t="s">
        <v>86</v>
      </c>
      <c r="D165" s="150" t="str">
        <f t="shared" si="9"/>
        <v/>
      </c>
      <c r="E165" s="150" t="str">
        <f t="shared" si="9"/>
        <v/>
      </c>
      <c r="F165" s="150" t="str">
        <f t="shared" si="9"/>
        <v/>
      </c>
      <c r="G165" s="150" t="str">
        <f t="shared" si="9"/>
        <v/>
      </c>
      <c r="H165" s="150" t="str">
        <f t="shared" si="9"/>
        <v/>
      </c>
      <c r="J165" s="103" t="s">
        <v>86</v>
      </c>
      <c r="K165" s="148">
        <f>Planning!K165</f>
        <v>0</v>
      </c>
      <c r="L165" s="148">
        <f>Planning!L165</f>
        <v>0</v>
      </c>
      <c r="M165" s="148">
        <f>Planning!M165</f>
        <v>0</v>
      </c>
      <c r="N165" s="148">
        <f>Planning!N165</f>
        <v>0</v>
      </c>
      <c r="O165" s="148">
        <f>Planning!O165</f>
        <v>0</v>
      </c>
      <c r="Q165" s="175" t="s">
        <v>86</v>
      </c>
      <c r="R165" s="150" t="str">
        <f t="shared" si="10"/>
        <v/>
      </c>
      <c r="S165" s="150" t="str">
        <f t="shared" si="10"/>
        <v/>
      </c>
      <c r="T165" s="150" t="str">
        <f t="shared" si="10"/>
        <v/>
      </c>
      <c r="U165" s="150" t="str">
        <f t="shared" si="10"/>
        <v/>
      </c>
      <c r="V165" s="150" t="str">
        <f t="shared" si="10"/>
        <v/>
      </c>
      <c r="X165" s="175" t="s">
        <v>86</v>
      </c>
      <c r="Y165" s="150" t="str">
        <f>IF(Q117=$K$114,$P$117,"Tri")</f>
        <v>Tri</v>
      </c>
      <c r="Z165" s="150" t="str">
        <f t="shared" ref="Z165:AC165" si="16">IF(R117=$K$114,$P$117,"Tri")</f>
        <v>Tri</v>
      </c>
      <c r="AA165" s="150" t="str">
        <f t="shared" si="16"/>
        <v>Tri</v>
      </c>
      <c r="AB165" s="150" t="str">
        <f t="shared" si="16"/>
        <v>Tri</v>
      </c>
      <c r="AC165" s="150" t="str">
        <f t="shared" si="16"/>
        <v>Tri</v>
      </c>
      <c r="AF165" s="273"/>
      <c r="AI165" s="175" t="s">
        <v>86</v>
      </c>
      <c r="AJ165" s="150" t="str">
        <f t="shared" si="11"/>
        <v/>
      </c>
      <c r="AK165" s="150" t="str">
        <f t="shared" si="11"/>
        <v/>
      </c>
      <c r="AL165" s="150" t="str">
        <f t="shared" si="11"/>
        <v/>
      </c>
      <c r="AM165" s="150" t="str">
        <f t="shared" si="11"/>
        <v/>
      </c>
      <c r="AN165" s="150" t="str">
        <f t="shared" si="11"/>
        <v/>
      </c>
      <c r="AP165" s="103" t="s">
        <v>86</v>
      </c>
      <c r="AQ165" s="148">
        <f t="shared" si="12"/>
        <v>0</v>
      </c>
      <c r="AR165" s="148">
        <f t="shared" si="12"/>
        <v>0</v>
      </c>
      <c r="AS165" s="148">
        <f t="shared" si="12"/>
        <v>0</v>
      </c>
      <c r="AT165" s="148">
        <f t="shared" si="12"/>
        <v>0</v>
      </c>
      <c r="AU165" s="148">
        <f t="shared" si="12"/>
        <v>0</v>
      </c>
      <c r="AW165" s="175" t="s">
        <v>86</v>
      </c>
      <c r="AX165" s="150" t="str">
        <f t="shared" si="13"/>
        <v/>
      </c>
      <c r="AY165" s="150" t="str">
        <f t="shared" si="13"/>
        <v/>
      </c>
      <c r="AZ165" s="150" t="str">
        <f t="shared" si="13"/>
        <v/>
      </c>
      <c r="BA165" s="150" t="str">
        <f t="shared" si="13"/>
        <v/>
      </c>
      <c r="BB165" s="150" t="str">
        <f t="shared" si="13"/>
        <v/>
      </c>
      <c r="BD165" s="175" t="s">
        <v>86</v>
      </c>
      <c r="BE165" s="150" t="str">
        <f>IF(AW117=$K$114,$P$117,"Tri")</f>
        <v>Tri</v>
      </c>
      <c r="BF165" s="150" t="str">
        <f t="shared" ref="BF165:BI165" si="17">IF(AX117=$K$114,$P$117,"Tri")</f>
        <v>Tri</v>
      </c>
      <c r="BG165" s="150" t="str">
        <f t="shared" si="17"/>
        <v>Tri</v>
      </c>
      <c r="BH165" s="150" t="str">
        <f t="shared" si="17"/>
        <v>Tri</v>
      </c>
      <c r="BI165" s="150" t="str">
        <f t="shared" si="17"/>
        <v>Tri</v>
      </c>
      <c r="BL165" s="273"/>
    </row>
    <row r="166" spans="2:64">
      <c r="C166" s="175" t="s">
        <v>98</v>
      </c>
      <c r="D166" s="150" t="str">
        <f t="shared" si="9"/>
        <v/>
      </c>
      <c r="E166" s="150" t="str">
        <f t="shared" si="9"/>
        <v/>
      </c>
      <c r="F166" s="150" t="str">
        <f t="shared" si="9"/>
        <v/>
      </c>
      <c r="G166" s="150" t="str">
        <f t="shared" si="9"/>
        <v/>
      </c>
      <c r="H166" s="150" t="str">
        <f t="shared" si="9"/>
        <v/>
      </c>
      <c r="J166" s="103" t="s">
        <v>98</v>
      </c>
      <c r="K166" s="148">
        <f>Planning!K166</f>
        <v>0</v>
      </c>
      <c r="L166" s="148">
        <f>Planning!L166</f>
        <v>0</v>
      </c>
      <c r="M166" s="148">
        <f>Planning!M166</f>
        <v>0</v>
      </c>
      <c r="N166" s="148">
        <f>Planning!N166</f>
        <v>0</v>
      </c>
      <c r="O166" s="148">
        <f>Planning!O166</f>
        <v>0</v>
      </c>
      <c r="Q166" s="175" t="s">
        <v>98</v>
      </c>
      <c r="R166" s="150" t="str">
        <f t="shared" si="10"/>
        <v/>
      </c>
      <c r="S166" s="150" t="str">
        <f t="shared" si="10"/>
        <v/>
      </c>
      <c r="T166" s="150" t="str">
        <f t="shared" si="10"/>
        <v/>
      </c>
      <c r="U166" s="150" t="str">
        <f t="shared" si="10"/>
        <v/>
      </c>
      <c r="V166" s="150" t="str">
        <f t="shared" si="10"/>
        <v/>
      </c>
      <c r="X166" s="175" t="s">
        <v>98</v>
      </c>
      <c r="Y166" s="150"/>
      <c r="Z166" s="150" t="s">
        <v>53</v>
      </c>
      <c r="AA166" s="150"/>
      <c r="AB166" s="150" t="s">
        <v>51</v>
      </c>
      <c r="AC166" s="150"/>
      <c r="AF166" s="273"/>
      <c r="AI166" s="175" t="s">
        <v>98</v>
      </c>
      <c r="AJ166" s="150" t="str">
        <f t="shared" si="11"/>
        <v/>
      </c>
      <c r="AK166" s="150" t="str">
        <f t="shared" si="11"/>
        <v/>
      </c>
      <c r="AL166" s="150" t="str">
        <f t="shared" si="11"/>
        <v/>
      </c>
      <c r="AM166" s="150" t="str">
        <f t="shared" si="11"/>
        <v/>
      </c>
      <c r="AN166" s="150" t="str">
        <f t="shared" si="11"/>
        <v/>
      </c>
      <c r="AP166" s="103" t="s">
        <v>98</v>
      </c>
      <c r="AQ166" s="148"/>
      <c r="AR166" s="148"/>
      <c r="AS166" s="148"/>
      <c r="AT166" s="148"/>
      <c r="AU166" s="148"/>
      <c r="AW166" s="175" t="s">
        <v>98</v>
      </c>
      <c r="AX166" s="150" t="str">
        <f t="shared" si="13"/>
        <v/>
      </c>
      <c r="AY166" s="150" t="str">
        <f t="shared" si="13"/>
        <v/>
      </c>
      <c r="AZ166" s="150" t="str">
        <f t="shared" si="13"/>
        <v/>
      </c>
      <c r="BA166" s="150" t="str">
        <f t="shared" si="13"/>
        <v/>
      </c>
      <c r="BB166" s="150" t="str">
        <f t="shared" si="13"/>
        <v/>
      </c>
      <c r="BD166" s="175" t="s">
        <v>98</v>
      </c>
      <c r="BE166" s="150"/>
      <c r="BF166" s="150" t="s">
        <v>53</v>
      </c>
      <c r="BG166" s="150"/>
      <c r="BH166" s="150" t="s">
        <v>51</v>
      </c>
      <c r="BI166" s="150"/>
      <c r="BL166" s="273"/>
    </row>
    <row r="167" spans="2:64">
      <c r="B167" s="194"/>
      <c r="C167" s="193" t="s">
        <v>148</v>
      </c>
      <c r="D167" s="150" t="str">
        <f t="shared" si="9"/>
        <v/>
      </c>
      <c r="E167" s="150" t="str">
        <f t="shared" si="9"/>
        <v/>
      </c>
      <c r="F167" s="150" t="str">
        <f t="shared" si="9"/>
        <v/>
      </c>
      <c r="G167" s="150" t="str">
        <f t="shared" si="9"/>
        <v/>
      </c>
      <c r="H167" s="150" t="str">
        <f t="shared" si="9"/>
        <v/>
      </c>
      <c r="J167" s="152" t="s">
        <v>148</v>
      </c>
      <c r="K167" s="148">
        <f>Planning!K167</f>
        <v>0</v>
      </c>
      <c r="L167" s="148">
        <f>Planning!L167</f>
        <v>0</v>
      </c>
      <c r="M167" s="148">
        <f>Planning!M167</f>
        <v>0</v>
      </c>
      <c r="N167" s="148">
        <f>Planning!N167</f>
        <v>0</v>
      </c>
      <c r="O167" s="148">
        <f>Planning!O167</f>
        <v>0</v>
      </c>
      <c r="Q167" s="174" t="s">
        <v>148</v>
      </c>
      <c r="R167" s="150" t="str">
        <f t="shared" si="10"/>
        <v/>
      </c>
      <c r="S167" s="150" t="str">
        <f t="shared" si="10"/>
        <v/>
      </c>
      <c r="T167" s="150" t="str">
        <f t="shared" si="10"/>
        <v/>
      </c>
      <c r="U167" s="150" t="str">
        <f t="shared" si="10"/>
        <v/>
      </c>
      <c r="V167" s="150" t="str">
        <f t="shared" si="10"/>
        <v/>
      </c>
      <c r="X167" s="193" t="s">
        <v>148</v>
      </c>
      <c r="Y167" s="150" t="str">
        <f>IF(K167=1,IF(K164=1,$AD$167,$AE$167),"")</f>
        <v/>
      </c>
      <c r="Z167" s="150" t="str">
        <f t="shared" ref="Z167:AB167" si="18">IF(L167=1,IF(L164=1,$AD$167,$AE$167),"")</f>
        <v/>
      </c>
      <c r="AA167" s="150" t="str">
        <f t="shared" si="18"/>
        <v/>
      </c>
      <c r="AB167" s="150" t="str">
        <f t="shared" si="18"/>
        <v/>
      </c>
      <c r="AC167" s="150"/>
      <c r="AD167" s="272" t="s">
        <v>264</v>
      </c>
      <c r="AE167" s="47" t="s">
        <v>263</v>
      </c>
      <c r="AF167" s="273"/>
      <c r="AH167" s="194"/>
      <c r="AI167" s="193" t="s">
        <v>148</v>
      </c>
      <c r="AJ167" s="150" t="str">
        <f t="shared" si="11"/>
        <v/>
      </c>
      <c r="AK167" s="150" t="str">
        <f t="shared" si="11"/>
        <v/>
      </c>
      <c r="AL167" s="150" t="str">
        <f t="shared" si="11"/>
        <v/>
      </c>
      <c r="AM167" s="150" t="str">
        <f t="shared" si="11"/>
        <v/>
      </c>
      <c r="AN167" s="150" t="str">
        <f t="shared" si="11"/>
        <v/>
      </c>
      <c r="AP167" s="152" t="s">
        <v>148</v>
      </c>
      <c r="AQ167" s="148"/>
      <c r="AR167" s="148"/>
      <c r="AS167" s="148"/>
      <c r="AT167" s="148"/>
      <c r="AU167" s="148"/>
      <c r="AW167" s="174" t="s">
        <v>148</v>
      </c>
      <c r="AX167" s="150" t="str">
        <f t="shared" si="13"/>
        <v/>
      </c>
      <c r="AY167" s="150" t="str">
        <f t="shared" si="13"/>
        <v/>
      </c>
      <c r="AZ167" s="150" t="str">
        <f t="shared" si="13"/>
        <v/>
      </c>
      <c r="BA167" s="150" t="str">
        <f t="shared" si="13"/>
        <v/>
      </c>
      <c r="BB167" s="150" t="str">
        <f t="shared" si="13"/>
        <v/>
      </c>
      <c r="BD167" s="193" t="s">
        <v>148</v>
      </c>
      <c r="BE167" s="150"/>
      <c r="BF167" s="150"/>
      <c r="BG167" s="150"/>
      <c r="BH167" s="150"/>
      <c r="BI167" s="150"/>
      <c r="BJ167" s="272" t="s">
        <v>264</v>
      </c>
      <c r="BK167" s="47" t="s">
        <v>263</v>
      </c>
      <c r="BL167" s="273"/>
    </row>
    <row r="168" spans="2:64">
      <c r="C168" s="174" t="s">
        <v>169</v>
      </c>
      <c r="D168" s="150" t="str">
        <f t="shared" si="9"/>
        <v/>
      </c>
      <c r="E168" s="150" t="str">
        <f t="shared" si="9"/>
        <v/>
      </c>
      <c r="F168" s="150" t="str">
        <f t="shared" si="9"/>
        <v/>
      </c>
      <c r="G168" s="150" t="str">
        <f t="shared" si="9"/>
        <v/>
      </c>
      <c r="H168" s="150" t="str">
        <f t="shared" si="9"/>
        <v/>
      </c>
      <c r="J168" s="152" t="s">
        <v>169</v>
      </c>
      <c r="K168" s="148">
        <f>Planning!K168</f>
        <v>0</v>
      </c>
      <c r="L168" s="148">
        <f>Planning!L168</f>
        <v>0</v>
      </c>
      <c r="M168" s="148">
        <f>Planning!M168</f>
        <v>0</v>
      </c>
      <c r="N168" s="148">
        <f>Planning!N168</f>
        <v>0</v>
      </c>
      <c r="O168" s="148">
        <f>Planning!O168</f>
        <v>0</v>
      </c>
      <c r="Q168" s="174" t="s">
        <v>169</v>
      </c>
      <c r="R168" s="150" t="str">
        <f t="shared" si="10"/>
        <v/>
      </c>
      <c r="S168" s="150" t="str">
        <f t="shared" si="10"/>
        <v/>
      </c>
      <c r="T168" s="150" t="str">
        <f t="shared" si="10"/>
        <v/>
      </c>
      <c r="U168" s="150" t="str">
        <f t="shared" si="10"/>
        <v/>
      </c>
      <c r="V168" s="150" t="str">
        <f t="shared" si="10"/>
        <v/>
      </c>
      <c r="X168" s="174" t="s">
        <v>169</v>
      </c>
      <c r="Y168" s="150"/>
      <c r="Z168" s="150"/>
      <c r="AA168" s="150"/>
      <c r="AB168" s="150" t="s">
        <v>57</v>
      </c>
      <c r="AC168" s="150" t="s">
        <v>57</v>
      </c>
      <c r="AF168" s="273"/>
      <c r="AI168" s="174" t="s">
        <v>169</v>
      </c>
      <c r="AJ168" s="150" t="str">
        <f t="shared" si="11"/>
        <v/>
      </c>
      <c r="AK168" s="150" t="str">
        <f t="shared" si="11"/>
        <v/>
      </c>
      <c r="AL168" s="150" t="str">
        <f t="shared" si="11"/>
        <v/>
      </c>
      <c r="AM168" s="150" t="str">
        <f t="shared" si="11"/>
        <v/>
      </c>
      <c r="AN168" s="150" t="str">
        <f t="shared" si="11"/>
        <v/>
      </c>
      <c r="AP168" s="152" t="s">
        <v>169</v>
      </c>
      <c r="AQ168" s="148"/>
      <c r="AR168" s="148"/>
      <c r="AS168" s="148"/>
      <c r="AT168" s="148"/>
      <c r="AU168" s="148"/>
      <c r="AW168" s="174" t="s">
        <v>169</v>
      </c>
      <c r="AX168" s="150" t="str">
        <f t="shared" si="13"/>
        <v/>
      </c>
      <c r="AY168" s="150" t="str">
        <f t="shared" si="13"/>
        <v/>
      </c>
      <c r="AZ168" s="150" t="str">
        <f t="shared" si="13"/>
        <v/>
      </c>
      <c r="BA168" s="150" t="str">
        <f t="shared" si="13"/>
        <v/>
      </c>
      <c r="BB168" s="150" t="str">
        <f t="shared" si="13"/>
        <v/>
      </c>
      <c r="BD168" s="174" t="s">
        <v>169</v>
      </c>
      <c r="BE168" s="150"/>
      <c r="BF168" s="150"/>
      <c r="BG168" s="150"/>
      <c r="BH168" s="150"/>
      <c r="BI168" s="150"/>
      <c r="BL168" s="273"/>
    </row>
    <row r="169" spans="2:64">
      <c r="C169" s="175" t="s">
        <v>182</v>
      </c>
      <c r="D169" s="150" t="str">
        <f t="shared" si="9"/>
        <v/>
      </c>
      <c r="E169" s="150" t="str">
        <f t="shared" si="9"/>
        <v/>
      </c>
      <c r="F169" s="150" t="str">
        <f t="shared" si="9"/>
        <v/>
      </c>
      <c r="G169" s="150" t="str">
        <f t="shared" si="9"/>
        <v/>
      </c>
      <c r="H169" s="150" t="str">
        <f t="shared" si="9"/>
        <v/>
      </c>
      <c r="J169" s="103" t="s">
        <v>182</v>
      </c>
      <c r="K169" s="148">
        <f>Planning!K169</f>
        <v>0</v>
      </c>
      <c r="L169" s="148">
        <f>Planning!L169</f>
        <v>0</v>
      </c>
      <c r="M169" s="148">
        <f>Planning!M169</f>
        <v>0</v>
      </c>
      <c r="N169" s="148">
        <f>Planning!N169</f>
        <v>0</v>
      </c>
      <c r="O169" s="148">
        <f>Planning!O169</f>
        <v>0</v>
      </c>
      <c r="Q169" s="175" t="s">
        <v>182</v>
      </c>
      <c r="R169" s="150" t="str">
        <f t="shared" si="10"/>
        <v/>
      </c>
      <c r="S169" s="150" t="str">
        <f t="shared" si="10"/>
        <v/>
      </c>
      <c r="T169" s="150" t="str">
        <f t="shared" si="10"/>
        <v/>
      </c>
      <c r="U169" s="150" t="str">
        <f t="shared" si="10"/>
        <v/>
      </c>
      <c r="V169" s="150" t="str">
        <f t="shared" si="10"/>
        <v/>
      </c>
      <c r="X169" s="175" t="s">
        <v>182</v>
      </c>
      <c r="Y169" s="150" t="s">
        <v>58</v>
      </c>
      <c r="Z169" s="150" t="s">
        <v>311</v>
      </c>
      <c r="AA169" s="150" t="s">
        <v>58</v>
      </c>
      <c r="AB169" s="150" t="s">
        <v>58</v>
      </c>
      <c r="AC169" s="150" t="s">
        <v>311</v>
      </c>
      <c r="AF169" s="273"/>
      <c r="AI169" s="175" t="s">
        <v>182</v>
      </c>
      <c r="AJ169" s="150" t="str">
        <f t="shared" si="11"/>
        <v/>
      </c>
      <c r="AK169" s="150" t="str">
        <f t="shared" si="11"/>
        <v/>
      </c>
      <c r="AL169" s="150" t="str">
        <f t="shared" si="11"/>
        <v/>
      </c>
      <c r="AM169" s="150" t="str">
        <f t="shared" si="11"/>
        <v/>
      </c>
      <c r="AN169" s="150" t="str">
        <f t="shared" si="11"/>
        <v/>
      </c>
      <c r="AP169" s="103" t="s">
        <v>182</v>
      </c>
      <c r="AQ169" s="148"/>
      <c r="AR169" s="148"/>
      <c r="AS169" s="148"/>
      <c r="AT169" s="148"/>
      <c r="AU169" s="148"/>
      <c r="AW169" s="175" t="s">
        <v>182</v>
      </c>
      <c r="AX169" s="150" t="str">
        <f t="shared" si="13"/>
        <v/>
      </c>
      <c r="AY169" s="150" t="str">
        <f t="shared" si="13"/>
        <v/>
      </c>
      <c r="AZ169" s="150" t="str">
        <f t="shared" si="13"/>
        <v/>
      </c>
      <c r="BA169" s="150" t="str">
        <f t="shared" si="13"/>
        <v/>
      </c>
      <c r="BB169" s="150" t="str">
        <f t="shared" si="13"/>
        <v/>
      </c>
      <c r="BD169" s="175" t="s">
        <v>182</v>
      </c>
      <c r="BE169" s="150"/>
      <c r="BF169" s="150"/>
      <c r="BG169" s="150"/>
      <c r="BH169" s="150"/>
      <c r="BI169" s="150"/>
      <c r="BL169" s="273"/>
    </row>
    <row r="170" spans="2:64">
      <c r="C170" s="175" t="s">
        <v>100</v>
      </c>
      <c r="D170" s="150" t="str">
        <f t="shared" si="9"/>
        <v/>
      </c>
      <c r="E170" s="150" t="str">
        <f t="shared" si="9"/>
        <v/>
      </c>
      <c r="F170" s="150" t="str">
        <f t="shared" si="9"/>
        <v/>
      </c>
      <c r="G170" s="150" t="str">
        <f t="shared" si="9"/>
        <v/>
      </c>
      <c r="H170" s="150" t="str">
        <f t="shared" si="9"/>
        <v/>
      </c>
      <c r="J170" s="103" t="s">
        <v>100</v>
      </c>
      <c r="K170" s="148">
        <f>Planning!K170</f>
        <v>0</v>
      </c>
      <c r="L170" s="148">
        <f>Planning!L170</f>
        <v>0</v>
      </c>
      <c r="M170" s="148">
        <f>Planning!M170</f>
        <v>0</v>
      </c>
      <c r="N170" s="148">
        <f>Planning!N170</f>
        <v>0</v>
      </c>
      <c r="O170" s="148">
        <f>Planning!O170</f>
        <v>0</v>
      </c>
      <c r="Q170" s="175" t="s">
        <v>100</v>
      </c>
      <c r="R170" s="150" t="str">
        <f t="shared" si="10"/>
        <v/>
      </c>
      <c r="S170" s="150" t="str">
        <f t="shared" si="10"/>
        <v/>
      </c>
      <c r="T170" s="150" t="str">
        <f t="shared" si="10"/>
        <v/>
      </c>
      <c r="U170" s="150" t="str">
        <f t="shared" si="10"/>
        <v/>
      </c>
      <c r="V170" s="150" t="str">
        <f t="shared" si="10"/>
        <v/>
      </c>
      <c r="X170" s="175" t="s">
        <v>100</v>
      </c>
      <c r="Y170" s="150" t="s">
        <v>51</v>
      </c>
      <c r="Z170" s="150"/>
      <c r="AA170" s="150" t="s">
        <v>51</v>
      </c>
      <c r="AB170" s="150"/>
      <c r="AC170" s="150" t="s">
        <v>51</v>
      </c>
      <c r="AF170" s="273"/>
      <c r="AI170" s="175" t="s">
        <v>100</v>
      </c>
      <c r="AJ170" s="150" t="str">
        <f t="shared" si="11"/>
        <v/>
      </c>
      <c r="AK170" s="150" t="str">
        <f t="shared" si="11"/>
        <v/>
      </c>
      <c r="AL170" s="150" t="str">
        <f t="shared" si="11"/>
        <v/>
      </c>
      <c r="AM170" s="150" t="str">
        <f t="shared" si="11"/>
        <v/>
      </c>
      <c r="AN170" s="150" t="str">
        <f t="shared" si="11"/>
        <v/>
      </c>
      <c r="AP170" s="103" t="s">
        <v>100</v>
      </c>
      <c r="AQ170" s="148"/>
      <c r="AR170" s="148"/>
      <c r="AS170" s="148"/>
      <c r="AT170" s="148"/>
      <c r="AU170" s="148"/>
      <c r="AW170" s="175" t="s">
        <v>100</v>
      </c>
      <c r="AX170" s="150" t="str">
        <f t="shared" si="13"/>
        <v/>
      </c>
      <c r="AY170" s="150" t="str">
        <f t="shared" si="13"/>
        <v/>
      </c>
      <c r="AZ170" s="150" t="str">
        <f t="shared" si="13"/>
        <v/>
      </c>
      <c r="BA170" s="150" t="str">
        <f t="shared" si="13"/>
        <v/>
      </c>
      <c r="BB170" s="150" t="str">
        <f t="shared" si="13"/>
        <v/>
      </c>
      <c r="BD170" s="175" t="s">
        <v>100</v>
      </c>
      <c r="BE170" s="150"/>
      <c r="BF170" s="150"/>
      <c r="BG170" s="150"/>
      <c r="BH170" s="150"/>
      <c r="BI170" s="150"/>
      <c r="BL170" s="273"/>
    </row>
    <row r="171" spans="2:64">
      <c r="C171" s="174" t="s">
        <v>166</v>
      </c>
      <c r="D171" s="150" t="str">
        <f t="shared" si="9"/>
        <v/>
      </c>
      <c r="E171" s="150" t="str">
        <f t="shared" si="9"/>
        <v/>
      </c>
      <c r="F171" s="150" t="str">
        <f t="shared" si="9"/>
        <v/>
      </c>
      <c r="G171" s="150" t="str">
        <f t="shared" si="9"/>
        <v/>
      </c>
      <c r="H171" s="150" t="str">
        <f t="shared" si="9"/>
        <v/>
      </c>
      <c r="J171" s="152" t="s">
        <v>166</v>
      </c>
      <c r="K171" s="148">
        <f>Planning!K171</f>
        <v>0</v>
      </c>
      <c r="L171" s="148">
        <f>Planning!L171</f>
        <v>0</v>
      </c>
      <c r="M171" s="148">
        <f>Planning!M171</f>
        <v>0</v>
      </c>
      <c r="N171" s="148">
        <f>Planning!N171</f>
        <v>0</v>
      </c>
      <c r="O171" s="148">
        <f>Planning!O171</f>
        <v>0</v>
      </c>
      <c r="Q171" s="174" t="s">
        <v>166</v>
      </c>
      <c r="R171" s="150" t="str">
        <f t="shared" si="10"/>
        <v/>
      </c>
      <c r="S171" s="150" t="str">
        <f t="shared" si="10"/>
        <v/>
      </c>
      <c r="T171" s="150" t="str">
        <f t="shared" si="10"/>
        <v/>
      </c>
      <c r="U171" s="150" t="str">
        <f t="shared" si="10"/>
        <v/>
      </c>
      <c r="V171" s="150" t="str">
        <f t="shared" si="10"/>
        <v/>
      </c>
      <c r="X171" s="174" t="s">
        <v>166</v>
      </c>
      <c r="Y171" s="150" t="s">
        <v>57</v>
      </c>
      <c r="Z171" s="150" t="s">
        <v>57</v>
      </c>
      <c r="AA171" s="150"/>
      <c r="AB171" s="150"/>
      <c r="AC171" s="150" t="s">
        <v>54</v>
      </c>
      <c r="AF171" s="273"/>
      <c r="AI171" s="174" t="s">
        <v>166</v>
      </c>
      <c r="AJ171" s="150" t="str">
        <f t="shared" si="11"/>
        <v/>
      </c>
      <c r="AK171" s="150" t="str">
        <f t="shared" si="11"/>
        <v/>
      </c>
      <c r="AL171" s="150" t="str">
        <f t="shared" si="11"/>
        <v/>
      </c>
      <c r="AM171" s="150" t="str">
        <f t="shared" si="11"/>
        <v/>
      </c>
      <c r="AN171" s="150" t="str">
        <f t="shared" si="11"/>
        <v/>
      </c>
      <c r="AP171" s="152" t="s">
        <v>166</v>
      </c>
      <c r="AQ171" s="148"/>
      <c r="AR171" s="148"/>
      <c r="AS171" s="148"/>
      <c r="AT171" s="148"/>
      <c r="AU171" s="148"/>
      <c r="AW171" s="174" t="s">
        <v>166</v>
      </c>
      <c r="AX171" s="150" t="str">
        <f t="shared" si="13"/>
        <v/>
      </c>
      <c r="AY171" s="150" t="str">
        <f t="shared" si="13"/>
        <v/>
      </c>
      <c r="AZ171" s="150" t="str">
        <f t="shared" si="13"/>
        <v/>
      </c>
      <c r="BA171" s="150" t="str">
        <f t="shared" si="13"/>
        <v/>
      </c>
      <c r="BB171" s="150" t="str">
        <f t="shared" si="13"/>
        <v/>
      </c>
      <c r="BD171" s="174" t="s">
        <v>166</v>
      </c>
      <c r="BE171" s="150"/>
      <c r="BF171" s="150"/>
      <c r="BG171" s="150"/>
      <c r="BH171" s="150"/>
      <c r="BI171" s="150" t="s">
        <v>54</v>
      </c>
      <c r="BL171" s="273"/>
    </row>
    <row r="172" spans="2:64">
      <c r="C172" s="175" t="s">
        <v>183</v>
      </c>
      <c r="D172" s="150" t="str">
        <f t="shared" si="9"/>
        <v/>
      </c>
      <c r="E172" s="150" t="str">
        <f t="shared" si="9"/>
        <v/>
      </c>
      <c r="F172" s="150" t="str">
        <f t="shared" si="9"/>
        <v/>
      </c>
      <c r="G172" s="150" t="str">
        <f t="shared" si="9"/>
        <v/>
      </c>
      <c r="H172" s="150" t="str">
        <f t="shared" si="9"/>
        <v/>
      </c>
      <c r="J172" s="103" t="s">
        <v>183</v>
      </c>
      <c r="K172" s="148">
        <f>Planning!K172</f>
        <v>0</v>
      </c>
      <c r="L172" s="148">
        <f>Planning!L172</f>
        <v>0</v>
      </c>
      <c r="M172" s="148">
        <f>Planning!M172</f>
        <v>0</v>
      </c>
      <c r="N172" s="148">
        <f>Planning!N172</f>
        <v>0</v>
      </c>
      <c r="O172" s="148">
        <f>Planning!O172</f>
        <v>0</v>
      </c>
      <c r="Q172" s="175" t="s">
        <v>183</v>
      </c>
      <c r="R172" s="150" t="str">
        <f t="shared" si="10"/>
        <v/>
      </c>
      <c r="S172" s="150" t="str">
        <f t="shared" si="10"/>
        <v/>
      </c>
      <c r="T172" s="150" t="str">
        <f t="shared" si="10"/>
        <v/>
      </c>
      <c r="U172" s="150" t="str">
        <f t="shared" si="10"/>
        <v/>
      </c>
      <c r="V172" s="150" t="str">
        <f t="shared" si="10"/>
        <v/>
      </c>
      <c r="X172" s="175" t="s">
        <v>183</v>
      </c>
      <c r="Y172" s="150"/>
      <c r="Z172" s="150" t="str">
        <f>IF(R119=$K$130,$P$119,"")</f>
        <v/>
      </c>
      <c r="AA172" s="150" t="str">
        <f t="shared" ref="AA172:AB172" si="19">IF(S119=$K$130,$P$119,"")</f>
        <v/>
      </c>
      <c r="AB172" s="150" t="str">
        <f t="shared" si="19"/>
        <v/>
      </c>
      <c r="AC172" s="150" t="s">
        <v>58</v>
      </c>
      <c r="AF172" s="273"/>
      <c r="AI172" s="175" t="s">
        <v>183</v>
      </c>
      <c r="AJ172" s="150" t="str">
        <f t="shared" si="11"/>
        <v/>
      </c>
      <c r="AK172" s="150" t="str">
        <f t="shared" si="11"/>
        <v/>
      </c>
      <c r="AL172" s="150" t="str">
        <f t="shared" si="11"/>
        <v/>
      </c>
      <c r="AM172" s="150" t="str">
        <f t="shared" si="11"/>
        <v/>
      </c>
      <c r="AN172" s="150" t="str">
        <f t="shared" si="11"/>
        <v/>
      </c>
      <c r="AP172" s="103" t="s">
        <v>183</v>
      </c>
      <c r="AQ172" s="148"/>
      <c r="AR172" s="148"/>
      <c r="AS172" s="148"/>
      <c r="AT172" s="148"/>
      <c r="AU172" s="148"/>
      <c r="AW172" s="175" t="s">
        <v>183</v>
      </c>
      <c r="AX172" s="150" t="str">
        <f t="shared" si="13"/>
        <v/>
      </c>
      <c r="AY172" s="150" t="str">
        <f t="shared" si="13"/>
        <v/>
      </c>
      <c r="AZ172" s="150" t="str">
        <f t="shared" si="13"/>
        <v/>
      </c>
      <c r="BA172" s="150" t="str">
        <f t="shared" si="13"/>
        <v/>
      </c>
      <c r="BB172" s="150" t="str">
        <f t="shared" si="13"/>
        <v/>
      </c>
      <c r="BD172" s="175" t="s">
        <v>183</v>
      </c>
      <c r="BE172" s="150"/>
      <c r="BF172" s="150" t="str">
        <f>IF(AX119=$K$130,$P$119,"")</f>
        <v/>
      </c>
      <c r="BG172" s="150" t="str">
        <f t="shared" ref="BG172:BH172" si="20">IF(AY119=$K$130,$P$119,"")</f>
        <v/>
      </c>
      <c r="BH172" s="150" t="str">
        <f t="shared" si="20"/>
        <v/>
      </c>
      <c r="BI172" s="150"/>
      <c r="BL172" s="273"/>
    </row>
    <row r="173" spans="2:64">
      <c r="B173" s="196"/>
      <c r="C173" s="195" t="s">
        <v>201</v>
      </c>
      <c r="D173" s="150" t="str">
        <f t="shared" si="9"/>
        <v/>
      </c>
      <c r="E173" s="150" t="str">
        <f t="shared" si="9"/>
        <v/>
      </c>
      <c r="F173" s="150" t="str">
        <f t="shared" si="9"/>
        <v/>
      </c>
      <c r="G173" s="150" t="str">
        <f t="shared" si="9"/>
        <v/>
      </c>
      <c r="H173" s="150" t="str">
        <f t="shared" si="9"/>
        <v/>
      </c>
      <c r="J173" s="103" t="s">
        <v>201</v>
      </c>
      <c r="K173" s="148">
        <f>Planning!K173</f>
        <v>0</v>
      </c>
      <c r="L173" s="148">
        <f>Planning!L173</f>
        <v>0</v>
      </c>
      <c r="M173" s="148">
        <f>Planning!M173</f>
        <v>0</v>
      </c>
      <c r="N173" s="148">
        <f>Planning!N173</f>
        <v>0</v>
      </c>
      <c r="O173" s="148">
        <f>Planning!O173</f>
        <v>0</v>
      </c>
      <c r="Q173" s="175" t="s">
        <v>201</v>
      </c>
      <c r="R173" s="150" t="str">
        <f t="shared" si="10"/>
        <v/>
      </c>
      <c r="S173" s="150" t="str">
        <f t="shared" si="10"/>
        <v/>
      </c>
      <c r="T173" s="150" t="str">
        <f t="shared" si="10"/>
        <v/>
      </c>
      <c r="U173" s="150" t="str">
        <f t="shared" si="10"/>
        <v/>
      </c>
      <c r="V173" s="150" t="str">
        <f t="shared" si="10"/>
        <v/>
      </c>
      <c r="X173" s="175" t="s">
        <v>201</v>
      </c>
      <c r="Y173" s="150" t="str">
        <f>IF(D139=$X$173,$C$139,"")</f>
        <v/>
      </c>
      <c r="Z173" s="150" t="str">
        <f t="shared" ref="Z173:AC173" si="21">IF(E139=$X$173,$C$139,"")</f>
        <v/>
      </c>
      <c r="AA173" s="150" t="str">
        <f t="shared" si="21"/>
        <v/>
      </c>
      <c r="AB173" s="150" t="str">
        <f t="shared" si="21"/>
        <v/>
      </c>
      <c r="AC173" s="150" t="str">
        <f t="shared" si="21"/>
        <v/>
      </c>
      <c r="AD173" s="70" t="s">
        <v>188</v>
      </c>
      <c r="AF173" s="273"/>
      <c r="AH173" s="196"/>
      <c r="AI173" s="195" t="s">
        <v>201</v>
      </c>
      <c r="AJ173" s="150" t="str">
        <f t="shared" si="11"/>
        <v/>
      </c>
      <c r="AK173" s="150" t="str">
        <f t="shared" si="11"/>
        <v/>
      </c>
      <c r="AL173" s="150" t="str">
        <f t="shared" si="11"/>
        <v/>
      </c>
      <c r="AM173" s="150" t="str">
        <f t="shared" si="11"/>
        <v/>
      </c>
      <c r="AN173" s="150" t="str">
        <f t="shared" si="11"/>
        <v/>
      </c>
      <c r="AP173" s="103" t="s">
        <v>201</v>
      </c>
      <c r="AQ173" s="148"/>
      <c r="AR173" s="148"/>
      <c r="AS173" s="148"/>
      <c r="AT173" s="148"/>
      <c r="AU173" s="148"/>
      <c r="AW173" s="175" t="s">
        <v>201</v>
      </c>
      <c r="AX173" s="150" t="str">
        <f t="shared" si="13"/>
        <v/>
      </c>
      <c r="AY173" s="150" t="str">
        <f t="shared" si="13"/>
        <v/>
      </c>
      <c r="AZ173" s="150" t="str">
        <f t="shared" si="13"/>
        <v/>
      </c>
      <c r="BA173" s="150" t="str">
        <f t="shared" si="13"/>
        <v/>
      </c>
      <c r="BB173" s="150" t="str">
        <f t="shared" si="13"/>
        <v/>
      </c>
      <c r="BD173" s="175" t="s">
        <v>201</v>
      </c>
      <c r="BE173" s="150" t="str">
        <f>IF(AJ139=$X$173,$C$139,"")</f>
        <v/>
      </c>
      <c r="BF173" s="150" t="str">
        <f t="shared" ref="BF173:BI173" si="22">IF(AK139=$X$173,$C$139,"")</f>
        <v/>
      </c>
      <c r="BG173" s="150" t="str">
        <f t="shared" si="22"/>
        <v/>
      </c>
      <c r="BH173" s="150" t="str">
        <f t="shared" si="22"/>
        <v/>
      </c>
      <c r="BI173" s="150" t="str">
        <f t="shared" si="22"/>
        <v/>
      </c>
      <c r="BJ173" s="70" t="s">
        <v>188</v>
      </c>
      <c r="BL173" s="273"/>
    </row>
    <row r="174" spans="2:64">
      <c r="C174" s="175" t="s">
        <v>161</v>
      </c>
      <c r="D174" s="150" t="str">
        <f t="shared" si="9"/>
        <v/>
      </c>
      <c r="E174" s="150" t="str">
        <f t="shared" si="9"/>
        <v/>
      </c>
      <c r="F174" s="150" t="str">
        <f t="shared" si="9"/>
        <v/>
      </c>
      <c r="G174" s="150" t="str">
        <f t="shared" si="9"/>
        <v/>
      </c>
      <c r="H174" s="150" t="str">
        <f t="shared" si="9"/>
        <v/>
      </c>
      <c r="J174" s="103" t="s">
        <v>161</v>
      </c>
      <c r="K174" s="148">
        <f>Planning!K174</f>
        <v>0</v>
      </c>
      <c r="L174" s="148">
        <f>Planning!L174</f>
        <v>0</v>
      </c>
      <c r="M174" s="148">
        <f>Planning!M174</f>
        <v>0</v>
      </c>
      <c r="N174" s="148">
        <f>Planning!N174</f>
        <v>0</v>
      </c>
      <c r="O174" s="148">
        <f>Planning!O174</f>
        <v>0</v>
      </c>
      <c r="Q174" s="175" t="s">
        <v>161</v>
      </c>
      <c r="R174" s="150" t="str">
        <f t="shared" si="10"/>
        <v/>
      </c>
      <c r="S174" s="150" t="str">
        <f t="shared" si="10"/>
        <v/>
      </c>
      <c r="T174" s="150" t="str">
        <f t="shared" si="10"/>
        <v/>
      </c>
      <c r="U174" s="150" t="str">
        <f t="shared" si="10"/>
        <v/>
      </c>
      <c r="V174" s="150" t="str">
        <f t="shared" si="10"/>
        <v/>
      </c>
      <c r="X174" s="175" t="s">
        <v>161</v>
      </c>
      <c r="Y174" s="150" t="s">
        <v>56</v>
      </c>
      <c r="Z174" s="150" t="s">
        <v>56</v>
      </c>
      <c r="AA174" s="150" t="s">
        <v>56</v>
      </c>
      <c r="AB174" s="150" t="s">
        <v>56</v>
      </c>
      <c r="AC174" s="150"/>
      <c r="AF174" s="273"/>
      <c r="AI174" s="175" t="s">
        <v>161</v>
      </c>
      <c r="AJ174" s="150" t="str">
        <f t="shared" si="11"/>
        <v/>
      </c>
      <c r="AK174" s="150" t="str">
        <f t="shared" si="11"/>
        <v/>
      </c>
      <c r="AL174" s="150" t="str">
        <f t="shared" si="11"/>
        <v/>
      </c>
      <c r="AM174" s="150" t="str">
        <f t="shared" si="11"/>
        <v/>
      </c>
      <c r="AN174" s="150" t="str">
        <f t="shared" si="11"/>
        <v/>
      </c>
      <c r="AP174" s="103" t="s">
        <v>161</v>
      </c>
      <c r="AQ174" s="148"/>
      <c r="AR174" s="148"/>
      <c r="AS174" s="148"/>
      <c r="AT174" s="148"/>
      <c r="AU174" s="148"/>
      <c r="AW174" s="175" t="s">
        <v>161</v>
      </c>
      <c r="AX174" s="150" t="str">
        <f t="shared" si="13"/>
        <v/>
      </c>
      <c r="AY174" s="150" t="str">
        <f t="shared" si="13"/>
        <v/>
      </c>
      <c r="AZ174" s="150" t="str">
        <f t="shared" si="13"/>
        <v/>
      </c>
      <c r="BA174" s="150" t="str">
        <f t="shared" si="13"/>
        <v/>
      </c>
      <c r="BB174" s="150" t="str">
        <f t="shared" si="13"/>
        <v/>
      </c>
      <c r="BD174" s="175" t="s">
        <v>161</v>
      </c>
      <c r="BE174" s="150"/>
      <c r="BF174" s="150"/>
      <c r="BG174" s="150"/>
      <c r="BH174" s="150"/>
      <c r="BI174" s="150"/>
      <c r="BL174" s="273"/>
    </row>
    <row r="175" spans="2:64">
      <c r="C175" s="175" t="s">
        <v>202</v>
      </c>
      <c r="D175" s="150" t="str">
        <f t="shared" si="9"/>
        <v/>
      </c>
      <c r="E175" s="150" t="str">
        <f t="shared" si="9"/>
        <v/>
      </c>
      <c r="F175" s="150" t="str">
        <f t="shared" si="9"/>
        <v/>
      </c>
      <c r="G175" s="150" t="str">
        <f t="shared" si="9"/>
        <v/>
      </c>
      <c r="H175" s="150" t="str">
        <f t="shared" si="9"/>
        <v/>
      </c>
      <c r="J175" s="103" t="s">
        <v>202</v>
      </c>
      <c r="K175" s="148">
        <f>Planning!K175</f>
        <v>0</v>
      </c>
      <c r="L175" s="148">
        <f>Planning!L175</f>
        <v>0</v>
      </c>
      <c r="M175" s="148">
        <f>Planning!M175</f>
        <v>0</v>
      </c>
      <c r="N175" s="148">
        <f>Planning!N175</f>
        <v>0</v>
      </c>
      <c r="O175" s="148">
        <f>Planning!O175</f>
        <v>0</v>
      </c>
      <c r="Q175" s="175" t="s">
        <v>202</v>
      </c>
      <c r="R175" s="150" t="str">
        <f t="shared" si="10"/>
        <v/>
      </c>
      <c r="S175" s="150" t="str">
        <f t="shared" si="10"/>
        <v/>
      </c>
      <c r="T175" s="150" t="str">
        <f t="shared" si="10"/>
        <v/>
      </c>
      <c r="U175" s="150" t="str">
        <f t="shared" si="10"/>
        <v/>
      </c>
      <c r="V175" s="150" t="str">
        <f t="shared" si="10"/>
        <v/>
      </c>
      <c r="X175" s="175" t="s">
        <v>202</v>
      </c>
      <c r="Y175" s="150"/>
      <c r="Z175" s="150"/>
      <c r="AA175" s="150"/>
      <c r="AB175" s="150"/>
      <c r="AC175" s="150"/>
      <c r="AF175" s="273"/>
      <c r="AI175" s="175" t="s">
        <v>202</v>
      </c>
      <c r="AJ175" s="150" t="str">
        <f t="shared" si="11"/>
        <v/>
      </c>
      <c r="AK175" s="150" t="str">
        <f t="shared" si="11"/>
        <v/>
      </c>
      <c r="AL175" s="150" t="str">
        <f t="shared" si="11"/>
        <v/>
      </c>
      <c r="AM175" s="150" t="str">
        <f t="shared" si="11"/>
        <v/>
      </c>
      <c r="AN175" s="150" t="str">
        <f t="shared" si="11"/>
        <v/>
      </c>
      <c r="AP175" s="103" t="s">
        <v>202</v>
      </c>
      <c r="AQ175" s="148"/>
      <c r="AR175" s="148"/>
      <c r="AS175" s="148"/>
      <c r="AT175" s="148"/>
      <c r="AU175" s="148"/>
      <c r="AW175" s="175" t="s">
        <v>202</v>
      </c>
      <c r="AX175" s="150" t="str">
        <f t="shared" si="13"/>
        <v/>
      </c>
      <c r="AY175" s="150" t="str">
        <f t="shared" si="13"/>
        <v/>
      </c>
      <c r="AZ175" s="150" t="str">
        <f t="shared" si="13"/>
        <v/>
      </c>
      <c r="BA175" s="150" t="str">
        <f t="shared" si="13"/>
        <v/>
      </c>
      <c r="BB175" s="150" t="str">
        <f t="shared" si="13"/>
        <v/>
      </c>
      <c r="BD175" s="175" t="s">
        <v>202</v>
      </c>
      <c r="BE175" s="150"/>
      <c r="BF175" s="150"/>
      <c r="BG175" s="150"/>
      <c r="BH175" s="150"/>
      <c r="BI175" s="150"/>
      <c r="BL175" s="273"/>
    </row>
    <row r="176" spans="2:64">
      <c r="C176" s="175" t="s">
        <v>88</v>
      </c>
      <c r="D176" s="150" t="str">
        <f t="shared" si="9"/>
        <v/>
      </c>
      <c r="E176" s="150" t="str">
        <f t="shared" si="9"/>
        <v/>
      </c>
      <c r="F176" s="150" t="str">
        <f t="shared" si="9"/>
        <v/>
      </c>
      <c r="G176" s="150" t="str">
        <f t="shared" si="9"/>
        <v/>
      </c>
      <c r="H176" s="150" t="str">
        <f t="shared" si="9"/>
        <v/>
      </c>
      <c r="J176" s="103" t="s">
        <v>88</v>
      </c>
      <c r="K176" s="148">
        <f>Planning!K176</f>
        <v>0</v>
      </c>
      <c r="L176" s="148">
        <f>Planning!L176</f>
        <v>0</v>
      </c>
      <c r="M176" s="148">
        <f>Planning!M176</f>
        <v>0</v>
      </c>
      <c r="N176" s="148">
        <f>Planning!N176</f>
        <v>0</v>
      </c>
      <c r="O176" s="148">
        <f>Planning!O176</f>
        <v>0</v>
      </c>
      <c r="Q176" s="175" t="s">
        <v>88</v>
      </c>
      <c r="R176" s="150" t="str">
        <f t="shared" si="10"/>
        <v/>
      </c>
      <c r="S176" s="150" t="str">
        <f t="shared" si="10"/>
        <v/>
      </c>
      <c r="T176" s="150" t="str">
        <f t="shared" si="10"/>
        <v/>
      </c>
      <c r="U176" s="150" t="str">
        <f t="shared" si="10"/>
        <v/>
      </c>
      <c r="V176" s="150" t="str">
        <f t="shared" si="10"/>
        <v/>
      </c>
      <c r="X176" s="175" t="s">
        <v>88</v>
      </c>
      <c r="Y176" s="150" t="str">
        <f>IF(Q117=$K$115,$P$117,"Tri")</f>
        <v>Tri</v>
      </c>
      <c r="Z176" s="150" t="str">
        <f t="shared" ref="Z176:AC176" si="23">IF(R117=$K$115,$P$117,"Tri")</f>
        <v>Tri</v>
      </c>
      <c r="AA176" s="150" t="str">
        <f t="shared" si="23"/>
        <v>Tri</v>
      </c>
      <c r="AB176" s="150" t="str">
        <f t="shared" si="23"/>
        <v>Tri</v>
      </c>
      <c r="AC176" s="150" t="str">
        <f t="shared" si="23"/>
        <v>Tri</v>
      </c>
      <c r="AF176" s="273"/>
      <c r="AI176" s="175" t="s">
        <v>88</v>
      </c>
      <c r="AJ176" s="150" t="str">
        <f t="shared" si="11"/>
        <v/>
      </c>
      <c r="AK176" s="150" t="str">
        <f t="shared" si="11"/>
        <v/>
      </c>
      <c r="AL176" s="150" t="str">
        <f t="shared" si="11"/>
        <v/>
      </c>
      <c r="AM176" s="150" t="str">
        <f t="shared" si="11"/>
        <v/>
      </c>
      <c r="AN176" s="150" t="str">
        <f t="shared" si="11"/>
        <v/>
      </c>
      <c r="AP176" s="103" t="s">
        <v>88</v>
      </c>
      <c r="AQ176" s="148"/>
      <c r="AR176" s="148"/>
      <c r="AS176" s="148"/>
      <c r="AT176" s="148"/>
      <c r="AU176" s="148"/>
      <c r="AW176" s="175" t="s">
        <v>88</v>
      </c>
      <c r="AX176" s="150" t="str">
        <f t="shared" si="13"/>
        <v/>
      </c>
      <c r="AY176" s="150" t="str">
        <f t="shared" si="13"/>
        <v/>
      </c>
      <c r="AZ176" s="150" t="str">
        <f t="shared" si="13"/>
        <v/>
      </c>
      <c r="BA176" s="150" t="str">
        <f t="shared" si="13"/>
        <v/>
      </c>
      <c r="BB176" s="150" t="str">
        <f t="shared" si="13"/>
        <v/>
      </c>
      <c r="BD176" s="175" t="s">
        <v>88</v>
      </c>
      <c r="BE176" s="150" t="str">
        <f>IF(AW117=$K$115,$P$117,"Tri")</f>
        <v>Tri</v>
      </c>
      <c r="BF176" s="150" t="str">
        <f t="shared" ref="BF176:BI176" si="24">IF(AX117=$K$115,$P$117,"Tri")</f>
        <v>Tri</v>
      </c>
      <c r="BG176" s="150" t="str">
        <f t="shared" si="24"/>
        <v>Tri</v>
      </c>
      <c r="BH176" s="150" t="str">
        <f t="shared" si="24"/>
        <v>Tri</v>
      </c>
      <c r="BI176" s="150" t="str">
        <f t="shared" si="24"/>
        <v>Tri</v>
      </c>
      <c r="BL176" s="273"/>
    </row>
    <row r="177" spans="2:64">
      <c r="B177" s="47" t="s">
        <v>49</v>
      </c>
      <c r="C177" s="175" t="s">
        <v>203</v>
      </c>
      <c r="D177" s="150" t="str">
        <f t="shared" si="9"/>
        <v/>
      </c>
      <c r="E177" s="150" t="str">
        <f t="shared" si="9"/>
        <v/>
      </c>
      <c r="F177" s="150" t="str">
        <f t="shared" si="9"/>
        <v/>
      </c>
      <c r="G177" s="150" t="str">
        <f t="shared" si="9"/>
        <v/>
      </c>
      <c r="H177" s="150" t="str">
        <f t="shared" si="9"/>
        <v/>
      </c>
      <c r="J177" s="103" t="s">
        <v>203</v>
      </c>
      <c r="K177" s="148">
        <f>Planning!K177</f>
        <v>0</v>
      </c>
      <c r="L177" s="148">
        <f>Planning!L177</f>
        <v>0</v>
      </c>
      <c r="M177" s="148">
        <f>Planning!M177</f>
        <v>0</v>
      </c>
      <c r="N177" s="148">
        <f>Planning!N177</f>
        <v>0</v>
      </c>
      <c r="O177" s="148">
        <f>Planning!O177</f>
        <v>0</v>
      </c>
      <c r="Q177" s="175" t="s">
        <v>203</v>
      </c>
      <c r="R177" s="150" t="str">
        <f t="shared" si="10"/>
        <v/>
      </c>
      <c r="S177" s="150" t="str">
        <f t="shared" si="10"/>
        <v/>
      </c>
      <c r="T177" s="150" t="str">
        <f t="shared" si="10"/>
        <v/>
      </c>
      <c r="U177" s="150" t="str">
        <f t="shared" si="10"/>
        <v/>
      </c>
      <c r="V177" s="150" t="str">
        <f t="shared" si="10"/>
        <v/>
      </c>
      <c r="X177" s="175" t="s">
        <v>203</v>
      </c>
      <c r="Y177" s="150" t="str">
        <f>IF(Q117=$K$124,$P$117,IF(Q118=$K$124,$P$118,IF(Q119=$K$124,$P$119,"")))</f>
        <v/>
      </c>
      <c r="Z177" s="150" t="str">
        <f t="shared" ref="Z177:AB177" si="25">IF(R117=$K$124,$P$117,IF(R118=$K$124,$P$118,IF(R119=$K$124,$P$119,"")))</f>
        <v/>
      </c>
      <c r="AA177" s="150" t="str">
        <f t="shared" si="25"/>
        <v/>
      </c>
      <c r="AB177" s="150" t="str">
        <f t="shared" si="25"/>
        <v/>
      </c>
      <c r="AC177" s="150" t="str">
        <f>IF(U117=$K$124,$P$117,IF(U118=$K$124,$P$118,IF(U119=$K$124,$P$119,"")))</f>
        <v/>
      </c>
      <c r="AF177" s="273"/>
      <c r="AH177" s="47" t="s">
        <v>49</v>
      </c>
      <c r="AI177" s="175" t="s">
        <v>203</v>
      </c>
      <c r="AJ177" s="150" t="str">
        <f t="shared" si="11"/>
        <v/>
      </c>
      <c r="AK177" s="150" t="str">
        <f t="shared" si="11"/>
        <v/>
      </c>
      <c r="AL177" s="150" t="str">
        <f t="shared" si="11"/>
        <v/>
      </c>
      <c r="AM177" s="150" t="str">
        <f t="shared" si="11"/>
        <v/>
      </c>
      <c r="AN177" s="150" t="str">
        <f t="shared" si="11"/>
        <v/>
      </c>
      <c r="AP177" s="103" t="s">
        <v>203</v>
      </c>
      <c r="AQ177" s="148"/>
      <c r="AR177" s="148"/>
      <c r="AS177" s="148"/>
      <c r="AT177" s="148"/>
      <c r="AU177" s="148"/>
      <c r="AW177" s="175" t="s">
        <v>203</v>
      </c>
      <c r="AX177" s="150" t="str">
        <f t="shared" si="13"/>
        <v/>
      </c>
      <c r="AY177" s="150" t="str">
        <f t="shared" si="13"/>
        <v/>
      </c>
      <c r="AZ177" s="150" t="str">
        <f t="shared" si="13"/>
        <v/>
      </c>
      <c r="BA177" s="150" t="str">
        <f t="shared" si="13"/>
        <v/>
      </c>
      <c r="BB177" s="150" t="str">
        <f t="shared" si="13"/>
        <v/>
      </c>
      <c r="BD177" s="175" t="s">
        <v>203</v>
      </c>
      <c r="BE177" s="150" t="str">
        <f>IF(AW117=$K$124,$P$117,IF(AW118=$K$124,$P$118,IF(AW119=$K$124,$P$119,"")))</f>
        <v/>
      </c>
      <c r="BF177" s="150" t="str">
        <f t="shared" ref="BF177:BH177" si="26">IF(AX117=$K$124,$P$117,IF(AX118=$K$124,$P$118,IF(AX119=$K$124,$P$119,"")))</f>
        <v/>
      </c>
      <c r="BG177" s="150" t="str">
        <f t="shared" si="26"/>
        <v/>
      </c>
      <c r="BH177" s="150" t="str">
        <f t="shared" si="26"/>
        <v/>
      </c>
      <c r="BI177" s="150" t="str">
        <f>IF(BA117=$K$124,$P$117,IF(BA118=$K$124,$P$118,IF(BA119=$K$124,$P$119,"")))</f>
        <v/>
      </c>
      <c r="BL177" s="273"/>
    </row>
    <row r="178" spans="2:64">
      <c r="C178" s="175" t="s">
        <v>204</v>
      </c>
      <c r="D178" s="150" t="str">
        <f t="shared" si="9"/>
        <v/>
      </c>
      <c r="E178" s="150" t="str">
        <f t="shared" si="9"/>
        <v/>
      </c>
      <c r="F178" s="150" t="str">
        <f t="shared" si="9"/>
        <v/>
      </c>
      <c r="G178" s="150" t="str">
        <f t="shared" si="9"/>
        <v/>
      </c>
      <c r="H178" s="150" t="str">
        <f t="shared" si="9"/>
        <v/>
      </c>
      <c r="J178" s="103" t="s">
        <v>204</v>
      </c>
      <c r="K178" s="148">
        <f>Planning!K178</f>
        <v>0</v>
      </c>
      <c r="L178" s="148">
        <f>Planning!L178</f>
        <v>0</v>
      </c>
      <c r="M178" s="148">
        <f>Planning!M178</f>
        <v>0</v>
      </c>
      <c r="N178" s="148">
        <f>Planning!N178</f>
        <v>0</v>
      </c>
      <c r="O178" s="148">
        <f>Planning!O178</f>
        <v>0</v>
      </c>
      <c r="Q178" s="175" t="s">
        <v>204</v>
      </c>
      <c r="R178" s="150" t="str">
        <f t="shared" si="10"/>
        <v/>
      </c>
      <c r="S178" s="150" t="str">
        <f t="shared" si="10"/>
        <v/>
      </c>
      <c r="T178" s="150" t="str">
        <f t="shared" si="10"/>
        <v/>
      </c>
      <c r="U178" s="150" t="str">
        <f t="shared" si="10"/>
        <v/>
      </c>
      <c r="V178" s="150" t="str">
        <f t="shared" si="10"/>
        <v/>
      </c>
      <c r="X178" s="175" t="s">
        <v>204</v>
      </c>
      <c r="Y178" s="150"/>
      <c r="Z178" s="150"/>
      <c r="AA178" s="150" t="s">
        <v>53</v>
      </c>
      <c r="AB178" s="150"/>
      <c r="AC178" s="150"/>
      <c r="AF178" s="273"/>
      <c r="AI178" s="175" t="s">
        <v>204</v>
      </c>
      <c r="AJ178" s="150" t="str">
        <f t="shared" si="11"/>
        <v/>
      </c>
      <c r="AK178" s="150" t="str">
        <f t="shared" si="11"/>
        <v/>
      </c>
      <c r="AL178" s="150" t="str">
        <f t="shared" si="11"/>
        <v/>
      </c>
      <c r="AM178" s="150" t="str">
        <f t="shared" si="11"/>
        <v/>
      </c>
      <c r="AN178" s="150" t="str">
        <f t="shared" si="11"/>
        <v/>
      </c>
      <c r="AP178" s="103" t="s">
        <v>204</v>
      </c>
      <c r="AQ178" s="148"/>
      <c r="AR178" s="148"/>
      <c r="AS178" s="148"/>
      <c r="AT178" s="148"/>
      <c r="AU178" s="148"/>
      <c r="AW178" s="175" t="s">
        <v>204</v>
      </c>
      <c r="AX178" s="150" t="str">
        <f t="shared" si="13"/>
        <v/>
      </c>
      <c r="AY178" s="150" t="str">
        <f t="shared" si="13"/>
        <v/>
      </c>
      <c r="AZ178" s="150" t="str">
        <f t="shared" si="13"/>
        <v/>
      </c>
      <c r="BA178" s="150" t="str">
        <f t="shared" si="13"/>
        <v/>
      </c>
      <c r="BB178" s="150" t="str">
        <f t="shared" si="13"/>
        <v/>
      </c>
      <c r="BD178" s="175" t="s">
        <v>204</v>
      </c>
      <c r="BE178" s="150"/>
      <c r="BF178" s="150"/>
      <c r="BG178" s="150" t="s">
        <v>53</v>
      </c>
      <c r="BH178" s="150"/>
      <c r="BI178" s="150"/>
      <c r="BL178" s="273"/>
    </row>
    <row r="179" spans="2:64">
      <c r="C179" s="175" t="s">
        <v>120</v>
      </c>
      <c r="D179" s="150" t="str">
        <f t="shared" si="9"/>
        <v/>
      </c>
      <c r="E179" s="150" t="str">
        <f t="shared" si="9"/>
        <v/>
      </c>
      <c r="F179" s="150" t="str">
        <f t="shared" si="9"/>
        <v/>
      </c>
      <c r="G179" s="150" t="str">
        <f t="shared" si="9"/>
        <v/>
      </c>
      <c r="H179" s="150" t="str">
        <f t="shared" si="9"/>
        <v/>
      </c>
      <c r="J179" s="103" t="s">
        <v>120</v>
      </c>
      <c r="K179" s="148">
        <f>Planning!K179</f>
        <v>0</v>
      </c>
      <c r="L179" s="148">
        <f>Planning!L179</f>
        <v>0</v>
      </c>
      <c r="M179" s="148">
        <f>Planning!M179</f>
        <v>0</v>
      </c>
      <c r="N179" s="148">
        <f>Planning!N179</f>
        <v>0</v>
      </c>
      <c r="O179" s="148">
        <f>Planning!O179</f>
        <v>0</v>
      </c>
      <c r="Q179" s="175" t="s">
        <v>120</v>
      </c>
      <c r="R179" s="150" t="str">
        <f t="shared" si="10"/>
        <v/>
      </c>
      <c r="S179" s="150" t="str">
        <f t="shared" si="10"/>
        <v/>
      </c>
      <c r="T179" s="150" t="str">
        <f t="shared" si="10"/>
        <v/>
      </c>
      <c r="U179" s="150" t="str">
        <f t="shared" si="10"/>
        <v/>
      </c>
      <c r="V179" s="150" t="str">
        <f t="shared" si="10"/>
        <v/>
      </c>
      <c r="X179" s="175" t="s">
        <v>120</v>
      </c>
      <c r="Y179" s="150" t="s">
        <v>262</v>
      </c>
      <c r="Z179" s="150" t="s">
        <v>262</v>
      </c>
      <c r="AA179" s="150" t="s">
        <v>262</v>
      </c>
      <c r="AB179" s="150" t="s">
        <v>262</v>
      </c>
      <c r="AC179" s="150" t="s">
        <v>225</v>
      </c>
      <c r="AF179" s="273"/>
      <c r="AI179" s="175" t="s">
        <v>120</v>
      </c>
      <c r="AJ179" s="150" t="str">
        <f t="shared" si="11"/>
        <v/>
      </c>
      <c r="AK179" s="150" t="str">
        <f t="shared" si="11"/>
        <v/>
      </c>
      <c r="AL179" s="150" t="str">
        <f t="shared" si="11"/>
        <v/>
      </c>
      <c r="AM179" s="150" t="str">
        <f t="shared" si="11"/>
        <v/>
      </c>
      <c r="AN179" s="150" t="str">
        <f t="shared" si="11"/>
        <v/>
      </c>
      <c r="AP179" s="103" t="s">
        <v>120</v>
      </c>
      <c r="AQ179" s="148"/>
      <c r="AR179" s="148"/>
      <c r="AS179" s="148"/>
      <c r="AT179" s="148"/>
      <c r="AU179" s="148"/>
      <c r="AW179" s="175" t="s">
        <v>120</v>
      </c>
      <c r="AX179" s="150" t="str">
        <f t="shared" si="13"/>
        <v/>
      </c>
      <c r="AY179" s="150" t="str">
        <f t="shared" si="13"/>
        <v/>
      </c>
      <c r="AZ179" s="150" t="str">
        <f t="shared" si="13"/>
        <v/>
      </c>
      <c r="BA179" s="150" t="str">
        <f t="shared" si="13"/>
        <v/>
      </c>
      <c r="BB179" s="150" t="str">
        <f t="shared" si="13"/>
        <v/>
      </c>
      <c r="BD179" s="175" t="s">
        <v>120</v>
      </c>
      <c r="BE179" s="150"/>
      <c r="BF179" s="150"/>
      <c r="BG179" s="150"/>
      <c r="BH179" s="150"/>
      <c r="BI179" s="150"/>
      <c r="BL179" s="273"/>
    </row>
    <row r="180" spans="2:64">
      <c r="C180" s="152" t="s">
        <v>343</v>
      </c>
      <c r="D180" s="150" t="str">
        <f t="shared" si="9"/>
        <v/>
      </c>
      <c r="E180" s="150" t="str">
        <f t="shared" si="9"/>
        <v/>
      </c>
      <c r="F180" s="150" t="str">
        <f t="shared" si="9"/>
        <v/>
      </c>
      <c r="G180" s="150" t="str">
        <f t="shared" si="9"/>
        <v/>
      </c>
      <c r="H180" s="150" t="str">
        <f t="shared" si="9"/>
        <v/>
      </c>
      <c r="J180" s="152" t="s">
        <v>343</v>
      </c>
      <c r="K180" s="148">
        <f>Planning!K180</f>
        <v>0</v>
      </c>
      <c r="L180" s="148">
        <f>Planning!L180</f>
        <v>0</v>
      </c>
      <c r="M180" s="148">
        <f>Planning!M180</f>
        <v>0</v>
      </c>
      <c r="N180" s="148">
        <f>Planning!N180</f>
        <v>0</v>
      </c>
      <c r="O180" s="148">
        <f>Planning!O180</f>
        <v>0</v>
      </c>
      <c r="Q180" s="152" t="s">
        <v>343</v>
      </c>
      <c r="R180" s="150" t="str">
        <f t="shared" si="10"/>
        <v/>
      </c>
      <c r="S180" s="150" t="str">
        <f t="shared" si="10"/>
        <v/>
      </c>
      <c r="T180" s="150" t="str">
        <f t="shared" si="10"/>
        <v/>
      </c>
      <c r="U180" s="150" t="str">
        <f t="shared" si="10"/>
        <v/>
      </c>
      <c r="V180" s="150" t="str">
        <f t="shared" si="10"/>
        <v/>
      </c>
      <c r="X180" s="152" t="s">
        <v>343</v>
      </c>
      <c r="Y180" s="150"/>
      <c r="Z180" s="150"/>
      <c r="AA180" s="150"/>
      <c r="AB180" s="150" t="s">
        <v>50</v>
      </c>
      <c r="AC180" s="150" t="s">
        <v>50</v>
      </c>
      <c r="AF180" s="273"/>
      <c r="AI180" s="152" t="s">
        <v>343</v>
      </c>
      <c r="AJ180" s="150" t="str">
        <f t="shared" si="11"/>
        <v/>
      </c>
      <c r="AK180" s="150" t="str">
        <f t="shared" si="11"/>
        <v/>
      </c>
      <c r="AL180" s="150" t="str">
        <f t="shared" si="11"/>
        <v/>
      </c>
      <c r="AM180" s="150" t="str">
        <f t="shared" si="11"/>
        <v/>
      </c>
      <c r="AN180" s="150" t="str">
        <f t="shared" si="11"/>
        <v/>
      </c>
      <c r="AP180" s="152" t="s">
        <v>343</v>
      </c>
      <c r="AQ180" s="148">
        <f t="shared" si="12"/>
        <v>0</v>
      </c>
      <c r="AR180" s="148">
        <f t="shared" si="12"/>
        <v>0</v>
      </c>
      <c r="AS180" s="148">
        <f t="shared" si="12"/>
        <v>0</v>
      </c>
      <c r="AT180" s="148">
        <f t="shared" si="12"/>
        <v>0</v>
      </c>
      <c r="AU180" s="148">
        <f t="shared" si="12"/>
        <v>0</v>
      </c>
      <c r="AW180" s="152" t="s">
        <v>343</v>
      </c>
      <c r="AX180" s="150" t="str">
        <f t="shared" si="13"/>
        <v/>
      </c>
      <c r="AY180" s="150" t="str">
        <f t="shared" si="13"/>
        <v/>
      </c>
      <c r="AZ180" s="150" t="str">
        <f t="shared" si="13"/>
        <v/>
      </c>
      <c r="BA180" s="150" t="str">
        <f t="shared" si="13"/>
        <v/>
      </c>
      <c r="BB180" s="150" t="str">
        <f t="shared" si="13"/>
        <v/>
      </c>
      <c r="BD180" s="152" t="s">
        <v>343</v>
      </c>
      <c r="BE180" s="150"/>
      <c r="BF180" s="150"/>
      <c r="BG180" s="150"/>
      <c r="BH180" s="150" t="s">
        <v>50</v>
      </c>
      <c r="BI180" s="150" t="s">
        <v>50</v>
      </c>
      <c r="BL180" s="273"/>
    </row>
    <row r="181" spans="2:64">
      <c r="C181" s="175" t="s">
        <v>206</v>
      </c>
      <c r="D181" s="150" t="str">
        <f t="shared" si="9"/>
        <v/>
      </c>
      <c r="E181" s="150" t="str">
        <f t="shared" si="9"/>
        <v/>
      </c>
      <c r="F181" s="150" t="str">
        <f t="shared" si="9"/>
        <v/>
      </c>
      <c r="G181" s="150" t="str">
        <f t="shared" si="9"/>
        <v/>
      </c>
      <c r="H181" s="150" t="str">
        <f t="shared" si="9"/>
        <v/>
      </c>
      <c r="J181" s="103" t="s">
        <v>206</v>
      </c>
      <c r="K181" s="148">
        <f>Planning!K181</f>
        <v>0</v>
      </c>
      <c r="L181" s="148">
        <f>Planning!L181</f>
        <v>0</v>
      </c>
      <c r="M181" s="148">
        <f>Planning!M181</f>
        <v>0</v>
      </c>
      <c r="N181" s="148">
        <f>Planning!N181</f>
        <v>0</v>
      </c>
      <c r="O181" s="148">
        <f>Planning!O181</f>
        <v>0</v>
      </c>
      <c r="Q181" s="175" t="s">
        <v>206</v>
      </c>
      <c r="R181" s="150" t="str">
        <f t="shared" si="10"/>
        <v/>
      </c>
      <c r="S181" s="150" t="str">
        <f t="shared" si="10"/>
        <v/>
      </c>
      <c r="T181" s="150" t="str">
        <f t="shared" si="10"/>
        <v/>
      </c>
      <c r="U181" s="150" t="str">
        <f t="shared" si="10"/>
        <v/>
      </c>
      <c r="V181" s="150" t="str">
        <f t="shared" si="10"/>
        <v/>
      </c>
      <c r="X181" s="175" t="s">
        <v>206</v>
      </c>
      <c r="Y181" s="149" t="s">
        <v>50</v>
      </c>
      <c r="Z181" s="150" t="s">
        <v>50</v>
      </c>
      <c r="AA181" s="150" t="s">
        <v>50</v>
      </c>
      <c r="AB181" s="150"/>
      <c r="AC181" s="150"/>
      <c r="AF181" s="273"/>
      <c r="AI181" s="175" t="s">
        <v>206</v>
      </c>
      <c r="AJ181" s="150" t="str">
        <f t="shared" si="11"/>
        <v/>
      </c>
      <c r="AK181" s="150" t="str">
        <f t="shared" si="11"/>
        <v/>
      </c>
      <c r="AL181" s="150" t="str">
        <f t="shared" si="11"/>
        <v/>
      </c>
      <c r="AM181" s="150" t="str">
        <f t="shared" si="11"/>
        <v/>
      </c>
      <c r="AN181" s="150" t="str">
        <f t="shared" si="11"/>
        <v/>
      </c>
      <c r="AP181" s="103" t="s">
        <v>206</v>
      </c>
      <c r="AQ181" s="148"/>
      <c r="AR181" s="148"/>
      <c r="AS181" s="148"/>
      <c r="AT181" s="148"/>
      <c r="AU181" s="148"/>
      <c r="AW181" s="175" t="s">
        <v>206</v>
      </c>
      <c r="AX181" s="150" t="str">
        <f t="shared" si="13"/>
        <v/>
      </c>
      <c r="AY181" s="150" t="str">
        <f t="shared" si="13"/>
        <v/>
      </c>
      <c r="AZ181" s="150" t="str">
        <f t="shared" si="13"/>
        <v/>
      </c>
      <c r="BA181" s="150" t="str">
        <f t="shared" si="13"/>
        <v/>
      </c>
      <c r="BB181" s="150" t="str">
        <f t="shared" si="13"/>
        <v/>
      </c>
      <c r="BD181" s="175" t="s">
        <v>206</v>
      </c>
      <c r="BE181" s="150" t="s">
        <v>50</v>
      </c>
      <c r="BF181" s="150" t="s">
        <v>50</v>
      </c>
      <c r="BG181" s="150" t="s">
        <v>50</v>
      </c>
      <c r="BH181" s="150"/>
      <c r="BI181" s="150"/>
      <c r="BL181" s="273"/>
    </row>
    <row r="182" spans="2:64">
      <c r="C182" s="175" t="s">
        <v>113</v>
      </c>
      <c r="D182" s="150" t="str">
        <f t="shared" si="9"/>
        <v/>
      </c>
      <c r="E182" s="150" t="str">
        <f t="shared" si="9"/>
        <v/>
      </c>
      <c r="F182" s="150" t="str">
        <f t="shared" si="9"/>
        <v/>
      </c>
      <c r="G182" s="150" t="str">
        <f t="shared" si="9"/>
        <v/>
      </c>
      <c r="H182" s="150" t="str">
        <f t="shared" si="9"/>
        <v/>
      </c>
      <c r="J182" s="103" t="s">
        <v>113</v>
      </c>
      <c r="K182" s="148">
        <f>Planning!K182</f>
        <v>0</v>
      </c>
      <c r="L182" s="148">
        <f>Planning!L182</f>
        <v>0</v>
      </c>
      <c r="M182" s="148">
        <f>Planning!M182</f>
        <v>0</v>
      </c>
      <c r="N182" s="148">
        <f>Planning!N182</f>
        <v>0</v>
      </c>
      <c r="O182" s="148">
        <f>Planning!O182</f>
        <v>0</v>
      </c>
      <c r="Q182" s="175" t="s">
        <v>113</v>
      </c>
      <c r="R182" s="150" t="str">
        <f t="shared" si="10"/>
        <v/>
      </c>
      <c r="S182" s="150" t="str">
        <f t="shared" si="10"/>
        <v/>
      </c>
      <c r="T182" s="150" t="str">
        <f t="shared" si="10"/>
        <v/>
      </c>
      <c r="U182" s="150" t="str">
        <f t="shared" si="10"/>
        <v/>
      </c>
      <c r="V182" s="150" t="str">
        <f t="shared" si="10"/>
        <v/>
      </c>
      <c r="X182" s="175" t="s">
        <v>113</v>
      </c>
      <c r="Y182" s="150" t="s">
        <v>53</v>
      </c>
      <c r="Z182" s="150" t="s">
        <v>53</v>
      </c>
      <c r="AA182" s="150" t="s">
        <v>53</v>
      </c>
      <c r="AB182" s="150" t="s">
        <v>53</v>
      </c>
      <c r="AC182" s="150" t="s">
        <v>53</v>
      </c>
      <c r="AF182" s="273"/>
      <c r="AI182" s="175" t="s">
        <v>113</v>
      </c>
      <c r="AJ182" s="150" t="str">
        <f t="shared" si="11"/>
        <v/>
      </c>
      <c r="AK182" s="150" t="str">
        <f t="shared" si="11"/>
        <v/>
      </c>
      <c r="AL182" s="150" t="str">
        <f t="shared" si="11"/>
        <v/>
      </c>
      <c r="AM182" s="150" t="str">
        <f t="shared" si="11"/>
        <v/>
      </c>
      <c r="AN182" s="150" t="str">
        <f t="shared" si="11"/>
        <v/>
      </c>
      <c r="AP182" s="103" t="s">
        <v>113</v>
      </c>
      <c r="AQ182" s="148"/>
      <c r="AR182" s="148"/>
      <c r="AS182" s="148"/>
      <c r="AT182" s="148"/>
      <c r="AU182" s="148"/>
      <c r="AW182" s="175" t="s">
        <v>113</v>
      </c>
      <c r="AX182" s="150" t="str">
        <f t="shared" si="13"/>
        <v/>
      </c>
      <c r="AY182" s="150" t="str">
        <f t="shared" si="13"/>
        <v/>
      </c>
      <c r="AZ182" s="150" t="str">
        <f t="shared" si="13"/>
        <v/>
      </c>
      <c r="BA182" s="150" t="str">
        <f t="shared" si="13"/>
        <v/>
      </c>
      <c r="BB182" s="150" t="str">
        <f t="shared" si="13"/>
        <v/>
      </c>
      <c r="BD182" s="175" t="s">
        <v>113</v>
      </c>
      <c r="BE182" s="150" t="s">
        <v>53</v>
      </c>
      <c r="BF182" s="150" t="s">
        <v>53</v>
      </c>
      <c r="BG182" s="150" t="s">
        <v>53</v>
      </c>
      <c r="BH182" s="150" t="s">
        <v>53</v>
      </c>
      <c r="BI182" s="150" t="s">
        <v>53</v>
      </c>
      <c r="BL182" s="273"/>
    </row>
    <row r="183" spans="2:64">
      <c r="C183" s="175" t="s">
        <v>139</v>
      </c>
      <c r="D183" s="150" t="str">
        <f t="shared" si="9"/>
        <v/>
      </c>
      <c r="E183" s="150" t="str">
        <f t="shared" si="9"/>
        <v/>
      </c>
      <c r="F183" s="150" t="str">
        <f t="shared" si="9"/>
        <v/>
      </c>
      <c r="G183" s="150" t="str">
        <f t="shared" si="9"/>
        <v/>
      </c>
      <c r="H183" s="150" t="str">
        <f t="shared" si="9"/>
        <v/>
      </c>
      <c r="J183" s="103" t="s">
        <v>139</v>
      </c>
      <c r="K183" s="148">
        <f>Planning!K183</f>
        <v>0</v>
      </c>
      <c r="L183" s="148">
        <f>Planning!L183</f>
        <v>0</v>
      </c>
      <c r="M183" s="148">
        <f>Planning!M183</f>
        <v>0</v>
      </c>
      <c r="N183" s="148">
        <f>Planning!N183</f>
        <v>0</v>
      </c>
      <c r="O183" s="148">
        <f>Planning!O183</f>
        <v>0</v>
      </c>
      <c r="Q183" s="175" t="s">
        <v>139</v>
      </c>
      <c r="R183" s="150" t="str">
        <f t="shared" si="10"/>
        <v/>
      </c>
      <c r="S183" s="150" t="str">
        <f t="shared" si="10"/>
        <v/>
      </c>
      <c r="T183" s="150" t="str">
        <f t="shared" si="10"/>
        <v/>
      </c>
      <c r="U183" s="150" t="str">
        <f t="shared" si="10"/>
        <v/>
      </c>
      <c r="V183" s="150" t="str">
        <f t="shared" si="10"/>
        <v/>
      </c>
      <c r="X183" s="175" t="s">
        <v>139</v>
      </c>
      <c r="Y183" s="150" t="s">
        <v>55</v>
      </c>
      <c r="Z183" s="150"/>
      <c r="AA183" s="150"/>
      <c r="AB183" s="150"/>
      <c r="AC183" s="150"/>
      <c r="AF183" s="273"/>
      <c r="AI183" s="175" t="s">
        <v>139</v>
      </c>
      <c r="AJ183" s="150" t="str">
        <f t="shared" si="11"/>
        <v/>
      </c>
      <c r="AK183" s="150" t="str">
        <f t="shared" si="11"/>
        <v/>
      </c>
      <c r="AL183" s="150" t="str">
        <f t="shared" si="11"/>
        <v/>
      </c>
      <c r="AM183" s="150" t="str">
        <f t="shared" si="11"/>
        <v/>
      </c>
      <c r="AN183" s="150" t="str">
        <f t="shared" si="11"/>
        <v/>
      </c>
      <c r="AP183" s="103" t="s">
        <v>139</v>
      </c>
      <c r="AQ183" s="148"/>
      <c r="AR183" s="148"/>
      <c r="AS183" s="148"/>
      <c r="AT183" s="148"/>
      <c r="AU183" s="148"/>
      <c r="AW183" s="175" t="s">
        <v>139</v>
      </c>
      <c r="AX183" s="150" t="str">
        <f t="shared" si="13"/>
        <v/>
      </c>
      <c r="AY183" s="150" t="str">
        <f t="shared" si="13"/>
        <v/>
      </c>
      <c r="AZ183" s="150" t="str">
        <f t="shared" si="13"/>
        <v/>
      </c>
      <c r="BA183" s="150" t="str">
        <f t="shared" si="13"/>
        <v/>
      </c>
      <c r="BB183" s="150" t="str">
        <f t="shared" si="13"/>
        <v/>
      </c>
      <c r="BD183" s="175" t="s">
        <v>139</v>
      </c>
      <c r="BE183" s="150" t="s">
        <v>55</v>
      </c>
      <c r="BF183" s="150"/>
      <c r="BG183" s="150"/>
      <c r="BH183" s="150"/>
      <c r="BI183" s="150"/>
      <c r="BL183" s="273"/>
    </row>
    <row r="184" spans="2:64">
      <c r="C184" s="175" t="s">
        <v>207</v>
      </c>
      <c r="D184" s="150" t="str">
        <f t="shared" si="9"/>
        <v/>
      </c>
      <c r="E184" s="150" t="str">
        <f t="shared" si="9"/>
        <v/>
      </c>
      <c r="F184" s="150" t="str">
        <f t="shared" si="9"/>
        <v/>
      </c>
      <c r="G184" s="150" t="str">
        <f t="shared" si="9"/>
        <v/>
      </c>
      <c r="H184" s="150" t="str">
        <f t="shared" si="9"/>
        <v/>
      </c>
      <c r="J184" s="103" t="s">
        <v>207</v>
      </c>
      <c r="K184" s="148">
        <f>Planning!K184</f>
        <v>0</v>
      </c>
      <c r="L184" s="148">
        <f>Planning!L184</f>
        <v>0</v>
      </c>
      <c r="M184" s="148">
        <f>Planning!M184</f>
        <v>0</v>
      </c>
      <c r="N184" s="148">
        <f>Planning!N184</f>
        <v>0</v>
      </c>
      <c r="O184" s="148">
        <f>Planning!O184</f>
        <v>0</v>
      </c>
      <c r="Q184" s="175" t="s">
        <v>207</v>
      </c>
      <c r="R184" s="150" t="str">
        <f t="shared" si="10"/>
        <v/>
      </c>
      <c r="S184" s="150" t="str">
        <f t="shared" si="10"/>
        <v/>
      </c>
      <c r="T184" s="150" t="str">
        <f t="shared" si="10"/>
        <v/>
      </c>
      <c r="U184" s="150" t="str">
        <f t="shared" si="10"/>
        <v/>
      </c>
      <c r="V184" s="150" t="str">
        <f t="shared" si="10"/>
        <v/>
      </c>
      <c r="X184" s="175" t="s">
        <v>207</v>
      </c>
      <c r="Y184" s="150" t="str">
        <f>IF($K$199+$L$199+$M$199+$N$199+$O$199=0,$AD$184,"")</f>
        <v>Magazin</v>
      </c>
      <c r="Z184" s="150" t="str">
        <f t="shared" ref="Z184:AC184" si="27">IF($K$199+$L$199+$M$199+$N$199+$O$199=0,$AD$184,"")</f>
        <v>Magazin</v>
      </c>
      <c r="AA184" s="150" t="str">
        <f t="shared" si="27"/>
        <v>Magazin</v>
      </c>
      <c r="AB184" s="150" t="str">
        <f t="shared" si="27"/>
        <v>Magazin</v>
      </c>
      <c r="AC184" s="150" t="str">
        <f t="shared" si="27"/>
        <v>Magazin</v>
      </c>
      <c r="AD184" s="47" t="s">
        <v>267</v>
      </c>
      <c r="AF184" s="273"/>
      <c r="AI184" s="175" t="s">
        <v>207</v>
      </c>
      <c r="AJ184" s="150" t="str">
        <f t="shared" si="11"/>
        <v/>
      </c>
      <c r="AK184" s="150" t="str">
        <f t="shared" si="11"/>
        <v/>
      </c>
      <c r="AL184" s="150" t="str">
        <f t="shared" si="11"/>
        <v/>
      </c>
      <c r="AM184" s="150" t="str">
        <f t="shared" si="11"/>
        <v/>
      </c>
      <c r="AN184" s="150" t="str">
        <f t="shared" si="11"/>
        <v/>
      </c>
      <c r="AP184" s="103" t="s">
        <v>207</v>
      </c>
      <c r="AQ184" s="148"/>
      <c r="AR184" s="148"/>
      <c r="AS184" s="148"/>
      <c r="AT184" s="148"/>
      <c r="AU184" s="148"/>
      <c r="AW184" s="175" t="s">
        <v>207</v>
      </c>
      <c r="AX184" s="150" t="str">
        <f t="shared" si="13"/>
        <v/>
      </c>
      <c r="AY184" s="150" t="str">
        <f t="shared" si="13"/>
        <v/>
      </c>
      <c r="AZ184" s="150" t="str">
        <f t="shared" si="13"/>
        <v/>
      </c>
      <c r="BA184" s="150" t="str">
        <f t="shared" si="13"/>
        <v/>
      </c>
      <c r="BB184" s="150" t="str">
        <f t="shared" si="13"/>
        <v/>
      </c>
      <c r="BD184" s="175" t="s">
        <v>207</v>
      </c>
      <c r="BE184" s="150" t="str">
        <f>IF($K$199+$L$199+$M$199+$N$199+$O$199=0,$AD$184,"")</f>
        <v>Magazin</v>
      </c>
      <c r="BF184" s="150" t="str">
        <f t="shared" ref="BF184:BI184" si="28">IF($K$199+$L$199+$M$199+$N$199+$O$199=0,$AD$184,"")</f>
        <v>Magazin</v>
      </c>
      <c r="BG184" s="150" t="str">
        <f t="shared" si="28"/>
        <v>Magazin</v>
      </c>
      <c r="BH184" s="150" t="str">
        <f t="shared" si="28"/>
        <v>Magazin</v>
      </c>
      <c r="BI184" s="150" t="str">
        <f t="shared" si="28"/>
        <v>Magazin</v>
      </c>
      <c r="BJ184" s="47" t="s">
        <v>267</v>
      </c>
      <c r="BL184" s="273"/>
    </row>
    <row r="185" spans="2:64">
      <c r="C185" s="175" t="s">
        <v>142</v>
      </c>
      <c r="D185" s="150" t="str">
        <f t="shared" si="9"/>
        <v/>
      </c>
      <c r="E185" s="150" t="str">
        <f t="shared" si="9"/>
        <v/>
      </c>
      <c r="F185" s="150" t="str">
        <f t="shared" si="9"/>
        <v/>
      </c>
      <c r="G185" s="150" t="str">
        <f t="shared" si="9"/>
        <v/>
      </c>
      <c r="H185" s="150" t="str">
        <f t="shared" si="9"/>
        <v/>
      </c>
      <c r="J185" s="103" t="s">
        <v>142</v>
      </c>
      <c r="K185" s="148">
        <f>Planning!K185</f>
        <v>0</v>
      </c>
      <c r="L185" s="148">
        <f>Planning!L185</f>
        <v>0</v>
      </c>
      <c r="M185" s="148">
        <f>Planning!M185</f>
        <v>0</v>
      </c>
      <c r="N185" s="148">
        <f>Planning!N185</f>
        <v>0</v>
      </c>
      <c r="O185" s="148">
        <f>Planning!O185</f>
        <v>0</v>
      </c>
      <c r="Q185" s="175" t="s">
        <v>142</v>
      </c>
      <c r="R185" s="150" t="str">
        <f t="shared" si="10"/>
        <v/>
      </c>
      <c r="S185" s="150" t="str">
        <f t="shared" si="10"/>
        <v/>
      </c>
      <c r="T185" s="150" t="str">
        <f t="shared" si="10"/>
        <v/>
      </c>
      <c r="U185" s="150" t="str">
        <f t="shared" si="10"/>
        <v/>
      </c>
      <c r="V185" s="150" t="str">
        <f t="shared" si="10"/>
        <v/>
      </c>
      <c r="X185" s="175" t="s">
        <v>142</v>
      </c>
      <c r="Y185" s="150"/>
      <c r="Z185" s="150"/>
      <c r="AA185" s="150" t="s">
        <v>55</v>
      </c>
      <c r="AB185" s="150" t="s">
        <v>55</v>
      </c>
      <c r="AC185" s="150" t="s">
        <v>55</v>
      </c>
      <c r="AF185" s="273"/>
      <c r="AI185" s="175" t="s">
        <v>142</v>
      </c>
      <c r="AJ185" s="150" t="str">
        <f t="shared" si="11"/>
        <v/>
      </c>
      <c r="AK185" s="150" t="str">
        <f t="shared" si="11"/>
        <v/>
      </c>
      <c r="AL185" s="150" t="str">
        <f t="shared" si="11"/>
        <v/>
      </c>
      <c r="AM185" s="150" t="str">
        <f t="shared" si="11"/>
        <v/>
      </c>
      <c r="AN185" s="150" t="str">
        <f t="shared" si="11"/>
        <v/>
      </c>
      <c r="AP185" s="103" t="s">
        <v>142</v>
      </c>
      <c r="AQ185" s="148">
        <f t="shared" si="12"/>
        <v>0</v>
      </c>
      <c r="AR185" s="148">
        <f t="shared" si="12"/>
        <v>0</v>
      </c>
      <c r="AS185" s="148">
        <f t="shared" si="12"/>
        <v>0</v>
      </c>
      <c r="AT185" s="148">
        <f t="shared" si="12"/>
        <v>0</v>
      </c>
      <c r="AU185" s="148">
        <f t="shared" si="12"/>
        <v>0</v>
      </c>
      <c r="AW185" s="175" t="s">
        <v>142</v>
      </c>
      <c r="AX185" s="150" t="str">
        <f t="shared" si="13"/>
        <v/>
      </c>
      <c r="AY185" s="150" t="str">
        <f t="shared" si="13"/>
        <v/>
      </c>
      <c r="AZ185" s="150" t="str">
        <f t="shared" si="13"/>
        <v/>
      </c>
      <c r="BA185" s="150" t="str">
        <f t="shared" si="13"/>
        <v/>
      </c>
      <c r="BB185" s="150" t="str">
        <f t="shared" si="13"/>
        <v/>
      </c>
      <c r="BD185" s="175" t="s">
        <v>142</v>
      </c>
      <c r="BE185" s="150"/>
      <c r="BF185" s="150"/>
      <c r="BG185" s="150" t="s">
        <v>55</v>
      </c>
      <c r="BH185" s="150" t="s">
        <v>55</v>
      </c>
      <c r="BI185" s="150" t="s">
        <v>55</v>
      </c>
      <c r="BL185" s="273"/>
    </row>
    <row r="186" spans="2:64">
      <c r="C186" s="175" t="s">
        <v>155</v>
      </c>
      <c r="D186" s="150" t="str">
        <f t="shared" si="9"/>
        <v/>
      </c>
      <c r="E186" s="150" t="str">
        <f t="shared" si="9"/>
        <v/>
      </c>
      <c r="F186" s="150" t="str">
        <f t="shared" si="9"/>
        <v/>
      </c>
      <c r="G186" s="150" t="str">
        <f t="shared" si="9"/>
        <v/>
      </c>
      <c r="H186" s="150" t="str">
        <f t="shared" si="9"/>
        <v/>
      </c>
      <c r="J186" s="103" t="s">
        <v>155</v>
      </c>
      <c r="K186" s="148">
        <f>Planning!K186</f>
        <v>0</v>
      </c>
      <c r="L186" s="148">
        <f>Planning!L186</f>
        <v>0</v>
      </c>
      <c r="M186" s="148">
        <f>Planning!M186</f>
        <v>0</v>
      </c>
      <c r="N186" s="148">
        <f>Planning!N186</f>
        <v>0</v>
      </c>
      <c r="O186" s="148">
        <f>Planning!O186</f>
        <v>0</v>
      </c>
      <c r="Q186" s="175" t="s">
        <v>155</v>
      </c>
      <c r="R186" s="150" t="str">
        <f t="shared" si="10"/>
        <v/>
      </c>
      <c r="S186" s="150" t="str">
        <f t="shared" si="10"/>
        <v/>
      </c>
      <c r="T186" s="150" t="str">
        <f t="shared" si="10"/>
        <v/>
      </c>
      <c r="U186" s="150" t="str">
        <f t="shared" si="10"/>
        <v/>
      </c>
      <c r="V186" s="150" t="str">
        <f t="shared" si="10"/>
        <v/>
      </c>
      <c r="X186" s="175" t="s">
        <v>155</v>
      </c>
      <c r="Y186" s="150" t="s">
        <v>56</v>
      </c>
      <c r="Z186" s="150"/>
      <c r="AA186" s="150" t="s">
        <v>56</v>
      </c>
      <c r="AB186" s="150" t="s">
        <v>56</v>
      </c>
      <c r="AC186" s="150" t="s">
        <v>56</v>
      </c>
      <c r="AF186" s="273"/>
      <c r="AI186" s="175" t="s">
        <v>155</v>
      </c>
      <c r="AJ186" s="150" t="str">
        <f t="shared" si="11"/>
        <v/>
      </c>
      <c r="AK186" s="150" t="str">
        <f t="shared" si="11"/>
        <v/>
      </c>
      <c r="AL186" s="150" t="str">
        <f t="shared" si="11"/>
        <v/>
      </c>
      <c r="AM186" s="150" t="str">
        <f t="shared" si="11"/>
        <v/>
      </c>
      <c r="AN186" s="150" t="str">
        <f t="shared" si="11"/>
        <v/>
      </c>
      <c r="AP186" s="103" t="s">
        <v>155</v>
      </c>
      <c r="AQ186" s="148">
        <f t="shared" si="12"/>
        <v>0</v>
      </c>
      <c r="AR186" s="148">
        <f t="shared" si="12"/>
        <v>0</v>
      </c>
      <c r="AS186" s="148">
        <f t="shared" si="12"/>
        <v>0</v>
      </c>
      <c r="AT186" s="148">
        <f t="shared" si="12"/>
        <v>0</v>
      </c>
      <c r="AU186" s="148">
        <f t="shared" si="12"/>
        <v>0</v>
      </c>
      <c r="AW186" s="175" t="s">
        <v>155</v>
      </c>
      <c r="AX186" s="150" t="str">
        <f t="shared" si="13"/>
        <v/>
      </c>
      <c r="AY186" s="150" t="str">
        <f t="shared" si="13"/>
        <v/>
      </c>
      <c r="AZ186" s="150" t="str">
        <f t="shared" si="13"/>
        <v/>
      </c>
      <c r="BA186" s="150" t="str">
        <f t="shared" si="13"/>
        <v/>
      </c>
      <c r="BB186" s="150" t="str">
        <f t="shared" si="13"/>
        <v/>
      </c>
      <c r="BD186" s="175" t="s">
        <v>155</v>
      </c>
      <c r="BE186" s="150"/>
      <c r="BF186" s="150"/>
      <c r="BG186" s="150"/>
      <c r="BH186" s="150"/>
      <c r="BI186" s="150"/>
      <c r="BL186" s="273"/>
    </row>
    <row r="187" spans="2:64">
      <c r="C187" s="174" t="s">
        <v>208</v>
      </c>
      <c r="D187" s="150" t="str">
        <f t="shared" si="9"/>
        <v/>
      </c>
      <c r="E187" s="150" t="str">
        <f t="shared" si="9"/>
        <v/>
      </c>
      <c r="F187" s="150" t="str">
        <f t="shared" si="9"/>
        <v/>
      </c>
      <c r="G187" s="150" t="str">
        <f t="shared" si="9"/>
        <v/>
      </c>
      <c r="H187" s="150" t="str">
        <f t="shared" si="9"/>
        <v/>
      </c>
      <c r="J187" s="152" t="s">
        <v>208</v>
      </c>
      <c r="K187" s="148">
        <f>Planning!K187</f>
        <v>0</v>
      </c>
      <c r="L187" s="148">
        <f>Planning!L187</f>
        <v>0</v>
      </c>
      <c r="M187" s="148">
        <f>Planning!M187</f>
        <v>0</v>
      </c>
      <c r="N187" s="148">
        <f>Planning!N187</f>
        <v>0</v>
      </c>
      <c r="O187" s="148">
        <f>Planning!O187</f>
        <v>0</v>
      </c>
      <c r="Q187" s="174" t="s">
        <v>208</v>
      </c>
      <c r="R187" s="150" t="str">
        <f t="shared" si="10"/>
        <v/>
      </c>
      <c r="S187" s="150" t="str">
        <f t="shared" si="10"/>
        <v/>
      </c>
      <c r="T187" s="150" t="str">
        <f t="shared" si="10"/>
        <v/>
      </c>
      <c r="U187" s="150" t="str">
        <f t="shared" si="10"/>
        <v/>
      </c>
      <c r="V187" s="150" t="str">
        <f t="shared" si="10"/>
        <v/>
      </c>
      <c r="X187" s="174" t="s">
        <v>208</v>
      </c>
      <c r="Y187" s="150"/>
      <c r="Z187" s="150"/>
      <c r="AA187" s="150" t="s">
        <v>54</v>
      </c>
      <c r="AB187" s="150"/>
      <c r="AC187" s="150"/>
      <c r="AF187" s="273"/>
      <c r="AI187" s="174" t="s">
        <v>208</v>
      </c>
      <c r="AJ187" s="150" t="str">
        <f t="shared" si="11"/>
        <v/>
      </c>
      <c r="AK187" s="150" t="str">
        <f t="shared" si="11"/>
        <v/>
      </c>
      <c r="AL187" s="150" t="str">
        <f t="shared" si="11"/>
        <v/>
      </c>
      <c r="AM187" s="150" t="str">
        <f t="shared" si="11"/>
        <v/>
      </c>
      <c r="AN187" s="150" t="str">
        <f t="shared" si="11"/>
        <v/>
      </c>
      <c r="AP187" s="152" t="s">
        <v>208</v>
      </c>
      <c r="AQ187" s="148">
        <f t="shared" si="12"/>
        <v>0</v>
      </c>
      <c r="AR187" s="148">
        <f t="shared" si="12"/>
        <v>0</v>
      </c>
      <c r="AS187" s="148">
        <f t="shared" si="12"/>
        <v>0</v>
      </c>
      <c r="AT187" s="148">
        <f t="shared" si="12"/>
        <v>0</v>
      </c>
      <c r="AU187" s="148">
        <f t="shared" si="12"/>
        <v>0</v>
      </c>
      <c r="AW187" s="174" t="s">
        <v>208</v>
      </c>
      <c r="AX187" s="150" t="str">
        <f t="shared" si="13"/>
        <v/>
      </c>
      <c r="AY187" s="150" t="str">
        <f t="shared" si="13"/>
        <v/>
      </c>
      <c r="AZ187" s="150" t="str">
        <f t="shared" si="13"/>
        <v/>
      </c>
      <c r="BA187" s="150" t="str">
        <f t="shared" si="13"/>
        <v/>
      </c>
      <c r="BB187" s="150" t="str">
        <f t="shared" si="13"/>
        <v/>
      </c>
      <c r="BD187" s="174" t="s">
        <v>208</v>
      </c>
      <c r="BE187" s="150" t="s">
        <v>53</v>
      </c>
      <c r="BF187" s="150"/>
      <c r="BG187" s="150" t="s">
        <v>54</v>
      </c>
      <c r="BH187" s="150" t="s">
        <v>53</v>
      </c>
      <c r="BI187" s="150"/>
      <c r="BL187" s="273"/>
    </row>
    <row r="188" spans="2:64">
      <c r="C188" s="175" t="s">
        <v>95</v>
      </c>
      <c r="D188" s="150" t="str">
        <f t="shared" si="9"/>
        <v/>
      </c>
      <c r="E188" s="150" t="str">
        <f t="shared" si="9"/>
        <v/>
      </c>
      <c r="F188" s="150" t="str">
        <f t="shared" si="9"/>
        <v/>
      </c>
      <c r="G188" s="150" t="str">
        <f t="shared" si="9"/>
        <v/>
      </c>
      <c r="H188" s="150" t="str">
        <f t="shared" si="9"/>
        <v/>
      </c>
      <c r="J188" s="103" t="s">
        <v>95</v>
      </c>
      <c r="K188" s="148">
        <f>Planning!K188</f>
        <v>0</v>
      </c>
      <c r="L188" s="148">
        <f>Planning!L188</f>
        <v>0</v>
      </c>
      <c r="M188" s="148">
        <f>Planning!M188</f>
        <v>0</v>
      </c>
      <c r="N188" s="148">
        <f>Planning!N188</f>
        <v>0</v>
      </c>
      <c r="O188" s="148">
        <f>Planning!O188</f>
        <v>0</v>
      </c>
      <c r="Q188" s="175" t="s">
        <v>95</v>
      </c>
      <c r="R188" s="150" t="str">
        <f t="shared" si="10"/>
        <v/>
      </c>
      <c r="S188" s="150" t="str">
        <f t="shared" si="10"/>
        <v/>
      </c>
      <c r="T188" s="150" t="str">
        <f t="shared" si="10"/>
        <v/>
      </c>
      <c r="U188" s="150" t="str">
        <f t="shared" si="10"/>
        <v/>
      </c>
      <c r="V188" s="150" t="str">
        <f t="shared" si="10"/>
        <v/>
      </c>
      <c r="X188" s="175" t="s">
        <v>95</v>
      </c>
      <c r="Y188" s="150" t="s">
        <v>51</v>
      </c>
      <c r="Z188" s="150" t="s">
        <v>51</v>
      </c>
      <c r="AA188" s="150" t="s">
        <v>51</v>
      </c>
      <c r="AB188" s="150" t="s">
        <v>295</v>
      </c>
      <c r="AC188" s="150" t="s">
        <v>51</v>
      </c>
      <c r="AF188" s="273"/>
      <c r="AI188" s="175" t="s">
        <v>95</v>
      </c>
      <c r="AJ188" s="150" t="str">
        <f t="shared" si="11"/>
        <v/>
      </c>
      <c r="AK188" s="150" t="str">
        <f t="shared" si="11"/>
        <v/>
      </c>
      <c r="AL188" s="150" t="str">
        <f t="shared" si="11"/>
        <v/>
      </c>
      <c r="AM188" s="150" t="str">
        <f t="shared" si="11"/>
        <v/>
      </c>
      <c r="AN188" s="150" t="str">
        <f t="shared" si="11"/>
        <v/>
      </c>
      <c r="AP188" s="103" t="s">
        <v>95</v>
      </c>
      <c r="AQ188" s="148">
        <f t="shared" si="12"/>
        <v>0</v>
      </c>
      <c r="AR188" s="148">
        <f t="shared" si="12"/>
        <v>0</v>
      </c>
      <c r="AS188" s="148">
        <f t="shared" si="12"/>
        <v>0</v>
      </c>
      <c r="AT188" s="148">
        <f t="shared" si="12"/>
        <v>0</v>
      </c>
      <c r="AU188" s="148">
        <f t="shared" si="12"/>
        <v>0</v>
      </c>
      <c r="AW188" s="175" t="s">
        <v>95</v>
      </c>
      <c r="AX188" s="150" t="str">
        <f t="shared" si="13"/>
        <v/>
      </c>
      <c r="AY188" s="150" t="str">
        <f t="shared" si="13"/>
        <v/>
      </c>
      <c r="AZ188" s="150" t="str">
        <f t="shared" si="13"/>
        <v/>
      </c>
      <c r="BA188" s="150" t="str">
        <f t="shared" si="13"/>
        <v/>
      </c>
      <c r="BB188" s="150" t="str">
        <f t="shared" si="13"/>
        <v/>
      </c>
      <c r="BD188" s="175" t="s">
        <v>95</v>
      </c>
      <c r="BE188" s="150" t="s">
        <v>51</v>
      </c>
      <c r="BF188" s="150" t="s">
        <v>51</v>
      </c>
      <c r="BG188" s="150" t="s">
        <v>51</v>
      </c>
      <c r="BH188" s="150" t="s">
        <v>51</v>
      </c>
      <c r="BI188" s="150" t="s">
        <v>51</v>
      </c>
      <c r="BL188" s="273"/>
    </row>
    <row r="189" spans="2:64">
      <c r="C189" s="175" t="s">
        <v>171</v>
      </c>
      <c r="D189" s="150" t="str">
        <f t="shared" si="9"/>
        <v/>
      </c>
      <c r="E189" s="150" t="str">
        <f t="shared" si="9"/>
        <v/>
      </c>
      <c r="F189" s="150" t="str">
        <f t="shared" si="9"/>
        <v/>
      </c>
      <c r="G189" s="150" t="str">
        <f t="shared" si="9"/>
        <v/>
      </c>
      <c r="H189" s="150" t="str">
        <f t="shared" si="9"/>
        <v/>
      </c>
      <c r="J189" s="103" t="s">
        <v>171</v>
      </c>
      <c r="K189" s="148">
        <f>Planning!K189</f>
        <v>0</v>
      </c>
      <c r="L189" s="148">
        <f>Planning!L189</f>
        <v>0</v>
      </c>
      <c r="M189" s="148">
        <f>Planning!M189</f>
        <v>0</v>
      </c>
      <c r="N189" s="148">
        <f>Planning!N189</f>
        <v>0</v>
      </c>
      <c r="O189" s="148">
        <f>Planning!O189</f>
        <v>0</v>
      </c>
      <c r="Q189" s="175" t="s">
        <v>171</v>
      </c>
      <c r="R189" s="150" t="str">
        <f t="shared" si="10"/>
        <v/>
      </c>
      <c r="S189" s="150" t="str">
        <f t="shared" si="10"/>
        <v/>
      </c>
      <c r="T189" s="150" t="str">
        <f t="shared" si="10"/>
        <v/>
      </c>
      <c r="U189" s="150" t="str">
        <f t="shared" si="10"/>
        <v/>
      </c>
      <c r="V189" s="150" t="str">
        <f t="shared" si="10"/>
        <v/>
      </c>
      <c r="X189" s="175" t="s">
        <v>171</v>
      </c>
      <c r="Y189" s="150"/>
      <c r="Z189" s="150" t="s">
        <v>57</v>
      </c>
      <c r="AA189" s="150" t="s">
        <v>57</v>
      </c>
      <c r="AB189" s="150" t="s">
        <v>57</v>
      </c>
      <c r="AC189" s="150"/>
      <c r="AF189" s="273"/>
      <c r="AI189" s="175" t="s">
        <v>171</v>
      </c>
      <c r="AJ189" s="150" t="str">
        <f t="shared" si="11"/>
        <v/>
      </c>
      <c r="AK189" s="150" t="str">
        <f t="shared" si="11"/>
        <v/>
      </c>
      <c r="AL189" s="150" t="str">
        <f t="shared" si="11"/>
        <v/>
      </c>
      <c r="AM189" s="150" t="str">
        <f t="shared" si="11"/>
        <v/>
      </c>
      <c r="AN189" s="150" t="str">
        <f t="shared" si="11"/>
        <v/>
      </c>
      <c r="AP189" s="103" t="s">
        <v>171</v>
      </c>
      <c r="AQ189" s="148">
        <f t="shared" si="12"/>
        <v>0</v>
      </c>
      <c r="AR189" s="148">
        <f t="shared" si="12"/>
        <v>0</v>
      </c>
      <c r="AS189" s="148">
        <f t="shared" si="12"/>
        <v>0</v>
      </c>
      <c r="AT189" s="148">
        <f t="shared" si="12"/>
        <v>0</v>
      </c>
      <c r="AU189" s="148">
        <f t="shared" si="12"/>
        <v>0</v>
      </c>
      <c r="AW189" s="175" t="s">
        <v>171</v>
      </c>
      <c r="AX189" s="150" t="str">
        <f t="shared" si="13"/>
        <v/>
      </c>
      <c r="AY189" s="150" t="str">
        <f t="shared" si="13"/>
        <v/>
      </c>
      <c r="AZ189" s="150" t="str">
        <f t="shared" si="13"/>
        <v/>
      </c>
      <c r="BA189" s="150" t="str">
        <f t="shared" si="13"/>
        <v/>
      </c>
      <c r="BB189" s="150" t="str">
        <f t="shared" si="13"/>
        <v/>
      </c>
      <c r="BD189" s="175" t="s">
        <v>171</v>
      </c>
      <c r="BE189" s="150"/>
      <c r="BF189" s="150"/>
      <c r="BG189" s="150"/>
      <c r="BH189" s="150"/>
      <c r="BI189" s="150"/>
      <c r="BL189" s="273"/>
    </row>
    <row r="190" spans="2:64">
      <c r="C190" s="175" t="s">
        <v>209</v>
      </c>
      <c r="D190" s="150" t="str">
        <f t="shared" si="9"/>
        <v/>
      </c>
      <c r="E190" s="150" t="str">
        <f t="shared" si="9"/>
        <v/>
      </c>
      <c r="F190" s="150" t="str">
        <f t="shared" si="9"/>
        <v/>
      </c>
      <c r="G190" s="150" t="str">
        <f t="shared" si="9"/>
        <v/>
      </c>
      <c r="H190" s="150" t="str">
        <f t="shared" si="9"/>
        <v/>
      </c>
      <c r="J190" s="103" t="s">
        <v>209</v>
      </c>
      <c r="K190" s="148">
        <f>Planning!K190</f>
        <v>0</v>
      </c>
      <c r="L190" s="148">
        <f>Planning!L190</f>
        <v>0</v>
      </c>
      <c r="M190" s="148">
        <f>Planning!M190</f>
        <v>0</v>
      </c>
      <c r="N190" s="148">
        <f>Planning!N190</f>
        <v>0</v>
      </c>
      <c r="O190" s="148">
        <f>Planning!O190</f>
        <v>0</v>
      </c>
      <c r="Q190" s="175" t="s">
        <v>209</v>
      </c>
      <c r="R190" s="150" t="str">
        <f t="shared" si="10"/>
        <v/>
      </c>
      <c r="S190" s="150" t="str">
        <f t="shared" si="10"/>
        <v/>
      </c>
      <c r="T190" s="150" t="str">
        <f t="shared" si="10"/>
        <v/>
      </c>
      <c r="U190" s="150" t="str">
        <f t="shared" si="10"/>
        <v/>
      </c>
      <c r="V190" s="150" t="str">
        <f t="shared" si="10"/>
        <v/>
      </c>
      <c r="X190" s="175" t="s">
        <v>209</v>
      </c>
      <c r="Y190" s="150"/>
      <c r="Z190" s="150"/>
      <c r="AA190" s="150"/>
      <c r="AB190" s="150"/>
      <c r="AC190" s="150"/>
      <c r="AF190" s="273"/>
      <c r="AI190" s="175" t="s">
        <v>209</v>
      </c>
      <c r="AJ190" s="150" t="str">
        <f t="shared" si="11"/>
        <v/>
      </c>
      <c r="AK190" s="150" t="str">
        <f t="shared" si="11"/>
        <v/>
      </c>
      <c r="AL190" s="150" t="str">
        <f t="shared" si="11"/>
        <v/>
      </c>
      <c r="AM190" s="150" t="str">
        <f t="shared" si="11"/>
        <v/>
      </c>
      <c r="AN190" s="150" t="str">
        <f t="shared" si="11"/>
        <v/>
      </c>
      <c r="AP190" s="103" t="s">
        <v>209</v>
      </c>
      <c r="AQ190" s="148"/>
      <c r="AR190" s="148"/>
      <c r="AS190" s="148"/>
      <c r="AT190" s="148"/>
      <c r="AU190" s="148"/>
      <c r="AW190" s="175" t="s">
        <v>209</v>
      </c>
      <c r="AX190" s="150" t="str">
        <f t="shared" si="13"/>
        <v/>
      </c>
      <c r="AY190" s="150" t="str">
        <f t="shared" si="13"/>
        <v/>
      </c>
      <c r="AZ190" s="150" t="str">
        <f t="shared" si="13"/>
        <v/>
      </c>
      <c r="BA190" s="150" t="str">
        <f t="shared" si="13"/>
        <v/>
      </c>
      <c r="BB190" s="150" t="str">
        <f t="shared" si="13"/>
        <v/>
      </c>
      <c r="BD190" s="175" t="s">
        <v>209</v>
      </c>
      <c r="BE190" s="150"/>
      <c r="BF190" s="150"/>
      <c r="BG190" s="150"/>
      <c r="BH190" s="150"/>
      <c r="BI190" s="150"/>
      <c r="BL190" s="273"/>
    </row>
    <row r="191" spans="2:64">
      <c r="C191" s="174" t="s">
        <v>210</v>
      </c>
      <c r="D191" s="150" t="str">
        <f t="shared" si="9"/>
        <v/>
      </c>
      <c r="E191" s="150" t="str">
        <f t="shared" si="9"/>
        <v/>
      </c>
      <c r="F191" s="150" t="str">
        <f t="shared" si="9"/>
        <v/>
      </c>
      <c r="G191" s="150" t="str">
        <f t="shared" si="9"/>
        <v/>
      </c>
      <c r="H191" s="150" t="str">
        <f t="shared" si="9"/>
        <v/>
      </c>
      <c r="J191" s="152" t="s">
        <v>210</v>
      </c>
      <c r="K191" s="148">
        <f>Planning!K191</f>
        <v>0</v>
      </c>
      <c r="L191" s="148">
        <f>Planning!L191</f>
        <v>0</v>
      </c>
      <c r="M191" s="148">
        <f>Planning!M191</f>
        <v>0</v>
      </c>
      <c r="N191" s="148">
        <f>Planning!N191</f>
        <v>0</v>
      </c>
      <c r="O191" s="148">
        <f>Planning!O191</f>
        <v>0</v>
      </c>
      <c r="Q191" s="174" t="s">
        <v>210</v>
      </c>
      <c r="R191" s="150" t="str">
        <f t="shared" si="10"/>
        <v/>
      </c>
      <c r="S191" s="150" t="str">
        <f t="shared" si="10"/>
        <v/>
      </c>
      <c r="T191" s="150" t="str">
        <f t="shared" si="10"/>
        <v/>
      </c>
      <c r="U191" s="150" t="str">
        <f t="shared" si="10"/>
        <v/>
      </c>
      <c r="V191" s="150" t="str">
        <f t="shared" si="10"/>
        <v/>
      </c>
      <c r="X191" s="174" t="s">
        <v>210</v>
      </c>
      <c r="Y191" s="150"/>
      <c r="Z191" s="150"/>
      <c r="AA191" s="150"/>
      <c r="AB191" s="150"/>
      <c r="AC191" s="150"/>
      <c r="AF191" s="273"/>
      <c r="AI191" s="174" t="s">
        <v>210</v>
      </c>
      <c r="AJ191" s="150" t="str">
        <f t="shared" si="11"/>
        <v/>
      </c>
      <c r="AK191" s="150" t="str">
        <f t="shared" si="11"/>
        <v/>
      </c>
      <c r="AL191" s="150" t="str">
        <f t="shared" si="11"/>
        <v/>
      </c>
      <c r="AM191" s="150" t="str">
        <f t="shared" si="11"/>
        <v/>
      </c>
      <c r="AN191" s="150" t="str">
        <f t="shared" si="11"/>
        <v/>
      </c>
      <c r="AP191" s="152" t="s">
        <v>210</v>
      </c>
      <c r="AQ191" s="148">
        <f t="shared" si="12"/>
        <v>0</v>
      </c>
      <c r="AR191" s="148">
        <f t="shared" si="12"/>
        <v>0</v>
      </c>
      <c r="AS191" s="148">
        <f t="shared" si="12"/>
        <v>0</v>
      </c>
      <c r="AT191" s="148">
        <f t="shared" si="12"/>
        <v>0</v>
      </c>
      <c r="AU191" s="148">
        <f t="shared" si="12"/>
        <v>0</v>
      </c>
      <c r="AW191" s="174" t="s">
        <v>210</v>
      </c>
      <c r="AX191" s="150" t="str">
        <f t="shared" si="13"/>
        <v/>
      </c>
      <c r="AY191" s="150" t="str">
        <f t="shared" si="13"/>
        <v/>
      </c>
      <c r="AZ191" s="150" t="str">
        <f t="shared" si="13"/>
        <v/>
      </c>
      <c r="BA191" s="150" t="str">
        <f t="shared" si="13"/>
        <v/>
      </c>
      <c r="BB191" s="150" t="str">
        <f t="shared" si="13"/>
        <v/>
      </c>
      <c r="BD191" s="174" t="s">
        <v>210</v>
      </c>
      <c r="BE191" s="150"/>
      <c r="BF191" s="150"/>
      <c r="BG191" s="150"/>
      <c r="BH191" s="150"/>
      <c r="BI191" s="150"/>
      <c r="BL191" s="273"/>
    </row>
    <row r="192" spans="2:64">
      <c r="B192" s="47" t="s">
        <v>260</v>
      </c>
      <c r="C192" s="175" t="s">
        <v>211</v>
      </c>
      <c r="D192" s="150" t="str">
        <f t="shared" si="9"/>
        <v/>
      </c>
      <c r="E192" s="150" t="str">
        <f t="shared" si="9"/>
        <v/>
      </c>
      <c r="F192" s="150" t="str">
        <f t="shared" si="9"/>
        <v/>
      </c>
      <c r="G192" s="150" t="str">
        <f t="shared" si="9"/>
        <v/>
      </c>
      <c r="H192" s="150" t="str">
        <f t="shared" si="9"/>
        <v/>
      </c>
      <c r="J192" s="103" t="s">
        <v>211</v>
      </c>
      <c r="K192" s="148">
        <f>Planning!K192</f>
        <v>0</v>
      </c>
      <c r="L192" s="148">
        <f>Planning!L192</f>
        <v>0</v>
      </c>
      <c r="M192" s="148">
        <f>Planning!M192</f>
        <v>0</v>
      </c>
      <c r="N192" s="148">
        <f>Planning!N192</f>
        <v>0</v>
      </c>
      <c r="O192" s="148">
        <f>Planning!O192</f>
        <v>0</v>
      </c>
      <c r="Q192" s="175" t="s">
        <v>211</v>
      </c>
      <c r="R192" s="150" t="str">
        <f t="shared" si="10"/>
        <v/>
      </c>
      <c r="S192" s="150" t="str">
        <f t="shared" si="10"/>
        <v/>
      </c>
      <c r="T192" s="150" t="str">
        <f t="shared" si="10"/>
        <v/>
      </c>
      <c r="U192" s="150" t="str">
        <f t="shared" si="10"/>
        <v/>
      </c>
      <c r="V192" s="150" t="str">
        <f t="shared" si="10"/>
        <v/>
      </c>
      <c r="X192" s="175" t="s">
        <v>211</v>
      </c>
      <c r="Y192" s="150" t="str">
        <f>IF(Q117=$K$125,$P$117,IF(Q118=$K$125,$P$118,IF(Q119=$K$125,$P$119,"")))</f>
        <v/>
      </c>
      <c r="Z192" s="150" t="str">
        <f t="shared" ref="Z192:AC192" si="29">IF(R117=$K$125,$P$117,IF(R118=$K$125,$P$118,IF(R119=$K$125,$P$119,"")))</f>
        <v/>
      </c>
      <c r="AA192" s="150" t="str">
        <f t="shared" si="29"/>
        <v/>
      </c>
      <c r="AB192" s="150" t="str">
        <f t="shared" si="29"/>
        <v/>
      </c>
      <c r="AC192" s="150" t="str">
        <f t="shared" si="29"/>
        <v/>
      </c>
      <c r="AF192" s="273"/>
      <c r="AH192" s="47" t="s">
        <v>260</v>
      </c>
      <c r="AI192" s="175" t="s">
        <v>211</v>
      </c>
      <c r="AJ192" s="150" t="str">
        <f t="shared" si="11"/>
        <v/>
      </c>
      <c r="AK192" s="150" t="str">
        <f t="shared" si="11"/>
        <v/>
      </c>
      <c r="AL192" s="150" t="str">
        <f t="shared" si="11"/>
        <v/>
      </c>
      <c r="AM192" s="150" t="str">
        <f t="shared" si="11"/>
        <v/>
      </c>
      <c r="AN192" s="150" t="str">
        <f t="shared" si="11"/>
        <v/>
      </c>
      <c r="AP192" s="103" t="s">
        <v>211</v>
      </c>
      <c r="AQ192" s="148">
        <f t="shared" si="12"/>
        <v>0</v>
      </c>
      <c r="AR192" s="148">
        <f t="shared" si="12"/>
        <v>0</v>
      </c>
      <c r="AS192" s="148">
        <f t="shared" si="12"/>
        <v>0</v>
      </c>
      <c r="AT192" s="148">
        <f t="shared" si="12"/>
        <v>0</v>
      </c>
      <c r="AU192" s="148">
        <f t="shared" si="12"/>
        <v>0</v>
      </c>
      <c r="AW192" s="175" t="s">
        <v>211</v>
      </c>
      <c r="AX192" s="150" t="str">
        <f t="shared" si="13"/>
        <v/>
      </c>
      <c r="AY192" s="150" t="str">
        <f t="shared" si="13"/>
        <v/>
      </c>
      <c r="AZ192" s="150" t="str">
        <f t="shared" si="13"/>
        <v/>
      </c>
      <c r="BA192" s="150" t="str">
        <f t="shared" si="13"/>
        <v/>
      </c>
      <c r="BB192" s="150" t="str">
        <f t="shared" si="13"/>
        <v/>
      </c>
      <c r="BD192" s="175" t="s">
        <v>211</v>
      </c>
      <c r="BE192" s="150" t="str">
        <f>IF(AW117=$K$125,$P$117,IF(AW118=$K$125,$P$118,IF(AW119=$K$125,$P$119,"")))</f>
        <v/>
      </c>
      <c r="BF192" s="150" t="str">
        <f t="shared" ref="BF192:BI192" si="30">IF(AX117=$K$125,$P$117,IF(AX118=$K$125,$P$118,IF(AX119=$K$125,$P$119,"")))</f>
        <v/>
      </c>
      <c r="BG192" s="150" t="str">
        <f t="shared" si="30"/>
        <v/>
      </c>
      <c r="BH192" s="150" t="str">
        <f t="shared" si="30"/>
        <v/>
      </c>
      <c r="BI192" s="150" t="str">
        <f t="shared" si="30"/>
        <v/>
      </c>
      <c r="BL192" s="273"/>
    </row>
    <row r="193" spans="2:64">
      <c r="C193" s="175" t="s">
        <v>84</v>
      </c>
      <c r="D193" s="150" t="str">
        <f t="shared" si="9"/>
        <v/>
      </c>
      <c r="E193" s="150" t="str">
        <f t="shared" si="9"/>
        <v/>
      </c>
      <c r="F193" s="150" t="str">
        <f t="shared" si="9"/>
        <v/>
      </c>
      <c r="G193" s="150" t="str">
        <f t="shared" si="9"/>
        <v/>
      </c>
      <c r="H193" s="150" t="str">
        <f t="shared" si="9"/>
        <v/>
      </c>
      <c r="J193" s="103" t="s">
        <v>84</v>
      </c>
      <c r="K193" s="148">
        <f>Planning!K193</f>
        <v>0</v>
      </c>
      <c r="L193" s="148">
        <f>Planning!L193</f>
        <v>0</v>
      </c>
      <c r="M193" s="148">
        <f>Planning!M193</f>
        <v>0</v>
      </c>
      <c r="N193" s="148">
        <f>Planning!N193</f>
        <v>0</v>
      </c>
      <c r="O193" s="148">
        <f>Planning!O193</f>
        <v>0</v>
      </c>
      <c r="Q193" s="175" t="s">
        <v>84</v>
      </c>
      <c r="R193" s="150" t="str">
        <f t="shared" si="10"/>
        <v/>
      </c>
      <c r="S193" s="150" t="str">
        <f t="shared" si="10"/>
        <v/>
      </c>
      <c r="T193" s="150" t="str">
        <f t="shared" si="10"/>
        <v/>
      </c>
      <c r="U193" s="150" t="str">
        <f t="shared" si="10"/>
        <v/>
      </c>
      <c r="V193" s="150" t="str">
        <f t="shared" si="10"/>
        <v/>
      </c>
      <c r="X193" s="175" t="s">
        <v>84</v>
      </c>
      <c r="Y193" s="150" t="s">
        <v>261</v>
      </c>
      <c r="Z193" s="150" t="s">
        <v>261</v>
      </c>
      <c r="AA193" s="150" t="s">
        <v>261</v>
      </c>
      <c r="AB193" s="150" t="s">
        <v>261</v>
      </c>
      <c r="AC193" s="150" t="s">
        <v>261</v>
      </c>
      <c r="AF193" s="273"/>
      <c r="AI193" s="175" t="s">
        <v>84</v>
      </c>
      <c r="AJ193" s="150" t="str">
        <f t="shared" si="11"/>
        <v/>
      </c>
      <c r="AK193" s="150" t="str">
        <f t="shared" si="11"/>
        <v/>
      </c>
      <c r="AL193" s="150" t="str">
        <f t="shared" si="11"/>
        <v/>
      </c>
      <c r="AM193" s="150" t="str">
        <f t="shared" si="11"/>
        <v/>
      </c>
      <c r="AN193" s="150" t="str">
        <f t="shared" si="11"/>
        <v/>
      </c>
      <c r="AP193" s="103" t="s">
        <v>84</v>
      </c>
      <c r="AQ193" s="148">
        <f t="shared" si="12"/>
        <v>0</v>
      </c>
      <c r="AR193" s="148">
        <f t="shared" si="12"/>
        <v>0</v>
      </c>
      <c r="AS193" s="148">
        <f t="shared" si="12"/>
        <v>0</v>
      </c>
      <c r="AT193" s="148">
        <f t="shared" si="12"/>
        <v>0</v>
      </c>
      <c r="AU193" s="148">
        <f t="shared" si="12"/>
        <v>0</v>
      </c>
      <c r="AW193" s="175" t="s">
        <v>84</v>
      </c>
      <c r="AX193" s="150" t="str">
        <f t="shared" si="13"/>
        <v/>
      </c>
      <c r="AY193" s="150" t="str">
        <f t="shared" si="13"/>
        <v/>
      </c>
      <c r="AZ193" s="150" t="str">
        <f t="shared" si="13"/>
        <v/>
      </c>
      <c r="BA193" s="150" t="str">
        <f t="shared" si="13"/>
        <v/>
      </c>
      <c r="BB193" s="150" t="str">
        <f t="shared" si="13"/>
        <v/>
      </c>
      <c r="BD193" s="175" t="s">
        <v>84</v>
      </c>
      <c r="BE193" s="150" t="s">
        <v>49</v>
      </c>
      <c r="BF193" s="150" t="s">
        <v>49</v>
      </c>
      <c r="BG193" s="150" t="s">
        <v>49</v>
      </c>
      <c r="BH193" s="150" t="s">
        <v>49</v>
      </c>
      <c r="BI193" s="150" t="s">
        <v>49</v>
      </c>
      <c r="BL193" s="273"/>
    </row>
    <row r="194" spans="2:64">
      <c r="C194" s="175" t="s">
        <v>212</v>
      </c>
      <c r="D194" s="150" t="str">
        <f t="shared" si="9"/>
        <v/>
      </c>
      <c r="E194" s="150" t="str">
        <f t="shared" si="9"/>
        <v/>
      </c>
      <c r="F194" s="150" t="str">
        <f t="shared" si="9"/>
        <v/>
      </c>
      <c r="G194" s="150" t="str">
        <f t="shared" si="9"/>
        <v/>
      </c>
      <c r="H194" s="150" t="str">
        <f t="shared" si="9"/>
        <v/>
      </c>
      <c r="J194" s="103" t="s">
        <v>212</v>
      </c>
      <c r="K194" s="148">
        <f>Planning!K194</f>
        <v>0</v>
      </c>
      <c r="L194" s="148">
        <f>Planning!L194</f>
        <v>0</v>
      </c>
      <c r="M194" s="148">
        <f>Planning!M194</f>
        <v>0</v>
      </c>
      <c r="N194" s="148">
        <f>Planning!N194</f>
        <v>0</v>
      </c>
      <c r="O194" s="148">
        <f>Planning!O194</f>
        <v>0</v>
      </c>
      <c r="Q194" s="175" t="s">
        <v>212</v>
      </c>
      <c r="R194" s="150" t="str">
        <f t="shared" si="10"/>
        <v/>
      </c>
      <c r="S194" s="150" t="str">
        <f t="shared" si="10"/>
        <v/>
      </c>
      <c r="T194" s="150" t="str">
        <f t="shared" si="10"/>
        <v/>
      </c>
      <c r="U194" s="150" t="str">
        <f t="shared" si="10"/>
        <v/>
      </c>
      <c r="V194" s="150" t="str">
        <f t="shared" si="10"/>
        <v/>
      </c>
      <c r="X194" s="175" t="s">
        <v>212</v>
      </c>
      <c r="Y194" s="150"/>
      <c r="Z194" s="150"/>
      <c r="AA194" s="150"/>
      <c r="AB194" s="150"/>
      <c r="AC194" s="150"/>
      <c r="AF194" s="273"/>
      <c r="AI194" s="175" t="s">
        <v>212</v>
      </c>
      <c r="AJ194" s="150" t="str">
        <f t="shared" si="11"/>
        <v/>
      </c>
      <c r="AK194" s="150" t="str">
        <f t="shared" si="11"/>
        <v/>
      </c>
      <c r="AL194" s="150" t="str">
        <f t="shared" si="11"/>
        <v/>
      </c>
      <c r="AM194" s="150" t="str">
        <f t="shared" si="11"/>
        <v/>
      </c>
      <c r="AN194" s="150" t="str">
        <f t="shared" si="11"/>
        <v/>
      </c>
      <c r="AP194" s="103" t="s">
        <v>212</v>
      </c>
      <c r="AQ194" s="148"/>
      <c r="AR194" s="148"/>
      <c r="AS194" s="148"/>
      <c r="AT194" s="148"/>
      <c r="AU194" s="148"/>
      <c r="AW194" s="175" t="s">
        <v>212</v>
      </c>
      <c r="AX194" s="150" t="str">
        <f t="shared" si="13"/>
        <v/>
      </c>
      <c r="AY194" s="150" t="str">
        <f t="shared" si="13"/>
        <v/>
      </c>
      <c r="AZ194" s="150" t="str">
        <f t="shared" si="13"/>
        <v/>
      </c>
      <c r="BA194" s="150" t="str">
        <f t="shared" si="13"/>
        <v/>
      </c>
      <c r="BB194" s="150" t="str">
        <f t="shared" si="13"/>
        <v/>
      </c>
      <c r="BD194" s="175" t="s">
        <v>212</v>
      </c>
      <c r="BE194" s="150"/>
      <c r="BF194" s="150"/>
      <c r="BG194" s="150"/>
      <c r="BH194" s="150"/>
      <c r="BI194" s="150"/>
      <c r="BL194" s="273"/>
    </row>
    <row r="195" spans="2:64">
      <c r="C195" s="175" t="s">
        <v>112</v>
      </c>
      <c r="D195" s="150" t="str">
        <f t="shared" si="9"/>
        <v/>
      </c>
      <c r="E195" s="150" t="str">
        <f t="shared" si="9"/>
        <v/>
      </c>
      <c r="F195" s="150" t="str">
        <f t="shared" si="9"/>
        <v/>
      </c>
      <c r="G195" s="150" t="str">
        <f t="shared" si="9"/>
        <v/>
      </c>
      <c r="H195" s="150" t="str">
        <f t="shared" si="9"/>
        <v/>
      </c>
      <c r="J195" s="103" t="s">
        <v>112</v>
      </c>
      <c r="K195" s="148">
        <f>Planning!K195</f>
        <v>0</v>
      </c>
      <c r="L195" s="148">
        <f>Planning!L195</f>
        <v>0</v>
      </c>
      <c r="M195" s="148">
        <f>Planning!M195</f>
        <v>0</v>
      </c>
      <c r="N195" s="148">
        <f>Planning!N195</f>
        <v>0</v>
      </c>
      <c r="O195" s="148">
        <f>Planning!O195</f>
        <v>0</v>
      </c>
      <c r="Q195" s="175" t="s">
        <v>112</v>
      </c>
      <c r="R195" s="150" t="str">
        <f t="shared" si="10"/>
        <v/>
      </c>
      <c r="S195" s="150" t="str">
        <f t="shared" si="10"/>
        <v/>
      </c>
      <c r="T195" s="150" t="str">
        <f t="shared" si="10"/>
        <v/>
      </c>
      <c r="U195" s="150" t="str">
        <f t="shared" si="10"/>
        <v/>
      </c>
      <c r="V195" s="150" t="str">
        <f t="shared" si="10"/>
        <v/>
      </c>
      <c r="X195" s="175" t="s">
        <v>112</v>
      </c>
      <c r="Y195" s="150" t="s">
        <v>53</v>
      </c>
      <c r="Z195" s="150" t="s">
        <v>225</v>
      </c>
      <c r="AA195" s="150" t="s">
        <v>53</v>
      </c>
      <c r="AB195" s="150" t="s">
        <v>61</v>
      </c>
      <c r="AC195" s="150" t="s">
        <v>53</v>
      </c>
      <c r="AF195" s="273"/>
      <c r="AI195" s="175" t="s">
        <v>112</v>
      </c>
      <c r="AJ195" s="150" t="str">
        <f t="shared" si="11"/>
        <v/>
      </c>
      <c r="AK195" s="150" t="str">
        <f t="shared" si="11"/>
        <v/>
      </c>
      <c r="AL195" s="150" t="str">
        <f t="shared" si="11"/>
        <v/>
      </c>
      <c r="AM195" s="150" t="str">
        <f t="shared" si="11"/>
        <v/>
      </c>
      <c r="AN195" s="150" t="str">
        <f t="shared" si="11"/>
        <v/>
      </c>
      <c r="AP195" s="103" t="s">
        <v>112</v>
      </c>
      <c r="AQ195" s="148"/>
      <c r="AR195" s="148"/>
      <c r="AS195" s="148"/>
      <c r="AT195" s="148"/>
      <c r="AU195" s="148"/>
      <c r="AW195" s="175" t="s">
        <v>112</v>
      </c>
      <c r="AX195" s="150" t="str">
        <f t="shared" si="13"/>
        <v/>
      </c>
      <c r="AY195" s="150" t="str">
        <f t="shared" si="13"/>
        <v/>
      </c>
      <c r="AZ195" s="150" t="str">
        <f t="shared" si="13"/>
        <v/>
      </c>
      <c r="BA195" s="150" t="str">
        <f t="shared" si="13"/>
        <v/>
      </c>
      <c r="BB195" s="150" t="str">
        <f t="shared" si="13"/>
        <v/>
      </c>
      <c r="BD195" s="175" t="s">
        <v>112</v>
      </c>
      <c r="BE195" s="150" t="s">
        <v>53</v>
      </c>
      <c r="BF195" s="150" t="s">
        <v>225</v>
      </c>
      <c r="BG195" s="150" t="s">
        <v>53</v>
      </c>
      <c r="BH195" s="150" t="s">
        <v>61</v>
      </c>
      <c r="BI195" s="150" t="s">
        <v>53</v>
      </c>
      <c r="BL195" s="273"/>
    </row>
    <row r="196" spans="2:64">
      <c r="C196" s="175" t="s">
        <v>157</v>
      </c>
      <c r="D196" s="150" t="str">
        <f t="shared" si="9"/>
        <v/>
      </c>
      <c r="E196" s="150" t="str">
        <f t="shared" si="9"/>
        <v/>
      </c>
      <c r="F196" s="150" t="str">
        <f t="shared" si="9"/>
        <v/>
      </c>
      <c r="G196" s="150" t="str">
        <f t="shared" si="9"/>
        <v/>
      </c>
      <c r="H196" s="150" t="str">
        <f t="shared" si="9"/>
        <v/>
      </c>
      <c r="J196" s="103" t="s">
        <v>157</v>
      </c>
      <c r="K196" s="148">
        <f>Planning!K196</f>
        <v>0</v>
      </c>
      <c r="L196" s="148">
        <f>Planning!L196</f>
        <v>0</v>
      </c>
      <c r="M196" s="148">
        <f>Planning!M196</f>
        <v>0</v>
      </c>
      <c r="N196" s="148">
        <f>Planning!N196</f>
        <v>0</v>
      </c>
      <c r="O196" s="148">
        <f>Planning!O196</f>
        <v>0</v>
      </c>
      <c r="Q196" s="175" t="s">
        <v>157</v>
      </c>
      <c r="R196" s="150" t="str">
        <f t="shared" si="10"/>
        <v/>
      </c>
      <c r="S196" s="150" t="str">
        <f t="shared" si="10"/>
        <v/>
      </c>
      <c r="T196" s="150" t="str">
        <f t="shared" si="10"/>
        <v/>
      </c>
      <c r="U196" s="150" t="str">
        <f t="shared" si="10"/>
        <v/>
      </c>
      <c r="V196" s="150" t="str">
        <f t="shared" si="10"/>
        <v/>
      </c>
      <c r="X196" s="175" t="s">
        <v>157</v>
      </c>
      <c r="Y196" s="150" t="s">
        <v>56</v>
      </c>
      <c r="Z196" s="150" t="s">
        <v>56</v>
      </c>
      <c r="AA196" s="150"/>
      <c r="AB196" s="150" t="s">
        <v>56</v>
      </c>
      <c r="AC196" s="150" t="s">
        <v>56</v>
      </c>
      <c r="AF196" s="273"/>
      <c r="AI196" s="175" t="s">
        <v>157</v>
      </c>
      <c r="AJ196" s="150" t="str">
        <f t="shared" si="11"/>
        <v/>
      </c>
      <c r="AK196" s="150" t="str">
        <f t="shared" si="11"/>
        <v/>
      </c>
      <c r="AL196" s="150" t="str">
        <f t="shared" si="11"/>
        <v/>
      </c>
      <c r="AM196" s="150" t="str">
        <f t="shared" si="11"/>
        <v/>
      </c>
      <c r="AN196" s="150" t="str">
        <f t="shared" si="11"/>
        <v/>
      </c>
      <c r="AP196" s="103" t="s">
        <v>157</v>
      </c>
      <c r="AQ196" s="148"/>
      <c r="AR196" s="148"/>
      <c r="AS196" s="148"/>
      <c r="AT196" s="148"/>
      <c r="AU196" s="148"/>
      <c r="AW196" s="175" t="s">
        <v>157</v>
      </c>
      <c r="AX196" s="150" t="str">
        <f t="shared" si="13"/>
        <v/>
      </c>
      <c r="AY196" s="150" t="str">
        <f t="shared" si="13"/>
        <v/>
      </c>
      <c r="AZ196" s="150" t="str">
        <f t="shared" si="13"/>
        <v/>
      </c>
      <c r="BA196" s="150" t="str">
        <f t="shared" si="13"/>
        <v/>
      </c>
      <c r="BB196" s="150" t="str">
        <f t="shared" si="13"/>
        <v/>
      </c>
      <c r="BD196" s="175" t="s">
        <v>157</v>
      </c>
      <c r="BE196" s="150"/>
      <c r="BF196" s="150"/>
      <c r="BG196" s="150"/>
      <c r="BH196" s="150"/>
      <c r="BI196" s="150"/>
      <c r="BL196" s="273"/>
    </row>
    <row r="197" spans="2:64">
      <c r="C197" s="175" t="s">
        <v>185</v>
      </c>
      <c r="D197" s="150" t="str">
        <f t="shared" si="9"/>
        <v/>
      </c>
      <c r="E197" s="150" t="str">
        <f t="shared" si="9"/>
        <v/>
      </c>
      <c r="F197" s="150" t="str">
        <f t="shared" si="9"/>
        <v/>
      </c>
      <c r="G197" s="150" t="str">
        <f t="shared" si="9"/>
        <v/>
      </c>
      <c r="H197" s="150" t="str">
        <f t="shared" si="9"/>
        <v/>
      </c>
      <c r="J197" s="103" t="s">
        <v>185</v>
      </c>
      <c r="K197" s="148">
        <f>Planning!K197</f>
        <v>0</v>
      </c>
      <c r="L197" s="148">
        <f>Planning!L197</f>
        <v>0</v>
      </c>
      <c r="M197" s="148">
        <f>Planning!M197</f>
        <v>0</v>
      </c>
      <c r="N197" s="148">
        <f>Planning!N197</f>
        <v>0</v>
      </c>
      <c r="O197" s="148">
        <f>Planning!O197</f>
        <v>0</v>
      </c>
      <c r="Q197" s="175" t="s">
        <v>185</v>
      </c>
      <c r="R197" s="150" t="str">
        <f t="shared" si="10"/>
        <v/>
      </c>
      <c r="S197" s="150" t="str">
        <f t="shared" si="10"/>
        <v/>
      </c>
      <c r="T197" s="150" t="str">
        <f t="shared" si="10"/>
        <v/>
      </c>
      <c r="U197" s="150" t="str">
        <f t="shared" si="10"/>
        <v/>
      </c>
      <c r="V197" s="150" t="str">
        <f t="shared" si="10"/>
        <v/>
      </c>
      <c r="X197" s="175" t="s">
        <v>185</v>
      </c>
      <c r="Y197" s="150" t="s">
        <v>58</v>
      </c>
      <c r="Z197" s="150" t="s">
        <v>58</v>
      </c>
      <c r="AA197" s="150" t="s">
        <v>58</v>
      </c>
      <c r="AB197" s="150" t="s">
        <v>58</v>
      </c>
      <c r="AC197" s="150" t="s">
        <v>58</v>
      </c>
      <c r="AF197" s="273"/>
      <c r="AI197" s="175" t="s">
        <v>185</v>
      </c>
      <c r="AJ197" s="150" t="str">
        <f t="shared" si="11"/>
        <v/>
      </c>
      <c r="AK197" s="150" t="str">
        <f t="shared" si="11"/>
        <v/>
      </c>
      <c r="AL197" s="150" t="str">
        <f t="shared" si="11"/>
        <v/>
      </c>
      <c r="AM197" s="150" t="str">
        <f t="shared" si="11"/>
        <v/>
      </c>
      <c r="AN197" s="150" t="str">
        <f t="shared" si="11"/>
        <v/>
      </c>
      <c r="AP197" s="103" t="s">
        <v>185</v>
      </c>
      <c r="AQ197" s="148"/>
      <c r="AR197" s="148"/>
      <c r="AS197" s="148"/>
      <c r="AT197" s="148"/>
      <c r="AU197" s="148"/>
      <c r="AW197" s="175" t="s">
        <v>185</v>
      </c>
      <c r="AX197" s="150" t="str">
        <f t="shared" si="13"/>
        <v/>
      </c>
      <c r="AY197" s="150" t="str">
        <f t="shared" si="13"/>
        <v/>
      </c>
      <c r="AZ197" s="150" t="str">
        <f t="shared" si="13"/>
        <v/>
      </c>
      <c r="BA197" s="150" t="str">
        <f t="shared" si="13"/>
        <v/>
      </c>
      <c r="BB197" s="150" t="str">
        <f t="shared" si="13"/>
        <v/>
      </c>
      <c r="BD197" s="175" t="s">
        <v>185</v>
      </c>
      <c r="BE197" s="150"/>
      <c r="BF197" s="150"/>
      <c r="BG197" s="150"/>
      <c r="BH197" s="150"/>
      <c r="BI197" s="150"/>
      <c r="BL197" s="273"/>
    </row>
    <row r="198" spans="2:64">
      <c r="B198" s="196"/>
      <c r="C198" s="195" t="s">
        <v>213</v>
      </c>
      <c r="D198" s="150" t="str">
        <f t="shared" si="9"/>
        <v/>
      </c>
      <c r="E198" s="150" t="str">
        <f t="shared" si="9"/>
        <v/>
      </c>
      <c r="F198" s="150" t="str">
        <f t="shared" si="9"/>
        <v/>
      </c>
      <c r="G198" s="150" t="str">
        <f t="shared" si="9"/>
        <v/>
      </c>
      <c r="H198" s="150" t="str">
        <f t="shared" si="9"/>
        <v/>
      </c>
      <c r="J198" s="103" t="s">
        <v>213</v>
      </c>
      <c r="K198" s="148">
        <f>Planning!K198</f>
        <v>0</v>
      </c>
      <c r="L198" s="148">
        <f>Planning!L198</f>
        <v>0</v>
      </c>
      <c r="M198" s="148">
        <f>Planning!M198</f>
        <v>0</v>
      </c>
      <c r="N198" s="148">
        <f>Planning!N198</f>
        <v>0</v>
      </c>
      <c r="O198" s="148">
        <f>Planning!O198</f>
        <v>0</v>
      </c>
      <c r="Q198" s="175" t="s">
        <v>213</v>
      </c>
      <c r="R198" s="150" t="str">
        <f t="shared" si="10"/>
        <v/>
      </c>
      <c r="S198" s="150" t="str">
        <f t="shared" si="10"/>
        <v/>
      </c>
      <c r="T198" s="150" t="str">
        <f t="shared" si="10"/>
        <v/>
      </c>
      <c r="U198" s="150" t="str">
        <f t="shared" si="10"/>
        <v/>
      </c>
      <c r="V198" s="150" t="str">
        <f t="shared" si="10"/>
        <v/>
      </c>
      <c r="X198" s="175" t="s">
        <v>213</v>
      </c>
      <c r="Y198" s="150" t="str">
        <f>IF(D138=$X$198,$C$138,IF(Q118=$K$127,$P$118,IF(Q119=$K$127,$P$119,"")))</f>
        <v/>
      </c>
      <c r="Z198" s="150" t="str">
        <f t="shared" ref="Z198:AB198" si="31">IF(E138=$X$198,$C$138,IF(R118=$K$127,$P$118,IF(R119=$K$127,$P$119,"")))</f>
        <v/>
      </c>
      <c r="AA198" s="150" t="str">
        <f t="shared" si="31"/>
        <v/>
      </c>
      <c r="AB198" s="150" t="str">
        <f t="shared" si="31"/>
        <v/>
      </c>
      <c r="AC198" s="150" t="str">
        <f>IF(H138=$X$198,$C$138,IF(U118=$K$127,$P$118,IF(U119=$K$127,$P$119,"")))</f>
        <v/>
      </c>
      <c r="AD198" s="70" t="s">
        <v>187</v>
      </c>
      <c r="AF198" s="273"/>
      <c r="AH198" s="196"/>
      <c r="AI198" s="195" t="s">
        <v>213</v>
      </c>
      <c r="AJ198" s="150" t="str">
        <f t="shared" si="11"/>
        <v/>
      </c>
      <c r="AK198" s="150" t="str">
        <f t="shared" si="11"/>
        <v/>
      </c>
      <c r="AL198" s="150" t="str">
        <f t="shared" si="11"/>
        <v/>
      </c>
      <c r="AM198" s="150" t="str">
        <f t="shared" si="11"/>
        <v/>
      </c>
      <c r="AN198" s="150" t="str">
        <f t="shared" si="11"/>
        <v/>
      </c>
      <c r="AP198" s="103" t="s">
        <v>213</v>
      </c>
      <c r="AQ198" s="148"/>
      <c r="AR198" s="148"/>
      <c r="AS198" s="148"/>
      <c r="AT198" s="148"/>
      <c r="AU198" s="148"/>
      <c r="AW198" s="175" t="s">
        <v>213</v>
      </c>
      <c r="AX198" s="150" t="str">
        <f t="shared" si="13"/>
        <v/>
      </c>
      <c r="AY198" s="150" t="str">
        <f t="shared" si="13"/>
        <v/>
      </c>
      <c r="AZ198" s="150" t="str">
        <f t="shared" si="13"/>
        <v/>
      </c>
      <c r="BA198" s="150" t="str">
        <f t="shared" si="13"/>
        <v/>
      </c>
      <c r="BB198" s="150" t="str">
        <f t="shared" si="13"/>
        <v/>
      </c>
      <c r="BD198" s="175" t="s">
        <v>213</v>
      </c>
      <c r="BE198" s="150" t="str">
        <f>IF(AJ138=$X$198,$C$138,IF(AW118=$K$127,$P$118,IF(AW119=$K$127,$P$119,"")))</f>
        <v/>
      </c>
      <c r="BF198" s="150" t="str">
        <f t="shared" ref="BF198:BH198" si="32">IF(AK138=$X$198,$C$138,IF(AX118=$K$127,$P$118,IF(AX119=$K$127,$P$119,"")))</f>
        <v/>
      </c>
      <c r="BG198" s="150" t="str">
        <f t="shared" si="32"/>
        <v/>
      </c>
      <c r="BH198" s="150" t="str">
        <f t="shared" si="32"/>
        <v/>
      </c>
      <c r="BI198" s="150" t="str">
        <f>IF(AN138=$X$198,$C$138,IF(BA118=$K$127,$P$118,IF(BA119=$K$127,$P$119,"")))</f>
        <v/>
      </c>
      <c r="BJ198" s="70" t="s">
        <v>187</v>
      </c>
      <c r="BL198" s="273"/>
    </row>
    <row r="199" spans="2:64">
      <c r="C199" s="175" t="s">
        <v>179</v>
      </c>
      <c r="D199" s="150" t="str">
        <f t="shared" si="9"/>
        <v/>
      </c>
      <c r="E199" s="150" t="str">
        <f t="shared" si="9"/>
        <v/>
      </c>
      <c r="F199" s="150" t="str">
        <f t="shared" si="9"/>
        <v/>
      </c>
      <c r="G199" s="150" t="str">
        <f t="shared" si="9"/>
        <v/>
      </c>
      <c r="H199" s="150" t="str">
        <f t="shared" si="9"/>
        <v/>
      </c>
      <c r="J199" s="103" t="s">
        <v>179</v>
      </c>
      <c r="K199" s="148">
        <f>Planning!K199</f>
        <v>0</v>
      </c>
      <c r="L199" s="148">
        <f>Planning!L199</f>
        <v>0</v>
      </c>
      <c r="M199" s="148">
        <f>Planning!M199</f>
        <v>0</v>
      </c>
      <c r="N199" s="148">
        <f>Planning!N199</f>
        <v>0</v>
      </c>
      <c r="O199" s="148">
        <f>Planning!O199</f>
        <v>0</v>
      </c>
      <c r="Q199" s="175" t="s">
        <v>179</v>
      </c>
      <c r="R199" s="150" t="str">
        <f t="shared" si="10"/>
        <v/>
      </c>
      <c r="S199" s="150" t="str">
        <f t="shared" si="10"/>
        <v/>
      </c>
      <c r="T199" s="150" t="str">
        <f t="shared" si="10"/>
        <v/>
      </c>
      <c r="U199" s="150" t="str">
        <f t="shared" si="10"/>
        <v/>
      </c>
      <c r="V199" s="150" t="str">
        <f t="shared" si="10"/>
        <v/>
      </c>
      <c r="X199" s="175" t="s">
        <v>179</v>
      </c>
      <c r="Y199" s="150" t="s">
        <v>267</v>
      </c>
      <c r="Z199" s="150" t="s">
        <v>267</v>
      </c>
      <c r="AA199" s="150" t="s">
        <v>267</v>
      </c>
      <c r="AB199" s="150" t="s">
        <v>267</v>
      </c>
      <c r="AC199" s="150" t="s">
        <v>267</v>
      </c>
      <c r="AF199" s="273"/>
      <c r="AI199" s="175" t="s">
        <v>179</v>
      </c>
      <c r="AJ199" s="150" t="str">
        <f t="shared" si="11"/>
        <v/>
      </c>
      <c r="AK199" s="150" t="str">
        <f t="shared" si="11"/>
        <v/>
      </c>
      <c r="AL199" s="150" t="str">
        <f t="shared" si="11"/>
        <v/>
      </c>
      <c r="AM199" s="150" t="str">
        <f t="shared" si="11"/>
        <v/>
      </c>
      <c r="AN199" s="150" t="str">
        <f t="shared" si="11"/>
        <v/>
      </c>
      <c r="AP199" s="103" t="s">
        <v>179</v>
      </c>
      <c r="AQ199" s="148">
        <f t="shared" si="12"/>
        <v>0</v>
      </c>
      <c r="AR199" s="148">
        <f t="shared" si="12"/>
        <v>0</v>
      </c>
      <c r="AS199" s="148">
        <f t="shared" si="12"/>
        <v>0</v>
      </c>
      <c r="AT199" s="148">
        <f t="shared" si="12"/>
        <v>0</v>
      </c>
      <c r="AU199" s="148">
        <f t="shared" si="12"/>
        <v>0</v>
      </c>
      <c r="AW199" s="175" t="s">
        <v>179</v>
      </c>
      <c r="AX199" s="150" t="str">
        <f t="shared" si="13"/>
        <v/>
      </c>
      <c r="AY199" s="150" t="str">
        <f t="shared" si="13"/>
        <v/>
      </c>
      <c r="AZ199" s="150" t="str">
        <f t="shared" si="13"/>
        <v/>
      </c>
      <c r="BA199" s="150" t="str">
        <f t="shared" si="13"/>
        <v/>
      </c>
      <c r="BB199" s="150" t="str">
        <f t="shared" si="13"/>
        <v/>
      </c>
      <c r="BD199" s="175" t="s">
        <v>179</v>
      </c>
      <c r="BE199" s="150" t="s">
        <v>55</v>
      </c>
      <c r="BF199" s="150" t="s">
        <v>55</v>
      </c>
      <c r="BG199" s="150"/>
      <c r="BH199" s="150"/>
      <c r="BI199" s="150"/>
      <c r="BL199" s="273"/>
    </row>
    <row r="200" spans="2:64">
      <c r="C200" s="175" t="s">
        <v>131</v>
      </c>
      <c r="D200" s="150" t="str">
        <f t="shared" si="9"/>
        <v/>
      </c>
      <c r="E200" s="150" t="str">
        <f t="shared" si="9"/>
        <v/>
      </c>
      <c r="F200" s="150" t="str">
        <f t="shared" si="9"/>
        <v/>
      </c>
      <c r="G200" s="150" t="str">
        <f t="shared" si="9"/>
        <v/>
      </c>
      <c r="H200" s="150" t="str">
        <f t="shared" si="9"/>
        <v/>
      </c>
      <c r="J200" s="103" t="s">
        <v>131</v>
      </c>
      <c r="K200" s="148">
        <f>Planning!K200</f>
        <v>0</v>
      </c>
      <c r="L200" s="148">
        <f>Planning!L200</f>
        <v>0</v>
      </c>
      <c r="M200" s="148">
        <f>Planning!M200</f>
        <v>0</v>
      </c>
      <c r="N200" s="148">
        <f>Planning!N200</f>
        <v>0</v>
      </c>
      <c r="O200" s="148">
        <f>Planning!O200</f>
        <v>0</v>
      </c>
      <c r="Q200" s="175" t="s">
        <v>131</v>
      </c>
      <c r="R200" s="150" t="str">
        <f t="shared" si="10"/>
        <v/>
      </c>
      <c r="S200" s="150" t="str">
        <f t="shared" si="10"/>
        <v/>
      </c>
      <c r="T200" s="150" t="str">
        <f t="shared" si="10"/>
        <v/>
      </c>
      <c r="U200" s="150" t="str">
        <f t="shared" si="10"/>
        <v/>
      </c>
      <c r="V200" s="150" t="str">
        <f t="shared" si="10"/>
        <v/>
      </c>
      <c r="X200" s="175" t="s">
        <v>131</v>
      </c>
      <c r="Y200" s="150"/>
      <c r="Z200" s="150"/>
      <c r="AA200" s="150" t="s">
        <v>55</v>
      </c>
      <c r="AB200" s="150" t="s">
        <v>54</v>
      </c>
      <c r="AC200" s="150"/>
      <c r="AF200" s="273"/>
      <c r="AI200" s="175" t="s">
        <v>131</v>
      </c>
      <c r="AJ200" s="150" t="str">
        <f t="shared" si="11"/>
        <v/>
      </c>
      <c r="AK200" s="150" t="str">
        <f t="shared" si="11"/>
        <v/>
      </c>
      <c r="AL200" s="150" t="str">
        <f t="shared" si="11"/>
        <v/>
      </c>
      <c r="AM200" s="150" t="str">
        <f t="shared" si="11"/>
        <v/>
      </c>
      <c r="AN200" s="150" t="str">
        <f t="shared" si="11"/>
        <v/>
      </c>
      <c r="AP200" s="103" t="s">
        <v>131</v>
      </c>
      <c r="AQ200" s="148">
        <f t="shared" si="12"/>
        <v>0</v>
      </c>
      <c r="AR200" s="148">
        <f t="shared" si="12"/>
        <v>0</v>
      </c>
      <c r="AS200" s="148">
        <f t="shared" si="12"/>
        <v>0</v>
      </c>
      <c r="AT200" s="148">
        <f t="shared" si="12"/>
        <v>0</v>
      </c>
      <c r="AU200" s="148">
        <f t="shared" si="12"/>
        <v>0</v>
      </c>
      <c r="AW200" s="175" t="s">
        <v>131</v>
      </c>
      <c r="AX200" s="150" t="str">
        <f t="shared" si="13"/>
        <v/>
      </c>
      <c r="AY200" s="150" t="str">
        <f t="shared" si="13"/>
        <v/>
      </c>
      <c r="AZ200" s="150" t="str">
        <f t="shared" si="13"/>
        <v/>
      </c>
      <c r="BA200" s="150" t="str">
        <f t="shared" si="13"/>
        <v/>
      </c>
      <c r="BB200" s="150" t="str">
        <f t="shared" si="13"/>
        <v/>
      </c>
      <c r="BD200" s="175" t="s">
        <v>131</v>
      </c>
      <c r="BE200" s="150" t="s">
        <v>53</v>
      </c>
      <c r="BF200" s="150"/>
      <c r="BG200" s="150" t="s">
        <v>55</v>
      </c>
      <c r="BH200" s="150" t="s">
        <v>54</v>
      </c>
      <c r="BI200" s="150"/>
      <c r="BL200" s="273"/>
    </row>
    <row r="201" spans="2:64">
      <c r="C201" s="175" t="s">
        <v>214</v>
      </c>
      <c r="D201" s="150" t="str">
        <f t="shared" si="9"/>
        <v/>
      </c>
      <c r="E201" s="150" t="str">
        <f t="shared" si="9"/>
        <v/>
      </c>
      <c r="F201" s="150" t="str">
        <f t="shared" si="9"/>
        <v/>
      </c>
      <c r="G201" s="150" t="str">
        <f t="shared" si="9"/>
        <v/>
      </c>
      <c r="H201" s="150" t="str">
        <f t="shared" si="9"/>
        <v/>
      </c>
      <c r="J201" s="103" t="s">
        <v>214</v>
      </c>
      <c r="K201" s="148">
        <f>Planning!K201</f>
        <v>0</v>
      </c>
      <c r="L201" s="148">
        <f>Planning!L201</f>
        <v>0</v>
      </c>
      <c r="M201" s="148">
        <f>Planning!M201</f>
        <v>0</v>
      </c>
      <c r="N201" s="148">
        <f>Planning!N201</f>
        <v>0</v>
      </c>
      <c r="O201" s="148">
        <f>Planning!O201</f>
        <v>0</v>
      </c>
      <c r="Q201" s="175" t="s">
        <v>214</v>
      </c>
      <c r="R201" s="150" t="str">
        <f t="shared" si="10"/>
        <v/>
      </c>
      <c r="S201" s="150" t="str">
        <f t="shared" si="10"/>
        <v/>
      </c>
      <c r="T201" s="150" t="str">
        <f t="shared" si="10"/>
        <v/>
      </c>
      <c r="U201" s="150" t="str">
        <f t="shared" si="10"/>
        <v/>
      </c>
      <c r="V201" s="150" t="str">
        <f t="shared" si="10"/>
        <v/>
      </c>
      <c r="X201" s="175" t="s">
        <v>214</v>
      </c>
      <c r="Y201" s="150"/>
      <c r="Z201" s="150"/>
      <c r="AA201" s="150"/>
      <c r="AB201" s="150" t="s">
        <v>53</v>
      </c>
      <c r="AC201" s="150"/>
      <c r="AF201" s="273"/>
      <c r="AI201" s="175" t="s">
        <v>214</v>
      </c>
      <c r="AJ201" s="150" t="str">
        <f t="shared" si="11"/>
        <v/>
      </c>
      <c r="AK201" s="150" t="str">
        <f t="shared" si="11"/>
        <v/>
      </c>
      <c r="AL201" s="150" t="str">
        <f t="shared" si="11"/>
        <v/>
      </c>
      <c r="AM201" s="150" t="str">
        <f t="shared" si="11"/>
        <v/>
      </c>
      <c r="AN201" s="150" t="str">
        <f t="shared" si="11"/>
        <v/>
      </c>
      <c r="AP201" s="103" t="s">
        <v>214</v>
      </c>
      <c r="AQ201" s="148"/>
      <c r="AR201" s="148"/>
      <c r="AS201" s="148"/>
      <c r="AT201" s="148"/>
      <c r="AU201" s="148"/>
      <c r="AW201" s="175" t="s">
        <v>214</v>
      </c>
      <c r="AX201" s="150" t="str">
        <f t="shared" si="13"/>
        <v/>
      </c>
      <c r="AY201" s="150" t="str">
        <f t="shared" si="13"/>
        <v/>
      </c>
      <c r="AZ201" s="150" t="str">
        <f t="shared" si="13"/>
        <v/>
      </c>
      <c r="BA201" s="150" t="str">
        <f t="shared" si="13"/>
        <v/>
      </c>
      <c r="BB201" s="150" t="str">
        <f t="shared" si="13"/>
        <v/>
      </c>
      <c r="BD201" s="175" t="s">
        <v>214</v>
      </c>
      <c r="BE201" s="150"/>
      <c r="BF201" s="150"/>
      <c r="BG201" s="150"/>
      <c r="BH201" s="150" t="s">
        <v>53</v>
      </c>
      <c r="BI201" s="150"/>
      <c r="BL201" s="273"/>
    </row>
    <row r="202" spans="2:64">
      <c r="B202" s="196"/>
      <c r="C202" s="195" t="s">
        <v>215</v>
      </c>
      <c r="D202" s="150" t="str">
        <f>IF(K202=1,Y202,"")</f>
        <v/>
      </c>
      <c r="E202" s="150" t="str">
        <f t="shared" si="9"/>
        <v/>
      </c>
      <c r="F202" s="150" t="str">
        <f t="shared" si="9"/>
        <v/>
      </c>
      <c r="G202" s="150" t="str">
        <f t="shared" si="9"/>
        <v/>
      </c>
      <c r="H202" s="150" t="str">
        <f t="shared" si="9"/>
        <v/>
      </c>
      <c r="J202" s="103" t="s">
        <v>215</v>
      </c>
      <c r="K202" s="148">
        <f>Planning!K202</f>
        <v>0</v>
      </c>
      <c r="L202" s="148">
        <f>Planning!L202</f>
        <v>0</v>
      </c>
      <c r="M202" s="148">
        <f>Planning!M202</f>
        <v>0</v>
      </c>
      <c r="N202" s="148">
        <f>Planning!N202</f>
        <v>0</v>
      </c>
      <c r="O202" s="148">
        <f>Planning!O202</f>
        <v>0</v>
      </c>
      <c r="Q202" s="175" t="s">
        <v>215</v>
      </c>
      <c r="R202" s="150" t="str">
        <f t="shared" si="10"/>
        <v/>
      </c>
      <c r="S202" s="150" t="str">
        <f t="shared" si="10"/>
        <v/>
      </c>
      <c r="T202" s="150" t="str">
        <f t="shared" si="10"/>
        <v/>
      </c>
      <c r="U202" s="150" t="str">
        <f t="shared" si="10"/>
        <v/>
      </c>
      <c r="V202" s="150" t="str">
        <f t="shared" si="10"/>
        <v/>
      </c>
      <c r="X202" s="175" t="s">
        <v>215</v>
      </c>
      <c r="Y202" s="150" t="str">
        <f>IF(D140=$X$202,$C$140,IF(Q118=$K$129,$P$118,IF(Q119=$K$129,$P$119,"")))</f>
        <v/>
      </c>
      <c r="Z202" s="150" t="str">
        <f t="shared" ref="Z202:AB202" si="33">IF(E140=$X$202,$C$140,IF(R118=$K$129,$P$118,IF(R119=$K$129,$P$119,"")))</f>
        <v/>
      </c>
      <c r="AA202" s="150" t="str">
        <f t="shared" si="33"/>
        <v/>
      </c>
      <c r="AB202" s="150" t="str">
        <f t="shared" si="33"/>
        <v/>
      </c>
      <c r="AC202" s="150" t="str">
        <f>IF(H140=$X$202,$C$140,IF(U118=$K$129,$P$118,IF(U119=$K$129,$P$119,"")))</f>
        <v/>
      </c>
      <c r="AD202" s="70" t="s">
        <v>189</v>
      </c>
      <c r="AF202" s="273"/>
      <c r="AH202" s="196"/>
      <c r="AI202" s="195" t="s">
        <v>215</v>
      </c>
      <c r="AJ202" s="150" t="str">
        <f>IF(AQ202=1,BE202,"")</f>
        <v/>
      </c>
      <c r="AK202" s="150" t="str">
        <f t="shared" si="11"/>
        <v/>
      </c>
      <c r="AL202" s="150" t="str">
        <f t="shared" si="11"/>
        <v/>
      </c>
      <c r="AM202" s="150" t="str">
        <f t="shared" si="11"/>
        <v/>
      </c>
      <c r="AN202" s="150" t="str">
        <f t="shared" si="11"/>
        <v/>
      </c>
      <c r="AP202" s="103" t="s">
        <v>215</v>
      </c>
      <c r="AQ202" s="148">
        <f t="shared" si="12"/>
        <v>0</v>
      </c>
      <c r="AR202" s="148">
        <f t="shared" si="12"/>
        <v>0</v>
      </c>
      <c r="AS202" s="148">
        <f t="shared" si="12"/>
        <v>0</v>
      </c>
      <c r="AT202" s="148">
        <f t="shared" si="12"/>
        <v>0</v>
      </c>
      <c r="AU202" s="148">
        <f t="shared" si="12"/>
        <v>0</v>
      </c>
      <c r="AW202" s="175" t="s">
        <v>215</v>
      </c>
      <c r="AX202" s="150" t="str">
        <f t="shared" si="13"/>
        <v/>
      </c>
      <c r="AY202" s="150" t="str">
        <f t="shared" si="13"/>
        <v/>
      </c>
      <c r="AZ202" s="150" t="str">
        <f t="shared" si="13"/>
        <v/>
      </c>
      <c r="BA202" s="150" t="str">
        <f t="shared" si="13"/>
        <v/>
      </c>
      <c r="BB202" s="150" t="str">
        <f t="shared" si="13"/>
        <v/>
      </c>
      <c r="BD202" s="175" t="s">
        <v>215</v>
      </c>
      <c r="BE202" s="150" t="str">
        <f>IF(AJ140=$X$202,$C$140,IF(AW118=$K$129,$P$118,IF(AW119=$K$129,$P$119,"")))</f>
        <v/>
      </c>
      <c r="BF202" s="150" t="str">
        <f t="shared" ref="BF202:BH202" si="34">IF(AK140=$X$202,$C$140,IF(AX118=$K$129,$P$118,IF(AX119=$K$129,$P$119,"")))</f>
        <v/>
      </c>
      <c r="BG202" s="150" t="str">
        <f t="shared" si="34"/>
        <v/>
      </c>
      <c r="BH202" s="150" t="str">
        <f t="shared" si="34"/>
        <v/>
      </c>
      <c r="BI202" s="150" t="str">
        <f>IF(AN140=$X$202,$C$140,IF(BA118=$K$129,$P$118,IF(BA119=$K$129,$P$119,"")))</f>
        <v/>
      </c>
      <c r="BJ202" s="70" t="s">
        <v>189</v>
      </c>
      <c r="BL202" s="273"/>
    </row>
    <row r="203" spans="2:64">
      <c r="B203" s="46"/>
      <c r="C203" s="175" t="s">
        <v>216</v>
      </c>
      <c r="D203" s="150" t="str">
        <f t="shared" si="9"/>
        <v/>
      </c>
      <c r="E203" s="150" t="str">
        <f t="shared" si="9"/>
        <v/>
      </c>
      <c r="F203" s="150" t="str">
        <f t="shared" si="9"/>
        <v/>
      </c>
      <c r="G203" s="150" t="str">
        <f t="shared" si="9"/>
        <v/>
      </c>
      <c r="H203" s="150" t="str">
        <f t="shared" si="9"/>
        <v/>
      </c>
      <c r="J203" s="103" t="s">
        <v>216</v>
      </c>
      <c r="K203" s="148">
        <f>Planning!K203</f>
        <v>0</v>
      </c>
      <c r="L203" s="148">
        <f>Planning!L203</f>
        <v>0</v>
      </c>
      <c r="M203" s="148">
        <f>Planning!M203</f>
        <v>0</v>
      </c>
      <c r="N203" s="148">
        <f>Planning!N203</f>
        <v>0</v>
      </c>
      <c r="O203" s="148">
        <f>Planning!O203</f>
        <v>0</v>
      </c>
      <c r="Q203" s="175" t="s">
        <v>216</v>
      </c>
      <c r="R203" s="150" t="str">
        <f t="shared" si="10"/>
        <v/>
      </c>
      <c r="S203" s="150" t="str">
        <f t="shared" si="10"/>
        <v/>
      </c>
      <c r="T203" s="150" t="str">
        <f t="shared" si="10"/>
        <v/>
      </c>
      <c r="U203" s="150" t="str">
        <f t="shared" si="10"/>
        <v/>
      </c>
      <c r="V203" s="150" t="str">
        <f t="shared" si="10"/>
        <v/>
      </c>
      <c r="X203" s="175" t="s">
        <v>216</v>
      </c>
      <c r="Y203" s="150" t="s">
        <v>265</v>
      </c>
      <c r="Z203" s="150" t="s">
        <v>265</v>
      </c>
      <c r="AA203" s="150" t="s">
        <v>265</v>
      </c>
      <c r="AB203" s="150" t="s">
        <v>265</v>
      </c>
      <c r="AC203" s="150" t="s">
        <v>265</v>
      </c>
      <c r="AF203" s="273"/>
      <c r="AH203" s="46"/>
      <c r="AI203" s="175" t="s">
        <v>216</v>
      </c>
      <c r="AJ203" s="150" t="str">
        <f t="shared" si="11"/>
        <v/>
      </c>
      <c r="AK203" s="150" t="str">
        <f t="shared" si="11"/>
        <v/>
      </c>
      <c r="AL203" s="150" t="str">
        <f t="shared" si="11"/>
        <v/>
      </c>
      <c r="AM203" s="150" t="str">
        <f t="shared" si="11"/>
        <v/>
      </c>
      <c r="AN203" s="150" t="str">
        <f t="shared" si="11"/>
        <v/>
      </c>
      <c r="AP203" s="103" t="s">
        <v>216</v>
      </c>
      <c r="AQ203" s="148"/>
      <c r="AR203" s="148"/>
      <c r="AS203" s="148"/>
      <c r="AT203" s="148"/>
      <c r="AU203" s="148"/>
      <c r="AW203" s="175" t="s">
        <v>216</v>
      </c>
      <c r="AX203" s="150" t="str">
        <f t="shared" si="13"/>
        <v/>
      </c>
      <c r="AY203" s="150" t="str">
        <f t="shared" si="13"/>
        <v/>
      </c>
      <c r="AZ203" s="150" t="str">
        <f t="shared" si="13"/>
        <v/>
      </c>
      <c r="BA203" s="150" t="str">
        <f t="shared" si="13"/>
        <v/>
      </c>
      <c r="BB203" s="150" t="str">
        <f t="shared" si="13"/>
        <v/>
      </c>
      <c r="BD203" s="175" t="s">
        <v>216</v>
      </c>
      <c r="BE203" s="150"/>
      <c r="BF203" s="150"/>
      <c r="BG203" s="150"/>
      <c r="BH203" s="150"/>
      <c r="BI203" s="150"/>
      <c r="BL203" s="273"/>
    </row>
    <row r="204" spans="2:64">
      <c r="C204" s="175" t="s">
        <v>217</v>
      </c>
      <c r="D204" s="150" t="str">
        <f t="shared" si="9"/>
        <v/>
      </c>
      <c r="E204" s="150" t="str">
        <f t="shared" si="9"/>
        <v/>
      </c>
      <c r="F204" s="150" t="str">
        <f t="shared" si="9"/>
        <v/>
      </c>
      <c r="G204" s="150" t="str">
        <f t="shared" si="9"/>
        <v/>
      </c>
      <c r="H204" s="150" t="str">
        <f t="shared" si="9"/>
        <v/>
      </c>
      <c r="J204" s="103" t="s">
        <v>217</v>
      </c>
      <c r="K204" s="148">
        <f>Planning!K204</f>
        <v>0</v>
      </c>
      <c r="L204" s="148">
        <f>Planning!L204</f>
        <v>0</v>
      </c>
      <c r="M204" s="148">
        <f>Planning!M204</f>
        <v>0</v>
      </c>
      <c r="N204" s="148">
        <f>Planning!N204</f>
        <v>0</v>
      </c>
      <c r="O204" s="148">
        <f>Planning!O204</f>
        <v>0</v>
      </c>
      <c r="Q204" s="175" t="s">
        <v>217</v>
      </c>
      <c r="R204" s="150" t="str">
        <f t="shared" si="10"/>
        <v/>
      </c>
      <c r="S204" s="150" t="str">
        <f t="shared" si="10"/>
        <v/>
      </c>
      <c r="T204" s="150" t="str">
        <f t="shared" si="10"/>
        <v/>
      </c>
      <c r="U204" s="150" t="str">
        <f t="shared" si="10"/>
        <v/>
      </c>
      <c r="V204" s="150" t="str">
        <f t="shared" si="10"/>
        <v/>
      </c>
      <c r="X204" s="175" t="s">
        <v>217</v>
      </c>
      <c r="Y204" s="150"/>
      <c r="Z204" s="150"/>
      <c r="AA204" s="150"/>
      <c r="AB204" s="150"/>
      <c r="AC204" s="150"/>
      <c r="AF204" s="273"/>
      <c r="AI204" s="175" t="s">
        <v>217</v>
      </c>
      <c r="AJ204" s="150" t="str">
        <f t="shared" si="11"/>
        <v/>
      </c>
      <c r="AK204" s="150" t="str">
        <f t="shared" si="11"/>
        <v/>
      </c>
      <c r="AL204" s="150" t="str">
        <f t="shared" si="11"/>
        <v/>
      </c>
      <c r="AM204" s="150" t="str">
        <f t="shared" si="11"/>
        <v/>
      </c>
      <c r="AN204" s="150" t="str">
        <f t="shared" si="11"/>
        <v/>
      </c>
      <c r="AP204" s="103" t="s">
        <v>217</v>
      </c>
      <c r="AQ204" s="148"/>
      <c r="AR204" s="148"/>
      <c r="AS204" s="148"/>
      <c r="AT204" s="148"/>
      <c r="AU204" s="148"/>
      <c r="AW204" s="175" t="s">
        <v>217</v>
      </c>
      <c r="AX204" s="150" t="str">
        <f t="shared" si="13"/>
        <v/>
      </c>
      <c r="AY204" s="150" t="str">
        <f t="shared" si="13"/>
        <v/>
      </c>
      <c r="AZ204" s="150" t="str">
        <f t="shared" si="13"/>
        <v/>
      </c>
      <c r="BA204" s="150" t="str">
        <f t="shared" si="13"/>
        <v/>
      </c>
      <c r="BB204" s="150" t="str">
        <f t="shared" si="13"/>
        <v/>
      </c>
      <c r="BD204" s="175" t="s">
        <v>217</v>
      </c>
      <c r="BE204" s="150"/>
      <c r="BF204" s="150"/>
      <c r="BG204" s="150"/>
      <c r="BH204" s="150"/>
      <c r="BI204" s="150"/>
      <c r="BL204" s="273"/>
    </row>
    <row r="205" spans="2:64">
      <c r="C205" s="175" t="s">
        <v>135</v>
      </c>
      <c r="D205" s="150" t="str">
        <f t="shared" si="9"/>
        <v/>
      </c>
      <c r="E205" s="150" t="str">
        <f t="shared" si="9"/>
        <v/>
      </c>
      <c r="F205" s="150" t="str">
        <f t="shared" si="9"/>
        <v/>
      </c>
      <c r="G205" s="150" t="str">
        <f t="shared" si="9"/>
        <v/>
      </c>
      <c r="H205" s="150" t="str">
        <f t="shared" si="9"/>
        <v/>
      </c>
      <c r="J205" s="103" t="s">
        <v>135</v>
      </c>
      <c r="K205" s="148">
        <f>Planning!K205</f>
        <v>0</v>
      </c>
      <c r="L205" s="148">
        <f>Planning!L205</f>
        <v>0</v>
      </c>
      <c r="M205" s="148">
        <f>Planning!M205</f>
        <v>0</v>
      </c>
      <c r="N205" s="148">
        <f>Planning!N205</f>
        <v>0</v>
      </c>
      <c r="O205" s="148">
        <f>Planning!O205</f>
        <v>0</v>
      </c>
      <c r="Q205" s="175" t="s">
        <v>135</v>
      </c>
      <c r="R205" s="150" t="str">
        <f t="shared" si="10"/>
        <v/>
      </c>
      <c r="S205" s="150" t="str">
        <f t="shared" si="10"/>
        <v/>
      </c>
      <c r="T205" s="150" t="str">
        <f t="shared" si="10"/>
        <v/>
      </c>
      <c r="U205" s="150" t="str">
        <f t="shared" si="10"/>
        <v/>
      </c>
      <c r="V205" s="150" t="str">
        <f t="shared" si="10"/>
        <v/>
      </c>
      <c r="X205" s="175" t="s">
        <v>135</v>
      </c>
      <c r="Y205" s="150" t="s">
        <v>55</v>
      </c>
      <c r="Z205" s="150"/>
      <c r="AA205" s="150"/>
      <c r="AB205" s="150" t="s">
        <v>54</v>
      </c>
      <c r="AC205" s="150" t="s">
        <v>55</v>
      </c>
      <c r="AF205" s="273"/>
      <c r="AI205" s="175" t="s">
        <v>135</v>
      </c>
      <c r="AJ205" s="150" t="str">
        <f t="shared" si="11"/>
        <v/>
      </c>
      <c r="AK205" s="150" t="str">
        <f t="shared" si="11"/>
        <v/>
      </c>
      <c r="AL205" s="150" t="str">
        <f t="shared" si="11"/>
        <v/>
      </c>
      <c r="AM205" s="150" t="str">
        <f t="shared" si="11"/>
        <v/>
      </c>
      <c r="AN205" s="150" t="str">
        <f t="shared" si="11"/>
        <v/>
      </c>
      <c r="AP205" s="103" t="s">
        <v>135</v>
      </c>
      <c r="AQ205" s="148">
        <f t="shared" si="12"/>
        <v>0</v>
      </c>
      <c r="AR205" s="148">
        <f t="shared" si="12"/>
        <v>0</v>
      </c>
      <c r="AS205" s="148">
        <f t="shared" si="12"/>
        <v>0</v>
      </c>
      <c r="AT205" s="148">
        <f t="shared" si="12"/>
        <v>0</v>
      </c>
      <c r="AU205" s="148">
        <f t="shared" si="12"/>
        <v>0</v>
      </c>
      <c r="AW205" s="175" t="s">
        <v>135</v>
      </c>
      <c r="AX205" s="150" t="str">
        <f t="shared" si="13"/>
        <v/>
      </c>
      <c r="AY205" s="150" t="str">
        <f t="shared" si="13"/>
        <v/>
      </c>
      <c r="AZ205" s="150" t="str">
        <f t="shared" si="13"/>
        <v/>
      </c>
      <c r="BA205" s="150" t="str">
        <f t="shared" si="13"/>
        <v/>
      </c>
      <c r="BB205" s="150" t="str">
        <f t="shared" si="13"/>
        <v/>
      </c>
      <c r="BD205" s="175" t="s">
        <v>135</v>
      </c>
      <c r="BE205" s="150" t="s">
        <v>55</v>
      </c>
      <c r="BF205" s="150"/>
      <c r="BG205" s="150"/>
      <c r="BH205" s="150" t="s">
        <v>54</v>
      </c>
      <c r="BI205" s="150" t="s">
        <v>55</v>
      </c>
      <c r="BL205" s="273"/>
    </row>
    <row r="206" spans="2:64">
      <c r="C206" s="175" t="s">
        <v>133</v>
      </c>
      <c r="D206" s="150" t="str">
        <f t="shared" si="9"/>
        <v/>
      </c>
      <c r="E206" s="150" t="str">
        <f t="shared" ref="E206:H221" si="35">IF(L206=1,Z206,"")</f>
        <v/>
      </c>
      <c r="F206" s="150" t="str">
        <f t="shared" si="35"/>
        <v/>
      </c>
      <c r="G206" s="150" t="str">
        <f t="shared" si="35"/>
        <v/>
      </c>
      <c r="H206" s="150" t="str">
        <f t="shared" si="35"/>
        <v/>
      </c>
      <c r="J206" s="103" t="s">
        <v>133</v>
      </c>
      <c r="K206" s="148">
        <f>Planning!K206</f>
        <v>0</v>
      </c>
      <c r="L206" s="148">
        <f>Planning!L206</f>
        <v>0</v>
      </c>
      <c r="M206" s="148">
        <f>Planning!M206</f>
        <v>0</v>
      </c>
      <c r="N206" s="148">
        <f>Planning!N206</f>
        <v>0</v>
      </c>
      <c r="O206" s="148">
        <f>Planning!O206</f>
        <v>0</v>
      </c>
      <c r="Q206" s="175" t="s">
        <v>133</v>
      </c>
      <c r="R206" s="150" t="str">
        <f t="shared" ref="R206:V221" si="36">IF(AND(K206=1,OR(D206=0,D206="")),"x","")</f>
        <v/>
      </c>
      <c r="S206" s="150" t="str">
        <f t="shared" si="36"/>
        <v/>
      </c>
      <c r="T206" s="150" t="str">
        <f t="shared" si="36"/>
        <v/>
      </c>
      <c r="U206" s="150" t="str">
        <f t="shared" si="36"/>
        <v/>
      </c>
      <c r="V206" s="150" t="str">
        <f t="shared" si="36"/>
        <v/>
      </c>
      <c r="X206" s="175" t="s">
        <v>133</v>
      </c>
      <c r="Y206" s="150" t="s">
        <v>55</v>
      </c>
      <c r="Z206" s="150" t="s">
        <v>54</v>
      </c>
      <c r="AA206" s="150"/>
      <c r="AB206" s="150"/>
      <c r="AC206" s="150" t="s">
        <v>55</v>
      </c>
      <c r="AF206" s="273"/>
      <c r="AI206" s="175" t="s">
        <v>133</v>
      </c>
      <c r="AJ206" s="150" t="str">
        <f t="shared" si="11"/>
        <v/>
      </c>
      <c r="AK206" s="150" t="str">
        <f t="shared" ref="AK206:AN228" si="37">IF(AR206=1,BF206,"")</f>
        <v/>
      </c>
      <c r="AL206" s="150" t="str">
        <f t="shared" si="37"/>
        <v/>
      </c>
      <c r="AM206" s="150" t="str">
        <f t="shared" si="37"/>
        <v/>
      </c>
      <c r="AN206" s="150" t="str">
        <f t="shared" si="37"/>
        <v/>
      </c>
      <c r="AP206" s="103" t="s">
        <v>133</v>
      </c>
      <c r="AQ206" s="148"/>
      <c r="AR206" s="148"/>
      <c r="AS206" s="148"/>
      <c r="AT206" s="148"/>
      <c r="AU206" s="148"/>
      <c r="AW206" s="175" t="s">
        <v>133</v>
      </c>
      <c r="AX206" s="150" t="str">
        <f t="shared" ref="AX206:BB228" si="38">IF(AND(AQ206=1,OR(AJ206=0,AJ206="")),"x","")</f>
        <v/>
      </c>
      <c r="AY206" s="150" t="str">
        <f t="shared" si="38"/>
        <v/>
      </c>
      <c r="AZ206" s="150" t="str">
        <f t="shared" si="38"/>
        <v/>
      </c>
      <c r="BA206" s="150" t="str">
        <f t="shared" si="38"/>
        <v/>
      </c>
      <c r="BB206" s="150" t="str">
        <f t="shared" si="38"/>
        <v/>
      </c>
      <c r="BD206" s="175" t="s">
        <v>133</v>
      </c>
      <c r="BE206" s="150" t="s">
        <v>55</v>
      </c>
      <c r="BF206" s="150" t="s">
        <v>54</v>
      </c>
      <c r="BG206" s="150"/>
      <c r="BH206" s="150"/>
      <c r="BI206" s="150" t="s">
        <v>55</v>
      </c>
      <c r="BL206" s="273"/>
    </row>
    <row r="207" spans="2:64">
      <c r="C207" s="174" t="s">
        <v>151</v>
      </c>
      <c r="D207" s="150" t="str">
        <f t="shared" ref="D207:H222" si="39">IF(K207=1,Y207,"")</f>
        <v/>
      </c>
      <c r="E207" s="150" t="str">
        <f t="shared" si="35"/>
        <v/>
      </c>
      <c r="F207" s="150" t="str">
        <f t="shared" si="35"/>
        <v/>
      </c>
      <c r="G207" s="150" t="str">
        <f t="shared" si="35"/>
        <v/>
      </c>
      <c r="H207" s="150" t="str">
        <f t="shared" si="35"/>
        <v/>
      </c>
      <c r="J207" s="152" t="s">
        <v>151</v>
      </c>
      <c r="K207" s="148">
        <f>Planning!K207</f>
        <v>0</v>
      </c>
      <c r="L207" s="148">
        <f>Planning!L207</f>
        <v>0</v>
      </c>
      <c r="M207" s="148">
        <f>Planning!M207</f>
        <v>0</v>
      </c>
      <c r="N207" s="148">
        <f>Planning!N207</f>
        <v>0</v>
      </c>
      <c r="O207" s="148">
        <f>Planning!O207</f>
        <v>0</v>
      </c>
      <c r="Q207" s="174" t="s">
        <v>151</v>
      </c>
      <c r="R207" s="150" t="str">
        <f t="shared" si="36"/>
        <v/>
      </c>
      <c r="S207" s="150" t="str">
        <f t="shared" si="36"/>
        <v/>
      </c>
      <c r="T207" s="150" t="str">
        <f t="shared" si="36"/>
        <v/>
      </c>
      <c r="U207" s="150" t="str">
        <f t="shared" si="36"/>
        <v/>
      </c>
      <c r="V207" s="150" t="str">
        <f t="shared" si="36"/>
        <v/>
      </c>
      <c r="X207" s="174" t="s">
        <v>151</v>
      </c>
      <c r="Y207" s="150" t="s">
        <v>56</v>
      </c>
      <c r="Z207" s="150" t="s">
        <v>56</v>
      </c>
      <c r="AA207" s="150"/>
      <c r="AB207" s="150" t="s">
        <v>56</v>
      </c>
      <c r="AC207" s="150" t="s">
        <v>56</v>
      </c>
      <c r="AF207" s="273"/>
      <c r="AI207" s="174" t="s">
        <v>151</v>
      </c>
      <c r="AJ207" s="150" t="str">
        <f t="shared" ref="AJ207:AJ228" si="40">IF(AQ207=1,BE207,"")</f>
        <v/>
      </c>
      <c r="AK207" s="150" t="str">
        <f t="shared" si="37"/>
        <v/>
      </c>
      <c r="AL207" s="150" t="str">
        <f t="shared" si="37"/>
        <v/>
      </c>
      <c r="AM207" s="150" t="str">
        <f t="shared" si="37"/>
        <v/>
      </c>
      <c r="AN207" s="150" t="str">
        <f t="shared" si="37"/>
        <v/>
      </c>
      <c r="AP207" s="152" t="s">
        <v>151</v>
      </c>
      <c r="AQ207" s="148">
        <f t="shared" ref="AQ207:AU213" si="41">K207</f>
        <v>0</v>
      </c>
      <c r="AR207" s="148">
        <f t="shared" si="41"/>
        <v>0</v>
      </c>
      <c r="AS207" s="148">
        <f t="shared" si="41"/>
        <v>0</v>
      </c>
      <c r="AT207" s="148">
        <f t="shared" si="41"/>
        <v>0</v>
      </c>
      <c r="AU207" s="148">
        <f t="shared" si="41"/>
        <v>0</v>
      </c>
      <c r="AW207" s="174" t="s">
        <v>151</v>
      </c>
      <c r="AX207" s="150" t="str">
        <f t="shared" si="38"/>
        <v/>
      </c>
      <c r="AY207" s="150" t="str">
        <f t="shared" si="38"/>
        <v/>
      </c>
      <c r="AZ207" s="150" t="str">
        <f t="shared" si="38"/>
        <v/>
      </c>
      <c r="BA207" s="150" t="str">
        <f t="shared" si="38"/>
        <v/>
      </c>
      <c r="BB207" s="150" t="str">
        <f t="shared" si="38"/>
        <v/>
      </c>
      <c r="BD207" s="174" t="s">
        <v>151</v>
      </c>
      <c r="BE207" s="150"/>
      <c r="BF207" s="150" t="s">
        <v>53</v>
      </c>
      <c r="BG207" s="150"/>
      <c r="BH207" s="150"/>
      <c r="BI207" s="150" t="s">
        <v>53</v>
      </c>
      <c r="BL207" s="273"/>
    </row>
    <row r="208" spans="2:64">
      <c r="C208" s="174" t="s">
        <v>218</v>
      </c>
      <c r="D208" s="150" t="str">
        <f t="shared" si="39"/>
        <v/>
      </c>
      <c r="E208" s="150" t="str">
        <f t="shared" si="35"/>
        <v/>
      </c>
      <c r="F208" s="150" t="str">
        <f t="shared" si="35"/>
        <v/>
      </c>
      <c r="G208" s="150" t="str">
        <f t="shared" si="35"/>
        <v/>
      </c>
      <c r="H208" s="150" t="str">
        <f t="shared" si="35"/>
        <v/>
      </c>
      <c r="J208" s="152" t="s">
        <v>218</v>
      </c>
      <c r="K208" s="148">
        <f>Planning!K208</f>
        <v>0</v>
      </c>
      <c r="L208" s="148">
        <f>Planning!L208</f>
        <v>0</v>
      </c>
      <c r="M208" s="148">
        <f>Planning!M208</f>
        <v>0</v>
      </c>
      <c r="N208" s="148">
        <f>Planning!N208</f>
        <v>0</v>
      </c>
      <c r="O208" s="148">
        <f>Planning!O208</f>
        <v>0</v>
      </c>
      <c r="Q208" s="174" t="s">
        <v>218</v>
      </c>
      <c r="R208" s="150" t="str">
        <f t="shared" si="36"/>
        <v/>
      </c>
      <c r="S208" s="150" t="str">
        <f t="shared" si="36"/>
        <v/>
      </c>
      <c r="T208" s="150" t="str">
        <f t="shared" si="36"/>
        <v/>
      </c>
      <c r="U208" s="150" t="str">
        <f t="shared" si="36"/>
        <v/>
      </c>
      <c r="V208" s="150" t="str">
        <f t="shared" si="36"/>
        <v/>
      </c>
      <c r="X208" s="174" t="s">
        <v>218</v>
      </c>
      <c r="Y208" s="150"/>
      <c r="Z208" s="150"/>
      <c r="AA208" s="150"/>
      <c r="AB208" s="150"/>
      <c r="AC208" s="150"/>
      <c r="AF208" s="273"/>
      <c r="AI208" s="174" t="s">
        <v>218</v>
      </c>
      <c r="AJ208" s="150" t="str">
        <f t="shared" si="40"/>
        <v/>
      </c>
      <c r="AK208" s="150" t="str">
        <f t="shared" si="37"/>
        <v/>
      </c>
      <c r="AL208" s="150" t="str">
        <f t="shared" si="37"/>
        <v/>
      </c>
      <c r="AM208" s="150" t="str">
        <f t="shared" si="37"/>
        <v/>
      </c>
      <c r="AN208" s="150" t="str">
        <f t="shared" si="37"/>
        <v/>
      </c>
      <c r="AP208" s="152" t="s">
        <v>218</v>
      </c>
      <c r="AQ208" s="148">
        <f t="shared" si="41"/>
        <v>0</v>
      </c>
      <c r="AR208" s="148">
        <f t="shared" si="41"/>
        <v>0</v>
      </c>
      <c r="AS208" s="148">
        <f t="shared" si="41"/>
        <v>0</v>
      </c>
      <c r="AT208" s="148">
        <f t="shared" si="41"/>
        <v>0</v>
      </c>
      <c r="AU208" s="148">
        <f t="shared" si="41"/>
        <v>0</v>
      </c>
      <c r="AW208" s="174" t="s">
        <v>218</v>
      </c>
      <c r="AX208" s="150" t="str">
        <f t="shared" si="38"/>
        <v/>
      </c>
      <c r="AY208" s="150" t="str">
        <f t="shared" si="38"/>
        <v/>
      </c>
      <c r="AZ208" s="150" t="str">
        <f t="shared" si="38"/>
        <v/>
      </c>
      <c r="BA208" s="150" t="str">
        <f t="shared" si="38"/>
        <v/>
      </c>
      <c r="BB208" s="150" t="str">
        <f t="shared" si="38"/>
        <v/>
      </c>
      <c r="BD208" s="174" t="s">
        <v>218</v>
      </c>
      <c r="BE208" s="150"/>
      <c r="BF208" s="150"/>
      <c r="BG208" s="150"/>
      <c r="BH208" s="150"/>
      <c r="BI208" s="150"/>
      <c r="BL208" s="273"/>
    </row>
    <row r="209" spans="3:64">
      <c r="C209" s="175" t="s">
        <v>219</v>
      </c>
      <c r="D209" s="150" t="str">
        <f t="shared" si="39"/>
        <v/>
      </c>
      <c r="E209" s="150" t="str">
        <f t="shared" si="35"/>
        <v/>
      </c>
      <c r="F209" s="150" t="str">
        <f t="shared" si="35"/>
        <v/>
      </c>
      <c r="G209" s="150" t="str">
        <f t="shared" si="35"/>
        <v/>
      </c>
      <c r="H209" s="150" t="str">
        <f t="shared" si="35"/>
        <v/>
      </c>
      <c r="J209" s="103" t="s">
        <v>219</v>
      </c>
      <c r="K209" s="148">
        <f>Planning!K209</f>
        <v>0</v>
      </c>
      <c r="L209" s="148">
        <f>Planning!L209</f>
        <v>0</v>
      </c>
      <c r="M209" s="148">
        <f>Planning!M209</f>
        <v>0</v>
      </c>
      <c r="N209" s="148">
        <f>Planning!N209</f>
        <v>0</v>
      </c>
      <c r="O209" s="148">
        <f>Planning!O209</f>
        <v>0</v>
      </c>
      <c r="Q209" s="175" t="s">
        <v>219</v>
      </c>
      <c r="R209" s="150" t="str">
        <f t="shared" si="36"/>
        <v/>
      </c>
      <c r="S209" s="150" t="str">
        <f t="shared" si="36"/>
        <v/>
      </c>
      <c r="T209" s="150" t="str">
        <f t="shared" si="36"/>
        <v/>
      </c>
      <c r="U209" s="150" t="str">
        <f t="shared" si="36"/>
        <v/>
      </c>
      <c r="V209" s="150" t="str">
        <f t="shared" si="36"/>
        <v/>
      </c>
      <c r="X209" s="175" t="s">
        <v>219</v>
      </c>
      <c r="Y209" s="150" t="s">
        <v>51</v>
      </c>
      <c r="Z209" s="150" t="s">
        <v>51</v>
      </c>
      <c r="AA209" s="150" t="s">
        <v>51</v>
      </c>
      <c r="AB209" s="150" t="s">
        <v>51</v>
      </c>
      <c r="AC209" s="150" t="s">
        <v>51</v>
      </c>
      <c r="AF209" s="273"/>
      <c r="AI209" s="175" t="s">
        <v>219</v>
      </c>
      <c r="AJ209" s="150" t="str">
        <f t="shared" si="40"/>
        <v/>
      </c>
      <c r="AK209" s="150" t="str">
        <f t="shared" si="37"/>
        <v/>
      </c>
      <c r="AL209" s="150" t="str">
        <f t="shared" si="37"/>
        <v/>
      </c>
      <c r="AM209" s="150" t="str">
        <f t="shared" si="37"/>
        <v/>
      </c>
      <c r="AN209" s="150" t="str">
        <f t="shared" si="37"/>
        <v/>
      </c>
      <c r="AP209" s="103" t="s">
        <v>219</v>
      </c>
      <c r="AQ209" s="148"/>
      <c r="AR209" s="148"/>
      <c r="AS209" s="148"/>
      <c r="AT209" s="148"/>
      <c r="AU209" s="148"/>
      <c r="AW209" s="175" t="s">
        <v>219</v>
      </c>
      <c r="AX209" s="150" t="str">
        <f t="shared" si="38"/>
        <v/>
      </c>
      <c r="AY209" s="150" t="str">
        <f t="shared" si="38"/>
        <v/>
      </c>
      <c r="AZ209" s="150" t="str">
        <f t="shared" si="38"/>
        <v/>
      </c>
      <c r="BA209" s="150" t="str">
        <f t="shared" si="38"/>
        <v/>
      </c>
      <c r="BB209" s="150" t="str">
        <f t="shared" si="38"/>
        <v/>
      </c>
      <c r="BD209" s="175" t="s">
        <v>219</v>
      </c>
      <c r="BE209" s="150"/>
      <c r="BF209" s="150"/>
      <c r="BG209" s="150"/>
      <c r="BH209" s="150"/>
      <c r="BI209" s="150"/>
      <c r="BL209" s="273"/>
    </row>
    <row r="210" spans="3:64">
      <c r="C210" s="174" t="s">
        <v>220</v>
      </c>
      <c r="D210" s="150" t="str">
        <f t="shared" si="39"/>
        <v/>
      </c>
      <c r="E210" s="150" t="str">
        <f t="shared" si="35"/>
        <v/>
      </c>
      <c r="F210" s="150" t="str">
        <f t="shared" si="35"/>
        <v/>
      </c>
      <c r="G210" s="150" t="str">
        <f t="shared" si="35"/>
        <v/>
      </c>
      <c r="H210" s="150" t="str">
        <f t="shared" si="35"/>
        <v/>
      </c>
      <c r="J210" s="152" t="s">
        <v>220</v>
      </c>
      <c r="K210" s="148">
        <f>Planning!K210</f>
        <v>0</v>
      </c>
      <c r="L210" s="148">
        <f>Planning!L210</f>
        <v>0</v>
      </c>
      <c r="M210" s="148">
        <f>Planning!M210</f>
        <v>0</v>
      </c>
      <c r="N210" s="148">
        <f>Planning!N210</f>
        <v>0</v>
      </c>
      <c r="O210" s="148">
        <f>Planning!O210</f>
        <v>0</v>
      </c>
      <c r="Q210" s="174" t="s">
        <v>220</v>
      </c>
      <c r="R210" s="150" t="str">
        <f t="shared" si="36"/>
        <v/>
      </c>
      <c r="S210" s="150" t="str">
        <f t="shared" si="36"/>
        <v/>
      </c>
      <c r="T210" s="150" t="str">
        <f t="shared" si="36"/>
        <v/>
      </c>
      <c r="U210" s="150" t="str">
        <f t="shared" si="36"/>
        <v/>
      </c>
      <c r="V210" s="150" t="str">
        <f t="shared" si="36"/>
        <v/>
      </c>
      <c r="X210" s="174" t="s">
        <v>220</v>
      </c>
      <c r="Y210" s="150"/>
      <c r="Z210" s="150"/>
      <c r="AA210" s="150"/>
      <c r="AB210" s="150"/>
      <c r="AC210" s="150"/>
      <c r="AF210" s="273"/>
      <c r="AI210" s="174" t="s">
        <v>220</v>
      </c>
      <c r="AJ210" s="150" t="str">
        <f t="shared" si="40"/>
        <v/>
      </c>
      <c r="AK210" s="150" t="str">
        <f t="shared" si="37"/>
        <v/>
      </c>
      <c r="AL210" s="150" t="str">
        <f t="shared" si="37"/>
        <v/>
      </c>
      <c r="AM210" s="150" t="str">
        <f t="shared" si="37"/>
        <v/>
      </c>
      <c r="AN210" s="150" t="str">
        <f t="shared" si="37"/>
        <v/>
      </c>
      <c r="AP210" s="152" t="s">
        <v>220</v>
      </c>
      <c r="AQ210" s="148"/>
      <c r="AR210" s="148"/>
      <c r="AS210" s="148"/>
      <c r="AT210" s="148"/>
      <c r="AU210" s="148"/>
      <c r="AW210" s="174" t="s">
        <v>220</v>
      </c>
      <c r="AX210" s="150" t="str">
        <f t="shared" si="38"/>
        <v/>
      </c>
      <c r="AY210" s="150" t="str">
        <f t="shared" si="38"/>
        <v/>
      </c>
      <c r="AZ210" s="150" t="str">
        <f t="shared" si="38"/>
        <v/>
      </c>
      <c r="BA210" s="150" t="str">
        <f t="shared" si="38"/>
        <v/>
      </c>
      <c r="BB210" s="150" t="str">
        <f t="shared" si="38"/>
        <v/>
      </c>
      <c r="BD210" s="174" t="s">
        <v>220</v>
      </c>
      <c r="BE210" s="150"/>
      <c r="BF210" s="150"/>
      <c r="BG210" s="150"/>
      <c r="BH210" s="150"/>
      <c r="BI210" s="150"/>
      <c r="BL210" s="273"/>
    </row>
    <row r="211" spans="3:64">
      <c r="C211" s="175" t="s">
        <v>221</v>
      </c>
      <c r="D211" s="150" t="str">
        <f t="shared" si="39"/>
        <v/>
      </c>
      <c r="E211" s="150" t="str">
        <f t="shared" si="35"/>
        <v/>
      </c>
      <c r="F211" s="150" t="str">
        <f t="shared" si="35"/>
        <v/>
      </c>
      <c r="G211" s="150" t="str">
        <f t="shared" si="35"/>
        <v/>
      </c>
      <c r="H211" s="150" t="str">
        <f t="shared" si="35"/>
        <v/>
      </c>
      <c r="J211" s="103" t="s">
        <v>221</v>
      </c>
      <c r="K211" s="148">
        <f>Planning!K211</f>
        <v>0</v>
      </c>
      <c r="L211" s="148">
        <f>Planning!L211</f>
        <v>0</v>
      </c>
      <c r="M211" s="148">
        <f>Planning!M211</f>
        <v>0</v>
      </c>
      <c r="N211" s="148">
        <f>Planning!N211</f>
        <v>0</v>
      </c>
      <c r="O211" s="148">
        <f>Planning!O211</f>
        <v>0</v>
      </c>
      <c r="Q211" s="175" t="s">
        <v>221</v>
      </c>
      <c r="R211" s="150" t="str">
        <f t="shared" si="36"/>
        <v/>
      </c>
      <c r="S211" s="150" t="str">
        <f t="shared" si="36"/>
        <v/>
      </c>
      <c r="T211" s="150" t="str">
        <f t="shared" si="36"/>
        <v/>
      </c>
      <c r="U211" s="150" t="str">
        <f t="shared" si="36"/>
        <v/>
      </c>
      <c r="V211" s="150" t="str">
        <f t="shared" si="36"/>
        <v/>
      </c>
      <c r="X211" s="175" t="s">
        <v>221</v>
      </c>
      <c r="Y211" s="150"/>
      <c r="Z211" s="150"/>
      <c r="AA211" s="150"/>
      <c r="AB211" s="150"/>
      <c r="AC211" s="150"/>
      <c r="AF211" s="273"/>
      <c r="AI211" s="175" t="s">
        <v>221</v>
      </c>
      <c r="AJ211" s="150" t="str">
        <f t="shared" si="40"/>
        <v/>
      </c>
      <c r="AK211" s="150" t="str">
        <f t="shared" si="37"/>
        <v/>
      </c>
      <c r="AL211" s="150" t="str">
        <f t="shared" si="37"/>
        <v/>
      </c>
      <c r="AM211" s="150" t="str">
        <f t="shared" si="37"/>
        <v/>
      </c>
      <c r="AN211" s="150" t="str">
        <f t="shared" si="37"/>
        <v/>
      </c>
      <c r="AP211" s="103" t="s">
        <v>221</v>
      </c>
      <c r="AQ211" s="148"/>
      <c r="AR211" s="148"/>
      <c r="AS211" s="148"/>
      <c r="AT211" s="148"/>
      <c r="AU211" s="148"/>
      <c r="AW211" s="175" t="s">
        <v>221</v>
      </c>
      <c r="AX211" s="150" t="str">
        <f t="shared" si="38"/>
        <v/>
      </c>
      <c r="AY211" s="150" t="str">
        <f t="shared" si="38"/>
        <v/>
      </c>
      <c r="AZ211" s="150" t="str">
        <f t="shared" si="38"/>
        <v/>
      </c>
      <c r="BA211" s="150" t="str">
        <f t="shared" si="38"/>
        <v/>
      </c>
      <c r="BB211" s="150" t="str">
        <f t="shared" si="38"/>
        <v/>
      </c>
      <c r="BD211" s="175" t="s">
        <v>221</v>
      </c>
      <c r="BE211" s="150"/>
      <c r="BF211" s="150"/>
      <c r="BG211" s="150"/>
      <c r="BH211" s="150"/>
      <c r="BI211" s="150"/>
      <c r="BL211" s="273"/>
    </row>
    <row r="212" spans="3:64">
      <c r="C212" s="175" t="s">
        <v>222</v>
      </c>
      <c r="D212" s="150" t="str">
        <f t="shared" si="39"/>
        <v/>
      </c>
      <c r="E212" s="150" t="str">
        <f t="shared" si="35"/>
        <v/>
      </c>
      <c r="F212" s="150" t="str">
        <f t="shared" si="35"/>
        <v/>
      </c>
      <c r="G212" s="150" t="str">
        <f t="shared" si="35"/>
        <v/>
      </c>
      <c r="H212" s="150" t="str">
        <f t="shared" si="35"/>
        <v/>
      </c>
      <c r="J212" s="103" t="s">
        <v>222</v>
      </c>
      <c r="K212" s="148">
        <f>Planning!K212</f>
        <v>0</v>
      </c>
      <c r="L212" s="148">
        <f>Planning!L212</f>
        <v>0</v>
      </c>
      <c r="M212" s="148">
        <f>Planning!M212</f>
        <v>0</v>
      </c>
      <c r="N212" s="148">
        <f>Planning!N212</f>
        <v>0</v>
      </c>
      <c r="O212" s="148">
        <f>Planning!O212</f>
        <v>0</v>
      </c>
      <c r="Q212" s="175" t="s">
        <v>222</v>
      </c>
      <c r="R212" s="150" t="str">
        <f t="shared" si="36"/>
        <v/>
      </c>
      <c r="S212" s="150" t="str">
        <f t="shared" si="36"/>
        <v/>
      </c>
      <c r="T212" s="150" t="str">
        <f t="shared" si="36"/>
        <v/>
      </c>
      <c r="U212" s="150" t="str">
        <f t="shared" si="36"/>
        <v/>
      </c>
      <c r="V212" s="150" t="str">
        <f t="shared" si="36"/>
        <v/>
      </c>
      <c r="X212" s="175" t="s">
        <v>222</v>
      </c>
      <c r="Y212" s="150" t="str">
        <f>IF(Q118=$K$123,$P$118,IF(Q119=$K$123,$P$119,""))</f>
        <v/>
      </c>
      <c r="Z212" s="150" t="str">
        <f t="shared" ref="Z212:AB212" si="42">IF(R118=$K$123,$P$118,IF(R119=$K$123,$P$119,""))</f>
        <v/>
      </c>
      <c r="AA212" s="150" t="str">
        <f t="shared" si="42"/>
        <v/>
      </c>
      <c r="AB212" s="150" t="str">
        <f t="shared" si="42"/>
        <v/>
      </c>
      <c r="AC212" s="150" t="str">
        <f>IF(U118=$K$123,$P$118,IF(U119=$K$123,$P$119,""))</f>
        <v/>
      </c>
      <c r="AF212" s="273"/>
      <c r="AI212" s="175" t="s">
        <v>222</v>
      </c>
      <c r="AJ212" s="150" t="str">
        <f t="shared" si="40"/>
        <v/>
      </c>
      <c r="AK212" s="150" t="str">
        <f t="shared" si="37"/>
        <v/>
      </c>
      <c r="AL212" s="150" t="str">
        <f t="shared" si="37"/>
        <v/>
      </c>
      <c r="AM212" s="150" t="str">
        <f t="shared" si="37"/>
        <v/>
      </c>
      <c r="AN212" s="150" t="str">
        <f t="shared" si="37"/>
        <v/>
      </c>
      <c r="AP212" s="103" t="s">
        <v>222</v>
      </c>
      <c r="AQ212" s="148">
        <f t="shared" si="41"/>
        <v>0</v>
      </c>
      <c r="AR212" s="148">
        <f t="shared" si="41"/>
        <v>0</v>
      </c>
      <c r="AS212" s="148">
        <f t="shared" si="41"/>
        <v>0</v>
      </c>
      <c r="AT212" s="148">
        <f t="shared" si="41"/>
        <v>0</v>
      </c>
      <c r="AU212" s="148">
        <f t="shared" si="41"/>
        <v>0</v>
      </c>
      <c r="AW212" s="175" t="s">
        <v>222</v>
      </c>
      <c r="AX212" s="150" t="str">
        <f t="shared" si="38"/>
        <v/>
      </c>
      <c r="AY212" s="150" t="str">
        <f t="shared" si="38"/>
        <v/>
      </c>
      <c r="AZ212" s="150" t="str">
        <f t="shared" si="38"/>
        <v/>
      </c>
      <c r="BA212" s="150" t="str">
        <f t="shared" si="38"/>
        <v/>
      </c>
      <c r="BB212" s="150" t="str">
        <f t="shared" si="38"/>
        <v/>
      </c>
      <c r="BD212" s="175" t="s">
        <v>222</v>
      </c>
      <c r="BE212" s="150" t="str">
        <f>IF(AW118=$K$123,$P$118,IF(AW119=$K$123,$P$119,""))</f>
        <v/>
      </c>
      <c r="BF212" s="150" t="str">
        <f t="shared" ref="BF212:BH212" si="43">IF(AX118=$K$123,$P$118,IF(AX119=$K$123,$P$119,""))</f>
        <v/>
      </c>
      <c r="BG212" s="150" t="str">
        <f t="shared" si="43"/>
        <v/>
      </c>
      <c r="BH212" s="150" t="str">
        <f t="shared" si="43"/>
        <v/>
      </c>
      <c r="BI212" s="150" t="str">
        <f>IF(BA118=$K$123,$P$118,IF(BA119=$K$123,$P$119,""))</f>
        <v/>
      </c>
      <c r="BL212" s="273"/>
    </row>
    <row r="213" spans="3:64">
      <c r="C213" s="175" t="s">
        <v>136</v>
      </c>
      <c r="D213" s="150" t="str">
        <f t="shared" si="39"/>
        <v/>
      </c>
      <c r="E213" s="150" t="str">
        <f t="shared" si="35"/>
        <v/>
      </c>
      <c r="F213" s="150" t="str">
        <f t="shared" si="35"/>
        <v/>
      </c>
      <c r="G213" s="150" t="str">
        <f t="shared" si="35"/>
        <v/>
      </c>
      <c r="H213" s="150" t="str">
        <f t="shared" si="35"/>
        <v/>
      </c>
      <c r="J213" s="103" t="s">
        <v>136</v>
      </c>
      <c r="K213" s="148">
        <f>Planning!K213</f>
        <v>0</v>
      </c>
      <c r="L213" s="148">
        <f>Planning!L213</f>
        <v>0</v>
      </c>
      <c r="M213" s="148">
        <f>Planning!M213</f>
        <v>0</v>
      </c>
      <c r="N213" s="148">
        <f>Planning!N213</f>
        <v>0</v>
      </c>
      <c r="O213" s="148">
        <f>Planning!O213</f>
        <v>0</v>
      </c>
      <c r="Q213" s="175" t="s">
        <v>136</v>
      </c>
      <c r="R213" s="150" t="str">
        <f t="shared" si="36"/>
        <v/>
      </c>
      <c r="S213" s="150" t="str">
        <f t="shared" si="36"/>
        <v/>
      </c>
      <c r="T213" s="150" t="str">
        <f t="shared" si="36"/>
        <v/>
      </c>
      <c r="U213" s="150" t="str">
        <f t="shared" si="36"/>
        <v/>
      </c>
      <c r="V213" s="150" t="str">
        <f t="shared" si="36"/>
        <v/>
      </c>
      <c r="X213" s="175" t="s">
        <v>136</v>
      </c>
      <c r="Y213" s="150"/>
      <c r="Z213" s="150"/>
      <c r="AA213" s="150" t="s">
        <v>55</v>
      </c>
      <c r="AB213" s="150" t="s">
        <v>55</v>
      </c>
      <c r="AC213" s="150" t="s">
        <v>54</v>
      </c>
      <c r="AF213" s="273"/>
      <c r="AI213" s="175" t="s">
        <v>136</v>
      </c>
      <c r="AJ213" s="150" t="str">
        <f t="shared" si="40"/>
        <v/>
      </c>
      <c r="AK213" s="150" t="str">
        <f t="shared" si="37"/>
        <v/>
      </c>
      <c r="AL213" s="150" t="str">
        <f t="shared" si="37"/>
        <v/>
      </c>
      <c r="AM213" s="150" t="str">
        <f t="shared" si="37"/>
        <v/>
      </c>
      <c r="AN213" s="150" t="str">
        <f t="shared" si="37"/>
        <v/>
      </c>
      <c r="AP213" s="103" t="s">
        <v>136</v>
      </c>
      <c r="AQ213" s="148">
        <f t="shared" si="41"/>
        <v>0</v>
      </c>
      <c r="AR213" s="148">
        <f t="shared" si="41"/>
        <v>0</v>
      </c>
      <c r="AS213" s="148">
        <f t="shared" si="41"/>
        <v>0</v>
      </c>
      <c r="AT213" s="148">
        <f t="shared" si="41"/>
        <v>0</v>
      </c>
      <c r="AU213" s="148">
        <f t="shared" si="41"/>
        <v>0</v>
      </c>
      <c r="AW213" s="175" t="s">
        <v>136</v>
      </c>
      <c r="AX213" s="150" t="str">
        <f t="shared" si="38"/>
        <v/>
      </c>
      <c r="AY213" s="150" t="str">
        <f t="shared" si="38"/>
        <v/>
      </c>
      <c r="AZ213" s="150" t="str">
        <f t="shared" si="38"/>
        <v/>
      </c>
      <c r="BA213" s="150" t="str">
        <f t="shared" si="38"/>
        <v/>
      </c>
      <c r="BB213" s="150" t="str">
        <f t="shared" si="38"/>
        <v/>
      </c>
      <c r="BD213" s="175" t="s">
        <v>136</v>
      </c>
      <c r="BE213" s="150"/>
      <c r="BF213" s="150" t="s">
        <v>53</v>
      </c>
      <c r="BG213" s="150" t="s">
        <v>55</v>
      </c>
      <c r="BH213" s="150" t="s">
        <v>55</v>
      </c>
      <c r="BI213" s="150" t="s">
        <v>54</v>
      </c>
      <c r="BL213" s="273"/>
    </row>
    <row r="214" spans="3:64">
      <c r="C214" s="174" t="s">
        <v>165</v>
      </c>
      <c r="D214" s="150" t="str">
        <f t="shared" si="39"/>
        <v/>
      </c>
      <c r="E214" s="150" t="str">
        <f t="shared" si="35"/>
        <v/>
      </c>
      <c r="F214" s="150" t="str">
        <f t="shared" si="35"/>
        <v/>
      </c>
      <c r="G214" s="150" t="str">
        <f t="shared" si="35"/>
        <v/>
      </c>
      <c r="H214" s="150" t="str">
        <f t="shared" si="35"/>
        <v/>
      </c>
      <c r="J214" s="152" t="s">
        <v>165</v>
      </c>
      <c r="K214" s="148">
        <f>Planning!K214</f>
        <v>0</v>
      </c>
      <c r="L214" s="148">
        <f>Planning!L214</f>
        <v>0</v>
      </c>
      <c r="M214" s="148">
        <f>Planning!M214</f>
        <v>0</v>
      </c>
      <c r="N214" s="148">
        <f>Planning!N214</f>
        <v>0</v>
      </c>
      <c r="O214" s="148">
        <f>Planning!O214</f>
        <v>0</v>
      </c>
      <c r="Q214" s="174" t="s">
        <v>165</v>
      </c>
      <c r="R214" s="150" t="str">
        <f t="shared" si="36"/>
        <v/>
      </c>
      <c r="S214" s="150" t="str">
        <f t="shared" si="36"/>
        <v/>
      </c>
      <c r="T214" s="150" t="str">
        <f t="shared" si="36"/>
        <v/>
      </c>
      <c r="U214" s="150" t="str">
        <f t="shared" si="36"/>
        <v/>
      </c>
      <c r="V214" s="150" t="str">
        <f t="shared" si="36"/>
        <v/>
      </c>
      <c r="X214" s="174" t="s">
        <v>165</v>
      </c>
      <c r="Y214" s="150"/>
      <c r="Z214" s="150"/>
      <c r="AA214" s="150"/>
      <c r="AB214" s="150" t="s">
        <v>57</v>
      </c>
      <c r="AC214" s="150" t="s">
        <v>57</v>
      </c>
      <c r="AF214" s="273"/>
      <c r="AI214" s="174" t="s">
        <v>165</v>
      </c>
      <c r="AJ214" s="150" t="str">
        <f t="shared" si="40"/>
        <v/>
      </c>
      <c r="AK214" s="150" t="str">
        <f t="shared" si="37"/>
        <v/>
      </c>
      <c r="AL214" s="150" t="str">
        <f t="shared" si="37"/>
        <v/>
      </c>
      <c r="AM214" s="150" t="str">
        <f t="shared" si="37"/>
        <v/>
      </c>
      <c r="AN214" s="150" t="str">
        <f t="shared" si="37"/>
        <v/>
      </c>
      <c r="AP214" s="152" t="s">
        <v>165</v>
      </c>
      <c r="AQ214" s="148"/>
      <c r="AR214" s="148"/>
      <c r="AS214" s="148"/>
      <c r="AT214" s="148"/>
      <c r="AU214" s="148"/>
      <c r="AW214" s="174" t="s">
        <v>165</v>
      </c>
      <c r="AX214" s="150" t="str">
        <f t="shared" si="38"/>
        <v/>
      </c>
      <c r="AY214" s="150" t="str">
        <f t="shared" si="38"/>
        <v/>
      </c>
      <c r="AZ214" s="150" t="str">
        <f t="shared" si="38"/>
        <v/>
      </c>
      <c r="BA214" s="150" t="str">
        <f t="shared" si="38"/>
        <v/>
      </c>
      <c r="BB214" s="150" t="str">
        <f t="shared" si="38"/>
        <v/>
      </c>
      <c r="BD214" s="174" t="s">
        <v>165</v>
      </c>
      <c r="BE214" s="150"/>
      <c r="BF214" s="150"/>
      <c r="BG214" s="150"/>
      <c r="BH214" s="150" t="s">
        <v>57</v>
      </c>
      <c r="BI214" s="150" t="s">
        <v>57</v>
      </c>
      <c r="BL214" s="273"/>
    </row>
    <row r="215" spans="3:64">
      <c r="C215" s="175" t="s">
        <v>223</v>
      </c>
      <c r="D215" s="150" t="str">
        <f t="shared" si="39"/>
        <v/>
      </c>
      <c r="E215" s="150" t="str">
        <f t="shared" si="35"/>
        <v/>
      </c>
      <c r="F215" s="150" t="str">
        <f t="shared" si="35"/>
        <v/>
      </c>
      <c r="G215" s="150" t="str">
        <f t="shared" si="35"/>
        <v/>
      </c>
      <c r="H215" s="150" t="str">
        <f t="shared" si="35"/>
        <v/>
      </c>
      <c r="J215" s="103" t="s">
        <v>223</v>
      </c>
      <c r="K215" s="148">
        <f>Planning!K215</f>
        <v>0</v>
      </c>
      <c r="L215" s="148">
        <f>Planning!L215</f>
        <v>0</v>
      </c>
      <c r="M215" s="148">
        <f>Planning!M215</f>
        <v>0</v>
      </c>
      <c r="N215" s="148">
        <f>Planning!N215</f>
        <v>0</v>
      </c>
      <c r="O215" s="148">
        <f>Planning!O215</f>
        <v>0</v>
      </c>
      <c r="Q215" s="175" t="s">
        <v>223</v>
      </c>
      <c r="R215" s="150" t="str">
        <f t="shared" si="36"/>
        <v/>
      </c>
      <c r="S215" s="150" t="str">
        <f t="shared" si="36"/>
        <v/>
      </c>
      <c r="T215" s="150" t="str">
        <f t="shared" si="36"/>
        <v/>
      </c>
      <c r="U215" s="150" t="str">
        <f t="shared" si="36"/>
        <v/>
      </c>
      <c r="V215" s="150" t="str">
        <f t="shared" si="36"/>
        <v/>
      </c>
      <c r="X215" s="175" t="s">
        <v>223</v>
      </c>
      <c r="Y215" s="150" t="str">
        <f>IF(K152=0,$AD$215,IF(Q118=$K$126,$P$118,IF(Q119=$K$126,$P$119,"")))</f>
        <v>Ménage</v>
      </c>
      <c r="Z215" s="150" t="str">
        <f t="shared" ref="Z215:AC215" si="44">IF(L152=0,$AD$215,IF(R118=$K$126,$P$118,IF(R119=$K$126,$P$119,"")))</f>
        <v>Ménage</v>
      </c>
      <c r="AA215" s="150" t="str">
        <f t="shared" si="44"/>
        <v>Ménage</v>
      </c>
      <c r="AB215" s="150" t="str">
        <f t="shared" si="44"/>
        <v>Ménage</v>
      </c>
      <c r="AC215" s="150" t="str">
        <f t="shared" si="44"/>
        <v>Ménage</v>
      </c>
      <c r="AD215" s="47" t="s">
        <v>228</v>
      </c>
      <c r="AF215" s="273"/>
      <c r="AI215" s="175" t="s">
        <v>223</v>
      </c>
      <c r="AJ215" s="150" t="str">
        <f t="shared" si="40"/>
        <v/>
      </c>
      <c r="AK215" s="150" t="str">
        <f t="shared" si="37"/>
        <v/>
      </c>
      <c r="AL215" s="150" t="str">
        <f t="shared" si="37"/>
        <v/>
      </c>
      <c r="AM215" s="150" t="str">
        <f t="shared" si="37"/>
        <v/>
      </c>
      <c r="AN215" s="150" t="str">
        <f t="shared" si="37"/>
        <v/>
      </c>
      <c r="AP215" s="103" t="s">
        <v>223</v>
      </c>
      <c r="AQ215" s="148"/>
      <c r="AR215" s="148"/>
      <c r="AS215" s="148"/>
      <c r="AT215" s="148"/>
      <c r="AU215" s="148"/>
      <c r="AW215" s="175" t="s">
        <v>223</v>
      </c>
      <c r="AX215" s="150" t="str">
        <f t="shared" si="38"/>
        <v/>
      </c>
      <c r="AY215" s="150" t="str">
        <f t="shared" si="38"/>
        <v/>
      </c>
      <c r="AZ215" s="150" t="str">
        <f t="shared" si="38"/>
        <v/>
      </c>
      <c r="BA215" s="150" t="str">
        <f t="shared" si="38"/>
        <v/>
      </c>
      <c r="BB215" s="150" t="str">
        <f t="shared" si="38"/>
        <v/>
      </c>
      <c r="BD215" s="175" t="s">
        <v>223</v>
      </c>
      <c r="BE215" s="150" t="str">
        <f>IF(AQ152=0,$AD$215,IF(AW118=$K$126,$P$118,IF(AW119=$K$126,$P$119,"")))</f>
        <v>Ménage</v>
      </c>
      <c r="BF215" s="150" t="str">
        <f t="shared" ref="BF215:BI215" si="45">IF(AR152=0,$AD$215,IF(AX118=$K$126,$P$118,IF(AX119=$K$126,$P$119,"")))</f>
        <v>Ménage</v>
      </c>
      <c r="BG215" s="150" t="str">
        <f t="shared" si="45"/>
        <v>Ménage</v>
      </c>
      <c r="BH215" s="150" t="str">
        <f t="shared" si="45"/>
        <v>Ménage</v>
      </c>
      <c r="BI215" s="150" t="str">
        <f t="shared" si="45"/>
        <v>Ménage</v>
      </c>
      <c r="BJ215" s="47" t="s">
        <v>228</v>
      </c>
      <c r="BL215" s="273"/>
    </row>
    <row r="216" spans="3:64">
      <c r="C216" s="177"/>
      <c r="D216" s="150" t="str">
        <f t="shared" si="39"/>
        <v/>
      </c>
      <c r="E216" s="150" t="str">
        <f t="shared" si="35"/>
        <v/>
      </c>
      <c r="F216" s="150" t="str">
        <f t="shared" si="35"/>
        <v/>
      </c>
      <c r="G216" s="150" t="str">
        <f t="shared" si="35"/>
        <v/>
      </c>
      <c r="H216" s="150" t="str">
        <f t="shared" si="35"/>
        <v/>
      </c>
      <c r="J216" s="103"/>
      <c r="K216" s="148">
        <f>Planning!K216</f>
        <v>0</v>
      </c>
      <c r="L216" s="148">
        <f>Planning!L216</f>
        <v>0</v>
      </c>
      <c r="M216" s="148">
        <f>Planning!M216</f>
        <v>0</v>
      </c>
      <c r="N216" s="148">
        <f>Planning!N216</f>
        <v>0</v>
      </c>
      <c r="O216" s="148">
        <f>Planning!O216</f>
        <v>0</v>
      </c>
      <c r="Q216" s="177"/>
      <c r="R216" s="150" t="str">
        <f t="shared" si="36"/>
        <v/>
      </c>
      <c r="S216" s="150" t="str">
        <f t="shared" si="36"/>
        <v/>
      </c>
      <c r="T216" s="150" t="str">
        <f t="shared" si="36"/>
        <v/>
      </c>
      <c r="U216" s="150" t="str">
        <f t="shared" si="36"/>
        <v/>
      </c>
      <c r="V216" s="150" t="str">
        <f t="shared" si="36"/>
        <v/>
      </c>
      <c r="X216" s="177"/>
      <c r="Y216" s="150"/>
      <c r="Z216" s="150"/>
      <c r="AA216" s="150"/>
      <c r="AB216" s="150"/>
      <c r="AC216" s="150"/>
      <c r="AF216" s="273"/>
      <c r="AI216" s="177"/>
      <c r="AJ216" s="150" t="str">
        <f t="shared" si="40"/>
        <v/>
      </c>
      <c r="AK216" s="150" t="str">
        <f t="shared" si="37"/>
        <v/>
      </c>
      <c r="AL216" s="150" t="str">
        <f t="shared" si="37"/>
        <v/>
      </c>
      <c r="AM216" s="150" t="str">
        <f t="shared" si="37"/>
        <v/>
      </c>
      <c r="AN216" s="150" t="str">
        <f t="shared" si="37"/>
        <v/>
      </c>
      <c r="AP216" s="103"/>
      <c r="AQ216" s="148"/>
      <c r="AR216" s="148"/>
      <c r="AS216" s="148"/>
      <c r="AT216" s="148"/>
      <c r="AU216" s="148"/>
      <c r="AW216" s="177"/>
      <c r="AX216" s="150" t="str">
        <f t="shared" si="38"/>
        <v/>
      </c>
      <c r="AY216" s="150" t="str">
        <f t="shared" si="38"/>
        <v/>
      </c>
      <c r="AZ216" s="150" t="str">
        <f t="shared" si="38"/>
        <v/>
      </c>
      <c r="BA216" s="150" t="str">
        <f t="shared" si="38"/>
        <v/>
      </c>
      <c r="BB216" s="150" t="str">
        <f t="shared" si="38"/>
        <v/>
      </c>
      <c r="BD216" s="177"/>
      <c r="BE216" s="150"/>
      <c r="BF216" s="150"/>
      <c r="BG216" s="150"/>
      <c r="BH216" s="150"/>
      <c r="BI216" s="150"/>
      <c r="BL216" s="273"/>
    </row>
    <row r="217" spans="3:64">
      <c r="C217" s="177"/>
      <c r="D217" s="150" t="str">
        <f t="shared" si="39"/>
        <v/>
      </c>
      <c r="E217" s="150" t="str">
        <f t="shared" si="35"/>
        <v/>
      </c>
      <c r="F217" s="150" t="str">
        <f t="shared" si="35"/>
        <v/>
      </c>
      <c r="G217" s="150" t="str">
        <f t="shared" si="35"/>
        <v/>
      </c>
      <c r="H217" s="150" t="str">
        <f t="shared" si="35"/>
        <v/>
      </c>
      <c r="J217" s="103"/>
      <c r="K217" s="148">
        <f>Planning!K217</f>
        <v>0</v>
      </c>
      <c r="L217" s="148">
        <f>Planning!L217</f>
        <v>0</v>
      </c>
      <c r="M217" s="148">
        <f>Planning!M217</f>
        <v>0</v>
      </c>
      <c r="N217" s="148">
        <f>Planning!N217</f>
        <v>0</v>
      </c>
      <c r="O217" s="148">
        <f>Planning!O217</f>
        <v>0</v>
      </c>
      <c r="Q217" s="177"/>
      <c r="R217" s="150" t="str">
        <f t="shared" si="36"/>
        <v/>
      </c>
      <c r="S217" s="150" t="str">
        <f t="shared" si="36"/>
        <v/>
      </c>
      <c r="T217" s="150" t="str">
        <f t="shared" si="36"/>
        <v/>
      </c>
      <c r="U217" s="150" t="str">
        <f t="shared" si="36"/>
        <v/>
      </c>
      <c r="V217" s="150" t="str">
        <f t="shared" si="36"/>
        <v/>
      </c>
      <c r="X217" s="177"/>
      <c r="Y217" s="150"/>
      <c r="Z217" s="150"/>
      <c r="AA217" s="150"/>
      <c r="AB217" s="150"/>
      <c r="AC217" s="150"/>
      <c r="AF217" s="273"/>
      <c r="AI217" s="177"/>
      <c r="AJ217" s="150" t="str">
        <f t="shared" si="40"/>
        <v/>
      </c>
      <c r="AK217" s="150" t="str">
        <f t="shared" si="37"/>
        <v/>
      </c>
      <c r="AL217" s="150" t="str">
        <f t="shared" si="37"/>
        <v/>
      </c>
      <c r="AM217" s="150" t="str">
        <f t="shared" si="37"/>
        <v/>
      </c>
      <c r="AN217" s="150" t="str">
        <f t="shared" si="37"/>
        <v/>
      </c>
      <c r="AP217" s="103"/>
      <c r="AQ217" s="148"/>
      <c r="AR217" s="148"/>
      <c r="AS217" s="148"/>
      <c r="AT217" s="148"/>
      <c r="AU217" s="148"/>
      <c r="AW217" s="177"/>
      <c r="AX217" s="150" t="str">
        <f t="shared" si="38"/>
        <v/>
      </c>
      <c r="AY217" s="150" t="str">
        <f t="shared" si="38"/>
        <v/>
      </c>
      <c r="AZ217" s="150" t="str">
        <f t="shared" si="38"/>
        <v/>
      </c>
      <c r="BA217" s="150" t="str">
        <f t="shared" si="38"/>
        <v/>
      </c>
      <c r="BB217" s="150" t="str">
        <f t="shared" si="38"/>
        <v/>
      </c>
      <c r="BD217" s="177"/>
      <c r="BE217" s="150"/>
      <c r="BF217" s="150"/>
      <c r="BG217" s="150"/>
      <c r="BH217" s="150"/>
      <c r="BI217" s="150"/>
      <c r="BL217" s="273"/>
    </row>
    <row r="218" spans="3:64">
      <c r="C218" s="177"/>
      <c r="D218" s="150" t="str">
        <f t="shared" si="39"/>
        <v/>
      </c>
      <c r="E218" s="150" t="str">
        <f t="shared" si="35"/>
        <v/>
      </c>
      <c r="F218" s="150" t="str">
        <f t="shared" si="35"/>
        <v/>
      </c>
      <c r="G218" s="150" t="str">
        <f t="shared" si="35"/>
        <v/>
      </c>
      <c r="H218" s="150" t="str">
        <f t="shared" si="35"/>
        <v/>
      </c>
      <c r="J218" s="156" t="s">
        <v>285</v>
      </c>
      <c r="K218" s="84"/>
      <c r="L218" s="274"/>
      <c r="M218" s="101"/>
      <c r="N218" s="84"/>
      <c r="O218" s="84"/>
      <c r="Q218" s="177"/>
      <c r="R218" s="150" t="str">
        <f t="shared" si="36"/>
        <v/>
      </c>
      <c r="S218" s="150" t="str">
        <f t="shared" si="36"/>
        <v/>
      </c>
      <c r="T218" s="150" t="str">
        <f t="shared" si="36"/>
        <v/>
      </c>
      <c r="U218" s="150" t="str">
        <f t="shared" si="36"/>
        <v/>
      </c>
      <c r="V218" s="150" t="str">
        <f t="shared" si="36"/>
        <v/>
      </c>
      <c r="X218" s="177"/>
      <c r="Y218" s="150"/>
      <c r="Z218" s="150"/>
      <c r="AA218" s="150"/>
      <c r="AB218" s="150"/>
      <c r="AC218" s="150"/>
      <c r="AF218" s="273"/>
      <c r="AI218" s="177"/>
      <c r="AJ218" s="150" t="str">
        <f t="shared" si="40"/>
        <v/>
      </c>
      <c r="AK218" s="150" t="str">
        <f t="shared" si="37"/>
        <v/>
      </c>
      <c r="AL218" s="150" t="str">
        <f t="shared" si="37"/>
        <v/>
      </c>
      <c r="AM218" s="150" t="str">
        <f t="shared" si="37"/>
        <v/>
      </c>
      <c r="AN218" s="150" t="str">
        <f t="shared" si="37"/>
        <v/>
      </c>
      <c r="AP218" s="156" t="s">
        <v>285</v>
      </c>
      <c r="AQ218" s="84"/>
      <c r="AR218" s="157" t="s">
        <v>286</v>
      </c>
      <c r="AS218" s="156"/>
      <c r="AT218" s="84"/>
      <c r="AU218" s="84"/>
      <c r="AW218" s="177"/>
      <c r="AX218" s="150" t="str">
        <f t="shared" si="38"/>
        <v/>
      </c>
      <c r="AY218" s="150" t="str">
        <f t="shared" si="38"/>
        <v/>
      </c>
      <c r="AZ218" s="150" t="str">
        <f t="shared" si="38"/>
        <v/>
      </c>
      <c r="BA218" s="150" t="str">
        <f t="shared" si="38"/>
        <v/>
      </c>
      <c r="BB218" s="150" t="str">
        <f t="shared" si="38"/>
        <v/>
      </c>
      <c r="BD218" s="177"/>
      <c r="BE218" s="150"/>
      <c r="BF218" s="150"/>
      <c r="BG218" s="150"/>
      <c r="BH218" s="150"/>
      <c r="BI218" s="150"/>
      <c r="BL218" s="273"/>
    </row>
    <row r="219" spans="3:64">
      <c r="C219" s="177"/>
      <c r="D219" s="150" t="str">
        <f t="shared" si="39"/>
        <v/>
      </c>
      <c r="E219" s="150" t="str">
        <f t="shared" si="35"/>
        <v/>
      </c>
      <c r="F219" s="150" t="str">
        <f t="shared" si="35"/>
        <v/>
      </c>
      <c r="G219" s="150" t="str">
        <f t="shared" si="35"/>
        <v/>
      </c>
      <c r="H219" s="150" t="str">
        <f t="shared" si="35"/>
        <v/>
      </c>
      <c r="J219" s="156" t="s">
        <v>287</v>
      </c>
      <c r="K219" s="46"/>
      <c r="L219" s="274"/>
      <c r="M219" s="101"/>
      <c r="O219" s="46"/>
      <c r="Q219" s="177"/>
      <c r="R219" s="150" t="str">
        <f t="shared" si="36"/>
        <v/>
      </c>
      <c r="S219" s="150" t="str">
        <f t="shared" si="36"/>
        <v/>
      </c>
      <c r="T219" s="150" t="str">
        <f t="shared" si="36"/>
        <v/>
      </c>
      <c r="U219" s="150" t="str">
        <f t="shared" si="36"/>
        <v/>
      </c>
      <c r="V219" s="150" t="str">
        <f t="shared" si="36"/>
        <v/>
      </c>
      <c r="X219" s="177"/>
      <c r="Y219" s="150"/>
      <c r="Z219" s="150"/>
      <c r="AA219" s="150"/>
      <c r="AB219" s="150"/>
      <c r="AC219" s="150"/>
      <c r="AF219" s="273"/>
      <c r="AI219" s="177"/>
      <c r="AJ219" s="150" t="str">
        <f t="shared" si="40"/>
        <v/>
      </c>
      <c r="AK219" s="150" t="str">
        <f t="shared" si="37"/>
        <v/>
      </c>
      <c r="AL219" s="150" t="str">
        <f t="shared" si="37"/>
        <v/>
      </c>
      <c r="AM219" s="150" t="str">
        <f t="shared" si="37"/>
        <v/>
      </c>
      <c r="AN219" s="150" t="str">
        <f t="shared" si="37"/>
        <v/>
      </c>
      <c r="AP219" s="156" t="s">
        <v>287</v>
      </c>
      <c r="AQ219" s="46"/>
      <c r="AR219" s="157" t="s">
        <v>288</v>
      </c>
      <c r="AS219" s="156"/>
      <c r="AU219" s="46"/>
      <c r="AW219" s="177"/>
      <c r="AX219" s="150" t="str">
        <f t="shared" si="38"/>
        <v/>
      </c>
      <c r="AY219" s="150" t="str">
        <f t="shared" si="38"/>
        <v/>
      </c>
      <c r="AZ219" s="150" t="str">
        <f t="shared" si="38"/>
        <v/>
      </c>
      <c r="BA219" s="150" t="str">
        <f t="shared" si="38"/>
        <v/>
      </c>
      <c r="BB219" s="150" t="str">
        <f t="shared" si="38"/>
        <v/>
      </c>
      <c r="BD219" s="177"/>
      <c r="BE219" s="150"/>
      <c r="BF219" s="150"/>
      <c r="BG219" s="150"/>
      <c r="BH219" s="150"/>
      <c r="BI219" s="150"/>
      <c r="BL219" s="273"/>
    </row>
    <row r="220" spans="3:64">
      <c r="C220" s="177"/>
      <c r="D220" s="150" t="str">
        <f t="shared" si="39"/>
        <v/>
      </c>
      <c r="E220" s="150" t="str">
        <f t="shared" si="35"/>
        <v/>
      </c>
      <c r="F220" s="150" t="str">
        <f t="shared" si="35"/>
        <v/>
      </c>
      <c r="G220" s="150" t="str">
        <f t="shared" si="35"/>
        <v/>
      </c>
      <c r="H220" s="150" t="str">
        <f t="shared" si="35"/>
        <v/>
      </c>
      <c r="Q220" s="177"/>
      <c r="R220" s="150" t="str">
        <f t="shared" si="36"/>
        <v/>
      </c>
      <c r="S220" s="150" t="str">
        <f t="shared" si="36"/>
        <v/>
      </c>
      <c r="T220" s="150" t="str">
        <f t="shared" si="36"/>
        <v/>
      </c>
      <c r="U220" s="150" t="str">
        <f t="shared" si="36"/>
        <v/>
      </c>
      <c r="V220" s="150" t="str">
        <f t="shared" si="36"/>
        <v/>
      </c>
      <c r="X220" s="177"/>
      <c r="Y220" s="150"/>
      <c r="Z220" s="150"/>
      <c r="AA220" s="150"/>
      <c r="AB220" s="150"/>
      <c r="AC220" s="150"/>
      <c r="AF220" s="273"/>
      <c r="AI220" s="177"/>
      <c r="AJ220" s="150" t="str">
        <f t="shared" si="40"/>
        <v/>
      </c>
      <c r="AK220" s="150" t="str">
        <f t="shared" si="37"/>
        <v/>
      </c>
      <c r="AL220" s="150" t="str">
        <f t="shared" si="37"/>
        <v/>
      </c>
      <c r="AM220" s="150" t="str">
        <f t="shared" si="37"/>
        <v/>
      </c>
      <c r="AN220" s="150" t="str">
        <f t="shared" si="37"/>
        <v/>
      </c>
      <c r="AW220" s="177"/>
      <c r="AX220" s="150" t="str">
        <f t="shared" si="38"/>
        <v/>
      </c>
      <c r="AY220" s="150" t="str">
        <f t="shared" si="38"/>
        <v/>
      </c>
      <c r="AZ220" s="150" t="str">
        <f t="shared" si="38"/>
        <v/>
      </c>
      <c r="BA220" s="150" t="str">
        <f t="shared" si="38"/>
        <v/>
      </c>
      <c r="BB220" s="150" t="str">
        <f t="shared" si="38"/>
        <v/>
      </c>
      <c r="BD220" s="177"/>
      <c r="BE220" s="150"/>
      <c r="BF220" s="150"/>
      <c r="BG220" s="150"/>
      <c r="BH220" s="150"/>
      <c r="BI220" s="150"/>
      <c r="BL220" s="273"/>
    </row>
    <row r="221" spans="3:64">
      <c r="C221" s="177"/>
      <c r="D221" s="150" t="str">
        <f t="shared" si="39"/>
        <v/>
      </c>
      <c r="E221" s="150" t="str">
        <f t="shared" si="35"/>
        <v/>
      </c>
      <c r="F221" s="150" t="str">
        <f t="shared" si="35"/>
        <v/>
      </c>
      <c r="G221" s="150" t="str">
        <f t="shared" si="35"/>
        <v/>
      </c>
      <c r="H221" s="150" t="str">
        <f t="shared" si="35"/>
        <v/>
      </c>
      <c r="Q221" s="177"/>
      <c r="R221" s="150" t="str">
        <f t="shared" si="36"/>
        <v/>
      </c>
      <c r="S221" s="150" t="str">
        <f t="shared" si="36"/>
        <v/>
      </c>
      <c r="T221" s="150" t="str">
        <f t="shared" si="36"/>
        <v/>
      </c>
      <c r="U221" s="150" t="str">
        <f t="shared" si="36"/>
        <v/>
      </c>
      <c r="V221" s="150" t="str">
        <f t="shared" si="36"/>
        <v/>
      </c>
      <c r="X221" s="177"/>
      <c r="Y221" s="150"/>
      <c r="Z221" s="150"/>
      <c r="AA221" s="150"/>
      <c r="AB221" s="150"/>
      <c r="AC221" s="150"/>
      <c r="AF221" s="273"/>
      <c r="AI221" s="177"/>
      <c r="AJ221" s="150" t="str">
        <f t="shared" si="40"/>
        <v/>
      </c>
      <c r="AK221" s="150" t="str">
        <f t="shared" si="37"/>
        <v/>
      </c>
      <c r="AL221" s="150" t="str">
        <f t="shared" si="37"/>
        <v/>
      </c>
      <c r="AM221" s="150" t="str">
        <f t="shared" si="37"/>
        <v/>
      </c>
      <c r="AN221" s="150" t="str">
        <f t="shared" si="37"/>
        <v/>
      </c>
      <c r="AW221" s="177"/>
      <c r="AX221" s="150" t="str">
        <f t="shared" si="38"/>
        <v/>
      </c>
      <c r="AY221" s="150" t="str">
        <f t="shared" si="38"/>
        <v/>
      </c>
      <c r="AZ221" s="150" t="str">
        <f t="shared" si="38"/>
        <v/>
      </c>
      <c r="BA221" s="150" t="str">
        <f t="shared" si="38"/>
        <v/>
      </c>
      <c r="BB221" s="150" t="str">
        <f t="shared" si="38"/>
        <v/>
      </c>
      <c r="BD221" s="177"/>
      <c r="BE221" s="150"/>
      <c r="BF221" s="150"/>
      <c r="BG221" s="150"/>
      <c r="BH221" s="150"/>
      <c r="BI221" s="150"/>
      <c r="BL221" s="273"/>
    </row>
    <row r="222" spans="3:64">
      <c r="C222" s="177"/>
      <c r="D222" s="150" t="str">
        <f t="shared" si="39"/>
        <v/>
      </c>
      <c r="E222" s="150" t="str">
        <f t="shared" si="39"/>
        <v/>
      </c>
      <c r="F222" s="150" t="str">
        <f t="shared" si="39"/>
        <v/>
      </c>
      <c r="G222" s="150" t="str">
        <f t="shared" si="39"/>
        <v/>
      </c>
      <c r="H222" s="150" t="str">
        <f t="shared" si="39"/>
        <v/>
      </c>
      <c r="Q222" s="177"/>
      <c r="R222" s="150" t="str">
        <f t="shared" ref="R222:V228" si="46">IF(AND(K222=1,OR(D222=0,D222="")),"x","")</f>
        <v/>
      </c>
      <c r="S222" s="150" t="str">
        <f t="shared" si="46"/>
        <v/>
      </c>
      <c r="T222" s="150" t="str">
        <f t="shared" si="46"/>
        <v/>
      </c>
      <c r="U222" s="150" t="str">
        <f t="shared" si="46"/>
        <v/>
      </c>
      <c r="V222" s="150" t="str">
        <f t="shared" si="46"/>
        <v/>
      </c>
      <c r="X222" s="177"/>
      <c r="Y222" s="150"/>
      <c r="Z222" s="150"/>
      <c r="AA222" s="150"/>
      <c r="AB222" s="150"/>
      <c r="AC222" s="150"/>
      <c r="AF222" s="273"/>
      <c r="AI222" s="177"/>
      <c r="AJ222" s="150" t="str">
        <f t="shared" si="40"/>
        <v/>
      </c>
      <c r="AK222" s="150" t="str">
        <f t="shared" si="37"/>
        <v/>
      </c>
      <c r="AL222" s="150" t="str">
        <f t="shared" si="37"/>
        <v/>
      </c>
      <c r="AM222" s="150" t="str">
        <f t="shared" si="37"/>
        <v/>
      </c>
      <c r="AN222" s="150" t="str">
        <f t="shared" si="37"/>
        <v/>
      </c>
      <c r="AW222" s="177"/>
      <c r="AX222" s="150" t="str">
        <f t="shared" si="38"/>
        <v/>
      </c>
      <c r="AY222" s="150" t="str">
        <f t="shared" si="38"/>
        <v/>
      </c>
      <c r="AZ222" s="150" t="str">
        <f t="shared" si="38"/>
        <v/>
      </c>
      <c r="BA222" s="150" t="str">
        <f t="shared" si="38"/>
        <v/>
      </c>
      <c r="BB222" s="150" t="str">
        <f t="shared" si="38"/>
        <v/>
      </c>
      <c r="BD222" s="177"/>
      <c r="BE222" s="150"/>
      <c r="BF222" s="150"/>
      <c r="BG222" s="150"/>
      <c r="BH222" s="150"/>
      <c r="BI222" s="150"/>
      <c r="BL222" s="273"/>
    </row>
    <row r="223" spans="3:64">
      <c r="C223" s="177"/>
      <c r="D223" s="150" t="str">
        <f t="shared" ref="D223:H228" si="47">IF(K223=1,Y223,"")</f>
        <v/>
      </c>
      <c r="E223" s="150" t="str">
        <f t="shared" si="47"/>
        <v/>
      </c>
      <c r="F223" s="150" t="str">
        <f t="shared" si="47"/>
        <v/>
      </c>
      <c r="G223" s="150" t="str">
        <f t="shared" si="47"/>
        <v/>
      </c>
      <c r="H223" s="150" t="str">
        <f t="shared" si="47"/>
        <v/>
      </c>
      <c r="Q223" s="177"/>
      <c r="R223" s="150" t="str">
        <f t="shared" si="46"/>
        <v/>
      </c>
      <c r="S223" s="150" t="str">
        <f t="shared" si="46"/>
        <v/>
      </c>
      <c r="T223" s="150" t="str">
        <f t="shared" si="46"/>
        <v/>
      </c>
      <c r="U223" s="150" t="str">
        <f t="shared" si="46"/>
        <v/>
      </c>
      <c r="V223" s="150" t="str">
        <f t="shared" si="46"/>
        <v/>
      </c>
      <c r="X223" s="177"/>
      <c r="Y223" s="150"/>
      <c r="Z223" s="150"/>
      <c r="AA223" s="150"/>
      <c r="AB223" s="150"/>
      <c r="AC223" s="150"/>
      <c r="AF223" s="273"/>
      <c r="AI223" s="177"/>
      <c r="AJ223" s="150" t="str">
        <f t="shared" si="40"/>
        <v/>
      </c>
      <c r="AK223" s="150" t="str">
        <f t="shared" si="37"/>
        <v/>
      </c>
      <c r="AL223" s="150" t="str">
        <f t="shared" si="37"/>
        <v/>
      </c>
      <c r="AM223" s="150" t="str">
        <f t="shared" si="37"/>
        <v/>
      </c>
      <c r="AN223" s="150" t="str">
        <f t="shared" si="37"/>
        <v/>
      </c>
      <c r="AW223" s="177"/>
      <c r="AX223" s="150" t="str">
        <f t="shared" si="38"/>
        <v/>
      </c>
      <c r="AY223" s="150" t="str">
        <f t="shared" si="38"/>
        <v/>
      </c>
      <c r="AZ223" s="150" t="str">
        <f t="shared" si="38"/>
        <v/>
      </c>
      <c r="BA223" s="150" t="str">
        <f t="shared" si="38"/>
        <v/>
      </c>
      <c r="BB223" s="150" t="str">
        <f t="shared" si="38"/>
        <v/>
      </c>
      <c r="BD223" s="177"/>
      <c r="BE223" s="150"/>
      <c r="BF223" s="150"/>
      <c r="BG223" s="150"/>
      <c r="BH223" s="150"/>
      <c r="BI223" s="150"/>
      <c r="BL223" s="273"/>
    </row>
    <row r="224" spans="3:64">
      <c r="C224" s="177"/>
      <c r="D224" s="150" t="str">
        <f t="shared" si="47"/>
        <v/>
      </c>
      <c r="E224" s="150" t="str">
        <f t="shared" si="47"/>
        <v/>
      </c>
      <c r="F224" s="150" t="str">
        <f t="shared" si="47"/>
        <v/>
      </c>
      <c r="G224" s="150" t="str">
        <f t="shared" si="47"/>
        <v/>
      </c>
      <c r="H224" s="150" t="str">
        <f t="shared" si="47"/>
        <v/>
      </c>
      <c r="Q224" s="177"/>
      <c r="R224" s="150" t="str">
        <f t="shared" si="46"/>
        <v/>
      </c>
      <c r="S224" s="150" t="str">
        <f t="shared" si="46"/>
        <v/>
      </c>
      <c r="T224" s="150" t="str">
        <f t="shared" si="46"/>
        <v/>
      </c>
      <c r="U224" s="150" t="str">
        <f t="shared" si="46"/>
        <v/>
      </c>
      <c r="V224" s="150" t="str">
        <f t="shared" si="46"/>
        <v/>
      </c>
      <c r="X224" s="177"/>
      <c r="Y224" s="150"/>
      <c r="Z224" s="150"/>
      <c r="AA224" s="150"/>
      <c r="AB224" s="150"/>
      <c r="AC224" s="150"/>
      <c r="AF224" s="273"/>
      <c r="AI224" s="177"/>
      <c r="AJ224" s="150" t="str">
        <f t="shared" si="40"/>
        <v/>
      </c>
      <c r="AK224" s="150" t="str">
        <f t="shared" si="37"/>
        <v/>
      </c>
      <c r="AL224" s="150" t="str">
        <f t="shared" si="37"/>
        <v/>
      </c>
      <c r="AM224" s="150" t="str">
        <f t="shared" si="37"/>
        <v/>
      </c>
      <c r="AN224" s="150" t="str">
        <f t="shared" si="37"/>
        <v/>
      </c>
      <c r="AW224" s="177"/>
      <c r="AX224" s="150" t="str">
        <f t="shared" si="38"/>
        <v/>
      </c>
      <c r="AY224" s="150" t="str">
        <f t="shared" si="38"/>
        <v/>
      </c>
      <c r="AZ224" s="150" t="str">
        <f t="shared" si="38"/>
        <v/>
      </c>
      <c r="BA224" s="150" t="str">
        <f t="shared" si="38"/>
        <v/>
      </c>
      <c r="BB224" s="150" t="str">
        <f t="shared" si="38"/>
        <v/>
      </c>
      <c r="BD224" s="177"/>
      <c r="BE224" s="150"/>
      <c r="BF224" s="150"/>
      <c r="BG224" s="150"/>
      <c r="BH224" s="150"/>
      <c r="BI224" s="150"/>
      <c r="BL224" s="273"/>
    </row>
    <row r="225" spans="2:64">
      <c r="C225" s="177"/>
      <c r="D225" s="150" t="str">
        <f t="shared" si="47"/>
        <v/>
      </c>
      <c r="E225" s="150" t="str">
        <f t="shared" si="47"/>
        <v/>
      </c>
      <c r="F225" s="150" t="str">
        <f t="shared" si="47"/>
        <v/>
      </c>
      <c r="G225" s="150" t="str">
        <f t="shared" si="47"/>
        <v/>
      </c>
      <c r="H225" s="150" t="str">
        <f t="shared" si="47"/>
        <v/>
      </c>
      <c r="Q225" s="177"/>
      <c r="R225" s="150" t="str">
        <f t="shared" si="46"/>
        <v/>
      </c>
      <c r="S225" s="150" t="str">
        <f t="shared" si="46"/>
        <v/>
      </c>
      <c r="T225" s="150" t="str">
        <f t="shared" si="46"/>
        <v/>
      </c>
      <c r="U225" s="150" t="str">
        <f t="shared" si="46"/>
        <v/>
      </c>
      <c r="V225" s="150" t="str">
        <f t="shared" si="46"/>
        <v/>
      </c>
      <c r="X225" s="177"/>
      <c r="Y225" s="150"/>
      <c r="Z225" s="150"/>
      <c r="AA225" s="150"/>
      <c r="AB225" s="150"/>
      <c r="AC225" s="150"/>
      <c r="AF225" s="273"/>
      <c r="AI225" s="177"/>
      <c r="AJ225" s="150" t="str">
        <f t="shared" si="40"/>
        <v/>
      </c>
      <c r="AK225" s="150" t="str">
        <f t="shared" si="37"/>
        <v/>
      </c>
      <c r="AL225" s="150" t="str">
        <f t="shared" si="37"/>
        <v/>
      </c>
      <c r="AM225" s="150" t="str">
        <f t="shared" si="37"/>
        <v/>
      </c>
      <c r="AN225" s="150" t="str">
        <f t="shared" si="37"/>
        <v/>
      </c>
      <c r="AW225" s="177"/>
      <c r="AX225" s="150" t="str">
        <f t="shared" si="38"/>
        <v/>
      </c>
      <c r="AY225" s="150" t="str">
        <f t="shared" si="38"/>
        <v/>
      </c>
      <c r="AZ225" s="150" t="str">
        <f t="shared" si="38"/>
        <v/>
      </c>
      <c r="BA225" s="150" t="str">
        <f t="shared" si="38"/>
        <v/>
      </c>
      <c r="BB225" s="150" t="str">
        <f t="shared" si="38"/>
        <v/>
      </c>
      <c r="BD225" s="177"/>
      <c r="BE225" s="150"/>
      <c r="BF225" s="150"/>
      <c r="BG225" s="150"/>
      <c r="BH225" s="150"/>
      <c r="BI225" s="150"/>
      <c r="BL225" s="273"/>
    </row>
    <row r="226" spans="2:64">
      <c r="C226" s="177"/>
      <c r="D226" s="150" t="str">
        <f t="shared" si="47"/>
        <v/>
      </c>
      <c r="E226" s="150" t="str">
        <f t="shared" si="47"/>
        <v/>
      </c>
      <c r="F226" s="150" t="str">
        <f t="shared" si="47"/>
        <v/>
      </c>
      <c r="G226" s="150" t="str">
        <f t="shared" si="47"/>
        <v/>
      </c>
      <c r="H226" s="150" t="str">
        <f t="shared" si="47"/>
        <v/>
      </c>
      <c r="Q226" s="177"/>
      <c r="R226" s="150" t="str">
        <f t="shared" si="46"/>
        <v/>
      </c>
      <c r="S226" s="150" t="str">
        <f t="shared" si="46"/>
        <v/>
      </c>
      <c r="T226" s="150" t="str">
        <f t="shared" si="46"/>
        <v/>
      </c>
      <c r="U226" s="150" t="str">
        <f t="shared" si="46"/>
        <v/>
      </c>
      <c r="V226" s="150" t="str">
        <f t="shared" si="46"/>
        <v/>
      </c>
      <c r="X226" s="177"/>
      <c r="Y226" s="150"/>
      <c r="Z226" s="150"/>
      <c r="AA226" s="150"/>
      <c r="AB226" s="150"/>
      <c r="AC226" s="150"/>
      <c r="AF226" s="273"/>
      <c r="AI226" s="177"/>
      <c r="AJ226" s="150" t="str">
        <f t="shared" si="40"/>
        <v/>
      </c>
      <c r="AK226" s="150" t="str">
        <f t="shared" si="37"/>
        <v/>
      </c>
      <c r="AL226" s="150" t="str">
        <f t="shared" si="37"/>
        <v/>
      </c>
      <c r="AM226" s="150" t="str">
        <f t="shared" si="37"/>
        <v/>
      </c>
      <c r="AN226" s="150" t="str">
        <f t="shared" si="37"/>
        <v/>
      </c>
      <c r="AW226" s="177"/>
      <c r="AX226" s="150" t="str">
        <f t="shared" si="38"/>
        <v/>
      </c>
      <c r="AY226" s="150" t="str">
        <f t="shared" si="38"/>
        <v/>
      </c>
      <c r="AZ226" s="150" t="str">
        <f t="shared" si="38"/>
        <v/>
      </c>
      <c r="BA226" s="150" t="str">
        <f t="shared" si="38"/>
        <v/>
      </c>
      <c r="BB226" s="150" t="str">
        <f t="shared" si="38"/>
        <v/>
      </c>
      <c r="BD226" s="177"/>
      <c r="BE226" s="150"/>
      <c r="BF226" s="150"/>
      <c r="BG226" s="150"/>
      <c r="BH226" s="150"/>
      <c r="BI226" s="150"/>
      <c r="BL226" s="273"/>
    </row>
    <row r="227" spans="2:64">
      <c r="C227" s="177"/>
      <c r="D227" s="150" t="str">
        <f t="shared" si="47"/>
        <v/>
      </c>
      <c r="E227" s="150" t="str">
        <f t="shared" si="47"/>
        <v/>
      </c>
      <c r="F227" s="150" t="str">
        <f t="shared" si="47"/>
        <v/>
      </c>
      <c r="G227" s="150" t="str">
        <f t="shared" si="47"/>
        <v/>
      </c>
      <c r="H227" s="150" t="str">
        <f t="shared" si="47"/>
        <v/>
      </c>
      <c r="Q227" s="177"/>
      <c r="R227" s="150" t="str">
        <f t="shared" si="46"/>
        <v/>
      </c>
      <c r="S227" s="150" t="str">
        <f t="shared" si="46"/>
        <v/>
      </c>
      <c r="T227" s="150" t="str">
        <f t="shared" si="46"/>
        <v/>
      </c>
      <c r="U227" s="150" t="str">
        <f t="shared" si="46"/>
        <v/>
      </c>
      <c r="V227" s="150" t="str">
        <f t="shared" si="46"/>
        <v/>
      </c>
      <c r="X227" s="177"/>
      <c r="Y227" s="150"/>
      <c r="Z227" s="150"/>
      <c r="AA227" s="150"/>
      <c r="AB227" s="150"/>
      <c r="AC227" s="150"/>
      <c r="AF227" s="273"/>
      <c r="AI227" s="177"/>
      <c r="AJ227" s="150" t="str">
        <f t="shared" si="40"/>
        <v/>
      </c>
      <c r="AK227" s="150" t="str">
        <f t="shared" si="37"/>
        <v/>
      </c>
      <c r="AL227" s="150" t="str">
        <f t="shared" si="37"/>
        <v/>
      </c>
      <c r="AM227" s="150" t="str">
        <f t="shared" si="37"/>
        <v/>
      </c>
      <c r="AN227" s="150" t="str">
        <f t="shared" si="37"/>
        <v/>
      </c>
      <c r="AW227" s="177"/>
      <c r="AX227" s="150" t="str">
        <f t="shared" si="38"/>
        <v/>
      </c>
      <c r="AY227" s="150" t="str">
        <f t="shared" si="38"/>
        <v/>
      </c>
      <c r="AZ227" s="150" t="str">
        <f t="shared" si="38"/>
        <v/>
      </c>
      <c r="BA227" s="150" t="str">
        <f t="shared" si="38"/>
        <v/>
      </c>
      <c r="BB227" s="150" t="str">
        <f t="shared" si="38"/>
        <v/>
      </c>
      <c r="BD227" s="177"/>
      <c r="BE227" s="150"/>
      <c r="BF227" s="150"/>
      <c r="BG227" s="150"/>
      <c r="BH227" s="150"/>
      <c r="BI227" s="150"/>
      <c r="BL227" s="273"/>
    </row>
    <row r="228" spans="2:64">
      <c r="C228" s="177"/>
      <c r="D228" s="150" t="str">
        <f t="shared" si="47"/>
        <v/>
      </c>
      <c r="E228" s="150" t="str">
        <f t="shared" si="47"/>
        <v/>
      </c>
      <c r="F228" s="150" t="str">
        <f t="shared" si="47"/>
        <v/>
      </c>
      <c r="G228" s="150" t="str">
        <f t="shared" si="47"/>
        <v/>
      </c>
      <c r="H228" s="150" t="str">
        <f t="shared" si="47"/>
        <v/>
      </c>
      <c r="Q228" s="177"/>
      <c r="R228" s="150" t="str">
        <f t="shared" si="46"/>
        <v/>
      </c>
      <c r="S228" s="150" t="str">
        <f t="shared" si="46"/>
        <v/>
      </c>
      <c r="T228" s="150" t="str">
        <f t="shared" si="46"/>
        <v/>
      </c>
      <c r="U228" s="150" t="str">
        <f t="shared" si="46"/>
        <v/>
      </c>
      <c r="V228" s="150" t="str">
        <f t="shared" si="46"/>
        <v/>
      </c>
      <c r="X228" s="177"/>
      <c r="Y228" s="150"/>
      <c r="Z228" s="150"/>
      <c r="AA228" s="150"/>
      <c r="AB228" s="150"/>
      <c r="AC228" s="150"/>
      <c r="AF228" s="273"/>
      <c r="AI228" s="177"/>
      <c r="AJ228" s="150" t="str">
        <f t="shared" si="40"/>
        <v/>
      </c>
      <c r="AK228" s="150" t="str">
        <f t="shared" si="37"/>
        <v/>
      </c>
      <c r="AL228" s="150" t="str">
        <f t="shared" si="37"/>
        <v/>
      </c>
      <c r="AM228" s="150" t="str">
        <f t="shared" si="37"/>
        <v/>
      </c>
      <c r="AN228" s="150" t="str">
        <f t="shared" si="37"/>
        <v/>
      </c>
      <c r="AW228" s="177"/>
      <c r="AX228" s="150" t="str">
        <f t="shared" si="38"/>
        <v/>
      </c>
      <c r="AY228" s="150" t="str">
        <f t="shared" si="38"/>
        <v/>
      </c>
      <c r="AZ228" s="150" t="str">
        <f t="shared" si="38"/>
        <v/>
      </c>
      <c r="BA228" s="150" t="str">
        <f t="shared" si="38"/>
        <v/>
      </c>
      <c r="BB228" s="150" t="str">
        <f t="shared" si="38"/>
        <v/>
      </c>
      <c r="BD228" s="177"/>
      <c r="BE228" s="150"/>
      <c r="BF228" s="150"/>
      <c r="BG228" s="150"/>
      <c r="BH228" s="150"/>
      <c r="BI228" s="150"/>
      <c r="BL228" s="273"/>
    </row>
    <row r="229" spans="2:64">
      <c r="AF229" s="273"/>
      <c r="BL229" s="273"/>
    </row>
    <row r="230" spans="2:64">
      <c r="E230" s="47" t="s">
        <v>310</v>
      </c>
      <c r="K230" s="46"/>
      <c r="O230" s="46"/>
      <c r="S230" s="47" t="s">
        <v>298</v>
      </c>
      <c r="AF230" s="273"/>
      <c r="AK230" s="47" t="s">
        <v>310</v>
      </c>
      <c r="AQ230" s="46"/>
      <c r="AU230" s="46"/>
      <c r="AY230" s="47" t="s">
        <v>298</v>
      </c>
      <c r="BL230" s="273"/>
    </row>
    <row r="231" spans="2:64" ht="12.75">
      <c r="D231" s="36" t="s">
        <v>28</v>
      </c>
      <c r="E231" s="31" t="s">
        <v>29</v>
      </c>
      <c r="F231" s="31" t="s">
        <v>30</v>
      </c>
      <c r="G231" s="31" t="s">
        <v>31</v>
      </c>
      <c r="H231" s="37" t="s">
        <v>32</v>
      </c>
      <c r="R231" s="36" t="s">
        <v>28</v>
      </c>
      <c r="S231" s="31" t="s">
        <v>29</v>
      </c>
      <c r="T231" s="31" t="s">
        <v>30</v>
      </c>
      <c r="U231" s="31" t="s">
        <v>31</v>
      </c>
      <c r="V231" s="37" t="s">
        <v>32</v>
      </c>
      <c r="AF231" s="273"/>
      <c r="AJ231" s="36" t="s">
        <v>28</v>
      </c>
      <c r="AK231" s="31" t="s">
        <v>29</v>
      </c>
      <c r="AL231" s="31" t="s">
        <v>30</v>
      </c>
      <c r="AM231" s="31" t="s">
        <v>31</v>
      </c>
      <c r="AN231" s="37" t="s">
        <v>32</v>
      </c>
      <c r="AX231" s="36" t="s">
        <v>28</v>
      </c>
      <c r="AY231" s="31" t="s">
        <v>29</v>
      </c>
      <c r="AZ231" s="31" t="s">
        <v>30</v>
      </c>
      <c r="BA231" s="31" t="s">
        <v>31</v>
      </c>
      <c r="BB231" s="37" t="s">
        <v>32</v>
      </c>
      <c r="BL231" s="273"/>
    </row>
    <row r="232" spans="2:64" ht="15">
      <c r="B232" s="16" t="s">
        <v>259</v>
      </c>
      <c r="C232" s="16" t="s">
        <v>260</v>
      </c>
      <c r="D232" s="38">
        <f>COUNTIF(D142:D217,$B$232)+COUNTIF(D142:D217,$C$232)</f>
        <v>0</v>
      </c>
      <c r="E232" s="38">
        <f>COUNTIF(E142:E217,$B$232)+COUNTIF(E142:E217,$C$232)</f>
        <v>0</v>
      </c>
      <c r="F232" s="38">
        <f>COUNTIF(F142:F217,$B$232)+COUNTIF(F142:F217,$C$232)</f>
        <v>0</v>
      </c>
      <c r="G232" s="38">
        <f>COUNTIF(G142:G217,$B$232)+COUNTIF(G142:G217,$C$232)</f>
        <v>0</v>
      </c>
      <c r="H232" s="38">
        <f>COUNTIF(H142:H217,$B$232)+COUNTIF(H142:H217,$C$232)</f>
        <v>0</v>
      </c>
      <c r="Q232" s="16" t="s">
        <v>60</v>
      </c>
      <c r="R232" s="38">
        <v>2</v>
      </c>
      <c r="S232" s="38">
        <v>2</v>
      </c>
      <c r="T232" s="38">
        <v>2</v>
      </c>
      <c r="U232" s="38">
        <v>2</v>
      </c>
      <c r="V232" s="38">
        <v>2</v>
      </c>
      <c r="AF232" s="273"/>
      <c r="AH232" s="16" t="s">
        <v>259</v>
      </c>
      <c r="AI232" s="16" t="s">
        <v>260</v>
      </c>
      <c r="AJ232" s="38"/>
      <c r="AK232" s="38"/>
      <c r="AL232" s="38"/>
      <c r="AM232" s="38"/>
      <c r="AN232" s="38"/>
      <c r="AW232" s="16" t="s">
        <v>60</v>
      </c>
      <c r="AX232" s="38">
        <v>0</v>
      </c>
      <c r="AY232" s="38">
        <v>0</v>
      </c>
      <c r="AZ232" s="38">
        <v>0</v>
      </c>
      <c r="BA232" s="38">
        <v>0</v>
      </c>
      <c r="BB232" s="38">
        <v>0</v>
      </c>
      <c r="BL232" s="273"/>
    </row>
    <row r="233" spans="2:64" ht="15">
      <c r="C233" s="16" t="s">
        <v>49</v>
      </c>
      <c r="D233" s="38">
        <f t="shared" ref="D233:D245" si="48">COUNTIF($D$142:$D$217,C233)</f>
        <v>0</v>
      </c>
      <c r="E233" s="38">
        <f t="shared" ref="E233:E245" si="49">COUNTIF($E$142:$E$217,C233)</f>
        <v>0</v>
      </c>
      <c r="F233" s="38">
        <f t="shared" ref="F233:F245" si="50">COUNTIF($F$142:$F$217,C233)</f>
        <v>0</v>
      </c>
      <c r="G233" s="38">
        <f t="shared" ref="G233:G245" si="51">COUNTIF($G$142:$G$217,C233)</f>
        <v>0</v>
      </c>
      <c r="H233" s="38">
        <f t="shared" ref="H233:H245" si="52">COUNTIF($H$142:$H$217,C233)</f>
        <v>0</v>
      </c>
      <c r="J233" s="46"/>
      <c r="Q233" s="16" t="s">
        <v>49</v>
      </c>
      <c r="R233" s="38">
        <v>1</v>
      </c>
      <c r="S233" s="38">
        <v>1</v>
      </c>
      <c r="T233" s="38">
        <v>1</v>
      </c>
      <c r="U233" s="38">
        <v>1</v>
      </c>
      <c r="V233" s="38">
        <v>1</v>
      </c>
      <c r="AF233" s="273"/>
      <c r="AI233" s="16" t="s">
        <v>49</v>
      </c>
      <c r="AJ233" s="38">
        <f>COUNTIF(AJ142:AJ217,$AI$233)</f>
        <v>0</v>
      </c>
      <c r="AK233" s="38">
        <f t="shared" ref="AK233:AN233" si="53">COUNTIF(AK142:AK217,$AI$233)</f>
        <v>0</v>
      </c>
      <c r="AL233" s="38">
        <f t="shared" si="53"/>
        <v>0</v>
      </c>
      <c r="AM233" s="38">
        <f t="shared" si="53"/>
        <v>0</v>
      </c>
      <c r="AN233" s="38">
        <f t="shared" si="53"/>
        <v>0</v>
      </c>
      <c r="AP233" s="46"/>
      <c r="AW233" s="16" t="s">
        <v>49</v>
      </c>
      <c r="AX233" s="38">
        <v>1</v>
      </c>
      <c r="AY233" s="38">
        <v>1</v>
      </c>
      <c r="AZ233" s="38">
        <v>1</v>
      </c>
      <c r="BA233" s="38">
        <v>1</v>
      </c>
      <c r="BB233" s="38">
        <v>1</v>
      </c>
      <c r="BL233" s="273"/>
    </row>
    <row r="234" spans="2:64" ht="15">
      <c r="B234" s="16" t="s">
        <v>50</v>
      </c>
      <c r="C234" s="16" t="s">
        <v>261</v>
      </c>
      <c r="D234" s="38">
        <f>COUNTIF(D142:D217,$B$234)+COUNTIF(D142:D217,$C$234)</f>
        <v>0</v>
      </c>
      <c r="E234" s="38">
        <f>COUNTIF(E142:E217,$B$234)+COUNTIF(E142:E217,$C$234)</f>
        <v>0</v>
      </c>
      <c r="F234" s="38">
        <f>COUNTIF(F142:F217,$B$234)+COUNTIF(F142:F217,$C$234)</f>
        <v>0</v>
      </c>
      <c r="G234" s="38">
        <f>COUNTIF(G142:G217,$B$234)+COUNTIF(G142:G217,$C$234)</f>
        <v>0</v>
      </c>
      <c r="H234" s="38">
        <f>COUNTIF(H142:H217,$B$234)+COUNTIF(H142:H217,$C$234)</f>
        <v>0</v>
      </c>
      <c r="J234" s="46"/>
      <c r="Q234" s="16" t="s">
        <v>50</v>
      </c>
      <c r="R234" s="38">
        <v>6</v>
      </c>
      <c r="S234" s="38">
        <v>6</v>
      </c>
      <c r="T234" s="38">
        <v>6</v>
      </c>
      <c r="U234" s="38">
        <v>6</v>
      </c>
      <c r="V234" s="38">
        <v>6</v>
      </c>
      <c r="AF234" s="273"/>
      <c r="AH234" s="16" t="s">
        <v>50</v>
      </c>
      <c r="AI234" s="16" t="s">
        <v>261</v>
      </c>
      <c r="AJ234" s="38">
        <f>COUNTIF(AJ142:AJ217,$B$234)+COUNTIF(AJ142:AJ217,$C$234)</f>
        <v>0</v>
      </c>
      <c r="AK234" s="38">
        <f>COUNTIF(AK142:AK217,$B$234)+COUNTIF(AK142:AK217,$C$234)</f>
        <v>0</v>
      </c>
      <c r="AL234" s="38">
        <f>COUNTIF(AL142:AL217,$B$234)+COUNTIF(AL142:AL217,$C$234)</f>
        <v>0</v>
      </c>
      <c r="AM234" s="38">
        <f>COUNTIF(AM142:AM217,$B$234)+COUNTIF(AM142:AM217,$C$234)</f>
        <v>0</v>
      </c>
      <c r="AN234" s="38">
        <f>COUNTIF(AN142:AN217,$B$234)+COUNTIF(AN142:AN217,$C$234)</f>
        <v>0</v>
      </c>
      <c r="AP234" s="46"/>
      <c r="AW234" s="16" t="s">
        <v>50</v>
      </c>
      <c r="AX234" s="38">
        <v>2</v>
      </c>
      <c r="AY234" s="38">
        <v>2</v>
      </c>
      <c r="AZ234" s="38">
        <v>2</v>
      </c>
      <c r="BA234" s="38">
        <v>2</v>
      </c>
      <c r="BB234" s="38">
        <v>2</v>
      </c>
      <c r="BL234" s="273"/>
    </row>
    <row r="235" spans="2:64" ht="15">
      <c r="C235" s="16" t="s">
        <v>51</v>
      </c>
      <c r="D235" s="38">
        <f t="shared" si="48"/>
        <v>0</v>
      </c>
      <c r="E235" s="38">
        <f t="shared" si="49"/>
        <v>0</v>
      </c>
      <c r="F235" s="38">
        <f t="shared" si="50"/>
        <v>0</v>
      </c>
      <c r="G235" s="38">
        <f t="shared" si="51"/>
        <v>0</v>
      </c>
      <c r="H235" s="38">
        <f t="shared" si="52"/>
        <v>0</v>
      </c>
      <c r="J235" s="46"/>
      <c r="Q235" s="16" t="s">
        <v>51</v>
      </c>
      <c r="R235" s="38">
        <v>4</v>
      </c>
      <c r="S235" s="38">
        <v>4</v>
      </c>
      <c r="T235" s="38">
        <v>4</v>
      </c>
      <c r="U235" s="38">
        <v>4</v>
      </c>
      <c r="V235" s="38">
        <v>4</v>
      </c>
      <c r="AF235" s="273"/>
      <c r="AI235" s="16" t="s">
        <v>51</v>
      </c>
      <c r="AJ235" s="38">
        <f>COUNTIF(AJ142:AJ217,$AI$235)</f>
        <v>0</v>
      </c>
      <c r="AK235" s="38">
        <f t="shared" ref="AK235:AN235" si="54">COUNTIF(AK142:AK217,$AI$235)</f>
        <v>0</v>
      </c>
      <c r="AL235" s="38">
        <f t="shared" si="54"/>
        <v>0</v>
      </c>
      <c r="AM235" s="38">
        <f t="shared" si="54"/>
        <v>0</v>
      </c>
      <c r="AN235" s="38">
        <f t="shared" si="54"/>
        <v>0</v>
      </c>
      <c r="AP235" s="46"/>
      <c r="AW235" s="16" t="s">
        <v>51</v>
      </c>
      <c r="AX235" s="38">
        <v>1</v>
      </c>
      <c r="AY235" s="38">
        <v>1</v>
      </c>
      <c r="AZ235" s="38">
        <v>1</v>
      </c>
      <c r="BA235" s="38">
        <v>1</v>
      </c>
      <c r="BB235" s="38">
        <v>1</v>
      </c>
      <c r="BL235" s="273"/>
    </row>
    <row r="236" spans="2:64" ht="15">
      <c r="C236" s="16" t="s">
        <v>59</v>
      </c>
      <c r="D236" s="38">
        <f t="shared" si="48"/>
        <v>0</v>
      </c>
      <c r="E236" s="38">
        <f t="shared" si="49"/>
        <v>0</v>
      </c>
      <c r="F236" s="38">
        <f t="shared" si="50"/>
        <v>0</v>
      </c>
      <c r="G236" s="38">
        <f t="shared" si="51"/>
        <v>0</v>
      </c>
      <c r="H236" s="38">
        <f t="shared" si="52"/>
        <v>0</v>
      </c>
      <c r="J236" s="46"/>
      <c r="Q236" s="16" t="s">
        <v>59</v>
      </c>
      <c r="R236" s="38">
        <v>1</v>
      </c>
      <c r="S236" s="38">
        <v>1</v>
      </c>
      <c r="T236" s="38">
        <v>1</v>
      </c>
      <c r="U236" s="38">
        <v>1</v>
      </c>
      <c r="V236" s="38">
        <v>1</v>
      </c>
      <c r="AF236" s="273"/>
      <c r="AI236" s="16" t="s">
        <v>59</v>
      </c>
      <c r="AJ236" s="38">
        <f>COUNTIF(AJ142:AJ217,$AI$236)</f>
        <v>0</v>
      </c>
      <c r="AK236" s="38">
        <f t="shared" ref="AK236:AN236" si="55">COUNTIF(AK142:AK217,$AI$236)</f>
        <v>0</v>
      </c>
      <c r="AL236" s="38">
        <f t="shared" si="55"/>
        <v>0</v>
      </c>
      <c r="AM236" s="38">
        <f t="shared" si="55"/>
        <v>0</v>
      </c>
      <c r="AN236" s="38">
        <f t="shared" si="55"/>
        <v>0</v>
      </c>
      <c r="AP236" s="46"/>
      <c r="AW236" s="16" t="s">
        <v>59</v>
      </c>
      <c r="AX236" s="38"/>
      <c r="AY236" s="38"/>
      <c r="AZ236" s="38"/>
      <c r="BA236" s="38"/>
      <c r="BB236" s="38"/>
      <c r="BL236" s="273"/>
    </row>
    <row r="237" spans="2:64" ht="15">
      <c r="C237" s="16" t="s">
        <v>52</v>
      </c>
      <c r="D237" s="38">
        <f t="shared" si="48"/>
        <v>0</v>
      </c>
      <c r="E237" s="38">
        <f t="shared" si="49"/>
        <v>0</v>
      </c>
      <c r="F237" s="38">
        <f t="shared" si="50"/>
        <v>0</v>
      </c>
      <c r="G237" s="38">
        <f t="shared" si="51"/>
        <v>0</v>
      </c>
      <c r="H237" s="38">
        <f t="shared" si="52"/>
        <v>0</v>
      </c>
      <c r="Q237" s="16" t="s">
        <v>52</v>
      </c>
      <c r="R237" s="38">
        <v>4</v>
      </c>
      <c r="S237" s="38">
        <v>4</v>
      </c>
      <c r="T237" s="38">
        <v>4</v>
      </c>
      <c r="U237" s="38">
        <v>4</v>
      </c>
      <c r="V237" s="38">
        <v>4</v>
      </c>
      <c r="AF237" s="273"/>
      <c r="AI237" s="16" t="s">
        <v>52</v>
      </c>
      <c r="AJ237" s="38">
        <f>COUNTIF(AJ142:AJ217,$AI$237)</f>
        <v>0</v>
      </c>
      <c r="AK237" s="38">
        <f t="shared" ref="AK237:AN237" si="56">COUNTIF(AK142:AK217,$AI$237)</f>
        <v>0</v>
      </c>
      <c r="AL237" s="38">
        <f t="shared" si="56"/>
        <v>0</v>
      </c>
      <c r="AM237" s="38">
        <f t="shared" si="56"/>
        <v>0</v>
      </c>
      <c r="AN237" s="38">
        <f t="shared" si="56"/>
        <v>0</v>
      </c>
      <c r="AW237" s="16" t="s">
        <v>52</v>
      </c>
      <c r="AX237" s="38">
        <v>2</v>
      </c>
      <c r="AY237" s="38">
        <v>2</v>
      </c>
      <c r="AZ237" s="38">
        <v>2</v>
      </c>
      <c r="BA237" s="38">
        <v>2</v>
      </c>
      <c r="BB237" s="38">
        <v>2</v>
      </c>
      <c r="BL237" s="273"/>
    </row>
    <row r="238" spans="2:64" ht="15">
      <c r="C238" s="16" t="s">
        <v>53</v>
      </c>
      <c r="D238" s="38">
        <f t="shared" si="48"/>
        <v>0</v>
      </c>
      <c r="E238" s="38">
        <f t="shared" si="49"/>
        <v>0</v>
      </c>
      <c r="F238" s="38">
        <f t="shared" si="50"/>
        <v>0</v>
      </c>
      <c r="G238" s="38">
        <f t="shared" si="51"/>
        <v>0</v>
      </c>
      <c r="H238" s="38">
        <f t="shared" si="52"/>
        <v>0</v>
      </c>
      <c r="Q238" s="16" t="s">
        <v>53</v>
      </c>
      <c r="R238" s="38">
        <v>4</v>
      </c>
      <c r="S238" s="38">
        <v>4</v>
      </c>
      <c r="T238" s="38">
        <v>4</v>
      </c>
      <c r="U238" s="38">
        <v>4</v>
      </c>
      <c r="V238" s="38">
        <v>4</v>
      </c>
      <c r="AF238" s="273"/>
      <c r="AI238" s="16" t="s">
        <v>53</v>
      </c>
      <c r="AJ238" s="38">
        <f>COUNTIF(AJ142:AJ217,$AI$238)</f>
        <v>0</v>
      </c>
      <c r="AK238" s="38">
        <f t="shared" ref="AK238:AN238" si="57">COUNTIF(AK142:AK217,$AI$238)</f>
        <v>0</v>
      </c>
      <c r="AL238" s="38">
        <f t="shared" si="57"/>
        <v>0</v>
      </c>
      <c r="AM238" s="38">
        <f t="shared" si="57"/>
        <v>0</v>
      </c>
      <c r="AN238" s="38">
        <f t="shared" si="57"/>
        <v>0</v>
      </c>
      <c r="AW238" s="16" t="s">
        <v>53</v>
      </c>
      <c r="AX238" s="38">
        <v>2</v>
      </c>
      <c r="AY238" s="38">
        <v>2</v>
      </c>
      <c r="AZ238" s="38">
        <v>2</v>
      </c>
      <c r="BA238" s="38">
        <v>2</v>
      </c>
      <c r="BB238" s="38">
        <v>2</v>
      </c>
      <c r="BL238" s="273"/>
    </row>
    <row r="239" spans="2:64" ht="15">
      <c r="C239" s="16" t="s">
        <v>225</v>
      </c>
      <c r="D239" s="38">
        <f t="shared" si="48"/>
        <v>0</v>
      </c>
      <c r="E239" s="38">
        <f t="shared" si="49"/>
        <v>0</v>
      </c>
      <c r="F239" s="38">
        <f t="shared" si="50"/>
        <v>0</v>
      </c>
      <c r="G239" s="38">
        <f t="shared" si="51"/>
        <v>0</v>
      </c>
      <c r="H239" s="38">
        <f t="shared" si="52"/>
        <v>0</v>
      </c>
      <c r="Q239" s="16" t="s">
        <v>225</v>
      </c>
      <c r="R239" s="38">
        <v>1</v>
      </c>
      <c r="S239" s="38">
        <v>1</v>
      </c>
      <c r="T239" s="38">
        <v>1</v>
      </c>
      <c r="U239" s="38">
        <v>1</v>
      </c>
      <c r="V239" s="38">
        <v>1</v>
      </c>
      <c r="AF239" s="273"/>
      <c r="AI239" s="16" t="s">
        <v>225</v>
      </c>
      <c r="AJ239" s="38">
        <f>COUNTIF(AJ142:AJ217,$AI$239)</f>
        <v>0</v>
      </c>
      <c r="AK239" s="38">
        <f t="shared" ref="AK239:AN239" si="58">COUNTIF(AK142:AK217,$AI$239)</f>
        <v>0</v>
      </c>
      <c r="AL239" s="38">
        <f t="shared" si="58"/>
        <v>0</v>
      </c>
      <c r="AM239" s="38">
        <f t="shared" si="58"/>
        <v>0</v>
      </c>
      <c r="AN239" s="38">
        <f t="shared" si="58"/>
        <v>0</v>
      </c>
      <c r="AW239" s="16" t="s">
        <v>225</v>
      </c>
      <c r="AX239" s="38">
        <v>1</v>
      </c>
      <c r="AY239" s="38">
        <v>1</v>
      </c>
      <c r="AZ239" s="38">
        <v>1</v>
      </c>
      <c r="BA239" s="38">
        <v>1</v>
      </c>
      <c r="BB239" s="38">
        <v>1</v>
      </c>
      <c r="BL239" s="273"/>
    </row>
    <row r="240" spans="2:64" ht="15">
      <c r="C240" s="16" t="s">
        <v>61</v>
      </c>
      <c r="D240" s="38">
        <f t="shared" si="48"/>
        <v>0</v>
      </c>
      <c r="E240" s="38">
        <f t="shared" si="49"/>
        <v>0</v>
      </c>
      <c r="F240" s="38">
        <f t="shared" si="50"/>
        <v>0</v>
      </c>
      <c r="G240" s="38">
        <f t="shared" si="51"/>
        <v>0</v>
      </c>
      <c r="H240" s="38">
        <f t="shared" si="52"/>
        <v>0</v>
      </c>
      <c r="Q240" s="16" t="s">
        <v>61</v>
      </c>
      <c r="R240" s="38">
        <v>2</v>
      </c>
      <c r="S240" s="38">
        <v>2</v>
      </c>
      <c r="T240" s="38">
        <v>2</v>
      </c>
      <c r="U240" s="38">
        <v>2</v>
      </c>
      <c r="V240" s="38">
        <v>2</v>
      </c>
      <c r="AF240" s="273"/>
      <c r="AI240" s="16" t="s">
        <v>61</v>
      </c>
      <c r="AJ240" s="38">
        <f>COUNTIF(AJ142:AJ217,$AI$240)</f>
        <v>0</v>
      </c>
      <c r="AK240" s="38">
        <f t="shared" ref="AK240:AN240" si="59">COUNTIF(AK142:AK217,$AI$240)</f>
        <v>0</v>
      </c>
      <c r="AL240" s="38">
        <f t="shared" si="59"/>
        <v>0</v>
      </c>
      <c r="AM240" s="38">
        <f t="shared" si="59"/>
        <v>0</v>
      </c>
      <c r="AN240" s="38">
        <f t="shared" si="59"/>
        <v>0</v>
      </c>
      <c r="AW240" s="16" t="s">
        <v>61</v>
      </c>
      <c r="AX240" s="38"/>
      <c r="AY240" s="38"/>
      <c r="AZ240" s="38"/>
      <c r="BA240" s="38"/>
      <c r="BB240" s="38"/>
      <c r="BL240" s="273"/>
    </row>
    <row r="241" spans="1:64" ht="15">
      <c r="C241" s="16" t="s">
        <v>54</v>
      </c>
      <c r="D241" s="38">
        <f t="shared" si="48"/>
        <v>0</v>
      </c>
      <c r="E241" s="38">
        <f t="shared" si="49"/>
        <v>0</v>
      </c>
      <c r="F241" s="38">
        <f t="shared" si="50"/>
        <v>0</v>
      </c>
      <c r="G241" s="38">
        <f t="shared" si="51"/>
        <v>0</v>
      </c>
      <c r="H241" s="38">
        <f t="shared" si="52"/>
        <v>0</v>
      </c>
      <c r="Q241" s="16" t="s">
        <v>54</v>
      </c>
      <c r="R241" s="38">
        <v>2</v>
      </c>
      <c r="S241" s="38">
        <v>2</v>
      </c>
      <c r="T241" s="38">
        <v>2</v>
      </c>
      <c r="U241" s="38">
        <v>2</v>
      </c>
      <c r="V241" s="38">
        <v>2</v>
      </c>
      <c r="AF241" s="273"/>
      <c r="AI241" s="16" t="s">
        <v>54</v>
      </c>
      <c r="AJ241" s="38">
        <f>COUNTIF(AJ142:AJ217,$AI$241)</f>
        <v>0</v>
      </c>
      <c r="AK241" s="38">
        <f t="shared" ref="AK241:AN241" si="60">COUNTIF(AK142:AK217,$AI$241)</f>
        <v>0</v>
      </c>
      <c r="AL241" s="38">
        <f t="shared" si="60"/>
        <v>0</v>
      </c>
      <c r="AM241" s="38">
        <f t="shared" si="60"/>
        <v>0</v>
      </c>
      <c r="AN241" s="38">
        <f t="shared" si="60"/>
        <v>0</v>
      </c>
      <c r="AW241" s="16" t="s">
        <v>54</v>
      </c>
      <c r="AX241" s="38">
        <v>2</v>
      </c>
      <c r="AY241" s="38">
        <v>2</v>
      </c>
      <c r="AZ241" s="38">
        <v>2</v>
      </c>
      <c r="BA241" s="38">
        <v>2</v>
      </c>
      <c r="BB241" s="38">
        <v>2</v>
      </c>
      <c r="BL241" s="273"/>
    </row>
    <row r="242" spans="1:64" ht="15">
      <c r="C242" s="16" t="s">
        <v>55</v>
      </c>
      <c r="D242" s="38">
        <f t="shared" si="48"/>
        <v>0</v>
      </c>
      <c r="E242" s="38">
        <f t="shared" si="49"/>
        <v>0</v>
      </c>
      <c r="F242" s="38">
        <f t="shared" si="50"/>
        <v>0</v>
      </c>
      <c r="G242" s="38">
        <f t="shared" si="51"/>
        <v>0</v>
      </c>
      <c r="H242" s="38">
        <f t="shared" si="52"/>
        <v>0</v>
      </c>
      <c r="Q242" s="16" t="s">
        <v>55</v>
      </c>
      <c r="R242" s="38">
        <v>4</v>
      </c>
      <c r="S242" s="38">
        <v>4</v>
      </c>
      <c r="T242" s="38">
        <v>4</v>
      </c>
      <c r="U242" s="38">
        <v>4</v>
      </c>
      <c r="V242" s="38">
        <v>4</v>
      </c>
      <c r="AF242" s="273"/>
      <c r="AI242" s="16" t="s">
        <v>55</v>
      </c>
      <c r="AJ242" s="38">
        <f>COUNTIF(AJ142:AJ217,$AI$242)</f>
        <v>0</v>
      </c>
      <c r="AK242" s="38">
        <f t="shared" ref="AK242:AN242" si="61">COUNTIF(AK142:AK217,$AI$242)</f>
        <v>0</v>
      </c>
      <c r="AL242" s="38">
        <f t="shared" si="61"/>
        <v>0</v>
      </c>
      <c r="AM242" s="38">
        <f t="shared" si="61"/>
        <v>0</v>
      </c>
      <c r="AN242" s="38">
        <f t="shared" si="61"/>
        <v>0</v>
      </c>
      <c r="AW242" s="16" t="s">
        <v>55</v>
      </c>
      <c r="AX242" s="38">
        <v>3</v>
      </c>
      <c r="AY242" s="38">
        <v>3</v>
      </c>
      <c r="AZ242" s="38">
        <v>3</v>
      </c>
      <c r="BA242" s="38">
        <v>3</v>
      </c>
      <c r="BB242" s="38">
        <v>3</v>
      </c>
      <c r="BL242" s="273"/>
    </row>
    <row r="243" spans="1:64" ht="15">
      <c r="A243" s="16" t="s">
        <v>263</v>
      </c>
      <c r="B243" s="16" t="s">
        <v>264</v>
      </c>
      <c r="C243" s="16" t="s">
        <v>56</v>
      </c>
      <c r="D243" s="38">
        <f>COUNTIF(D142:D217,$A$243)+COUNTIF(D142:D217,$B$243)+COUNTIF($D142:$D217,$C$243)</f>
        <v>0</v>
      </c>
      <c r="E243" s="38">
        <f>COUNTIF(E142:E217,$A$243)+COUNTIF(E142:E217,$B$243)+COUNTIF($D142:$D217,$C$243)</f>
        <v>0</v>
      </c>
      <c r="F243" s="38">
        <f>COUNTIF(F142:F217,$A$243)+COUNTIF(F142:F217,$B$243)+COUNTIF($D142:$D217,$C$243)</f>
        <v>0</v>
      </c>
      <c r="G243" s="38">
        <f>COUNTIF(G142:G217,$A$243)+COUNTIF(G142:G217,$B$243)+COUNTIF($D142:$D217,$C$243)</f>
        <v>0</v>
      </c>
      <c r="H243" s="38">
        <f>COUNTIF(H142:H217,$A$243)+COUNTIF(H142:H217,$B$243)+COUNTIF($D142:$D217,$C$243)</f>
        <v>0</v>
      </c>
      <c r="Q243" s="16" t="s">
        <v>56</v>
      </c>
      <c r="R243" s="38">
        <v>7</v>
      </c>
      <c r="S243" s="38">
        <v>7</v>
      </c>
      <c r="T243" s="38">
        <v>7</v>
      </c>
      <c r="U243" s="38">
        <v>7</v>
      </c>
      <c r="V243" s="38">
        <v>7</v>
      </c>
      <c r="AF243" s="273"/>
      <c r="AG243" s="16" t="s">
        <v>263</v>
      </c>
      <c r="AH243" s="16" t="s">
        <v>264</v>
      </c>
      <c r="AI243" s="16" t="s">
        <v>56</v>
      </c>
      <c r="AJ243" s="38">
        <f>COUNTIF(AJ142:AJ217,$A$243)+COUNTIF(AJ142:AJ217,$B$243)+COUNTIF(AJ142:AJ217,$C$243)</f>
        <v>0</v>
      </c>
      <c r="AK243" s="38">
        <f t="shared" ref="AK243:AN243" si="62">COUNTIF(AK142:AK217,$A$243)+COUNTIF(AK142:AK217,$B$243)+COUNTIF(AK142:AK217,$C$243)</f>
        <v>0</v>
      </c>
      <c r="AL243" s="38">
        <f t="shared" si="62"/>
        <v>0</v>
      </c>
      <c r="AM243" s="38">
        <f t="shared" si="62"/>
        <v>0</v>
      </c>
      <c r="AN243" s="38">
        <f t="shared" si="62"/>
        <v>0</v>
      </c>
      <c r="AW243" s="16" t="s">
        <v>56</v>
      </c>
      <c r="AX243" s="38"/>
      <c r="AY243" s="38"/>
      <c r="AZ243" s="38"/>
      <c r="BA243" s="38"/>
      <c r="BB243" s="38"/>
      <c r="BL243" s="273"/>
    </row>
    <row r="244" spans="1:64" ht="15">
      <c r="A244" s="16" t="s">
        <v>266</v>
      </c>
      <c r="B244" s="16" t="s">
        <v>265</v>
      </c>
      <c r="C244" s="16" t="s">
        <v>57</v>
      </c>
      <c r="D244" s="38">
        <f>COUNTIF(D142:D217,$B$244)+COUNTIF(D142:D217,$C$244)+COUNTIF(D142:D217,$A$244)</f>
        <v>0</v>
      </c>
      <c r="E244" s="38">
        <f>COUNTIF(E142:E217,$B$244)+COUNTIF(E142:E217,$C$244)+COUNTIF(E142:E217,$A$244)</f>
        <v>0</v>
      </c>
      <c r="F244" s="38">
        <f>COUNTIF(F142:F217,$B$244)+COUNTIF(F142:F217,$C$244)+COUNTIF(F142:F217,$A$244)</f>
        <v>0</v>
      </c>
      <c r="G244" s="38">
        <f>COUNTIF(G142:G217,$B$244)+COUNTIF(G142:G217,$C$244)+COUNTIF(G142:G217,$A$244)</f>
        <v>0</v>
      </c>
      <c r="H244" s="38">
        <f>COUNTIF(H142:H217,$B$244)+COUNTIF(H142:H217,$C$244)+COUNTIF(H142:H217,$A$244)</f>
        <v>0</v>
      </c>
      <c r="Q244" s="16" t="s">
        <v>57</v>
      </c>
      <c r="R244" s="44">
        <v>4</v>
      </c>
      <c r="S244" s="44">
        <v>4</v>
      </c>
      <c r="T244" s="44">
        <v>4</v>
      </c>
      <c r="U244" s="44">
        <v>4</v>
      </c>
      <c r="V244" s="44">
        <v>4</v>
      </c>
      <c r="AF244" s="273"/>
      <c r="AG244" s="16" t="s">
        <v>266</v>
      </c>
      <c r="AH244" s="16" t="s">
        <v>265</v>
      </c>
      <c r="AI244" s="16" t="s">
        <v>57</v>
      </c>
      <c r="AJ244" s="38">
        <f>COUNTIF(AJ142:AJ217,$B$244)+COUNTIF(AJ142:AJ217,$C$244)+COUNTIF(AJ142:AJ217,$A$244)</f>
        <v>0</v>
      </c>
      <c r="AK244" s="38">
        <f>COUNTIF(AK142:AK217,$B$244)+COUNTIF(AK142:AK217,$C$244)+COUNTIF(AK142:AK217,$A$244)</f>
        <v>0</v>
      </c>
      <c r="AL244" s="38">
        <f>COUNTIF(AL142:AL217,$B$244)+COUNTIF(AL142:AL217,$C$244)+COUNTIF(AL142:AL217,$A$244)</f>
        <v>0</v>
      </c>
      <c r="AM244" s="38">
        <f>COUNTIF(AM142:AM217,$B$244)+COUNTIF(AM142:AM217,$C$244)+COUNTIF(AM142:AM217,$A$244)</f>
        <v>0</v>
      </c>
      <c r="AN244" s="38">
        <f>COUNTIF(AN142:AN217,$B$244)+COUNTIF(AN142:AN217,$C$244)+COUNTIF(AN142:AN217,$A$244)</f>
        <v>0</v>
      </c>
      <c r="AW244" s="16" t="s">
        <v>57</v>
      </c>
      <c r="AX244" s="44"/>
      <c r="AY244" s="44"/>
      <c r="AZ244" s="44"/>
      <c r="BA244" s="44"/>
      <c r="BB244" s="44"/>
      <c r="BL244" s="273"/>
    </row>
    <row r="245" spans="1:64" ht="15">
      <c r="C245" s="16" t="s">
        <v>58</v>
      </c>
      <c r="D245" s="38">
        <f t="shared" si="48"/>
        <v>0</v>
      </c>
      <c r="E245" s="38">
        <f t="shared" si="49"/>
        <v>0</v>
      </c>
      <c r="F245" s="38">
        <f t="shared" si="50"/>
        <v>0</v>
      </c>
      <c r="G245" s="38">
        <f t="shared" si="51"/>
        <v>0</v>
      </c>
      <c r="H245" s="38">
        <f t="shared" si="52"/>
        <v>0</v>
      </c>
      <c r="Q245" s="16" t="s">
        <v>58</v>
      </c>
      <c r="R245" s="38">
        <v>2</v>
      </c>
      <c r="S245" s="38">
        <v>2</v>
      </c>
      <c r="T245" s="38">
        <v>2</v>
      </c>
      <c r="U245" s="38">
        <v>2</v>
      </c>
      <c r="V245" s="38">
        <v>2</v>
      </c>
      <c r="AF245" s="273"/>
      <c r="AI245" s="16" t="s">
        <v>58</v>
      </c>
      <c r="AJ245" s="38">
        <f>COUNTIF(AJ142:AJ217,$AI$245)</f>
        <v>0</v>
      </c>
      <c r="AK245" s="38">
        <f t="shared" ref="AK245:AN245" si="63">COUNTIF(AK142:AK217,$AI$245)</f>
        <v>0</v>
      </c>
      <c r="AL245" s="38">
        <f t="shared" si="63"/>
        <v>0</v>
      </c>
      <c r="AM245" s="38">
        <f t="shared" si="63"/>
        <v>0</v>
      </c>
      <c r="AN245" s="38">
        <f t="shared" si="63"/>
        <v>0</v>
      </c>
      <c r="AW245" s="16" t="s">
        <v>58</v>
      </c>
      <c r="AX245" s="38"/>
      <c r="AY245" s="38"/>
      <c r="AZ245" s="38"/>
      <c r="BA245" s="38"/>
      <c r="BB245" s="38"/>
      <c r="BL245" s="273"/>
    </row>
    <row r="246" spans="1:64">
      <c r="AF246" s="273"/>
      <c r="BL246" s="273"/>
    </row>
    <row r="247" spans="1:64">
      <c r="AF247" s="273"/>
      <c r="AG247" s="273"/>
      <c r="AH247" s="273"/>
      <c r="AI247" s="273"/>
      <c r="AJ247" s="273"/>
      <c r="AK247" s="273"/>
      <c r="AL247" s="273"/>
      <c r="AM247" s="273"/>
      <c r="AN247" s="273"/>
      <c r="AO247" s="273"/>
      <c r="AP247" s="273"/>
      <c r="AQ247" s="273"/>
      <c r="AR247" s="273"/>
      <c r="AS247" s="273"/>
      <c r="AT247" s="273"/>
      <c r="AU247" s="273"/>
      <c r="AV247" s="273"/>
      <c r="AW247" s="273"/>
      <c r="AX247" s="273"/>
      <c r="AY247" s="273"/>
      <c r="AZ247" s="273"/>
      <c r="BA247" s="273"/>
      <c r="BB247" s="273"/>
      <c r="BC247" s="273"/>
      <c r="BD247" s="273"/>
      <c r="BE247" s="273"/>
      <c r="BF247" s="273"/>
      <c r="BG247" s="273"/>
      <c r="BH247" s="273"/>
      <c r="BI247" s="273"/>
      <c r="BJ247" s="273"/>
      <c r="BK247" s="273"/>
      <c r="BL247" s="273"/>
    </row>
    <row r="248" spans="1:64">
      <c r="AF248" s="273"/>
      <c r="AG248" s="273"/>
      <c r="AH248" s="273"/>
      <c r="AI248" s="273"/>
      <c r="AJ248" s="273"/>
      <c r="AK248" s="273"/>
      <c r="AL248" s="273"/>
      <c r="AM248" s="273"/>
      <c r="AN248" s="273"/>
      <c r="AO248" s="273"/>
      <c r="AP248" s="273"/>
      <c r="AQ248" s="273"/>
      <c r="AR248" s="273"/>
      <c r="AS248" s="273"/>
      <c r="AT248" s="273"/>
      <c r="AU248" s="273"/>
      <c r="AV248" s="273"/>
      <c r="AW248" s="273"/>
      <c r="AX248" s="273"/>
      <c r="AY248" s="273"/>
      <c r="AZ248" s="273"/>
      <c r="BA248" s="273"/>
      <c r="BB248" s="273"/>
      <c r="BC248" s="273"/>
      <c r="BD248" s="273"/>
      <c r="BE248" s="273"/>
      <c r="BF248" s="273"/>
      <c r="BG248" s="273"/>
      <c r="BH248" s="273"/>
      <c r="BI248" s="273"/>
      <c r="BJ248" s="273"/>
      <c r="BK248" s="273"/>
      <c r="BL248" s="273"/>
    </row>
    <row r="249" spans="1:64">
      <c r="AF249" s="273"/>
      <c r="AG249" s="273"/>
      <c r="AH249" s="273"/>
      <c r="AI249" s="273"/>
      <c r="AJ249" s="273"/>
      <c r="AK249" s="273"/>
      <c r="AL249" s="273"/>
      <c r="AM249" s="273"/>
      <c r="AN249" s="273"/>
      <c r="AO249" s="273"/>
      <c r="AP249" s="273"/>
      <c r="AQ249" s="273"/>
      <c r="AR249" s="273"/>
      <c r="AS249" s="273"/>
      <c r="AT249" s="273"/>
      <c r="AU249" s="273"/>
      <c r="AV249" s="273"/>
      <c r="AW249" s="273"/>
      <c r="AX249" s="273"/>
      <c r="AY249" s="273"/>
      <c r="AZ249" s="273"/>
      <c r="BA249" s="273"/>
      <c r="BB249" s="273"/>
      <c r="BC249" s="273"/>
      <c r="BD249" s="273"/>
      <c r="BE249" s="273"/>
      <c r="BF249" s="273"/>
      <c r="BG249" s="273"/>
      <c r="BH249" s="273"/>
      <c r="BI249" s="273"/>
      <c r="BJ249" s="273"/>
      <c r="BK249" s="273"/>
      <c r="BL249" s="273"/>
    </row>
    <row r="250" spans="1:64">
      <c r="AF250" s="273"/>
      <c r="AG250" s="273"/>
      <c r="AH250" s="273"/>
      <c r="AI250" s="273"/>
      <c r="AJ250" s="273"/>
      <c r="AK250" s="273"/>
      <c r="AL250" s="273"/>
      <c r="AM250" s="273"/>
      <c r="AN250" s="273"/>
      <c r="AO250" s="273"/>
      <c r="AP250" s="273"/>
      <c r="AQ250" s="273"/>
      <c r="AR250" s="273"/>
      <c r="AS250" s="273"/>
      <c r="AT250" s="273"/>
      <c r="AU250" s="273"/>
      <c r="AV250" s="273"/>
      <c r="AW250" s="273"/>
      <c r="AX250" s="273"/>
      <c r="AY250" s="273"/>
      <c r="AZ250" s="273"/>
      <c r="BA250" s="273"/>
      <c r="BB250" s="273"/>
      <c r="BC250" s="273"/>
      <c r="BD250" s="273"/>
      <c r="BE250" s="273"/>
      <c r="BF250" s="273"/>
      <c r="BG250" s="273"/>
      <c r="BH250" s="273"/>
      <c r="BI250" s="273"/>
      <c r="BJ250" s="273"/>
      <c r="BK250" s="273"/>
      <c r="BL250" s="273"/>
    </row>
  </sheetData>
  <mergeCells count="3">
    <mergeCell ref="S23:W23"/>
    <mergeCell ref="K139:O139"/>
    <mergeCell ref="AQ139:AU13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V226"/>
  <sheetViews>
    <sheetView topLeftCell="A82" zoomScale="90" zoomScaleNormal="90" workbookViewId="0">
      <selection activeCell="R92" sqref="R92"/>
    </sheetView>
  </sheetViews>
  <sheetFormatPr baseColWidth="10" defaultRowHeight="11.25"/>
  <cols>
    <col min="1" max="16384" width="11.42578125" style="47"/>
  </cols>
  <sheetData>
    <row r="1" spans="1:14" ht="13.5" thickBot="1">
      <c r="A1" s="45"/>
      <c r="B1" s="46"/>
      <c r="C1" s="46"/>
      <c r="D1" s="46"/>
      <c r="E1" s="46"/>
      <c r="F1" s="46"/>
      <c r="G1" s="46"/>
      <c r="H1" s="46"/>
      <c r="I1" s="226" t="s">
        <v>62</v>
      </c>
      <c r="J1" s="226" t="str">
        <f>F102</f>
        <v>x</v>
      </c>
      <c r="K1" s="46"/>
      <c r="L1" s="46"/>
      <c r="M1" s="46"/>
      <c r="N1" s="46"/>
    </row>
    <row r="2" spans="1:14" ht="23.25" thickBot="1">
      <c r="A2" s="48"/>
      <c r="B2" s="49"/>
      <c r="C2" s="287" t="s">
        <v>408</v>
      </c>
      <c r="D2" s="50" t="s">
        <v>63</v>
      </c>
      <c r="E2" s="51" t="s">
        <v>64</v>
      </c>
      <c r="F2" s="52" t="s">
        <v>65</v>
      </c>
      <c r="G2" s="51" t="s">
        <v>64</v>
      </c>
      <c r="H2" s="52" t="s">
        <v>66</v>
      </c>
      <c r="I2" s="51" t="s">
        <v>64</v>
      </c>
      <c r="J2" s="52" t="s">
        <v>67</v>
      </c>
      <c r="K2" s="51" t="s">
        <v>64</v>
      </c>
      <c r="L2" s="52" t="s">
        <v>68</v>
      </c>
      <c r="M2" s="51" t="s">
        <v>64</v>
      </c>
      <c r="N2" s="53" t="s">
        <v>69</v>
      </c>
    </row>
    <row r="3" spans="1:14" ht="12" thickBot="1">
      <c r="A3" s="45"/>
      <c r="B3" s="46"/>
      <c r="C3" s="46" t="s">
        <v>409</v>
      </c>
      <c r="D3" s="46"/>
      <c r="E3" s="46"/>
      <c r="F3" s="46"/>
      <c r="G3" s="46"/>
      <c r="H3" s="46"/>
      <c r="I3" s="46"/>
      <c r="J3" s="46"/>
      <c r="K3" s="46"/>
      <c r="L3" s="46"/>
      <c r="M3" s="46"/>
      <c r="N3" s="46"/>
    </row>
    <row r="4" spans="1:14">
      <c r="A4" s="45"/>
      <c r="B4" s="46"/>
      <c r="C4" s="46"/>
      <c r="D4" s="54"/>
      <c r="E4" s="55"/>
      <c r="F4" s="55"/>
      <c r="G4" s="55"/>
      <c r="H4" s="55"/>
      <c r="I4" s="56" t="s">
        <v>70</v>
      </c>
      <c r="J4" s="55"/>
      <c r="K4" s="55"/>
      <c r="L4" s="55"/>
      <c r="M4" s="55"/>
      <c r="N4" s="57"/>
    </row>
    <row r="5" spans="1:14">
      <c r="A5" s="45"/>
      <c r="B5" s="46"/>
      <c r="C5" s="46"/>
      <c r="D5" s="58"/>
      <c r="E5" s="59"/>
      <c r="F5" s="59"/>
      <c r="G5" s="59"/>
      <c r="H5" s="59"/>
      <c r="I5" s="60" t="s">
        <v>71</v>
      </c>
      <c r="J5" s="59"/>
      <c r="K5" s="59"/>
      <c r="L5" s="59"/>
      <c r="M5" s="59"/>
      <c r="N5" s="61"/>
    </row>
    <row r="6" spans="1:14">
      <c r="A6" s="62" t="s">
        <v>72</v>
      </c>
      <c r="B6" s="63" t="s">
        <v>73</v>
      </c>
      <c r="C6" s="63" t="s">
        <v>259</v>
      </c>
      <c r="D6" s="271"/>
      <c r="E6" s="64"/>
      <c r="F6" s="266"/>
      <c r="G6" s="64"/>
      <c r="H6" s="266"/>
      <c r="I6" s="64"/>
      <c r="J6" s="266"/>
      <c r="K6" s="64"/>
      <c r="L6" s="266"/>
      <c r="M6" s="64"/>
      <c r="N6" s="269"/>
    </row>
    <row r="7" spans="1:14">
      <c r="A7" s="62" t="s">
        <v>76</v>
      </c>
      <c r="B7" s="63" t="s">
        <v>77</v>
      </c>
      <c r="C7" s="63" t="s">
        <v>260</v>
      </c>
      <c r="D7" s="271"/>
      <c r="E7" s="64"/>
      <c r="F7" s="266"/>
      <c r="G7" s="64"/>
      <c r="H7" s="266"/>
      <c r="I7" s="64"/>
      <c r="J7" s="266"/>
      <c r="K7" s="64"/>
      <c r="L7" s="266"/>
      <c r="M7" s="64"/>
      <c r="N7" s="269"/>
    </row>
    <row r="8" spans="1:14">
      <c r="A8" s="65"/>
      <c r="B8" s="64"/>
      <c r="C8" s="64"/>
      <c r="D8" s="66"/>
      <c r="E8" s="67"/>
      <c r="F8" s="67"/>
      <c r="G8" s="67"/>
      <c r="H8" s="67"/>
      <c r="I8" s="68" t="s">
        <v>80</v>
      </c>
      <c r="J8" s="67"/>
      <c r="K8" s="67"/>
      <c r="L8" s="67"/>
      <c r="M8" s="67"/>
      <c r="N8" s="69"/>
    </row>
    <row r="9" spans="1:14">
      <c r="A9" s="70" t="s">
        <v>81</v>
      </c>
      <c r="B9" s="63" t="s">
        <v>73</v>
      </c>
      <c r="C9" s="64" t="s">
        <v>49</v>
      </c>
      <c r="D9" s="262"/>
      <c r="E9" s="76"/>
      <c r="F9" s="265"/>
      <c r="G9" s="76"/>
      <c r="H9" s="265"/>
      <c r="I9" s="76"/>
      <c r="J9" s="265"/>
      <c r="K9" s="76"/>
      <c r="L9" s="265"/>
      <c r="M9" s="76"/>
      <c r="N9" s="268"/>
    </row>
    <row r="10" spans="1:14">
      <c r="A10" s="65"/>
      <c r="B10" s="64"/>
      <c r="C10" s="64"/>
      <c r="D10" s="71"/>
      <c r="E10" s="72"/>
      <c r="F10" s="72"/>
      <c r="G10" s="72"/>
      <c r="H10" s="72"/>
      <c r="I10" s="73" t="s">
        <v>82</v>
      </c>
      <c r="J10" s="72"/>
      <c r="K10" s="72"/>
      <c r="L10" s="72"/>
      <c r="M10" s="72"/>
      <c r="N10" s="74"/>
    </row>
    <row r="11" spans="1:14">
      <c r="A11" s="75" t="s">
        <v>83</v>
      </c>
      <c r="B11" s="63" t="s">
        <v>77</v>
      </c>
      <c r="C11" s="63" t="s">
        <v>261</v>
      </c>
      <c r="D11" s="262"/>
      <c r="E11" s="76"/>
      <c r="F11" s="265"/>
      <c r="G11" s="76"/>
      <c r="H11" s="265"/>
      <c r="I11" s="76"/>
      <c r="J11" s="265"/>
      <c r="K11" s="76"/>
      <c r="L11" s="265"/>
      <c r="M11" s="76"/>
      <c r="N11" s="268"/>
    </row>
    <row r="12" spans="1:14">
      <c r="A12" s="75" t="s">
        <v>85</v>
      </c>
      <c r="B12" s="63" t="s">
        <v>73</v>
      </c>
      <c r="C12" s="63" t="s">
        <v>50</v>
      </c>
      <c r="D12" s="263"/>
      <c r="E12" s="64"/>
      <c r="F12" s="266"/>
      <c r="G12" s="64"/>
      <c r="H12" s="266"/>
      <c r="I12" s="64"/>
      <c r="J12" s="266"/>
      <c r="K12" s="64"/>
      <c r="L12" s="266"/>
      <c r="M12" s="64"/>
      <c r="N12" s="269"/>
    </row>
    <row r="13" spans="1:14">
      <c r="A13" s="75" t="s">
        <v>87</v>
      </c>
      <c r="B13" s="77"/>
      <c r="C13" s="63" t="s">
        <v>50</v>
      </c>
      <c r="D13" s="263"/>
      <c r="E13" s="64"/>
      <c r="F13" s="266"/>
      <c r="G13" s="64"/>
      <c r="H13" s="266"/>
      <c r="I13" s="64"/>
      <c r="J13" s="266"/>
      <c r="K13" s="64"/>
      <c r="L13" s="266"/>
      <c r="M13" s="64"/>
      <c r="N13" s="269"/>
    </row>
    <row r="14" spans="1:14">
      <c r="A14" s="75" t="s">
        <v>89</v>
      </c>
      <c r="B14" s="77"/>
      <c r="C14" s="63" t="s">
        <v>50</v>
      </c>
      <c r="D14" s="263"/>
      <c r="E14" s="64"/>
      <c r="F14" s="266"/>
      <c r="G14" s="64"/>
      <c r="H14" s="266"/>
      <c r="I14" s="64"/>
      <c r="J14" s="266"/>
      <c r="K14" s="64"/>
      <c r="L14" s="266"/>
      <c r="M14" s="64"/>
      <c r="N14" s="269"/>
    </row>
    <row r="15" spans="1:14" ht="11.25" customHeight="1">
      <c r="A15" s="75" t="s">
        <v>90</v>
      </c>
      <c r="B15" s="77"/>
      <c r="C15" s="63" t="s">
        <v>50</v>
      </c>
      <c r="D15" s="263"/>
      <c r="E15" s="64"/>
      <c r="F15" s="266"/>
      <c r="G15" s="64"/>
      <c r="H15" s="266"/>
      <c r="I15" s="64"/>
      <c r="J15" s="266"/>
      <c r="K15" s="64"/>
      <c r="L15" s="266"/>
      <c r="M15" s="64"/>
      <c r="N15" s="269"/>
    </row>
    <row r="16" spans="1:14" ht="12" thickBot="1">
      <c r="A16" s="75" t="s">
        <v>91</v>
      </c>
      <c r="B16" s="77"/>
      <c r="C16" s="63" t="s">
        <v>50</v>
      </c>
      <c r="D16" s="264"/>
      <c r="E16" s="78"/>
      <c r="F16" s="267"/>
      <c r="G16" s="78"/>
      <c r="H16" s="267"/>
      <c r="I16" s="78"/>
      <c r="J16" s="267"/>
      <c r="K16" s="78"/>
      <c r="L16" s="267"/>
      <c r="M16" s="78"/>
      <c r="N16" s="270"/>
    </row>
    <row r="17" spans="1:14">
      <c r="A17" s="45"/>
      <c r="B17" s="46"/>
      <c r="C17" s="46"/>
      <c r="D17" s="134"/>
      <c r="E17" s="133"/>
      <c r="F17" s="133"/>
      <c r="G17" s="133"/>
      <c r="H17" s="133"/>
      <c r="I17" s="133"/>
      <c r="J17" s="133"/>
      <c r="K17" s="133"/>
      <c r="L17" s="133"/>
      <c r="M17" s="133"/>
      <c r="N17" s="135"/>
    </row>
    <row r="18" spans="1:14" ht="12" thickBot="1">
      <c r="A18" s="45"/>
      <c r="B18" s="46"/>
      <c r="C18" s="46"/>
      <c r="D18" s="136"/>
      <c r="E18" s="137"/>
      <c r="F18" s="137"/>
      <c r="G18" s="137"/>
      <c r="H18" s="137"/>
      <c r="I18" s="137"/>
      <c r="J18" s="137"/>
      <c r="K18" s="137"/>
      <c r="L18" s="137"/>
      <c r="M18" s="137"/>
      <c r="N18" s="138"/>
    </row>
    <row r="19" spans="1:14" ht="12" thickBot="1">
      <c r="A19" s="45"/>
      <c r="B19" s="46"/>
      <c r="C19" s="46"/>
      <c r="D19" s="46"/>
      <c r="E19" s="46"/>
      <c r="F19" s="46"/>
      <c r="G19" s="46"/>
      <c r="H19" s="46"/>
      <c r="I19" s="46"/>
      <c r="J19" s="46"/>
      <c r="K19" s="46"/>
      <c r="L19" s="46"/>
      <c r="M19" s="46"/>
      <c r="N19" s="46"/>
    </row>
    <row r="20" spans="1:14" ht="11.25" customHeight="1">
      <c r="A20" s="45"/>
      <c r="B20" s="46"/>
      <c r="C20" s="46"/>
      <c r="D20" s="54"/>
      <c r="E20" s="55"/>
      <c r="F20" s="55"/>
      <c r="G20" s="55"/>
      <c r="H20" s="55"/>
      <c r="I20" s="56" t="s">
        <v>92</v>
      </c>
      <c r="J20" s="55"/>
      <c r="K20" s="55"/>
      <c r="L20" s="55"/>
      <c r="M20" s="55"/>
      <c r="N20" s="57"/>
    </row>
    <row r="21" spans="1:14">
      <c r="A21" s="45"/>
      <c r="B21" s="46"/>
      <c r="C21" s="46"/>
      <c r="D21" s="58"/>
      <c r="E21" s="59"/>
      <c r="F21" s="59"/>
      <c r="G21" s="59"/>
      <c r="H21" s="59"/>
      <c r="I21" s="60" t="s">
        <v>93</v>
      </c>
      <c r="J21" s="59"/>
      <c r="K21" s="59"/>
      <c r="L21" s="59"/>
      <c r="M21" s="59"/>
      <c r="N21" s="61"/>
    </row>
    <row r="22" spans="1:14" ht="15">
      <c r="A22" s="70" t="s">
        <v>94</v>
      </c>
      <c r="B22" s="79">
        <v>6</v>
      </c>
      <c r="C22" s="46" t="s">
        <v>51</v>
      </c>
      <c r="D22" s="86"/>
      <c r="E22" s="64"/>
      <c r="F22" s="87"/>
      <c r="G22" s="64"/>
      <c r="H22" s="87"/>
      <c r="I22" s="64"/>
      <c r="J22" s="87"/>
      <c r="K22" s="64"/>
      <c r="L22" s="87"/>
      <c r="M22" s="64"/>
      <c r="N22" s="88"/>
    </row>
    <row r="23" spans="1:14" ht="15">
      <c r="A23" s="70" t="s">
        <v>97</v>
      </c>
      <c r="B23" s="79">
        <v>6</v>
      </c>
      <c r="C23" s="46" t="s">
        <v>51</v>
      </c>
      <c r="D23" s="86"/>
      <c r="E23" s="64"/>
      <c r="F23" s="87"/>
      <c r="G23" s="64"/>
      <c r="H23" s="87"/>
      <c r="I23" s="64"/>
      <c r="J23" s="87"/>
      <c r="K23" s="64"/>
      <c r="L23" s="87"/>
      <c r="M23" s="64"/>
      <c r="N23" s="88"/>
    </row>
    <row r="24" spans="1:14" ht="15">
      <c r="A24" s="70" t="s">
        <v>99</v>
      </c>
      <c r="B24" s="79">
        <v>6</v>
      </c>
      <c r="C24" s="46" t="s">
        <v>51</v>
      </c>
      <c r="D24" s="86"/>
      <c r="E24" s="64"/>
      <c r="F24" s="87"/>
      <c r="G24" s="64"/>
      <c r="H24" s="87"/>
      <c r="I24" s="64"/>
      <c r="J24" s="87"/>
      <c r="K24" s="64"/>
      <c r="L24" s="87"/>
      <c r="M24" s="64"/>
      <c r="N24" s="88"/>
    </row>
    <row r="25" spans="1:14" ht="15">
      <c r="A25" s="70" t="s">
        <v>101</v>
      </c>
      <c r="B25" s="79">
        <v>6</v>
      </c>
      <c r="C25" s="46" t="s">
        <v>51</v>
      </c>
      <c r="D25" s="86"/>
      <c r="E25" s="64"/>
      <c r="F25" s="87"/>
      <c r="G25" s="64"/>
      <c r="H25" s="87"/>
      <c r="I25" s="64"/>
      <c r="J25" s="87"/>
      <c r="K25" s="64"/>
      <c r="L25" s="87"/>
      <c r="M25" s="64"/>
      <c r="N25" s="88"/>
    </row>
    <row r="26" spans="1:14">
      <c r="A26" s="45"/>
      <c r="B26" s="46"/>
      <c r="C26" s="46"/>
      <c r="D26" s="83"/>
      <c r="E26" s="64"/>
      <c r="F26" s="84"/>
      <c r="G26" s="64"/>
      <c r="H26" s="84"/>
      <c r="I26" s="64"/>
      <c r="J26" s="64"/>
      <c r="K26" s="64"/>
      <c r="L26" s="64"/>
      <c r="M26" s="64"/>
      <c r="N26" s="85"/>
    </row>
    <row r="27" spans="1:14">
      <c r="A27" s="45"/>
      <c r="B27" s="46"/>
      <c r="C27" s="46"/>
      <c r="D27" s="83"/>
      <c r="E27" s="64"/>
      <c r="F27" s="64"/>
      <c r="G27" s="64"/>
      <c r="H27" s="64"/>
      <c r="I27" s="64"/>
      <c r="J27" s="64"/>
      <c r="K27" s="64"/>
      <c r="L27" s="64"/>
      <c r="M27" s="64"/>
      <c r="N27" s="85"/>
    </row>
    <row r="28" spans="1:14">
      <c r="A28" s="45"/>
      <c r="B28" s="46"/>
      <c r="C28" s="46"/>
      <c r="D28" s="58"/>
      <c r="E28" s="59"/>
      <c r="F28" s="59"/>
      <c r="G28" s="59"/>
      <c r="H28" s="59"/>
      <c r="I28" s="60" t="s">
        <v>102</v>
      </c>
      <c r="J28" s="59"/>
      <c r="K28" s="59"/>
      <c r="L28" s="59"/>
      <c r="M28" s="59"/>
      <c r="N28" s="61"/>
    </row>
    <row r="29" spans="1:14">
      <c r="A29" s="70" t="s">
        <v>103</v>
      </c>
      <c r="B29" s="46"/>
      <c r="C29" s="46" t="s">
        <v>59</v>
      </c>
      <c r="D29" s="211"/>
      <c r="E29" s="64"/>
      <c r="F29" s="215"/>
      <c r="G29" s="64"/>
      <c r="H29" s="215"/>
      <c r="I29" s="64"/>
      <c r="J29" s="215"/>
      <c r="K29" s="64"/>
      <c r="L29" s="215"/>
      <c r="M29" s="64"/>
      <c r="N29" s="216"/>
    </row>
    <row r="30" spans="1:14">
      <c r="A30" s="45"/>
      <c r="B30" s="46"/>
      <c r="C30" s="46"/>
      <c r="D30" s="83"/>
      <c r="E30" s="64"/>
      <c r="F30" s="64"/>
      <c r="G30" s="64"/>
      <c r="H30" s="64"/>
      <c r="I30" s="64"/>
      <c r="J30" s="64"/>
      <c r="K30" s="64"/>
      <c r="L30" s="64"/>
      <c r="M30" s="64"/>
      <c r="N30" s="85"/>
    </row>
    <row r="31" spans="1:14">
      <c r="A31" s="45"/>
      <c r="B31" s="46"/>
      <c r="C31" s="46"/>
      <c r="D31" s="58"/>
      <c r="E31" s="59"/>
      <c r="F31" s="59"/>
      <c r="G31" s="59"/>
      <c r="H31" s="59"/>
      <c r="I31" s="60" t="s">
        <v>105</v>
      </c>
      <c r="J31" s="59"/>
      <c r="K31" s="59"/>
      <c r="L31" s="59"/>
      <c r="M31" s="59"/>
      <c r="N31" s="61"/>
    </row>
    <row r="32" spans="1:14">
      <c r="A32" s="70" t="s">
        <v>107</v>
      </c>
      <c r="B32" s="89" t="s">
        <v>116</v>
      </c>
      <c r="C32" s="46" t="s">
        <v>52</v>
      </c>
      <c r="D32" s="212"/>
      <c r="E32" s="64"/>
      <c r="F32" s="148"/>
      <c r="G32" s="64"/>
      <c r="H32" s="148"/>
      <c r="I32" s="64"/>
      <c r="J32" s="148"/>
      <c r="K32" s="64"/>
      <c r="L32" s="148"/>
      <c r="M32" s="64"/>
      <c r="N32" s="260"/>
    </row>
    <row r="33" spans="1:14">
      <c r="A33" s="70" t="s">
        <v>109</v>
      </c>
      <c r="B33" s="89" t="s">
        <v>117</v>
      </c>
      <c r="C33" s="46" t="s">
        <v>52</v>
      </c>
      <c r="D33" s="212"/>
      <c r="E33" s="64"/>
      <c r="F33" s="148"/>
      <c r="G33" s="64"/>
      <c r="H33" s="148"/>
      <c r="I33" s="64"/>
      <c r="J33" s="148"/>
      <c r="K33" s="64"/>
      <c r="L33" s="148"/>
      <c r="M33" s="64"/>
      <c r="N33" s="260"/>
    </row>
    <row r="34" spans="1:14">
      <c r="A34" s="70" t="s">
        <v>106</v>
      </c>
      <c r="B34" s="89" t="s">
        <v>107</v>
      </c>
      <c r="C34" s="46" t="s">
        <v>52</v>
      </c>
      <c r="D34" s="212"/>
      <c r="E34" s="64"/>
      <c r="F34" s="148"/>
      <c r="G34" s="64"/>
      <c r="H34" s="148"/>
      <c r="I34" s="64"/>
      <c r="J34" s="148"/>
      <c r="K34" s="64"/>
      <c r="L34" s="148"/>
      <c r="M34" s="64"/>
      <c r="N34" s="261"/>
    </row>
    <row r="35" spans="1:14">
      <c r="A35" s="70" t="s">
        <v>108</v>
      </c>
      <c r="B35" s="89" t="s">
        <v>109</v>
      </c>
      <c r="C35" s="46" t="s">
        <v>52</v>
      </c>
      <c r="D35" s="212"/>
      <c r="E35" s="64"/>
      <c r="F35" s="148"/>
      <c r="G35" s="64"/>
      <c r="H35" s="148"/>
      <c r="I35" s="64"/>
      <c r="J35" s="148"/>
      <c r="K35" s="64"/>
      <c r="L35" s="148"/>
      <c r="M35" s="84"/>
      <c r="N35" s="261"/>
    </row>
    <row r="36" spans="1:14">
      <c r="A36" s="70" t="s">
        <v>110</v>
      </c>
      <c r="B36" s="89" t="s">
        <v>111</v>
      </c>
      <c r="C36" s="49" t="s">
        <v>53</v>
      </c>
      <c r="D36" s="80"/>
      <c r="E36" s="64"/>
      <c r="F36" s="81"/>
      <c r="G36" s="64"/>
      <c r="H36" s="81"/>
      <c r="I36" s="64"/>
      <c r="J36" s="81"/>
      <c r="K36" s="64"/>
      <c r="L36" s="81"/>
      <c r="M36" s="64"/>
      <c r="N36" s="221"/>
    </row>
    <row r="37" spans="1:14">
      <c r="A37" s="70" t="s">
        <v>114</v>
      </c>
      <c r="B37" s="89" t="s">
        <v>115</v>
      </c>
      <c r="C37" s="49" t="s">
        <v>61</v>
      </c>
      <c r="D37" s="217"/>
      <c r="E37" s="64"/>
      <c r="F37" s="218"/>
      <c r="G37" s="64"/>
      <c r="H37" s="218"/>
      <c r="I37" s="64"/>
      <c r="J37" s="218"/>
      <c r="K37" s="64"/>
      <c r="L37" s="218"/>
      <c r="M37" s="64"/>
      <c r="N37" s="222"/>
    </row>
    <row r="38" spans="1:14">
      <c r="A38" s="45"/>
      <c r="B38" s="46"/>
      <c r="C38" s="46"/>
      <c r="D38" s="90"/>
      <c r="E38" s="91"/>
      <c r="F38" s="91"/>
      <c r="G38" s="91"/>
      <c r="H38" s="91"/>
      <c r="I38" s="91"/>
      <c r="J38" s="91"/>
      <c r="K38" s="91"/>
      <c r="L38" s="91"/>
      <c r="M38" s="91"/>
      <c r="N38" s="92"/>
    </row>
    <row r="39" spans="1:14">
      <c r="A39" s="70" t="s">
        <v>111</v>
      </c>
      <c r="B39" s="89" t="s">
        <v>118</v>
      </c>
      <c r="C39" s="49" t="s">
        <v>53</v>
      </c>
      <c r="D39" s="80"/>
      <c r="E39" s="64"/>
      <c r="F39" s="81"/>
      <c r="G39" s="64"/>
      <c r="H39" s="81"/>
      <c r="I39" s="64"/>
      <c r="J39" s="81"/>
      <c r="K39" s="64"/>
      <c r="L39" s="81"/>
      <c r="M39" s="64"/>
      <c r="N39" s="82"/>
    </row>
    <row r="40" spans="1:14">
      <c r="A40" s="70" t="s">
        <v>119</v>
      </c>
      <c r="B40" s="89" t="s">
        <v>119</v>
      </c>
      <c r="C40" s="49" t="s">
        <v>225</v>
      </c>
      <c r="D40" s="213"/>
      <c r="E40" s="64"/>
      <c r="F40" s="214"/>
      <c r="G40" s="64"/>
      <c r="H40" s="214"/>
      <c r="I40" s="64"/>
      <c r="J40" s="224"/>
      <c r="K40" s="64"/>
      <c r="L40" s="93"/>
      <c r="M40" s="64"/>
      <c r="N40" s="225"/>
    </row>
    <row r="41" spans="1:14">
      <c r="A41" s="70" t="s">
        <v>115</v>
      </c>
      <c r="B41" s="89" t="s">
        <v>121</v>
      </c>
      <c r="C41" s="49" t="s">
        <v>53</v>
      </c>
      <c r="D41" s="80"/>
      <c r="E41" s="64"/>
      <c r="F41" s="81"/>
      <c r="G41" s="64"/>
      <c r="H41" s="81"/>
      <c r="I41" s="64"/>
      <c r="J41" s="81"/>
      <c r="K41" s="64"/>
      <c r="L41" s="81"/>
      <c r="M41" s="64"/>
      <c r="N41" s="82"/>
    </row>
    <row r="42" spans="1:14">
      <c r="A42" s="70" t="s">
        <v>116</v>
      </c>
      <c r="B42" s="89" t="s">
        <v>122</v>
      </c>
      <c r="C42" s="49" t="s">
        <v>53</v>
      </c>
      <c r="D42" s="80"/>
      <c r="E42" s="64"/>
      <c r="F42" s="81"/>
      <c r="G42" s="64"/>
      <c r="H42" s="81"/>
      <c r="I42" s="64"/>
      <c r="J42" s="81"/>
      <c r="K42" s="64"/>
      <c r="L42" s="81"/>
      <c r="M42" s="64"/>
      <c r="N42" s="82"/>
    </row>
    <row r="43" spans="1:14" ht="12" thickBot="1">
      <c r="A43" s="70" t="s">
        <v>117</v>
      </c>
      <c r="B43" s="89" t="s">
        <v>123</v>
      </c>
      <c r="C43" s="46" t="s">
        <v>61</v>
      </c>
      <c r="D43" s="220"/>
      <c r="E43" s="78"/>
      <c r="F43" s="219"/>
      <c r="G43" s="78"/>
      <c r="H43" s="219"/>
      <c r="I43" s="78"/>
      <c r="J43" s="219"/>
      <c r="K43" s="78"/>
      <c r="L43" s="219"/>
      <c r="M43" s="78"/>
      <c r="N43" s="223"/>
    </row>
    <row r="44" spans="1:14">
      <c r="D44" s="131"/>
      <c r="E44" s="123"/>
      <c r="F44" s="123"/>
      <c r="G44" s="123"/>
      <c r="H44" s="123"/>
      <c r="I44" s="123"/>
      <c r="J44" s="123"/>
      <c r="K44" s="123"/>
      <c r="L44" s="133"/>
      <c r="M44" s="123"/>
      <c r="N44" s="132"/>
    </row>
    <row r="45" spans="1:14" ht="12" thickBot="1">
      <c r="A45" s="45"/>
      <c r="B45" s="46"/>
      <c r="C45" s="46"/>
      <c r="D45" s="94"/>
      <c r="E45" s="78"/>
      <c r="F45" s="78"/>
      <c r="G45" s="78"/>
      <c r="H45" s="78"/>
      <c r="I45" s="78"/>
      <c r="J45" s="78"/>
      <c r="K45" s="78"/>
      <c r="L45" s="78"/>
      <c r="M45" s="78"/>
      <c r="N45" s="100"/>
    </row>
    <row r="46" spans="1:14">
      <c r="A46" s="45"/>
      <c r="B46" s="46"/>
      <c r="C46" s="46"/>
    </row>
    <row r="47" spans="1:14" ht="12" thickBot="1">
      <c r="A47" s="45"/>
      <c r="B47" s="46"/>
      <c r="C47" s="46"/>
      <c r="D47" s="46"/>
      <c r="E47" s="46"/>
      <c r="F47" s="46"/>
      <c r="G47" s="46"/>
      <c r="H47" s="46"/>
      <c r="I47" s="46"/>
      <c r="J47" s="46"/>
      <c r="K47" s="46"/>
      <c r="L47" s="46"/>
      <c r="M47" s="46"/>
      <c r="N47" s="46"/>
    </row>
    <row r="48" spans="1:14">
      <c r="A48" s="45"/>
      <c r="B48" s="46"/>
      <c r="C48" s="46"/>
      <c r="D48" s="54"/>
      <c r="E48" s="55"/>
      <c r="F48" s="55"/>
      <c r="G48" s="55"/>
      <c r="H48" s="55"/>
      <c r="I48" s="56" t="s">
        <v>124</v>
      </c>
      <c r="J48" s="55"/>
      <c r="K48" s="55"/>
      <c r="L48" s="55"/>
      <c r="M48" s="55"/>
      <c r="N48" s="57"/>
    </row>
    <row r="49" spans="1:14">
      <c r="A49" s="45"/>
      <c r="B49" s="46"/>
      <c r="C49" s="46"/>
      <c r="D49" s="95"/>
      <c r="E49" s="96"/>
      <c r="F49" s="96"/>
      <c r="G49" s="96"/>
      <c r="H49" s="96"/>
      <c r="I49" s="60" t="s">
        <v>125</v>
      </c>
      <c r="J49" s="96"/>
      <c r="K49" s="96"/>
      <c r="L49" s="96"/>
      <c r="M49" s="96"/>
      <c r="N49" s="97"/>
    </row>
    <row r="50" spans="1:14">
      <c r="A50" s="70" t="s">
        <v>126</v>
      </c>
      <c r="B50" s="46"/>
      <c r="C50" s="46" t="s">
        <v>262</v>
      </c>
      <c r="D50" s="98"/>
      <c r="E50" s="64"/>
      <c r="F50" s="93"/>
      <c r="G50" s="64"/>
      <c r="H50" s="93"/>
      <c r="I50" s="84"/>
      <c r="J50" s="93"/>
      <c r="K50" s="64"/>
      <c r="L50" s="93"/>
      <c r="M50" s="84"/>
      <c r="N50" s="99"/>
    </row>
    <row r="51" spans="1:14">
      <c r="A51" s="45"/>
      <c r="B51" s="46"/>
      <c r="C51" s="46"/>
      <c r="D51" s="58"/>
      <c r="E51" s="59"/>
      <c r="F51" s="59"/>
      <c r="G51" s="59"/>
      <c r="H51" s="59"/>
      <c r="I51" s="60" t="s">
        <v>128</v>
      </c>
      <c r="J51" s="59"/>
      <c r="K51" s="59"/>
      <c r="L51" s="59"/>
      <c r="M51" s="59"/>
      <c r="N51" s="61"/>
    </row>
    <row r="52" spans="1:14">
      <c r="A52" s="70" t="s">
        <v>129</v>
      </c>
      <c r="B52" s="46" t="s">
        <v>130</v>
      </c>
      <c r="C52" s="46" t="s">
        <v>54</v>
      </c>
      <c r="D52" s="98"/>
      <c r="E52" s="64"/>
      <c r="F52" s="93"/>
      <c r="G52" s="64"/>
      <c r="H52" s="93"/>
      <c r="I52" s="64"/>
      <c r="J52" s="93"/>
      <c r="K52" s="64"/>
      <c r="L52" s="93"/>
      <c r="M52" s="64"/>
      <c r="N52" s="99"/>
    </row>
    <row r="53" spans="1:14">
      <c r="A53" s="70" t="s">
        <v>130</v>
      </c>
      <c r="B53" s="46" t="s">
        <v>129</v>
      </c>
      <c r="C53" s="46" t="s">
        <v>54</v>
      </c>
      <c r="D53" s="98"/>
      <c r="E53" s="64"/>
      <c r="F53" s="93"/>
      <c r="G53" s="64"/>
      <c r="H53" s="93"/>
      <c r="I53" s="64"/>
      <c r="J53" s="93"/>
      <c r="K53" s="64"/>
      <c r="L53" s="93"/>
      <c r="M53" s="64"/>
      <c r="N53" s="99"/>
    </row>
    <row r="54" spans="1:14">
      <c r="A54" s="45"/>
      <c r="B54" s="46"/>
      <c r="C54" s="46"/>
      <c r="D54" s="83"/>
      <c r="E54" s="64"/>
      <c r="F54" s="64"/>
      <c r="G54" s="64"/>
      <c r="H54" s="64"/>
      <c r="I54" s="64"/>
      <c r="J54" s="64"/>
      <c r="K54" s="64"/>
      <c r="L54" s="64"/>
      <c r="M54" s="64"/>
      <c r="N54" s="85"/>
    </row>
    <row r="55" spans="1:14">
      <c r="A55" s="45"/>
      <c r="B55" s="46"/>
      <c r="C55" s="46"/>
      <c r="D55" s="58"/>
      <c r="E55" s="59"/>
      <c r="F55" s="59"/>
      <c r="G55" s="59"/>
      <c r="H55" s="59"/>
      <c r="I55" s="60" t="s">
        <v>137</v>
      </c>
      <c r="J55" s="59"/>
      <c r="K55" s="59"/>
      <c r="L55" s="59"/>
      <c r="M55" s="59"/>
      <c r="N55" s="61"/>
    </row>
    <row r="56" spans="1:14" ht="15">
      <c r="A56" s="70" t="s">
        <v>141</v>
      </c>
      <c r="B56" s="79">
        <v>6</v>
      </c>
      <c r="C56" s="46" t="s">
        <v>55</v>
      </c>
      <c r="D56" s="98"/>
      <c r="E56" s="64"/>
      <c r="F56" s="93"/>
      <c r="G56" s="64"/>
      <c r="H56" s="93"/>
      <c r="I56" s="64"/>
      <c r="J56" s="93"/>
      <c r="K56" s="64"/>
      <c r="L56" s="93"/>
      <c r="M56" s="64"/>
      <c r="N56" s="99"/>
    </row>
    <row r="57" spans="1:14" ht="15">
      <c r="A57" s="70" t="s">
        <v>143</v>
      </c>
      <c r="B57" s="79">
        <v>6</v>
      </c>
      <c r="C57" s="46" t="s">
        <v>55</v>
      </c>
      <c r="D57" s="98"/>
      <c r="E57" s="64"/>
      <c r="F57" s="93"/>
      <c r="G57" s="64"/>
      <c r="H57" s="93"/>
      <c r="I57" s="64"/>
      <c r="J57" s="93"/>
      <c r="K57" s="64"/>
      <c r="L57" s="93"/>
      <c r="M57" s="64"/>
      <c r="N57" s="99"/>
    </row>
    <row r="58" spans="1:14" ht="15">
      <c r="A58" s="70" t="s">
        <v>138</v>
      </c>
      <c r="B58" s="79">
        <v>6</v>
      </c>
      <c r="C58" s="46" t="s">
        <v>55</v>
      </c>
      <c r="D58" s="98"/>
      <c r="E58" s="64"/>
      <c r="F58" s="93"/>
      <c r="G58" s="64"/>
      <c r="H58" s="93"/>
      <c r="I58" s="64"/>
      <c r="J58" s="93"/>
      <c r="K58" s="64"/>
      <c r="L58" s="93"/>
      <c r="M58" s="64"/>
      <c r="N58" s="99"/>
    </row>
    <row r="59" spans="1:14" ht="15">
      <c r="A59" s="70" t="s">
        <v>140</v>
      </c>
      <c r="B59" s="79">
        <v>6</v>
      </c>
      <c r="C59" s="46" t="s">
        <v>55</v>
      </c>
      <c r="D59" s="98"/>
      <c r="E59" s="64"/>
      <c r="F59" s="93"/>
      <c r="G59" s="64"/>
      <c r="H59" s="93"/>
      <c r="I59" s="64"/>
      <c r="J59" s="93"/>
      <c r="K59" s="64"/>
      <c r="L59" s="93"/>
      <c r="M59" s="64"/>
      <c r="N59" s="99"/>
    </row>
    <row r="60" spans="1:14" ht="12" thickBot="1">
      <c r="A60" s="45"/>
      <c r="B60" s="46"/>
      <c r="C60" s="46"/>
      <c r="D60" s="94"/>
      <c r="E60" s="78"/>
      <c r="F60" s="78"/>
      <c r="G60" s="78"/>
      <c r="H60" s="78"/>
      <c r="I60" s="78"/>
      <c r="J60" s="78"/>
      <c r="K60" s="78"/>
      <c r="L60" s="78"/>
      <c r="M60" s="78"/>
      <c r="N60" s="100"/>
    </row>
    <row r="61" spans="1:14" ht="12" thickBot="1">
      <c r="A61" s="45"/>
      <c r="B61" s="46"/>
      <c r="C61" s="46"/>
      <c r="D61" s="46"/>
      <c r="E61" s="46"/>
      <c r="F61" s="46"/>
      <c r="G61" s="46"/>
      <c r="H61" s="46"/>
      <c r="I61" s="46"/>
      <c r="J61" s="46"/>
      <c r="K61" s="46"/>
      <c r="L61" s="46"/>
      <c r="M61" s="46"/>
      <c r="N61" s="46"/>
    </row>
    <row r="62" spans="1:14">
      <c r="A62" s="45"/>
      <c r="B62" s="46"/>
      <c r="C62" s="46"/>
      <c r="D62" s="54"/>
      <c r="E62" s="55"/>
      <c r="F62" s="55"/>
      <c r="G62" s="55"/>
      <c r="H62" s="55"/>
      <c r="I62" s="56" t="s">
        <v>144</v>
      </c>
      <c r="J62" s="56"/>
      <c r="K62" s="55"/>
      <c r="L62" s="55"/>
      <c r="M62" s="55"/>
      <c r="N62" s="57"/>
    </row>
    <row r="63" spans="1:14">
      <c r="A63" s="45"/>
      <c r="B63" s="101"/>
      <c r="C63" s="101"/>
      <c r="D63" s="95"/>
      <c r="E63" s="96"/>
      <c r="F63" s="96"/>
      <c r="G63" s="96"/>
      <c r="H63" s="59"/>
      <c r="I63" s="60" t="s">
        <v>145</v>
      </c>
      <c r="J63" s="59"/>
      <c r="K63" s="96"/>
      <c r="L63" s="96"/>
      <c r="M63" s="96"/>
      <c r="N63" s="97"/>
    </row>
    <row r="64" spans="1:14">
      <c r="A64" s="70" t="s">
        <v>147</v>
      </c>
      <c r="B64" s="46"/>
      <c r="C64" s="46" t="s">
        <v>263</v>
      </c>
      <c r="D64" s="102"/>
      <c r="E64" s="64"/>
      <c r="F64" s="103"/>
      <c r="G64" s="64"/>
      <c r="H64" s="103"/>
      <c r="I64" s="64"/>
      <c r="J64" s="103"/>
      <c r="K64" s="64"/>
      <c r="L64" s="103"/>
      <c r="M64" s="64"/>
      <c r="N64" s="104"/>
    </row>
    <row r="65" spans="1:14">
      <c r="A65" s="45"/>
      <c r="B65" s="46"/>
      <c r="C65" s="46"/>
      <c r="D65" s="58"/>
      <c r="E65" s="59"/>
      <c r="F65" s="59"/>
      <c r="G65" s="59"/>
      <c r="H65" s="59"/>
      <c r="I65" s="60" t="s">
        <v>149</v>
      </c>
      <c r="J65" s="59"/>
      <c r="K65" s="59"/>
      <c r="L65" s="59"/>
      <c r="M65" s="59"/>
      <c r="N65" s="61"/>
    </row>
    <row r="66" spans="1:14">
      <c r="A66" s="70" t="s">
        <v>150</v>
      </c>
      <c r="B66" s="46"/>
      <c r="C66" s="46" t="s">
        <v>264</v>
      </c>
      <c r="D66" s="102"/>
      <c r="E66" s="64"/>
      <c r="F66" s="103"/>
      <c r="G66" s="64"/>
      <c r="H66" s="103"/>
      <c r="I66" s="64"/>
      <c r="J66" s="103"/>
      <c r="K66" s="64"/>
      <c r="L66" s="103"/>
      <c r="M66" s="64"/>
      <c r="N66" s="104"/>
    </row>
    <row r="67" spans="1:14">
      <c r="A67" s="70" t="s">
        <v>152</v>
      </c>
      <c r="B67" s="46"/>
      <c r="C67" s="46" t="s">
        <v>56</v>
      </c>
      <c r="D67" s="102"/>
      <c r="E67" s="64"/>
      <c r="F67" s="103"/>
      <c r="G67" s="64"/>
      <c r="H67" s="103"/>
      <c r="I67" s="64"/>
      <c r="J67" s="103"/>
      <c r="K67" s="64"/>
      <c r="L67" s="103"/>
      <c r="M67" s="64"/>
      <c r="N67" s="104"/>
    </row>
    <row r="68" spans="1:14">
      <c r="A68" s="70" t="s">
        <v>154</v>
      </c>
      <c r="B68" s="46"/>
      <c r="C68" s="46" t="s">
        <v>56</v>
      </c>
      <c r="D68" s="102"/>
      <c r="E68" s="64"/>
      <c r="F68" s="103"/>
      <c r="G68" s="64"/>
      <c r="H68" s="103"/>
      <c r="I68" s="64"/>
      <c r="J68" s="103"/>
      <c r="K68" s="64"/>
      <c r="L68" s="103"/>
      <c r="M68" s="64"/>
      <c r="N68" s="104"/>
    </row>
    <row r="69" spans="1:14">
      <c r="A69" s="70" t="s">
        <v>156</v>
      </c>
      <c r="B69" s="46"/>
      <c r="C69" s="46" t="s">
        <v>56</v>
      </c>
      <c r="D69" s="102"/>
      <c r="E69" s="64"/>
      <c r="F69" s="103"/>
      <c r="G69" s="64"/>
      <c r="H69" s="103"/>
      <c r="I69" s="64"/>
      <c r="J69" s="103"/>
      <c r="K69" s="64"/>
      <c r="L69" s="103"/>
      <c r="M69" s="64"/>
      <c r="N69" s="104"/>
    </row>
    <row r="70" spans="1:14">
      <c r="A70" s="70" t="s">
        <v>158</v>
      </c>
      <c r="B70" s="46"/>
      <c r="C70" s="46" t="s">
        <v>56</v>
      </c>
      <c r="D70" s="102"/>
      <c r="E70" s="64"/>
      <c r="F70" s="103"/>
      <c r="G70" s="64"/>
      <c r="H70" s="103"/>
      <c r="I70" s="64"/>
      <c r="J70" s="103"/>
      <c r="K70" s="64"/>
      <c r="L70" s="103"/>
      <c r="M70" s="64"/>
      <c r="N70" s="104"/>
    </row>
    <row r="71" spans="1:14" ht="12" thickBot="1">
      <c r="A71" s="70" t="s">
        <v>160</v>
      </c>
      <c r="B71" s="46"/>
      <c r="C71" s="46" t="s">
        <v>56</v>
      </c>
      <c r="D71" s="105"/>
      <c r="E71" s="78"/>
      <c r="F71" s="106"/>
      <c r="G71" s="78"/>
      <c r="H71" s="106"/>
      <c r="I71" s="78"/>
      <c r="J71" s="106"/>
      <c r="K71" s="78"/>
      <c r="L71" s="106"/>
      <c r="M71" s="78"/>
      <c r="N71" s="107"/>
    </row>
    <row r="72" spans="1:14">
      <c r="A72" s="45"/>
      <c r="B72" s="46"/>
      <c r="C72" s="46"/>
      <c r="D72" s="131"/>
      <c r="E72" s="123"/>
      <c r="F72" s="123"/>
      <c r="G72" s="123"/>
      <c r="H72" s="123"/>
      <c r="I72" s="123"/>
      <c r="J72" s="123"/>
      <c r="K72" s="123"/>
      <c r="L72" s="123"/>
      <c r="M72" s="123"/>
      <c r="N72" s="132"/>
    </row>
    <row r="73" spans="1:14" ht="12" thickBot="1">
      <c r="A73" s="45"/>
      <c r="B73" s="46"/>
      <c r="C73" s="46"/>
      <c r="D73" s="94"/>
      <c r="E73" s="78"/>
      <c r="F73" s="78"/>
      <c r="G73" s="78"/>
      <c r="H73" s="78"/>
      <c r="I73" s="78"/>
      <c r="J73" s="78"/>
      <c r="K73" s="78"/>
      <c r="L73" s="78"/>
      <c r="M73" s="78"/>
      <c r="N73" s="100"/>
    </row>
    <row r="74" spans="1:14" ht="12" thickBot="1">
      <c r="A74" s="45"/>
      <c r="B74" s="46"/>
      <c r="C74" s="46"/>
      <c r="D74" s="46"/>
      <c r="E74" s="46"/>
      <c r="F74" s="46"/>
      <c r="G74" s="46"/>
      <c r="H74" s="46"/>
      <c r="I74" s="46"/>
      <c r="J74" s="46"/>
      <c r="K74" s="46"/>
      <c r="L74" s="46"/>
      <c r="M74" s="46"/>
      <c r="N74" s="46"/>
    </row>
    <row r="75" spans="1:14">
      <c r="A75" s="45"/>
      <c r="B75" s="46"/>
      <c r="C75" s="46"/>
      <c r="D75" s="54"/>
      <c r="E75" s="55"/>
      <c r="F75" s="55"/>
      <c r="G75" s="55"/>
      <c r="H75" s="55"/>
      <c r="I75" s="56" t="s">
        <v>163</v>
      </c>
      <c r="J75" s="55"/>
      <c r="K75" s="55"/>
      <c r="L75" s="55"/>
      <c r="M75" s="55"/>
      <c r="N75" s="57"/>
    </row>
    <row r="76" spans="1:14">
      <c r="A76" s="70" t="s">
        <v>164</v>
      </c>
      <c r="B76" s="46"/>
      <c r="C76" s="46" t="s">
        <v>57</v>
      </c>
      <c r="D76" s="108"/>
      <c r="E76" s="64"/>
      <c r="F76" s="109"/>
      <c r="G76" s="64"/>
      <c r="H76" s="109"/>
      <c r="I76" s="64"/>
      <c r="J76" s="109"/>
      <c r="K76" s="64"/>
      <c r="L76" s="109"/>
      <c r="M76" s="64"/>
      <c r="N76" s="110"/>
    </row>
    <row r="77" spans="1:14">
      <c r="A77" s="70" t="s">
        <v>167</v>
      </c>
      <c r="B77" s="46"/>
      <c r="C77" s="46" t="s">
        <v>57</v>
      </c>
      <c r="D77" s="108"/>
      <c r="E77" s="64"/>
      <c r="F77" s="109"/>
      <c r="G77" s="64"/>
      <c r="H77" s="109"/>
      <c r="I77" s="64"/>
      <c r="J77" s="109"/>
      <c r="K77" s="64"/>
      <c r="L77" s="109"/>
      <c r="M77" s="64"/>
      <c r="N77" s="110"/>
    </row>
    <row r="78" spans="1:14">
      <c r="A78" s="70" t="s">
        <v>170</v>
      </c>
      <c r="B78" s="46"/>
      <c r="C78" s="46" t="s">
        <v>57</v>
      </c>
      <c r="D78" s="108"/>
      <c r="E78" s="64"/>
      <c r="F78" s="109"/>
      <c r="G78" s="64"/>
      <c r="H78" s="109"/>
      <c r="I78" s="64"/>
      <c r="J78" s="109"/>
      <c r="K78" s="64"/>
      <c r="L78" s="109"/>
      <c r="M78" s="64"/>
      <c r="N78" s="110"/>
    </row>
    <row r="79" spans="1:14">
      <c r="A79" s="70" t="s">
        <v>172</v>
      </c>
      <c r="B79" s="46"/>
      <c r="C79" s="46" t="s">
        <v>265</v>
      </c>
      <c r="D79" s="108"/>
      <c r="E79" s="64"/>
      <c r="F79" s="109"/>
      <c r="G79" s="64"/>
      <c r="H79" s="109"/>
      <c r="I79" s="64"/>
      <c r="J79" s="109"/>
      <c r="K79" s="64"/>
      <c r="L79" s="109"/>
      <c r="M79" s="64"/>
      <c r="N79" s="110"/>
    </row>
    <row r="80" spans="1:14">
      <c r="A80" s="45"/>
      <c r="B80" s="46"/>
      <c r="D80" s="83"/>
      <c r="E80" s="64"/>
      <c r="F80" s="64"/>
      <c r="G80" s="64"/>
      <c r="H80" s="64"/>
      <c r="I80" s="64"/>
      <c r="J80" s="64"/>
      <c r="K80" s="64"/>
      <c r="L80" s="64"/>
      <c r="M80" s="64"/>
      <c r="N80" s="85"/>
    </row>
    <row r="81" spans="1:14">
      <c r="A81" s="45"/>
      <c r="B81" s="46"/>
      <c r="C81" s="46"/>
      <c r="D81" s="83"/>
      <c r="E81" s="64"/>
      <c r="F81" s="64"/>
      <c r="G81" s="64"/>
      <c r="H81" s="64"/>
      <c r="I81" s="64"/>
      <c r="J81" s="64"/>
      <c r="K81" s="64"/>
      <c r="L81" s="64"/>
      <c r="M81" s="64"/>
      <c r="N81" s="85"/>
    </row>
    <row r="82" spans="1:14" ht="12" thickBot="1">
      <c r="A82" s="70" t="s">
        <v>173</v>
      </c>
      <c r="B82" s="46"/>
      <c r="C82" s="46" t="s">
        <v>266</v>
      </c>
      <c r="D82" s="111"/>
      <c r="E82" s="78"/>
      <c r="F82" s="112"/>
      <c r="G82" s="78"/>
      <c r="H82" s="112"/>
      <c r="I82" s="78"/>
      <c r="J82" s="112"/>
      <c r="K82" s="78"/>
      <c r="L82" s="112"/>
      <c r="M82" s="78"/>
      <c r="N82" s="113"/>
    </row>
    <row r="83" spans="1:14" ht="12" thickBot="1">
      <c r="A83" s="45"/>
      <c r="B83" s="46"/>
      <c r="C83" s="46"/>
      <c r="D83" s="46"/>
      <c r="E83" s="46"/>
      <c r="F83" s="46"/>
      <c r="G83" s="46"/>
      <c r="H83" s="46"/>
      <c r="I83" s="46"/>
      <c r="J83" s="46"/>
      <c r="K83" s="46"/>
      <c r="L83" s="46"/>
      <c r="M83" s="46"/>
      <c r="N83" s="46"/>
    </row>
    <row r="84" spans="1:14">
      <c r="A84" s="45"/>
      <c r="B84" s="46"/>
      <c r="C84" s="46"/>
      <c r="D84" s="54"/>
      <c r="E84" s="55"/>
      <c r="F84" s="55"/>
      <c r="G84" s="55"/>
      <c r="H84" s="55"/>
      <c r="I84" s="56" t="s">
        <v>175</v>
      </c>
      <c r="J84" s="55"/>
      <c r="K84" s="55"/>
      <c r="L84" s="55"/>
      <c r="M84" s="55"/>
      <c r="N84" s="57"/>
    </row>
    <row r="85" spans="1:14">
      <c r="A85" s="70" t="s">
        <v>176</v>
      </c>
      <c r="B85" s="46"/>
      <c r="C85" s="46" t="s">
        <v>228</v>
      </c>
      <c r="D85" s="279"/>
      <c r="E85" s="64"/>
      <c r="F85" s="277"/>
      <c r="G85" s="64"/>
      <c r="H85" s="277"/>
      <c r="I85" s="64"/>
      <c r="J85" s="277"/>
      <c r="K85" s="64"/>
      <c r="L85" s="277"/>
      <c r="M85" s="64"/>
      <c r="N85" s="280"/>
    </row>
    <row r="86" spans="1:14">
      <c r="A86" s="70" t="s">
        <v>178</v>
      </c>
      <c r="B86" s="46"/>
      <c r="C86" s="46" t="s">
        <v>267</v>
      </c>
      <c r="D86" s="281"/>
      <c r="E86" s="64"/>
      <c r="F86" s="278"/>
      <c r="G86" s="64"/>
      <c r="H86" s="278"/>
      <c r="I86" s="64"/>
      <c r="J86" s="278"/>
      <c r="K86" s="64"/>
      <c r="L86" s="278"/>
      <c r="M86" s="64"/>
      <c r="N86" s="282"/>
    </row>
    <row r="87" spans="1:14">
      <c r="A87" s="45"/>
      <c r="B87" s="46"/>
      <c r="C87" s="46"/>
      <c r="D87" s="114"/>
      <c r="E87" s="115"/>
      <c r="F87" s="115"/>
      <c r="G87" s="115"/>
      <c r="H87" s="115"/>
      <c r="I87" s="116" t="s">
        <v>180</v>
      </c>
      <c r="J87" s="115"/>
      <c r="K87" s="115"/>
      <c r="L87" s="115"/>
      <c r="M87" s="115"/>
      <c r="N87" s="117"/>
    </row>
    <row r="88" spans="1:14">
      <c r="A88" s="70" t="s">
        <v>181</v>
      </c>
      <c r="B88" s="46"/>
      <c r="C88" s="46" t="s">
        <v>58</v>
      </c>
      <c r="D88" s="118"/>
      <c r="E88" s="64"/>
      <c r="F88" s="119"/>
      <c r="G88" s="64"/>
      <c r="H88" s="119"/>
      <c r="I88" s="64"/>
      <c r="J88" s="119"/>
      <c r="K88" s="64"/>
      <c r="L88" s="119"/>
      <c r="M88" s="64"/>
      <c r="N88" s="120"/>
    </row>
    <row r="89" spans="1:14">
      <c r="A89" s="70" t="s">
        <v>184</v>
      </c>
      <c r="B89" s="46"/>
      <c r="C89" s="46" t="s">
        <v>58</v>
      </c>
      <c r="D89" s="118"/>
      <c r="E89" s="64"/>
      <c r="F89" s="119"/>
      <c r="G89" s="64"/>
      <c r="H89" s="119"/>
      <c r="I89" s="64"/>
      <c r="J89" s="119"/>
      <c r="K89" s="64"/>
      <c r="L89" s="119"/>
      <c r="M89" s="64"/>
      <c r="N89" s="121"/>
    </row>
    <row r="90" spans="1:14" ht="12" thickBot="1">
      <c r="A90" s="70" t="s">
        <v>186</v>
      </c>
      <c r="B90" s="46"/>
      <c r="C90" s="46" t="s">
        <v>311</v>
      </c>
      <c r="D90" s="94"/>
      <c r="E90" s="78"/>
      <c r="F90" s="122"/>
      <c r="G90" s="78"/>
      <c r="H90" s="78"/>
      <c r="I90" s="78"/>
      <c r="J90" s="78"/>
      <c r="K90" s="78"/>
      <c r="L90" s="122"/>
      <c r="M90" s="78"/>
      <c r="N90" s="100"/>
    </row>
    <row r="91" spans="1:14" ht="12" thickBot="1">
      <c r="A91" s="45"/>
      <c r="B91" s="46"/>
      <c r="C91" s="46"/>
      <c r="D91" s="46"/>
      <c r="E91" s="46"/>
      <c r="F91" s="46"/>
      <c r="G91" s="46"/>
      <c r="H91" s="46"/>
      <c r="I91" s="46"/>
      <c r="J91" s="46"/>
      <c r="K91" s="46"/>
      <c r="L91" s="46"/>
      <c r="M91" s="46"/>
      <c r="N91" s="46"/>
    </row>
    <row r="92" spans="1:14">
      <c r="A92" s="70" t="s">
        <v>187</v>
      </c>
      <c r="B92" s="46"/>
      <c r="C92" s="46" t="s">
        <v>187</v>
      </c>
      <c r="D92" s="163"/>
      <c r="E92" s="164"/>
      <c r="F92" s="165"/>
      <c r="G92" s="164"/>
      <c r="H92" s="165"/>
      <c r="I92" s="164"/>
      <c r="J92" s="165"/>
      <c r="K92" s="164"/>
      <c r="L92" s="165"/>
      <c r="M92" s="164"/>
      <c r="N92" s="166"/>
    </row>
    <row r="93" spans="1:14">
      <c r="A93" s="70" t="s">
        <v>188</v>
      </c>
      <c r="B93" s="46"/>
      <c r="C93" s="46" t="s">
        <v>188</v>
      </c>
      <c r="D93" s="167"/>
      <c r="E93" s="161"/>
      <c r="F93" s="162"/>
      <c r="G93" s="161"/>
      <c r="H93" s="162"/>
      <c r="I93" s="161"/>
      <c r="J93" s="162"/>
      <c r="K93" s="161"/>
      <c r="L93" s="162"/>
      <c r="M93" s="161"/>
      <c r="N93" s="168"/>
    </row>
    <row r="94" spans="1:14" ht="12" thickBot="1">
      <c r="A94" s="70" t="s">
        <v>189</v>
      </c>
      <c r="B94" s="46"/>
      <c r="C94" s="46" t="s">
        <v>189</v>
      </c>
      <c r="D94" s="169"/>
      <c r="E94" s="170"/>
      <c r="F94" s="171"/>
      <c r="G94" s="170"/>
      <c r="H94" s="171"/>
      <c r="I94" s="170"/>
      <c r="J94" s="171"/>
      <c r="K94" s="170"/>
      <c r="L94" s="171"/>
      <c r="M94" s="170"/>
      <c r="N94" s="172"/>
    </row>
    <row r="95" spans="1:14">
      <c r="A95" s="45"/>
      <c r="B95" s="46"/>
      <c r="C95" s="46"/>
      <c r="D95" s="46"/>
      <c r="E95" s="46"/>
      <c r="F95" s="46"/>
      <c r="G95" s="46"/>
      <c r="H95" s="46"/>
      <c r="I95" s="46"/>
      <c r="J95" s="46"/>
      <c r="K95" s="49"/>
      <c r="L95" s="46"/>
      <c r="M95" s="46"/>
      <c r="N95" s="46"/>
    </row>
    <row r="96" spans="1:14" ht="12.75">
      <c r="A96" s="45"/>
      <c r="B96" s="46"/>
      <c r="C96" s="242">
        <v>1</v>
      </c>
      <c r="D96" s="243" t="s">
        <v>321</v>
      </c>
      <c r="E96" s="244"/>
      <c r="F96" s="244"/>
      <c r="G96" s="244"/>
      <c r="H96" s="244"/>
      <c r="I96" s="245"/>
      <c r="J96" s="245"/>
      <c r="K96" s="247"/>
      <c r="L96" s="242"/>
    </row>
    <row r="97" spans="2:22" ht="12.75">
      <c r="C97" s="242"/>
      <c r="D97" s="243" t="s">
        <v>322</v>
      </c>
      <c r="E97" s="244"/>
      <c r="F97" s="244"/>
      <c r="G97" s="244"/>
      <c r="H97" s="244"/>
      <c r="I97" s="244"/>
      <c r="J97" s="242"/>
      <c r="K97" s="2"/>
      <c r="L97" s="242"/>
    </row>
    <row r="98" spans="2:22" ht="12.75">
      <c r="C98" s="242">
        <v>2</v>
      </c>
      <c r="D98" s="245" t="s">
        <v>323</v>
      </c>
      <c r="E98" s="245"/>
      <c r="F98" s="245"/>
      <c r="G98" s="246" t="s">
        <v>324</v>
      </c>
      <c r="H98" s="245"/>
      <c r="I98" s="245"/>
      <c r="J98" s="245"/>
      <c r="K98" s="247"/>
      <c r="L98" s="245"/>
    </row>
    <row r="99" spans="2:22" ht="12.75">
      <c r="D99" s="248" t="s">
        <v>63</v>
      </c>
      <c r="E99" s="242"/>
      <c r="F99" s="248" t="s">
        <v>65</v>
      </c>
      <c r="G99" s="242"/>
      <c r="H99" s="248" t="s">
        <v>66</v>
      </c>
      <c r="I99" s="242"/>
      <c r="J99" s="248" t="s">
        <v>67</v>
      </c>
      <c r="K99" s="2"/>
      <c r="L99" s="248" t="s">
        <v>68</v>
      </c>
    </row>
    <row r="100" spans="2:22" ht="12">
      <c r="C100" s="242"/>
    </row>
    <row r="101" spans="2:22" s="249" customFormat="1" ht="13.5" thickBot="1">
      <c r="C101" s="250"/>
      <c r="E101" s="250"/>
      <c r="G101" s="250"/>
      <c r="I101" s="250"/>
      <c r="K101" s="251"/>
    </row>
    <row r="102" spans="2:22" ht="13.5" thickBot="1">
      <c r="B102" s="238">
        <v>1</v>
      </c>
      <c r="C102" s="239" t="s">
        <v>320</v>
      </c>
      <c r="D102" s="240"/>
      <c r="E102" s="185"/>
      <c r="F102" s="241" t="s">
        <v>255</v>
      </c>
      <c r="L102" s="242"/>
      <c r="M102" s="242"/>
      <c r="N102" s="242"/>
      <c r="O102" s="242"/>
      <c r="P102" s="242"/>
      <c r="Q102" s="242"/>
      <c r="R102" s="242"/>
      <c r="S102" s="2"/>
      <c r="T102" s="2"/>
      <c r="U102" s="242"/>
    </row>
    <row r="103" spans="2:22" ht="12">
      <c r="B103" s="181">
        <v>2</v>
      </c>
      <c r="C103" s="182" t="s">
        <v>312</v>
      </c>
      <c r="D103" s="182"/>
      <c r="E103" s="182"/>
      <c r="F103" s="182"/>
      <c r="G103" s="182"/>
      <c r="H103" s="182"/>
      <c r="I103" s="182"/>
      <c r="J103" s="178" t="s">
        <v>187</v>
      </c>
      <c r="K103" s="235" t="s">
        <v>213</v>
      </c>
      <c r="L103" s="242"/>
      <c r="M103" s="242"/>
      <c r="N103" s="242"/>
      <c r="O103" s="242"/>
      <c r="P103" s="242"/>
      <c r="Q103" s="194"/>
      <c r="R103" s="194"/>
      <c r="S103" s="194"/>
      <c r="T103" s="194"/>
      <c r="U103" s="194"/>
    </row>
    <row r="104" spans="2:22">
      <c r="B104" s="184"/>
      <c r="C104" s="185"/>
      <c r="D104" s="185"/>
      <c r="E104" s="185"/>
      <c r="F104" s="185"/>
      <c r="G104" s="185"/>
      <c r="H104" s="185"/>
      <c r="I104" s="185"/>
      <c r="J104" s="179" t="s">
        <v>188</v>
      </c>
      <c r="K104" s="236" t="s">
        <v>201</v>
      </c>
      <c r="Q104" s="194"/>
      <c r="R104" s="194"/>
      <c r="S104" s="194"/>
      <c r="T104" s="194"/>
      <c r="U104" s="194"/>
    </row>
    <row r="105" spans="2:22" ht="12" thickBot="1">
      <c r="B105" s="227" t="s">
        <v>313</v>
      </c>
      <c r="C105" s="187"/>
      <c r="D105" s="187"/>
      <c r="E105" s="187"/>
      <c r="F105" s="187"/>
      <c r="G105" s="187"/>
      <c r="H105" s="187"/>
      <c r="I105" s="187"/>
      <c r="J105" s="180" t="s">
        <v>189</v>
      </c>
      <c r="K105" s="237" t="s">
        <v>215</v>
      </c>
      <c r="L105" s="185"/>
      <c r="M105" s="185"/>
      <c r="Q105" s="194"/>
      <c r="R105" s="194"/>
      <c r="S105" s="194"/>
      <c r="T105" s="194"/>
      <c r="U105" s="194"/>
    </row>
    <row r="106" spans="2:22">
      <c r="B106" s="181">
        <v>3</v>
      </c>
      <c r="C106" s="208" t="s">
        <v>326</v>
      </c>
      <c r="D106" s="208"/>
      <c r="E106" s="208"/>
      <c r="F106" s="182"/>
      <c r="G106" s="182"/>
      <c r="H106" s="182"/>
      <c r="I106" s="182"/>
      <c r="J106" s="183"/>
      <c r="K106" s="185"/>
      <c r="L106" s="185"/>
      <c r="M106" s="185"/>
    </row>
    <row r="107" spans="2:22">
      <c r="B107" s="228" t="s">
        <v>268</v>
      </c>
      <c r="C107" s="209" t="s">
        <v>176</v>
      </c>
      <c r="D107" s="209" t="s">
        <v>177</v>
      </c>
      <c r="E107" s="209" t="s">
        <v>273</v>
      </c>
      <c r="F107" s="185" t="s">
        <v>223</v>
      </c>
      <c r="G107" s="185"/>
      <c r="H107" s="185"/>
      <c r="I107" s="185"/>
      <c r="J107" s="186"/>
      <c r="K107" s="185"/>
      <c r="L107" s="185"/>
      <c r="M107" s="185"/>
    </row>
    <row r="108" spans="2:22">
      <c r="B108" s="228" t="s">
        <v>269</v>
      </c>
      <c r="C108" s="209" t="s">
        <v>178</v>
      </c>
      <c r="D108" s="209" t="s">
        <v>179</v>
      </c>
      <c r="E108" s="209" t="s">
        <v>273</v>
      </c>
      <c r="F108" s="185" t="s">
        <v>207</v>
      </c>
      <c r="G108" s="185" t="s">
        <v>274</v>
      </c>
      <c r="H108" s="185"/>
      <c r="I108" s="185"/>
      <c r="J108" s="186"/>
      <c r="K108" s="185"/>
      <c r="L108" s="185"/>
      <c r="M108" s="185"/>
    </row>
    <row r="109" spans="2:22">
      <c r="B109" s="228" t="s">
        <v>271</v>
      </c>
      <c r="C109" s="209" t="s">
        <v>58</v>
      </c>
      <c r="D109" s="209" t="s">
        <v>182</v>
      </c>
      <c r="E109" s="209" t="s">
        <v>270</v>
      </c>
      <c r="F109" s="185" t="s">
        <v>196</v>
      </c>
      <c r="G109" s="185"/>
      <c r="H109" s="185" t="s">
        <v>314</v>
      </c>
      <c r="I109" s="185"/>
      <c r="J109" s="186"/>
      <c r="K109" s="185"/>
      <c r="L109" s="185"/>
      <c r="M109" s="185"/>
    </row>
    <row r="110" spans="2:22">
      <c r="B110" s="229"/>
      <c r="C110" s="209"/>
      <c r="D110" s="209" t="s">
        <v>185</v>
      </c>
      <c r="E110" s="231" t="s">
        <v>272</v>
      </c>
      <c r="F110" s="185" t="s">
        <v>183</v>
      </c>
      <c r="G110" s="185"/>
      <c r="H110" s="185" t="s">
        <v>314</v>
      </c>
      <c r="I110" s="185"/>
      <c r="J110" s="186"/>
      <c r="K110" s="185"/>
      <c r="L110" s="185"/>
      <c r="M110" s="185"/>
    </row>
    <row r="111" spans="2:22" ht="12" thickBot="1">
      <c r="B111" s="190"/>
      <c r="C111" s="232"/>
      <c r="D111" s="232"/>
      <c r="E111" s="232" t="s">
        <v>272</v>
      </c>
      <c r="F111" s="230" t="s">
        <v>198</v>
      </c>
      <c r="G111" s="187"/>
      <c r="H111" s="187" t="s">
        <v>314</v>
      </c>
      <c r="I111" s="187"/>
      <c r="J111" s="188"/>
    </row>
    <row r="112" spans="2:22">
      <c r="B112" s="181">
        <v>4</v>
      </c>
      <c r="C112" s="208" t="s">
        <v>315</v>
      </c>
      <c r="D112" s="208"/>
      <c r="E112" s="208"/>
      <c r="F112" s="182"/>
      <c r="G112" s="182"/>
      <c r="H112" s="182"/>
      <c r="I112" s="182"/>
      <c r="J112" s="182"/>
      <c r="K112" s="182" t="s">
        <v>283</v>
      </c>
      <c r="L112" s="182"/>
      <c r="M112" s="182"/>
      <c r="N112" s="183"/>
      <c r="O112" s="182"/>
      <c r="P112" s="182"/>
      <c r="Q112" s="208"/>
      <c r="R112" s="208"/>
      <c r="S112" s="208"/>
      <c r="T112" s="182"/>
      <c r="U112" s="182"/>
      <c r="V112" s="183"/>
    </row>
    <row r="113" spans="2:22">
      <c r="B113" s="189"/>
      <c r="C113" s="209"/>
      <c r="D113" s="209" t="s">
        <v>275</v>
      </c>
      <c r="E113" s="209"/>
      <c r="F113" s="185"/>
      <c r="G113" s="209" t="s">
        <v>284</v>
      </c>
      <c r="H113" s="209"/>
      <c r="I113" s="185"/>
      <c r="J113" s="185"/>
      <c r="K113" s="185"/>
      <c r="L113" s="185"/>
      <c r="M113" s="185"/>
      <c r="N113" s="186"/>
      <c r="O113" s="185"/>
      <c r="Q113" s="234"/>
      <c r="R113" s="234"/>
      <c r="S113" s="209"/>
      <c r="T113" s="185"/>
      <c r="U113" s="185"/>
      <c r="V113" s="186"/>
    </row>
    <row r="114" spans="2:22">
      <c r="B114" s="189"/>
      <c r="C114" s="209"/>
      <c r="D114" s="185"/>
      <c r="E114" s="185"/>
      <c r="F114" s="185"/>
      <c r="G114" s="185"/>
      <c r="H114" s="185"/>
      <c r="I114" s="185"/>
      <c r="J114" s="185"/>
      <c r="K114" s="209" t="s">
        <v>86</v>
      </c>
      <c r="L114" s="199" t="str">
        <f>IF(K165+L165+M165+N165+O165=5,K114,"")</f>
        <v/>
      </c>
      <c r="M114" s="185" t="s">
        <v>327</v>
      </c>
      <c r="N114" s="186"/>
      <c r="O114" s="185"/>
      <c r="P114" s="185"/>
      <c r="Q114" s="209"/>
      <c r="R114" s="209"/>
      <c r="S114" s="209"/>
      <c r="T114" s="185"/>
      <c r="U114" s="185"/>
      <c r="V114" s="186"/>
    </row>
    <row r="115" spans="2:22">
      <c r="B115" s="189"/>
      <c r="C115" s="209"/>
      <c r="D115" s="209"/>
      <c r="E115" s="209"/>
      <c r="F115" s="185"/>
      <c r="G115" s="185"/>
      <c r="H115" s="185"/>
      <c r="I115" s="185"/>
      <c r="J115" s="185"/>
      <c r="K115" s="209" t="s">
        <v>88</v>
      </c>
      <c r="L115" s="199" t="str">
        <f>IF(K176+L176+M176+N176+O176=5,K115,"")</f>
        <v/>
      </c>
      <c r="M115" s="185" t="s">
        <v>306</v>
      </c>
      <c r="N115" s="186"/>
      <c r="O115" s="233" t="s">
        <v>317</v>
      </c>
      <c r="P115" s="185"/>
      <c r="Q115" s="209"/>
      <c r="R115" s="209"/>
      <c r="S115" s="209"/>
      <c r="T115" s="185"/>
      <c r="U115" s="185"/>
      <c r="V115" s="186"/>
    </row>
    <row r="116" spans="2:22" ht="12" thickBot="1">
      <c r="B116" s="189"/>
      <c r="C116" s="209"/>
      <c r="E116" s="209"/>
      <c r="F116" s="185"/>
      <c r="G116" s="185"/>
      <c r="H116" s="209" t="s">
        <v>318</v>
      </c>
      <c r="I116" s="185"/>
      <c r="J116" s="185"/>
      <c r="K116" s="209" t="s">
        <v>203</v>
      </c>
      <c r="L116" s="199" t="str">
        <f>IF(K177+L177+M177+N177+O177=5,K116,"")</f>
        <v/>
      </c>
      <c r="M116" s="185"/>
      <c r="N116" s="186"/>
      <c r="O116" s="185"/>
      <c r="P116" s="185"/>
      <c r="Q116" s="202" t="s">
        <v>28</v>
      </c>
      <c r="R116" s="203" t="s">
        <v>29</v>
      </c>
      <c r="S116" s="203" t="s">
        <v>30</v>
      </c>
      <c r="T116" s="203" t="s">
        <v>31</v>
      </c>
      <c r="U116" s="204" t="s">
        <v>32</v>
      </c>
      <c r="V116" s="186"/>
    </row>
    <row r="117" spans="2:22">
      <c r="B117" s="189"/>
      <c r="C117" s="209"/>
      <c r="D117" s="209"/>
      <c r="E117" s="209"/>
      <c r="F117" s="185"/>
      <c r="G117" s="185"/>
      <c r="H117" s="185"/>
      <c r="I117" s="185"/>
      <c r="J117" s="185"/>
      <c r="K117" s="209" t="s">
        <v>211</v>
      </c>
      <c r="L117" s="199" t="str">
        <f>IF(K192+L192+M192+N192+O192=5,K117,"")</f>
        <v/>
      </c>
      <c r="M117" s="185"/>
      <c r="N117" s="186"/>
      <c r="O117" s="185"/>
      <c r="P117" s="198" t="s">
        <v>49</v>
      </c>
      <c r="Q117" s="145"/>
      <c r="R117" s="146"/>
      <c r="S117" s="146"/>
      <c r="T117" s="146"/>
      <c r="U117" s="147"/>
      <c r="V117" s="186"/>
    </row>
    <row r="118" spans="2:22">
      <c r="B118" s="189"/>
      <c r="C118" s="209"/>
      <c r="D118" s="209"/>
      <c r="E118" s="209"/>
      <c r="F118" s="185"/>
      <c r="G118" s="185"/>
      <c r="H118" s="185"/>
      <c r="I118" s="185"/>
      <c r="J118" s="185"/>
      <c r="K118" s="209" t="s">
        <v>207</v>
      </c>
      <c r="L118" s="199" t="str">
        <f>IF(AND(Y184="",K184+L184+M184+N184+O184=5),K118,"")</f>
        <v/>
      </c>
      <c r="M118" s="185"/>
      <c r="N118" s="186"/>
      <c r="O118" s="185"/>
      <c r="P118" s="198" t="s">
        <v>259</v>
      </c>
      <c r="Q118" s="149"/>
      <c r="R118" s="150"/>
      <c r="S118" s="150"/>
      <c r="T118" s="150"/>
      <c r="U118" s="151"/>
      <c r="V118" s="186"/>
    </row>
    <row r="119" spans="2:22">
      <c r="B119" s="189"/>
      <c r="C119" s="209"/>
      <c r="D119" s="209"/>
      <c r="E119" s="209"/>
      <c r="F119" s="185"/>
      <c r="G119" s="185"/>
      <c r="H119" s="185"/>
      <c r="I119" s="185"/>
      <c r="J119" s="185"/>
      <c r="K119" s="185"/>
      <c r="L119" s="185"/>
      <c r="M119" s="185"/>
      <c r="N119" s="186"/>
      <c r="O119" s="185"/>
      <c r="P119" s="197" t="s">
        <v>260</v>
      </c>
      <c r="Q119" s="149"/>
      <c r="R119" s="150"/>
      <c r="S119" s="150"/>
      <c r="T119" s="150"/>
      <c r="U119" s="151"/>
      <c r="V119" s="186"/>
    </row>
    <row r="120" spans="2:22" ht="12" thickBot="1">
      <c r="B120" s="190"/>
      <c r="C120" s="232"/>
      <c r="D120" s="232"/>
      <c r="E120" s="232"/>
      <c r="F120" s="187"/>
      <c r="G120" s="187"/>
      <c r="H120" s="187"/>
      <c r="I120" s="187"/>
      <c r="J120" s="187"/>
      <c r="K120" s="187"/>
      <c r="L120" s="187"/>
      <c r="M120" s="187"/>
      <c r="N120" s="188"/>
      <c r="O120" s="187"/>
      <c r="P120" s="187"/>
      <c r="Q120" s="187"/>
      <c r="R120" s="187"/>
      <c r="S120" s="187"/>
      <c r="T120" s="187"/>
      <c r="U120" s="187"/>
      <c r="V120" s="188"/>
    </row>
    <row r="121" spans="2:22">
      <c r="B121" s="181">
        <v>5</v>
      </c>
      <c r="C121" s="208" t="s">
        <v>316</v>
      </c>
      <c r="D121" s="208"/>
      <c r="E121" s="208"/>
      <c r="F121" s="182"/>
      <c r="G121" s="182"/>
      <c r="H121" s="182"/>
      <c r="I121" s="182"/>
      <c r="J121" s="185" t="s">
        <v>305</v>
      </c>
      <c r="K121" s="182"/>
      <c r="L121" s="182"/>
      <c r="M121" s="182"/>
      <c r="N121" s="182"/>
      <c r="O121" s="183"/>
    </row>
    <row r="122" spans="2:22">
      <c r="B122" s="189"/>
      <c r="C122" s="209" t="s">
        <v>276</v>
      </c>
      <c r="D122" s="209"/>
      <c r="E122" s="185"/>
      <c r="F122" s="185"/>
      <c r="G122" s="209"/>
      <c r="H122" s="209"/>
      <c r="I122" s="209"/>
      <c r="J122" s="209"/>
      <c r="K122" s="185"/>
      <c r="L122" s="210" t="s">
        <v>302</v>
      </c>
      <c r="M122" s="185"/>
      <c r="N122" s="210" t="s">
        <v>303</v>
      </c>
      <c r="O122" s="186"/>
    </row>
    <row r="123" spans="2:22">
      <c r="B123" s="189"/>
      <c r="C123" s="209"/>
      <c r="D123" s="209" t="s">
        <v>74</v>
      </c>
      <c r="E123" s="185" t="s">
        <v>277</v>
      </c>
      <c r="F123" s="185"/>
      <c r="G123" s="209"/>
      <c r="H123" s="209"/>
      <c r="I123" s="209"/>
      <c r="J123" s="209"/>
      <c r="K123" s="209" t="s">
        <v>222</v>
      </c>
      <c r="L123" s="199" t="str">
        <f>IF(K212+N212+O212=3,K123,"")</f>
        <v/>
      </c>
      <c r="M123" s="185"/>
      <c r="N123" s="199" t="str">
        <f>IF(L212+M212=2,K123,"")</f>
        <v/>
      </c>
      <c r="O123" s="186"/>
    </row>
    <row r="124" spans="2:22">
      <c r="B124" s="189"/>
      <c r="C124" s="209"/>
      <c r="D124" s="209" t="s">
        <v>75</v>
      </c>
      <c r="E124" s="185" t="s">
        <v>278</v>
      </c>
      <c r="F124" s="185"/>
      <c r="G124" s="209"/>
      <c r="H124" s="209"/>
      <c r="I124" s="209"/>
      <c r="J124" s="209"/>
      <c r="K124" s="209" t="s">
        <v>203</v>
      </c>
      <c r="L124" s="199" t="str">
        <f>IF(AND(Q117&lt;&gt;K124,K177+N177+O177=3),K124,"")</f>
        <v/>
      </c>
      <c r="M124" s="185"/>
      <c r="N124" s="199" t="str">
        <f>IF(AND(R117&lt;&gt;K124,S117&lt;&gt;K124,L177+M177=2),K124,"")</f>
        <v/>
      </c>
      <c r="O124" s="186"/>
    </row>
    <row r="125" spans="2:22">
      <c r="B125" s="189"/>
      <c r="C125" s="209"/>
      <c r="D125" s="209" t="s">
        <v>78</v>
      </c>
      <c r="E125" s="185" t="s">
        <v>279</v>
      </c>
      <c r="F125" s="185"/>
      <c r="G125" s="209"/>
      <c r="H125" s="209"/>
      <c r="I125" s="209"/>
      <c r="J125" s="209"/>
      <c r="K125" s="209" t="s">
        <v>211</v>
      </c>
      <c r="L125" s="199" t="str">
        <f>IF(AND(Q117&lt;&gt;K125,K192+N192+O192=3),K125,"")</f>
        <v/>
      </c>
      <c r="M125" s="185"/>
      <c r="N125" s="199" t="str">
        <f>IF(AND(R117&lt;&gt;K125,S117&lt;&gt;K125,L192+M192=2),K125,"")</f>
        <v/>
      </c>
      <c r="O125" s="186"/>
    </row>
    <row r="126" spans="2:22">
      <c r="B126" s="189"/>
      <c r="C126" s="209"/>
      <c r="D126" s="209" t="s">
        <v>79</v>
      </c>
      <c r="E126" s="185" t="s">
        <v>280</v>
      </c>
      <c r="F126" s="185"/>
      <c r="G126" s="209"/>
      <c r="H126" s="209"/>
      <c r="I126" s="209"/>
      <c r="J126" s="209"/>
      <c r="K126" s="209" t="s">
        <v>223</v>
      </c>
      <c r="L126" s="199" t="str">
        <f>IF(AND(K215+N215+O215=3,K152=1,N152=1,O152=1),K126,"")</f>
        <v/>
      </c>
      <c r="M126" s="185"/>
      <c r="N126" s="199" t="str">
        <f>IF(AND(L215+M215=2,L152=1,M152=1),K126,"")</f>
        <v/>
      </c>
      <c r="O126" s="186"/>
    </row>
    <row r="127" spans="2:22">
      <c r="B127" s="189"/>
      <c r="C127" s="209"/>
      <c r="D127" s="209"/>
      <c r="E127" s="209"/>
      <c r="F127" s="185"/>
      <c r="G127" s="209"/>
      <c r="H127" s="209"/>
      <c r="I127" s="209"/>
      <c r="J127" s="209"/>
      <c r="K127" s="209" t="s">
        <v>213</v>
      </c>
      <c r="L127" s="199" t="str">
        <f>IF(AND(K198+N198+O198=3,D138&lt;&gt;K127,G138&lt;&gt;K127,H138&lt;&gt;K127),K127,"")</f>
        <v/>
      </c>
      <c r="M127" s="185"/>
      <c r="N127" s="199" t="str">
        <f>IF(AND(L198+M198=2,E138&lt;&gt;K127,F138&lt;&gt;K127),K127,"")</f>
        <v/>
      </c>
      <c r="O127" s="186"/>
    </row>
    <row r="128" spans="2:22">
      <c r="B128" s="189"/>
      <c r="C128" s="209" t="s">
        <v>281</v>
      </c>
      <c r="D128" s="185" t="s">
        <v>282</v>
      </c>
      <c r="E128" s="185"/>
      <c r="F128" s="185"/>
      <c r="G128" s="209"/>
      <c r="H128" s="209"/>
      <c r="I128" s="209"/>
      <c r="J128" s="209"/>
      <c r="K128" s="209" t="s">
        <v>198</v>
      </c>
      <c r="L128" s="199" t="str">
        <f>IF(K159+N159+O159=3,K128,"")</f>
        <v/>
      </c>
      <c r="M128" s="185"/>
      <c r="N128" s="199" t="str">
        <f>IF(L159+M159=2,K128,"")</f>
        <v/>
      </c>
      <c r="O128" s="186"/>
    </row>
    <row r="129" spans="2:19" ht="11.25" customHeight="1">
      <c r="B129" s="189"/>
      <c r="C129" s="185"/>
      <c r="D129" s="185" t="s">
        <v>284</v>
      </c>
      <c r="E129" s="185"/>
      <c r="F129" s="185"/>
      <c r="G129" s="209"/>
      <c r="H129" s="209"/>
      <c r="I129" s="209"/>
      <c r="J129" s="209"/>
      <c r="K129" s="209" t="s">
        <v>215</v>
      </c>
      <c r="L129" s="199" t="str">
        <f>IF(AND(D140&lt;&gt;K129,G140&lt;&gt;K129,H140&lt;&gt;K129,K202+N202+O202=3),K129,"")</f>
        <v/>
      </c>
      <c r="M129" s="185"/>
      <c r="N129" s="199" t="str">
        <f>IF(AND(L202+M202=2,E140&lt;&gt;K129,F140&lt;&gt;K129),K129,"")</f>
        <v/>
      </c>
      <c r="O129" s="186"/>
      <c r="S129" s="233" t="s">
        <v>317</v>
      </c>
    </row>
    <row r="130" spans="2:19">
      <c r="B130" s="189"/>
      <c r="C130" s="185"/>
      <c r="D130" s="185"/>
      <c r="E130" s="185"/>
      <c r="F130" s="185"/>
      <c r="G130" s="209"/>
      <c r="H130" s="209"/>
      <c r="I130" s="209"/>
      <c r="J130" s="209"/>
      <c r="K130" s="209" t="s">
        <v>183</v>
      </c>
      <c r="L130" s="199"/>
      <c r="M130" s="185"/>
      <c r="N130" s="199" t="str">
        <f>IF(L172+M172=2,K130,"")</f>
        <v/>
      </c>
      <c r="O130" s="186"/>
    </row>
    <row r="131" spans="2:19" ht="12" thickBot="1">
      <c r="B131" s="190"/>
      <c r="C131" s="187" t="s">
        <v>283</v>
      </c>
      <c r="D131" s="187"/>
      <c r="E131" s="187"/>
      <c r="F131" s="187"/>
      <c r="G131" s="187"/>
      <c r="H131" s="187"/>
      <c r="I131" s="187" t="s">
        <v>319</v>
      </c>
      <c r="J131" s="187"/>
      <c r="K131" s="187"/>
      <c r="L131" s="187"/>
      <c r="M131" s="187"/>
      <c r="N131" s="187"/>
      <c r="O131" s="188"/>
    </row>
    <row r="132" spans="2:19">
      <c r="B132" s="49"/>
    </row>
    <row r="133" spans="2:19">
      <c r="B133" s="160"/>
      <c r="I133" s="209"/>
      <c r="M133" s="192"/>
    </row>
    <row r="134" spans="2:19">
      <c r="B134" s="49"/>
      <c r="J134" s="47" t="s">
        <v>416</v>
      </c>
      <c r="K134" s="48" t="str">
        <f>F102</f>
        <v>x</v>
      </c>
    </row>
    <row r="135" spans="2:19">
      <c r="I135" s="191"/>
    </row>
    <row r="136" spans="2:19">
      <c r="J136" s="158" t="s">
        <v>371</v>
      </c>
      <c r="K136" s="159"/>
      <c r="L136" s="159"/>
      <c r="M136" s="159"/>
      <c r="N136" s="159"/>
    </row>
    <row r="137" spans="2:19" ht="13.5" thickBot="1">
      <c r="D137" s="36" t="s">
        <v>28</v>
      </c>
      <c r="E137" s="31" t="s">
        <v>29</v>
      </c>
      <c r="F137" s="31" t="s">
        <v>30</v>
      </c>
      <c r="G137" s="31" t="s">
        <v>31</v>
      </c>
      <c r="H137" s="37" t="s">
        <v>32</v>
      </c>
      <c r="L137" s="191"/>
    </row>
    <row r="138" spans="2:19">
      <c r="C138" s="70" t="s">
        <v>187</v>
      </c>
      <c r="D138" s="145"/>
      <c r="E138" s="146"/>
      <c r="F138" s="146"/>
      <c r="G138" s="146"/>
      <c r="H138" s="147"/>
      <c r="J138" s="139" t="s">
        <v>370</v>
      </c>
      <c r="K138" s="139"/>
      <c r="L138" s="139"/>
      <c r="M138" s="139"/>
      <c r="N138" s="139"/>
      <c r="O138" s="139"/>
      <c r="P138" s="139"/>
    </row>
    <row r="139" spans="2:19" ht="12" customHeight="1">
      <c r="C139" s="70" t="s">
        <v>188</v>
      </c>
      <c r="D139" s="149"/>
      <c r="E139" s="150"/>
      <c r="F139" s="150"/>
      <c r="G139" s="150"/>
      <c r="H139" s="151"/>
      <c r="J139" s="140" t="s">
        <v>293</v>
      </c>
      <c r="K139" s="301" t="s">
        <v>291</v>
      </c>
      <c r="L139" s="301"/>
      <c r="M139" s="301"/>
      <c r="N139" s="301"/>
      <c r="O139" s="302"/>
      <c r="P139" s="141"/>
    </row>
    <row r="140" spans="2:19">
      <c r="C140" s="70" t="s">
        <v>189</v>
      </c>
      <c r="D140" s="149"/>
      <c r="E140" s="150"/>
      <c r="F140" s="150"/>
      <c r="G140" s="150"/>
      <c r="H140" s="151"/>
      <c r="J140" s="142" t="s">
        <v>294</v>
      </c>
      <c r="K140" s="143" t="s">
        <v>28</v>
      </c>
      <c r="L140" s="143" t="s">
        <v>29</v>
      </c>
      <c r="M140" s="143" t="s">
        <v>30</v>
      </c>
      <c r="N140" s="143" t="s">
        <v>31</v>
      </c>
      <c r="O140" s="144" t="s">
        <v>32</v>
      </c>
      <c r="P140" s="84"/>
    </row>
    <row r="142" spans="2:19">
      <c r="F142" s="84" t="s">
        <v>213</v>
      </c>
      <c r="J142" s="103" t="s">
        <v>134</v>
      </c>
      <c r="K142" s="148"/>
      <c r="L142" s="148"/>
      <c r="M142" s="148"/>
      <c r="N142" s="148"/>
      <c r="O142" s="148"/>
    </row>
    <row r="143" spans="2:19">
      <c r="F143" s="84" t="s">
        <v>201</v>
      </c>
      <c r="J143" s="152" t="s">
        <v>190</v>
      </c>
      <c r="K143" s="152">
        <v>0</v>
      </c>
      <c r="L143" s="148"/>
      <c r="M143" s="148"/>
      <c r="N143" s="148"/>
      <c r="O143" s="148"/>
    </row>
    <row r="144" spans="2:19">
      <c r="F144" s="84" t="s">
        <v>215</v>
      </c>
      <c r="J144" s="103" t="s">
        <v>168</v>
      </c>
      <c r="K144" s="148"/>
      <c r="L144" s="148"/>
      <c r="M144" s="148"/>
      <c r="N144" s="148"/>
      <c r="O144" s="148"/>
    </row>
    <row r="145" spans="10:15">
      <c r="J145" s="152" t="s">
        <v>127</v>
      </c>
      <c r="K145" s="148"/>
      <c r="L145" s="148"/>
      <c r="M145" s="152">
        <v>0</v>
      </c>
      <c r="N145" s="148"/>
      <c r="O145" s="148"/>
    </row>
    <row r="146" spans="10:15">
      <c r="J146" s="103" t="s">
        <v>191</v>
      </c>
      <c r="K146" s="148"/>
      <c r="L146" s="148"/>
      <c r="M146" s="148"/>
      <c r="N146" s="148"/>
      <c r="O146" s="148"/>
    </row>
    <row r="147" spans="10:15">
      <c r="J147" s="103" t="s">
        <v>192</v>
      </c>
      <c r="K147" s="148"/>
      <c r="L147" s="148"/>
      <c r="M147" s="148"/>
      <c r="N147" s="148"/>
      <c r="O147" s="148"/>
    </row>
    <row r="148" spans="10:15">
      <c r="J148" s="103" t="s">
        <v>174</v>
      </c>
      <c r="K148" s="148"/>
      <c r="L148" s="148"/>
      <c r="M148" s="148"/>
      <c r="N148" s="148"/>
      <c r="O148" s="148"/>
    </row>
    <row r="149" spans="10:15">
      <c r="J149" s="153" t="s">
        <v>104</v>
      </c>
      <c r="K149" s="154"/>
      <c r="L149" s="154"/>
      <c r="M149" s="154"/>
      <c r="N149" s="154"/>
      <c r="O149" s="154"/>
    </row>
    <row r="150" spans="10:15">
      <c r="J150" s="103" t="s">
        <v>159</v>
      </c>
      <c r="K150" s="148"/>
      <c r="L150" s="148"/>
      <c r="M150" s="148"/>
      <c r="N150" s="148"/>
      <c r="O150" s="148"/>
    </row>
    <row r="151" spans="10:15">
      <c r="J151" s="103" t="s">
        <v>193</v>
      </c>
      <c r="K151" s="148"/>
      <c r="L151" s="148"/>
      <c r="M151" s="148"/>
      <c r="N151" s="148"/>
      <c r="O151" s="148"/>
    </row>
    <row r="152" spans="10:15">
      <c r="J152" s="103" t="s">
        <v>177</v>
      </c>
      <c r="K152" s="148"/>
      <c r="L152" s="148"/>
      <c r="M152" s="148"/>
      <c r="N152" s="148"/>
      <c r="O152" s="148"/>
    </row>
    <row r="153" spans="10:15">
      <c r="J153" s="103" t="s">
        <v>194</v>
      </c>
      <c r="K153" s="148"/>
      <c r="L153" s="148"/>
      <c r="M153" s="148"/>
      <c r="N153" s="148"/>
      <c r="O153" s="148"/>
    </row>
    <row r="154" spans="10:15">
      <c r="J154" s="103" t="s">
        <v>153</v>
      </c>
      <c r="K154" s="148"/>
      <c r="L154" s="148"/>
      <c r="M154" s="148"/>
      <c r="N154" s="148"/>
      <c r="O154" s="148"/>
    </row>
    <row r="155" spans="10:15">
      <c r="J155" s="103" t="s">
        <v>132</v>
      </c>
      <c r="K155" s="148"/>
      <c r="L155" s="148"/>
      <c r="M155" s="148"/>
      <c r="N155" s="148"/>
      <c r="O155" s="148"/>
    </row>
    <row r="156" spans="10:15">
      <c r="J156" s="103" t="s">
        <v>195</v>
      </c>
      <c r="K156" s="148"/>
      <c r="L156" s="148"/>
      <c r="M156" s="148"/>
      <c r="N156" s="148"/>
      <c r="O156" s="148"/>
    </row>
    <row r="157" spans="10:15">
      <c r="J157" s="152" t="s">
        <v>196</v>
      </c>
      <c r="K157" s="152">
        <v>0</v>
      </c>
      <c r="L157" s="148"/>
      <c r="M157" s="148"/>
      <c r="N157" s="148"/>
      <c r="O157" s="148"/>
    </row>
    <row r="158" spans="10:15" ht="11.25" customHeight="1">
      <c r="J158" s="103" t="s">
        <v>197</v>
      </c>
      <c r="K158" s="148"/>
      <c r="L158" s="148"/>
      <c r="M158" s="148"/>
      <c r="N158" s="148"/>
      <c r="O158" s="148"/>
    </row>
    <row r="159" spans="10:15">
      <c r="J159" s="103" t="s">
        <v>198</v>
      </c>
      <c r="K159" s="148"/>
      <c r="L159" s="148"/>
      <c r="M159" s="148"/>
      <c r="N159" s="148"/>
      <c r="O159" s="148"/>
    </row>
    <row r="160" spans="10:15">
      <c r="J160" s="103" t="s">
        <v>96</v>
      </c>
      <c r="K160" s="148"/>
      <c r="L160" s="148"/>
      <c r="M160" s="148"/>
      <c r="N160" s="148"/>
      <c r="O160" s="148"/>
    </row>
    <row r="161" spans="10:15">
      <c r="J161" s="152" t="s">
        <v>162</v>
      </c>
      <c r="K161" s="148"/>
      <c r="L161" s="148"/>
      <c r="M161" s="152">
        <v>0</v>
      </c>
      <c r="N161" s="148"/>
      <c r="O161" s="148"/>
    </row>
    <row r="162" spans="10:15">
      <c r="J162" s="152" t="s">
        <v>199</v>
      </c>
      <c r="K162" s="148"/>
      <c r="L162" s="152">
        <v>0</v>
      </c>
      <c r="M162" s="148"/>
      <c r="N162" s="152">
        <v>0</v>
      </c>
      <c r="O162" s="152">
        <v>0</v>
      </c>
    </row>
    <row r="163" spans="10:15">
      <c r="J163" s="152" t="s">
        <v>200</v>
      </c>
      <c r="K163" s="152">
        <v>0</v>
      </c>
      <c r="L163" s="148"/>
      <c r="M163" s="148"/>
      <c r="N163" s="148"/>
      <c r="O163" s="148"/>
    </row>
    <row r="164" spans="10:15">
      <c r="J164" s="103" t="s">
        <v>146</v>
      </c>
      <c r="K164" s="148"/>
      <c r="L164" s="148"/>
      <c r="M164" s="148"/>
      <c r="N164" s="148"/>
      <c r="O164" s="148"/>
    </row>
    <row r="165" spans="10:15">
      <c r="J165" s="103" t="s">
        <v>86</v>
      </c>
      <c r="K165" s="148"/>
      <c r="L165" s="148"/>
      <c r="M165" s="148"/>
      <c r="N165" s="148"/>
      <c r="O165" s="148"/>
    </row>
    <row r="166" spans="10:15">
      <c r="J166" s="103" t="s">
        <v>98</v>
      </c>
      <c r="K166" s="148"/>
      <c r="L166" s="148"/>
      <c r="M166" s="148"/>
      <c r="N166" s="148"/>
      <c r="O166" s="148"/>
    </row>
    <row r="167" spans="10:15">
      <c r="J167" s="152" t="s">
        <v>148</v>
      </c>
      <c r="K167" s="148"/>
      <c r="L167" s="148"/>
      <c r="M167" s="148"/>
      <c r="N167" s="148"/>
      <c r="O167" s="152">
        <v>0</v>
      </c>
    </row>
    <row r="168" spans="10:15">
      <c r="J168" s="152" t="s">
        <v>169</v>
      </c>
      <c r="K168" s="148"/>
      <c r="L168" s="148"/>
      <c r="M168" s="152">
        <v>0</v>
      </c>
      <c r="N168" s="148"/>
      <c r="O168" s="148"/>
    </row>
    <row r="169" spans="10:15">
      <c r="J169" s="103" t="s">
        <v>182</v>
      </c>
      <c r="K169" s="148"/>
      <c r="L169" s="148"/>
      <c r="M169" s="148"/>
      <c r="N169" s="148"/>
      <c r="O169" s="148"/>
    </row>
    <row r="170" spans="10:15">
      <c r="J170" s="103" t="s">
        <v>100</v>
      </c>
      <c r="K170" s="148"/>
      <c r="L170" s="152">
        <v>0</v>
      </c>
      <c r="M170" s="148"/>
      <c r="N170" s="152">
        <v>0</v>
      </c>
      <c r="O170" s="155"/>
    </row>
    <row r="171" spans="10:15">
      <c r="J171" s="152" t="s">
        <v>166</v>
      </c>
      <c r="K171" s="148"/>
      <c r="L171" s="148"/>
      <c r="M171" s="152">
        <v>0</v>
      </c>
      <c r="N171" s="148"/>
      <c r="O171" s="148"/>
    </row>
    <row r="172" spans="10:15">
      <c r="J172" s="103" t="s">
        <v>183</v>
      </c>
      <c r="K172" s="148">
        <v>0</v>
      </c>
      <c r="L172" s="148"/>
      <c r="M172" s="148"/>
      <c r="N172" s="148"/>
      <c r="O172" s="148"/>
    </row>
    <row r="173" spans="10:15">
      <c r="J173" s="103" t="s">
        <v>201</v>
      </c>
      <c r="K173" s="148"/>
      <c r="L173" s="148"/>
      <c r="M173" s="148"/>
      <c r="N173" s="148"/>
      <c r="O173" s="148"/>
    </row>
    <row r="174" spans="10:15">
      <c r="J174" s="103" t="s">
        <v>161</v>
      </c>
      <c r="K174" s="148"/>
      <c r="L174" s="148"/>
      <c r="M174" s="148"/>
      <c r="N174" s="148"/>
      <c r="O174" s="148"/>
    </row>
    <row r="175" spans="10:15">
      <c r="J175" s="103" t="s">
        <v>202</v>
      </c>
      <c r="K175" s="148"/>
      <c r="L175" s="148"/>
      <c r="M175" s="148"/>
      <c r="N175" s="148"/>
      <c r="O175" s="148"/>
    </row>
    <row r="176" spans="10:15">
      <c r="J176" s="103" t="s">
        <v>88</v>
      </c>
      <c r="K176" s="148"/>
      <c r="L176" s="148"/>
      <c r="M176" s="148"/>
      <c r="N176" s="148"/>
      <c r="O176" s="148"/>
    </row>
    <row r="177" spans="10:15">
      <c r="J177" s="103" t="s">
        <v>203</v>
      </c>
      <c r="K177" s="148"/>
      <c r="L177" s="148"/>
      <c r="M177" s="148"/>
      <c r="N177" s="148"/>
      <c r="O177" s="148"/>
    </row>
    <row r="178" spans="10:15">
      <c r="J178" s="103" t="s">
        <v>204</v>
      </c>
      <c r="K178" s="148"/>
      <c r="L178" s="148"/>
      <c r="M178" s="148"/>
      <c r="N178" s="148"/>
      <c r="O178" s="148"/>
    </row>
    <row r="179" spans="10:15">
      <c r="J179" s="103" t="s">
        <v>120</v>
      </c>
      <c r="K179" s="148"/>
      <c r="L179" s="148"/>
      <c r="M179" s="148"/>
      <c r="N179" s="148"/>
      <c r="O179" s="148"/>
    </row>
    <row r="180" spans="10:15">
      <c r="J180" s="152" t="s">
        <v>343</v>
      </c>
      <c r="K180" s="148"/>
      <c r="L180" s="148"/>
      <c r="M180" s="152">
        <v>0</v>
      </c>
      <c r="N180" s="148"/>
      <c r="O180" s="148"/>
    </row>
    <row r="181" spans="10:15">
      <c r="J181" s="103" t="s">
        <v>206</v>
      </c>
      <c r="K181" s="148"/>
      <c r="L181" s="148"/>
      <c r="M181" s="148"/>
      <c r="N181" s="148"/>
      <c r="O181" s="148"/>
    </row>
    <row r="182" spans="10:15">
      <c r="J182" s="103" t="s">
        <v>113</v>
      </c>
      <c r="K182" s="148"/>
      <c r="L182" s="148"/>
      <c r="M182" s="148"/>
      <c r="N182" s="148"/>
      <c r="O182" s="148"/>
    </row>
    <row r="183" spans="10:15">
      <c r="J183" s="103" t="s">
        <v>139</v>
      </c>
      <c r="K183" s="148"/>
      <c r="L183" s="148"/>
      <c r="M183" s="148"/>
      <c r="N183" s="148"/>
      <c r="O183" s="148"/>
    </row>
    <row r="184" spans="10:15">
      <c r="J184" s="103" t="s">
        <v>207</v>
      </c>
      <c r="K184" s="148"/>
      <c r="L184" s="148"/>
      <c r="M184" s="148"/>
      <c r="N184" s="148"/>
      <c r="O184" s="148"/>
    </row>
    <row r="185" spans="10:15">
      <c r="J185" s="103" t="s">
        <v>142</v>
      </c>
      <c r="K185" s="148"/>
      <c r="L185" s="148"/>
      <c r="M185" s="148"/>
      <c r="N185" s="148"/>
      <c r="O185" s="148"/>
    </row>
    <row r="186" spans="10:15">
      <c r="J186" s="103" t="s">
        <v>155</v>
      </c>
      <c r="K186" s="148"/>
      <c r="L186" s="148"/>
      <c r="M186" s="148"/>
      <c r="N186" s="148"/>
      <c r="O186" s="148"/>
    </row>
    <row r="187" spans="10:15">
      <c r="J187" s="152" t="s">
        <v>208</v>
      </c>
      <c r="K187" s="148"/>
      <c r="L187" s="148"/>
      <c r="M187" s="148"/>
      <c r="N187" s="148"/>
      <c r="O187" s="152">
        <v>0</v>
      </c>
    </row>
    <row r="188" spans="10:15">
      <c r="J188" s="103" t="s">
        <v>95</v>
      </c>
      <c r="K188" s="148"/>
      <c r="L188" s="148"/>
      <c r="M188" s="148"/>
      <c r="N188" s="148"/>
      <c r="O188" s="148"/>
    </row>
    <row r="189" spans="10:15">
      <c r="J189" s="103" t="s">
        <v>171</v>
      </c>
      <c r="K189" s="148"/>
      <c r="L189" s="148"/>
      <c r="M189" s="148"/>
      <c r="N189" s="148"/>
      <c r="O189" s="148"/>
    </row>
    <row r="190" spans="10:15">
      <c r="J190" s="103" t="s">
        <v>209</v>
      </c>
      <c r="K190" s="148"/>
      <c r="L190" s="148"/>
      <c r="M190" s="148"/>
      <c r="N190" s="148"/>
      <c r="O190" s="148"/>
    </row>
    <row r="191" spans="10:15">
      <c r="J191" s="152" t="s">
        <v>210</v>
      </c>
      <c r="K191" s="148"/>
      <c r="L191" s="148"/>
      <c r="M191" s="152">
        <v>0</v>
      </c>
      <c r="N191" s="148"/>
      <c r="O191" s="152">
        <v>0</v>
      </c>
    </row>
    <row r="192" spans="10:15">
      <c r="J192" s="103" t="s">
        <v>211</v>
      </c>
      <c r="K192" s="148"/>
      <c r="L192" s="148"/>
      <c r="M192" s="148"/>
      <c r="N192" s="148"/>
      <c r="O192" s="148"/>
    </row>
    <row r="193" spans="10:15">
      <c r="J193" s="103" t="s">
        <v>84</v>
      </c>
      <c r="K193" s="148"/>
      <c r="L193" s="148"/>
      <c r="M193" s="148"/>
      <c r="N193" s="148"/>
      <c r="O193" s="148"/>
    </row>
    <row r="194" spans="10:15">
      <c r="J194" s="103" t="s">
        <v>212</v>
      </c>
      <c r="K194" s="148"/>
      <c r="L194" s="148"/>
      <c r="M194" s="148"/>
      <c r="N194" s="148"/>
      <c r="O194" s="148"/>
    </row>
    <row r="195" spans="10:15">
      <c r="J195" s="103" t="s">
        <v>112</v>
      </c>
      <c r="K195" s="148"/>
      <c r="L195" s="148"/>
      <c r="M195" s="148"/>
      <c r="N195" s="148"/>
      <c r="O195" s="148"/>
    </row>
    <row r="196" spans="10:15">
      <c r="J196" s="103" t="s">
        <v>157</v>
      </c>
      <c r="K196" s="148"/>
      <c r="L196" s="148"/>
      <c r="M196" s="148"/>
      <c r="N196" s="148"/>
      <c r="O196" s="148"/>
    </row>
    <row r="197" spans="10:15">
      <c r="J197" s="103" t="s">
        <v>185</v>
      </c>
      <c r="K197" s="148"/>
      <c r="L197" s="148"/>
      <c r="M197" s="148"/>
      <c r="N197" s="148"/>
      <c r="O197" s="148"/>
    </row>
    <row r="198" spans="10:15">
      <c r="J198" s="103" t="s">
        <v>213</v>
      </c>
      <c r="K198" s="148"/>
      <c r="L198" s="148"/>
      <c r="M198" s="148"/>
      <c r="N198" s="148"/>
      <c r="O198" s="148"/>
    </row>
    <row r="199" spans="10:15">
      <c r="J199" s="103" t="s">
        <v>179</v>
      </c>
      <c r="K199" s="148"/>
      <c r="L199" s="148"/>
      <c r="M199" s="148"/>
      <c r="N199" s="148"/>
      <c r="O199" s="148"/>
    </row>
    <row r="200" spans="10:15">
      <c r="J200" s="103" t="s">
        <v>131</v>
      </c>
      <c r="K200" s="148"/>
      <c r="L200" s="148"/>
      <c r="M200" s="148"/>
      <c r="N200" s="148"/>
      <c r="O200" s="148"/>
    </row>
    <row r="201" spans="10:15">
      <c r="J201" s="103" t="s">
        <v>214</v>
      </c>
      <c r="K201" s="148"/>
      <c r="L201" s="148"/>
      <c r="M201" s="148"/>
      <c r="N201" s="148"/>
      <c r="O201" s="148"/>
    </row>
    <row r="202" spans="10:15">
      <c r="J202" s="103" t="s">
        <v>215</v>
      </c>
      <c r="K202" s="148"/>
      <c r="L202" s="148"/>
      <c r="M202" s="148"/>
      <c r="N202" s="148"/>
      <c r="O202" s="148"/>
    </row>
    <row r="203" spans="10:15">
      <c r="J203" s="103" t="s">
        <v>216</v>
      </c>
      <c r="K203" s="148"/>
      <c r="L203" s="148"/>
      <c r="M203" s="148"/>
      <c r="N203" s="148"/>
      <c r="O203" s="148"/>
    </row>
    <row r="204" spans="10:15">
      <c r="J204" s="103" t="s">
        <v>217</v>
      </c>
      <c r="K204" s="148"/>
      <c r="L204" s="148"/>
      <c r="M204" s="148"/>
      <c r="N204" s="148"/>
      <c r="O204" s="148"/>
    </row>
    <row r="205" spans="10:15">
      <c r="J205" s="103" t="s">
        <v>135</v>
      </c>
      <c r="K205" s="148"/>
      <c r="L205" s="148"/>
      <c r="M205" s="148"/>
      <c r="N205" s="148"/>
      <c r="O205" s="148"/>
    </row>
    <row r="206" spans="10:15">
      <c r="J206" s="103" t="s">
        <v>133</v>
      </c>
      <c r="K206" s="148"/>
      <c r="L206" s="148"/>
      <c r="M206" s="148"/>
      <c r="N206" s="148"/>
      <c r="O206" s="148"/>
    </row>
    <row r="207" spans="10:15">
      <c r="J207" s="152" t="s">
        <v>151</v>
      </c>
      <c r="K207" s="148"/>
      <c r="L207" s="148"/>
      <c r="M207" s="152">
        <v>0</v>
      </c>
      <c r="N207" s="148"/>
      <c r="O207" s="148"/>
    </row>
    <row r="208" spans="10:15">
      <c r="J208" s="152" t="s">
        <v>218</v>
      </c>
      <c r="K208" s="148"/>
      <c r="L208" s="152">
        <v>0</v>
      </c>
      <c r="M208" s="148"/>
      <c r="N208" s="152">
        <v>0</v>
      </c>
      <c r="O208" s="148"/>
    </row>
    <row r="209" spans="10:15">
      <c r="J209" s="103" t="s">
        <v>219</v>
      </c>
      <c r="K209" s="148"/>
      <c r="L209" s="148"/>
      <c r="M209" s="148"/>
      <c r="N209" s="148"/>
      <c r="O209" s="148"/>
    </row>
    <row r="210" spans="10:15">
      <c r="J210" s="152" t="s">
        <v>220</v>
      </c>
      <c r="K210" s="152">
        <v>0</v>
      </c>
      <c r="L210" s="148"/>
      <c r="M210" s="148"/>
      <c r="N210" s="148"/>
      <c r="O210" s="148"/>
    </row>
    <row r="211" spans="10:15">
      <c r="J211" s="103" t="s">
        <v>221</v>
      </c>
      <c r="K211" s="148"/>
      <c r="L211" s="148"/>
      <c r="M211" s="148"/>
      <c r="N211" s="148"/>
      <c r="O211" s="148"/>
    </row>
    <row r="212" spans="10:15">
      <c r="J212" s="103" t="s">
        <v>222</v>
      </c>
      <c r="K212" s="148"/>
      <c r="L212" s="148"/>
      <c r="M212" s="148"/>
      <c r="N212" s="148"/>
      <c r="O212" s="148"/>
    </row>
    <row r="213" spans="10:15">
      <c r="J213" s="103" t="s">
        <v>136</v>
      </c>
      <c r="K213" s="148"/>
      <c r="L213" s="148"/>
      <c r="M213" s="148"/>
      <c r="N213" s="148"/>
      <c r="O213" s="148"/>
    </row>
    <row r="214" spans="10:15">
      <c r="J214" s="152" t="s">
        <v>165</v>
      </c>
      <c r="K214" s="148"/>
      <c r="L214" s="148"/>
      <c r="M214" s="152">
        <v>0</v>
      </c>
      <c r="N214" s="148"/>
      <c r="O214" s="148"/>
    </row>
    <row r="215" spans="10:15">
      <c r="J215" s="103" t="s">
        <v>223</v>
      </c>
      <c r="K215" s="148"/>
      <c r="L215" s="148"/>
      <c r="M215" s="148"/>
      <c r="N215" s="148"/>
      <c r="O215" s="148"/>
    </row>
    <row r="216" spans="10:15">
      <c r="J216" s="103"/>
      <c r="K216" s="148"/>
      <c r="L216" s="148"/>
      <c r="M216" s="148"/>
      <c r="N216" s="148"/>
      <c r="O216" s="148"/>
    </row>
    <row r="217" spans="10:15">
      <c r="J217" s="103"/>
      <c r="K217" s="148"/>
      <c r="L217" s="148"/>
      <c r="M217" s="148"/>
      <c r="N217" s="148"/>
      <c r="O217" s="148"/>
    </row>
    <row r="218" spans="10:15">
      <c r="J218" s="84"/>
      <c r="K218" s="84"/>
      <c r="L218" s="84"/>
      <c r="M218" s="84"/>
      <c r="N218" s="84"/>
      <c r="O218" s="84"/>
    </row>
    <row r="219" spans="10:15">
      <c r="J219" s="156" t="s">
        <v>285</v>
      </c>
      <c r="K219" s="46"/>
      <c r="L219" s="157" t="s">
        <v>286</v>
      </c>
      <c r="M219" s="156"/>
      <c r="N219" s="156"/>
      <c r="O219" s="46"/>
    </row>
    <row r="220" spans="10:15">
      <c r="J220" s="156" t="s">
        <v>287</v>
      </c>
      <c r="K220" s="46"/>
      <c r="L220" s="157" t="s">
        <v>288</v>
      </c>
      <c r="M220" s="156"/>
      <c r="N220" s="156"/>
      <c r="O220" s="46"/>
    </row>
    <row r="221" spans="10:15">
      <c r="J221" s="156"/>
      <c r="K221" s="46"/>
      <c r="L221" s="157"/>
      <c r="M221" s="156"/>
      <c r="N221" s="156"/>
      <c r="O221" s="46"/>
    </row>
    <row r="222" spans="10:15">
      <c r="J222" s="156"/>
      <c r="K222" s="46"/>
      <c r="L222" s="157"/>
      <c r="M222" s="156"/>
      <c r="N222" s="156"/>
      <c r="O222" s="46"/>
    </row>
    <row r="223" spans="10:15">
      <c r="J223" s="46"/>
      <c r="K223" s="46"/>
      <c r="L223" s="46"/>
      <c r="M223" s="46"/>
      <c r="N223" s="46"/>
      <c r="O223" s="46"/>
    </row>
    <row r="224" spans="10:15">
      <c r="J224" s="46"/>
      <c r="K224" s="46"/>
      <c r="L224" s="46"/>
      <c r="M224" s="46"/>
      <c r="N224" s="46"/>
      <c r="O224" s="46"/>
    </row>
    <row r="225" spans="10:15">
      <c r="J225" s="46"/>
      <c r="K225" s="46"/>
      <c r="L225" s="46"/>
      <c r="M225" s="46"/>
      <c r="N225" s="46"/>
      <c r="O225" s="46"/>
    </row>
    <row r="226" spans="10:15">
      <c r="J226" s="46"/>
    </row>
  </sheetData>
  <mergeCells count="1">
    <mergeCell ref="K139:O13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dimension ref="A2:Q113"/>
  <sheetViews>
    <sheetView tabSelected="1" workbookViewId="0">
      <selection activeCell="A5" sqref="A5"/>
    </sheetView>
  </sheetViews>
  <sheetFormatPr baseColWidth="10" defaultRowHeight="12.75"/>
  <sheetData>
    <row r="2" spans="2:16">
      <c r="B2" t="s">
        <v>388</v>
      </c>
    </row>
    <row r="3" spans="2:16" s="1" customFormat="1"/>
    <row r="4" spans="2:16" s="1" customFormat="1">
      <c r="B4" s="4" t="s">
        <v>403</v>
      </c>
    </row>
    <row r="5" spans="2:16" s="1" customFormat="1"/>
    <row r="6" spans="2:16" s="1" customFormat="1">
      <c r="B6" s="4" t="s">
        <v>393</v>
      </c>
    </row>
    <row r="7" spans="2:16" s="1" customFormat="1">
      <c r="B7" s="4" t="s">
        <v>398</v>
      </c>
    </row>
    <row r="8" spans="2:16" s="1" customFormat="1">
      <c r="B8" s="1" t="s">
        <v>389</v>
      </c>
    </row>
    <row r="9" spans="2:16" s="1" customFormat="1">
      <c r="B9" s="1" t="s">
        <v>390</v>
      </c>
    </row>
    <row r="10" spans="2:16" s="1" customFormat="1"/>
    <row r="11" spans="2:16" s="1" customFormat="1">
      <c r="B11" s="1" t="s">
        <v>391</v>
      </c>
    </row>
    <row r="12" spans="2:16" s="1" customFormat="1">
      <c r="B12" s="1" t="s">
        <v>392</v>
      </c>
    </row>
    <row r="13" spans="2:16">
      <c r="B13" s="4" t="s">
        <v>394</v>
      </c>
      <c r="C13" s="1"/>
      <c r="D13" s="1"/>
      <c r="E13" s="1"/>
      <c r="F13" s="1"/>
      <c r="G13" s="1"/>
      <c r="H13" s="1"/>
      <c r="I13" s="1"/>
      <c r="J13" s="1"/>
      <c r="K13" s="1"/>
      <c r="L13" s="1"/>
      <c r="M13" s="1"/>
      <c r="N13" s="1"/>
      <c r="O13" s="1"/>
      <c r="P13" s="1"/>
    </row>
    <row r="14" spans="2:16" s="1" customFormat="1"/>
    <row r="16" spans="2:16">
      <c r="B16" s="285" t="s">
        <v>385</v>
      </c>
      <c r="C16" s="286"/>
      <c r="D16" s="286"/>
      <c r="E16" s="286"/>
    </row>
    <row r="18" spans="1:15">
      <c r="C18" s="4" t="s">
        <v>399</v>
      </c>
    </row>
    <row r="19" spans="1:15">
      <c r="A19">
        <v>1</v>
      </c>
      <c r="C19" s="4" t="s">
        <v>325</v>
      </c>
    </row>
    <row r="20" spans="1:15">
      <c r="B20" s="207" t="s">
        <v>268</v>
      </c>
      <c r="C20" s="252" t="s">
        <v>328</v>
      </c>
      <c r="G20" s="4" t="s">
        <v>364</v>
      </c>
      <c r="N20" s="283"/>
    </row>
    <row r="21" spans="1:15">
      <c r="B21" s="2"/>
      <c r="G21" s="4" t="s">
        <v>365</v>
      </c>
      <c r="N21" s="284"/>
      <c r="O21" s="252" t="s">
        <v>338</v>
      </c>
    </row>
    <row r="22" spans="1:15">
      <c r="B22" s="2"/>
      <c r="G22" s="4" t="s">
        <v>366</v>
      </c>
      <c r="N22" s="283"/>
    </row>
    <row r="23" spans="1:15">
      <c r="B23" s="2"/>
    </row>
    <row r="24" spans="1:15">
      <c r="B24" s="2"/>
      <c r="G24" s="4" t="s">
        <v>347</v>
      </c>
    </row>
    <row r="25" spans="1:15" s="1" customFormat="1">
      <c r="B25" s="2"/>
      <c r="G25" s="4" t="s">
        <v>339</v>
      </c>
    </row>
    <row r="26" spans="1:15">
      <c r="B26" s="2"/>
    </row>
    <row r="27" spans="1:15">
      <c r="B27" s="207" t="s">
        <v>269</v>
      </c>
      <c r="C27" s="252" t="s">
        <v>352</v>
      </c>
    </row>
    <row r="28" spans="1:15">
      <c r="B28" s="207" t="s">
        <v>271</v>
      </c>
      <c r="C28" s="4" t="s">
        <v>413</v>
      </c>
    </row>
    <row r="29" spans="1:15">
      <c r="B29" s="2"/>
      <c r="D29" s="4" t="s">
        <v>329</v>
      </c>
    </row>
    <row r="30" spans="1:15" s="1" customFormat="1">
      <c r="B30" s="2"/>
      <c r="D30" s="4"/>
    </row>
    <row r="31" spans="1:15" s="1" customFormat="1">
      <c r="B31" s="2"/>
      <c r="C31" s="4" t="s">
        <v>373</v>
      </c>
      <c r="D31" s="4"/>
    </row>
    <row r="32" spans="1:15" s="1" customFormat="1">
      <c r="B32" s="2"/>
      <c r="C32" s="4"/>
      <c r="D32" s="4"/>
    </row>
    <row r="33" spans="2:4" s="1" customFormat="1">
      <c r="B33" s="2"/>
      <c r="C33" s="4" t="s">
        <v>375</v>
      </c>
      <c r="D33" s="4"/>
    </row>
    <row r="34" spans="2:4" s="1" customFormat="1">
      <c r="B34" s="2"/>
      <c r="D34" s="4"/>
    </row>
    <row r="35" spans="2:4" s="1" customFormat="1">
      <c r="B35" s="2"/>
      <c r="C35" s="4" t="s">
        <v>376</v>
      </c>
      <c r="D35" s="4"/>
    </row>
    <row r="36" spans="2:4" s="1" customFormat="1">
      <c r="B36" s="2"/>
      <c r="D36" s="4"/>
    </row>
    <row r="37" spans="2:4" s="1" customFormat="1">
      <c r="B37" s="2"/>
      <c r="C37" s="4" t="s">
        <v>377</v>
      </c>
      <c r="D37" s="4"/>
    </row>
    <row r="38" spans="2:4" s="1" customFormat="1">
      <c r="B38" s="2"/>
      <c r="D38" s="4"/>
    </row>
    <row r="39" spans="2:4" s="1" customFormat="1">
      <c r="B39" s="2"/>
      <c r="C39" s="4" t="s">
        <v>378</v>
      </c>
      <c r="D39" s="4"/>
    </row>
    <row r="40" spans="2:4" s="1" customFormat="1">
      <c r="B40" s="2"/>
      <c r="D40" s="4"/>
    </row>
    <row r="41" spans="2:4" s="1" customFormat="1">
      <c r="B41" s="2"/>
      <c r="C41" s="4" t="s">
        <v>379</v>
      </c>
      <c r="D41" s="4"/>
    </row>
    <row r="42" spans="2:4" s="1" customFormat="1">
      <c r="B42" s="2"/>
      <c r="D42" s="4"/>
    </row>
    <row r="43" spans="2:4">
      <c r="B43" s="2"/>
    </row>
    <row r="44" spans="2:4">
      <c r="B44" s="207" t="s">
        <v>330</v>
      </c>
      <c r="C44" s="4" t="s">
        <v>367</v>
      </c>
    </row>
    <row r="45" spans="2:4">
      <c r="C45" s="4" t="s">
        <v>387</v>
      </c>
    </row>
    <row r="46" spans="2:4" s="1" customFormat="1">
      <c r="C46" s="4" t="s">
        <v>395</v>
      </c>
    </row>
    <row r="47" spans="2:4" s="1" customFormat="1">
      <c r="C47" s="4"/>
    </row>
    <row r="48" spans="2:4">
      <c r="D48" s="4" t="s">
        <v>396</v>
      </c>
    </row>
    <row r="50" spans="1:7">
      <c r="B50" s="207" t="s">
        <v>331</v>
      </c>
      <c r="C50" s="4" t="s">
        <v>332</v>
      </c>
    </row>
    <row r="51" spans="1:7">
      <c r="C51" s="4" t="s">
        <v>386</v>
      </c>
    </row>
    <row r="52" spans="1:7">
      <c r="C52" s="4" t="s">
        <v>333</v>
      </c>
    </row>
    <row r="53" spans="1:7">
      <c r="C53" s="4" t="s">
        <v>381</v>
      </c>
    </row>
    <row r="54" spans="1:7">
      <c r="C54" s="4" t="s">
        <v>380</v>
      </c>
    </row>
    <row r="56" spans="1:7">
      <c r="C56" s="4" t="s">
        <v>334</v>
      </c>
    </row>
    <row r="59" spans="1:7">
      <c r="A59">
        <v>2</v>
      </c>
      <c r="C59" s="4" t="s">
        <v>337</v>
      </c>
    </row>
    <row r="61" spans="1:7">
      <c r="C61">
        <v>1</v>
      </c>
      <c r="D61" s="4" t="s">
        <v>335</v>
      </c>
    </row>
    <row r="62" spans="1:7">
      <c r="C62">
        <v>2</v>
      </c>
      <c r="D62" s="4" t="s">
        <v>368</v>
      </c>
    </row>
    <row r="63" spans="1:7">
      <c r="C63">
        <v>3</v>
      </c>
      <c r="D63" s="4" t="s">
        <v>336</v>
      </c>
      <c r="G63" s="4"/>
    </row>
    <row r="65" spans="1:13">
      <c r="D65" s="254" t="s">
        <v>63</v>
      </c>
      <c r="E65" s="47" t="s">
        <v>350</v>
      </c>
      <c r="F65" s="254" t="s">
        <v>65</v>
      </c>
      <c r="G65" s="47" t="s">
        <v>350</v>
      </c>
      <c r="H65" s="254" t="s">
        <v>66</v>
      </c>
      <c r="I65" s="47" t="s">
        <v>350</v>
      </c>
      <c r="J65" s="254" t="s">
        <v>67</v>
      </c>
      <c r="K65" s="47" t="s">
        <v>350</v>
      </c>
      <c r="L65" s="254" t="s">
        <v>68</v>
      </c>
      <c r="M65" s="47" t="s">
        <v>350</v>
      </c>
    </row>
    <row r="66" spans="1:13">
      <c r="C66" s="253"/>
      <c r="D66" s="253"/>
      <c r="E66" s="253"/>
      <c r="F66" s="253"/>
      <c r="G66" s="253"/>
      <c r="H66" s="253"/>
      <c r="I66" s="253"/>
      <c r="J66" s="253"/>
      <c r="K66" s="253"/>
      <c r="L66" s="253"/>
    </row>
    <row r="67" spans="1:13">
      <c r="D67" s="254"/>
      <c r="F67" s="254"/>
      <c r="H67" s="254"/>
      <c r="J67" s="254"/>
      <c r="L67" s="254"/>
    </row>
    <row r="68" spans="1:13">
      <c r="D68" s="254"/>
      <c r="F68" s="254"/>
      <c r="H68" s="254"/>
      <c r="J68" s="254"/>
      <c r="L68" s="254"/>
    </row>
    <row r="69" spans="1:13">
      <c r="D69" s="254"/>
      <c r="F69" s="254"/>
      <c r="H69" s="254"/>
      <c r="J69" s="254"/>
      <c r="L69" s="254"/>
    </row>
    <row r="70" spans="1:13">
      <c r="D70" s="254"/>
      <c r="F70" s="254"/>
      <c r="H70" s="254"/>
      <c r="J70" s="254"/>
      <c r="L70" s="254"/>
    </row>
    <row r="71" spans="1:13">
      <c r="D71" s="254"/>
      <c r="F71" s="254"/>
      <c r="H71" s="254"/>
      <c r="J71" s="254"/>
      <c r="L71" s="254"/>
    </row>
    <row r="72" spans="1:13">
      <c r="D72" s="253"/>
    </row>
    <row r="74" spans="1:13">
      <c r="C74" s="4" t="s">
        <v>414</v>
      </c>
    </row>
    <row r="75" spans="1:13">
      <c r="C75" s="4" t="s">
        <v>415</v>
      </c>
    </row>
    <row r="77" spans="1:13" s="1" customFormat="1"/>
    <row r="78" spans="1:13" s="1" customFormat="1"/>
    <row r="80" spans="1:13">
      <c r="A80">
        <v>3</v>
      </c>
      <c r="B80" s="4" t="s">
        <v>268</v>
      </c>
      <c r="C80" s="4" t="s">
        <v>383</v>
      </c>
    </row>
    <row r="81" spans="1:17">
      <c r="A81" s="1"/>
      <c r="B81" s="1"/>
      <c r="C81" s="4" t="s">
        <v>384</v>
      </c>
      <c r="D81" s="1"/>
      <c r="E81" s="1"/>
      <c r="F81" s="1"/>
      <c r="G81" s="1"/>
      <c r="H81" s="1"/>
      <c r="I81" s="1"/>
      <c r="J81" s="1"/>
      <c r="K81" s="1"/>
      <c r="L81" s="1"/>
      <c r="M81" s="1"/>
      <c r="N81" s="1"/>
      <c r="O81" s="1"/>
      <c r="P81" s="1"/>
      <c r="Q81" s="1"/>
    </row>
    <row r="82" spans="1:17" s="1" customFormat="1">
      <c r="C82" s="4"/>
    </row>
    <row r="83" spans="1:17" s="1" customFormat="1">
      <c r="A83"/>
      <c r="B83" s="4" t="s">
        <v>269</v>
      </c>
      <c r="C83" s="4" t="s">
        <v>382</v>
      </c>
      <c r="D83"/>
      <c r="E83"/>
      <c r="F83"/>
      <c r="G83"/>
      <c r="H83"/>
      <c r="I83"/>
      <c r="J83"/>
      <c r="K83"/>
      <c r="L83"/>
      <c r="M83"/>
      <c r="N83"/>
      <c r="O83"/>
      <c r="P83"/>
      <c r="Q83"/>
    </row>
    <row r="84" spans="1:17" s="1" customFormat="1">
      <c r="A84"/>
      <c r="B84"/>
      <c r="C84" s="4" t="s">
        <v>355</v>
      </c>
      <c r="D84"/>
      <c r="E84"/>
      <c r="F84"/>
      <c r="G84"/>
      <c r="H84" s="4" t="s">
        <v>348</v>
      </c>
      <c r="I84"/>
      <c r="J84"/>
      <c r="K84"/>
      <c r="L84"/>
      <c r="M84"/>
      <c r="N84"/>
      <c r="O84"/>
      <c r="P84"/>
      <c r="Q84"/>
    </row>
    <row r="85" spans="1:17" s="1" customFormat="1">
      <c r="A85"/>
      <c r="B85"/>
      <c r="C85"/>
      <c r="D85"/>
      <c r="E85"/>
      <c r="F85"/>
      <c r="G85"/>
      <c r="H85" s="4" t="s">
        <v>349</v>
      </c>
      <c r="I85"/>
      <c r="J85"/>
      <c r="K85"/>
      <c r="L85"/>
      <c r="M85"/>
      <c r="N85"/>
      <c r="O85"/>
      <c r="P85"/>
      <c r="Q85"/>
    </row>
    <row r="86" spans="1:17">
      <c r="A86" s="1"/>
      <c r="B86" s="1"/>
      <c r="C86" s="4" t="s">
        <v>412</v>
      </c>
      <c r="D86" s="1"/>
      <c r="E86" s="1"/>
      <c r="F86" s="1"/>
      <c r="G86" s="4"/>
      <c r="H86" s="1"/>
      <c r="I86" s="1"/>
      <c r="J86" s="1"/>
      <c r="K86" s="1"/>
      <c r="L86" s="1"/>
      <c r="M86" s="1"/>
      <c r="N86" s="1"/>
      <c r="O86" s="1"/>
      <c r="P86" s="1"/>
      <c r="Q86" s="1"/>
    </row>
    <row r="87" spans="1:17">
      <c r="A87" s="1"/>
      <c r="B87" s="1"/>
      <c r="C87" s="4"/>
      <c r="D87" s="1"/>
      <c r="E87" s="1"/>
      <c r="F87" s="1"/>
      <c r="G87" s="4"/>
      <c r="H87" s="1"/>
      <c r="I87" s="1"/>
      <c r="J87" s="1"/>
      <c r="K87" s="1"/>
      <c r="L87" s="1"/>
      <c r="M87" s="1"/>
      <c r="N87" s="1"/>
      <c r="O87" s="1"/>
      <c r="P87" s="1"/>
      <c r="Q87" s="1"/>
    </row>
    <row r="88" spans="1:17">
      <c r="A88" s="1"/>
      <c r="B88" s="1"/>
      <c r="C88" s="4" t="s">
        <v>417</v>
      </c>
      <c r="D88" s="1"/>
      <c r="E88" s="1"/>
      <c r="F88" s="1"/>
      <c r="G88" s="4"/>
      <c r="H88" s="1"/>
      <c r="I88" s="1"/>
      <c r="J88" s="1"/>
      <c r="K88" s="1"/>
      <c r="L88" s="1"/>
      <c r="M88" s="1"/>
      <c r="N88" s="1"/>
      <c r="O88" s="1"/>
      <c r="P88" s="1"/>
      <c r="Q88" s="1"/>
    </row>
    <row r="89" spans="1:17">
      <c r="A89" s="1"/>
      <c r="B89" s="1"/>
      <c r="C89" s="4"/>
      <c r="D89" s="1"/>
      <c r="E89" s="1"/>
      <c r="F89" s="1"/>
      <c r="G89" s="4"/>
      <c r="H89" s="1"/>
      <c r="I89" s="1"/>
      <c r="J89" s="1"/>
      <c r="K89" s="1"/>
      <c r="L89" s="1"/>
      <c r="M89" s="1"/>
      <c r="N89" s="1"/>
      <c r="O89" s="1"/>
      <c r="P89" s="1"/>
      <c r="Q89" s="1"/>
    </row>
    <row r="90" spans="1:17">
      <c r="C90" s="4" t="s">
        <v>351</v>
      </c>
      <c r="G90" s="4"/>
    </row>
    <row r="91" spans="1:17" s="1" customFormat="1">
      <c r="C91" s="4"/>
      <c r="G91" s="4"/>
    </row>
    <row r="92" spans="1:17">
      <c r="E92" s="47"/>
    </row>
    <row r="93" spans="1:17">
      <c r="A93">
        <v>4</v>
      </c>
      <c r="C93" s="4" t="s">
        <v>400</v>
      </c>
    </row>
    <row r="94" spans="1:17">
      <c r="C94" s="4" t="s">
        <v>401</v>
      </c>
    </row>
    <row r="95" spans="1:17">
      <c r="C95" s="4" t="s">
        <v>402</v>
      </c>
    </row>
    <row r="97" spans="2:3">
      <c r="C97" s="4" t="s">
        <v>410</v>
      </c>
    </row>
    <row r="98" spans="2:3">
      <c r="C98" s="4" t="s">
        <v>411</v>
      </c>
    </row>
    <row r="99" spans="2:3">
      <c r="C99" s="4" t="s">
        <v>397</v>
      </c>
    </row>
    <row r="101" spans="2:3">
      <c r="C101" s="4" t="s">
        <v>404</v>
      </c>
    </row>
    <row r="110" spans="2:3">
      <c r="B110" s="4"/>
    </row>
    <row r="111" spans="2:3">
      <c r="B111" s="4"/>
    </row>
    <row r="112" spans="2:3">
      <c r="B112" s="4"/>
    </row>
    <row r="113" spans="2:2">
      <c r="B113" s="4"/>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dimension ref="C2:U109"/>
  <sheetViews>
    <sheetView topLeftCell="C1" workbookViewId="0">
      <selection activeCell="R34" sqref="R34"/>
    </sheetView>
  </sheetViews>
  <sheetFormatPr baseColWidth="10" defaultRowHeight="12.75"/>
  <sheetData>
    <row r="2" spans="16:21">
      <c r="P2" s="185"/>
      <c r="Q2" s="209"/>
      <c r="R2" s="209"/>
      <c r="S2" s="209"/>
      <c r="T2" s="185"/>
      <c r="U2" s="185"/>
    </row>
    <row r="5" spans="16:21" ht="13.5" thickBot="1">
      <c r="P5" s="185"/>
      <c r="Q5" s="202" t="s">
        <v>28</v>
      </c>
      <c r="R5" s="203" t="s">
        <v>29</v>
      </c>
      <c r="S5" s="203" t="s">
        <v>30</v>
      </c>
      <c r="T5" s="203" t="s">
        <v>31</v>
      </c>
      <c r="U5" s="204" t="s">
        <v>32</v>
      </c>
    </row>
    <row r="6" spans="16:21">
      <c r="P6" s="198" t="s">
        <v>49</v>
      </c>
      <c r="Q6" s="145" t="s">
        <v>203</v>
      </c>
      <c r="R6" s="146" t="s">
        <v>203</v>
      </c>
      <c r="S6" s="146" t="s">
        <v>203</v>
      </c>
      <c r="T6" s="146" t="s">
        <v>203</v>
      </c>
      <c r="U6" s="147" t="s">
        <v>203</v>
      </c>
    </row>
    <row r="7" spans="16:21">
      <c r="P7" s="198" t="s">
        <v>259</v>
      </c>
      <c r="Q7" s="149" t="s">
        <v>198</v>
      </c>
      <c r="R7" s="150" t="s">
        <v>222</v>
      </c>
      <c r="S7" s="150" t="s">
        <v>222</v>
      </c>
      <c r="T7" s="150" t="s">
        <v>198</v>
      </c>
      <c r="U7" s="151" t="s">
        <v>198</v>
      </c>
    </row>
    <row r="8" spans="16:21">
      <c r="P8" s="197" t="s">
        <v>260</v>
      </c>
      <c r="Q8" s="149" t="s">
        <v>215</v>
      </c>
      <c r="R8" s="150" t="s">
        <v>211</v>
      </c>
      <c r="S8" s="150" t="s">
        <v>211</v>
      </c>
      <c r="T8" s="150" t="s">
        <v>215</v>
      </c>
      <c r="U8" s="151" t="s">
        <v>215</v>
      </c>
    </row>
    <row r="10" spans="16:21">
      <c r="P10" s="185"/>
    </row>
    <row r="11" spans="16:21">
      <c r="P11" s="185"/>
    </row>
    <row r="12" spans="16:21">
      <c r="P12" s="185"/>
    </row>
    <row r="13" spans="16:21">
      <c r="P13" s="185"/>
    </row>
    <row r="14" spans="16:21">
      <c r="P14" s="47"/>
    </row>
    <row r="15" spans="16:21">
      <c r="P15" s="47"/>
    </row>
    <row r="16" spans="16:21">
      <c r="P16" s="47"/>
    </row>
    <row r="17" spans="3:16">
      <c r="P17" s="47"/>
    </row>
    <row r="18" spans="3:16">
      <c r="P18" s="47"/>
    </row>
    <row r="19" spans="3:16">
      <c r="P19" s="47"/>
    </row>
    <row r="20" spans="3:16">
      <c r="P20" s="47"/>
    </row>
    <row r="21" spans="3:16">
      <c r="P21" s="47"/>
    </row>
    <row r="22" spans="3:16">
      <c r="J22" s="47"/>
      <c r="K22" s="47"/>
      <c r="L22" s="47"/>
      <c r="M22" s="192">
        <v>1</v>
      </c>
      <c r="N22" s="47"/>
      <c r="O22" s="47"/>
      <c r="P22" s="47"/>
    </row>
    <row r="23" spans="3:16">
      <c r="J23" s="47"/>
      <c r="K23" s="47"/>
      <c r="L23" s="47"/>
      <c r="M23" s="47"/>
      <c r="N23" s="47"/>
      <c r="O23" s="47"/>
      <c r="P23" s="47"/>
    </row>
    <row r="24" spans="3:16">
      <c r="C24" s="47"/>
      <c r="D24" s="47"/>
      <c r="E24" s="47"/>
      <c r="F24" s="47"/>
      <c r="G24" s="47"/>
      <c r="H24" s="47"/>
      <c r="I24" s="191">
        <v>2</v>
      </c>
      <c r="J24" s="47"/>
      <c r="K24" s="47"/>
      <c r="L24" s="47" t="s">
        <v>296</v>
      </c>
      <c r="M24" s="48">
        <v>1</v>
      </c>
      <c r="N24" s="47"/>
      <c r="O24" s="47"/>
      <c r="P24" s="47"/>
    </row>
    <row r="25" spans="3:16">
      <c r="C25" s="47"/>
      <c r="D25" s="47" t="s">
        <v>300</v>
      </c>
      <c r="E25" s="47"/>
      <c r="F25" s="47"/>
      <c r="G25" s="47"/>
      <c r="H25" s="47"/>
      <c r="I25" s="47"/>
      <c r="J25" s="47"/>
      <c r="K25" s="47"/>
      <c r="L25" s="47"/>
      <c r="M25" s="47"/>
      <c r="N25" s="47"/>
      <c r="O25" s="47"/>
      <c r="P25" s="47"/>
    </row>
    <row r="26" spans="3:16" ht="13.5" thickBot="1">
      <c r="C26" s="47"/>
      <c r="D26" s="36" t="s">
        <v>28</v>
      </c>
      <c r="E26" s="31" t="s">
        <v>29</v>
      </c>
      <c r="F26" s="31" t="s">
        <v>30</v>
      </c>
      <c r="G26" s="31" t="s">
        <v>31</v>
      </c>
      <c r="H26" s="37" t="s">
        <v>32</v>
      </c>
      <c r="I26" s="47"/>
      <c r="J26" s="47"/>
      <c r="K26" s="47"/>
      <c r="L26" s="191">
        <v>3</v>
      </c>
      <c r="M26" s="158" t="s">
        <v>289</v>
      </c>
      <c r="N26" s="159"/>
      <c r="O26" s="159"/>
      <c r="P26" s="47"/>
    </row>
    <row r="27" spans="3:16">
      <c r="C27" s="70" t="s">
        <v>187</v>
      </c>
      <c r="D27" s="145" t="s">
        <v>213</v>
      </c>
      <c r="E27" s="146" t="s">
        <v>213</v>
      </c>
      <c r="F27" s="146" t="s">
        <v>213</v>
      </c>
      <c r="G27" s="146" t="s">
        <v>213</v>
      </c>
      <c r="H27" s="147" t="s">
        <v>213</v>
      </c>
      <c r="I27" s="47"/>
      <c r="J27" s="139" t="s">
        <v>290</v>
      </c>
      <c r="K27" s="139"/>
      <c r="L27" s="139"/>
      <c r="M27" s="139"/>
      <c r="N27" s="139"/>
      <c r="O27" s="139"/>
      <c r="P27" s="47"/>
    </row>
    <row r="28" spans="3:16" ht="12.75" customHeight="1">
      <c r="C28" s="70" t="s">
        <v>188</v>
      </c>
      <c r="D28" s="149"/>
      <c r="E28" s="150"/>
      <c r="F28" s="150"/>
      <c r="G28" s="150"/>
      <c r="H28" s="151"/>
      <c r="I28" s="47"/>
      <c r="J28" s="140" t="s">
        <v>293</v>
      </c>
      <c r="K28" s="301" t="s">
        <v>291</v>
      </c>
      <c r="L28" s="301"/>
      <c r="M28" s="301"/>
      <c r="N28" s="301"/>
      <c r="O28" s="302"/>
      <c r="P28" s="47"/>
    </row>
    <row r="29" spans="3:16">
      <c r="C29" s="70" t="s">
        <v>189</v>
      </c>
      <c r="D29" s="149"/>
      <c r="E29" s="150"/>
      <c r="F29" s="150"/>
      <c r="G29" s="150"/>
      <c r="H29" s="151"/>
      <c r="I29" s="47"/>
      <c r="J29" s="142" t="s">
        <v>294</v>
      </c>
      <c r="K29" s="36" t="s">
        <v>28</v>
      </c>
      <c r="L29" s="31" t="s">
        <v>29</v>
      </c>
      <c r="M29" s="31" t="s">
        <v>30</v>
      </c>
      <c r="N29" s="31" t="s">
        <v>31</v>
      </c>
      <c r="O29" s="37" t="s">
        <v>32</v>
      </c>
      <c r="P29" s="47"/>
    </row>
    <row r="30" spans="3:16">
      <c r="J30" s="47"/>
      <c r="K30" s="47"/>
      <c r="L30" s="47"/>
      <c r="M30" s="47"/>
      <c r="N30" s="47"/>
      <c r="O30" s="47"/>
      <c r="P30" s="47"/>
    </row>
    <row r="31" spans="3:16">
      <c r="J31" s="103" t="s">
        <v>134</v>
      </c>
      <c r="K31" s="148"/>
      <c r="L31" s="148">
        <v>1</v>
      </c>
      <c r="M31" s="148">
        <v>1</v>
      </c>
      <c r="N31" s="148">
        <v>1</v>
      </c>
      <c r="O31" s="148">
        <v>1</v>
      </c>
      <c r="P31" s="139"/>
    </row>
    <row r="32" spans="3:16">
      <c r="J32" s="152" t="s">
        <v>190</v>
      </c>
      <c r="K32" s="152">
        <v>0</v>
      </c>
      <c r="L32" s="148"/>
      <c r="M32" s="148"/>
      <c r="N32" s="148"/>
      <c r="O32" s="148">
        <v>1</v>
      </c>
      <c r="P32" s="141"/>
    </row>
    <row r="33" spans="10:16">
      <c r="J33" s="103" t="s">
        <v>168</v>
      </c>
      <c r="K33" s="148">
        <v>1</v>
      </c>
      <c r="L33" s="148">
        <v>1</v>
      </c>
      <c r="M33" s="148">
        <v>1</v>
      </c>
      <c r="N33" s="148">
        <v>1</v>
      </c>
      <c r="O33" s="148">
        <v>1</v>
      </c>
      <c r="P33" s="84"/>
    </row>
    <row r="34" spans="10:16">
      <c r="J34" s="152" t="s">
        <v>127</v>
      </c>
      <c r="K34" s="148">
        <v>1</v>
      </c>
      <c r="L34" s="148">
        <v>1</v>
      </c>
      <c r="M34" s="152">
        <v>0</v>
      </c>
      <c r="N34" s="148">
        <v>1</v>
      </c>
      <c r="O34" s="148">
        <v>1</v>
      </c>
      <c r="P34" s="47"/>
    </row>
    <row r="35" spans="10:16">
      <c r="J35" s="103" t="s">
        <v>191</v>
      </c>
      <c r="K35" s="148">
        <v>1</v>
      </c>
      <c r="L35" s="148">
        <v>1</v>
      </c>
      <c r="M35" s="148"/>
      <c r="N35" s="148">
        <v>1</v>
      </c>
      <c r="O35" s="148">
        <v>1</v>
      </c>
      <c r="P35" s="47"/>
    </row>
    <row r="36" spans="10:16">
      <c r="J36" s="103" t="s">
        <v>192</v>
      </c>
      <c r="K36" s="148"/>
      <c r="L36" s="148"/>
      <c r="M36" s="148"/>
      <c r="N36" s="148"/>
      <c r="O36" s="148"/>
    </row>
    <row r="37" spans="10:16">
      <c r="J37" s="103" t="s">
        <v>174</v>
      </c>
      <c r="K37" s="148"/>
      <c r="L37" s="148"/>
      <c r="M37" s="148"/>
      <c r="N37" s="148"/>
      <c r="O37" s="148"/>
    </row>
    <row r="38" spans="10:16">
      <c r="J38" s="153" t="s">
        <v>104</v>
      </c>
      <c r="K38" s="154">
        <v>1</v>
      </c>
      <c r="L38" s="154">
        <v>1</v>
      </c>
      <c r="M38" s="154">
        <v>1</v>
      </c>
      <c r="N38" s="154">
        <v>1</v>
      </c>
      <c r="O38" s="154"/>
    </row>
    <row r="39" spans="10:16">
      <c r="J39" s="103" t="s">
        <v>159</v>
      </c>
      <c r="K39" s="148">
        <v>1</v>
      </c>
      <c r="L39" s="148">
        <v>1</v>
      </c>
      <c r="M39" s="148">
        <v>1</v>
      </c>
      <c r="N39" s="148">
        <v>1</v>
      </c>
      <c r="O39" s="148">
        <v>1</v>
      </c>
    </row>
    <row r="40" spans="10:16">
      <c r="J40" s="103" t="s">
        <v>193</v>
      </c>
      <c r="K40" s="148">
        <v>1</v>
      </c>
      <c r="L40" s="148">
        <v>1</v>
      </c>
      <c r="M40" s="148">
        <v>1</v>
      </c>
      <c r="N40" s="148">
        <v>1</v>
      </c>
      <c r="O40" s="148"/>
    </row>
    <row r="41" spans="10:16">
      <c r="J41" s="103" t="s">
        <v>177</v>
      </c>
      <c r="K41" s="148"/>
      <c r="L41" s="148"/>
      <c r="M41" s="148"/>
      <c r="N41" s="148"/>
      <c r="O41" s="148"/>
    </row>
    <row r="42" spans="10:16">
      <c r="J42" s="103" t="s">
        <v>194</v>
      </c>
      <c r="K42" s="148"/>
      <c r="L42" s="148"/>
      <c r="M42" s="148"/>
      <c r="N42" s="148"/>
      <c r="O42" s="148"/>
    </row>
    <row r="43" spans="10:16">
      <c r="J43" s="103" t="s">
        <v>153</v>
      </c>
      <c r="K43" s="148">
        <v>1</v>
      </c>
      <c r="L43" s="148">
        <v>1</v>
      </c>
      <c r="M43" s="148">
        <v>1</v>
      </c>
      <c r="N43" s="148">
        <v>1</v>
      </c>
      <c r="O43" s="148">
        <v>1</v>
      </c>
    </row>
    <row r="44" spans="10:16">
      <c r="J44" s="103" t="s">
        <v>132</v>
      </c>
      <c r="K44" s="148">
        <v>1</v>
      </c>
      <c r="L44" s="148">
        <v>1</v>
      </c>
      <c r="M44" s="148">
        <v>1</v>
      </c>
      <c r="N44" s="148">
        <v>1</v>
      </c>
      <c r="O44" s="148"/>
    </row>
    <row r="45" spans="10:16">
      <c r="J45" s="103" t="s">
        <v>195</v>
      </c>
      <c r="K45" s="148"/>
      <c r="L45" s="148"/>
      <c r="M45" s="148"/>
      <c r="N45" s="148"/>
      <c r="O45" s="148"/>
    </row>
    <row r="46" spans="10:16">
      <c r="J46" s="152" t="s">
        <v>196</v>
      </c>
      <c r="K46" s="152">
        <v>0</v>
      </c>
      <c r="L46" s="148">
        <v>1</v>
      </c>
      <c r="M46" s="148">
        <v>1</v>
      </c>
      <c r="N46" s="148">
        <v>1</v>
      </c>
      <c r="O46" s="148">
        <v>1</v>
      </c>
    </row>
    <row r="47" spans="10:16">
      <c r="J47" s="103" t="s">
        <v>197</v>
      </c>
      <c r="K47" s="148"/>
      <c r="L47" s="148"/>
      <c r="M47" s="148"/>
      <c r="N47" s="148"/>
      <c r="O47" s="148"/>
    </row>
    <row r="48" spans="10:16">
      <c r="J48" s="103" t="s">
        <v>198</v>
      </c>
      <c r="K48" s="148">
        <v>1</v>
      </c>
      <c r="L48" s="148">
        <v>1</v>
      </c>
      <c r="M48" s="148">
        <v>1</v>
      </c>
      <c r="N48" s="148">
        <v>1</v>
      </c>
      <c r="O48" s="148">
        <v>1</v>
      </c>
    </row>
    <row r="49" spans="10:15">
      <c r="J49" s="103" t="s">
        <v>96</v>
      </c>
      <c r="K49" s="148">
        <v>1</v>
      </c>
      <c r="L49" s="148">
        <v>1</v>
      </c>
      <c r="M49" s="148">
        <v>1</v>
      </c>
      <c r="N49" s="148">
        <v>1</v>
      </c>
      <c r="O49" s="148">
        <v>1</v>
      </c>
    </row>
    <row r="50" spans="10:15">
      <c r="J50" s="152" t="s">
        <v>162</v>
      </c>
      <c r="K50" s="148"/>
      <c r="L50" s="148"/>
      <c r="M50" s="152">
        <v>0</v>
      </c>
      <c r="N50" s="148"/>
      <c r="O50" s="148"/>
    </row>
    <row r="51" spans="10:15">
      <c r="J51" s="152" t="s">
        <v>199</v>
      </c>
      <c r="K51" s="148"/>
      <c r="L51" s="152">
        <v>0</v>
      </c>
      <c r="M51" s="148">
        <v>1</v>
      </c>
      <c r="N51" s="152">
        <v>0</v>
      </c>
      <c r="O51" s="152">
        <v>0</v>
      </c>
    </row>
    <row r="52" spans="10:15">
      <c r="J52" s="152" t="s">
        <v>200</v>
      </c>
      <c r="K52" s="152">
        <v>0</v>
      </c>
      <c r="L52" s="148"/>
      <c r="M52" s="148"/>
      <c r="N52" s="148"/>
      <c r="O52" s="148"/>
    </row>
    <row r="53" spans="10:15">
      <c r="J53" s="103" t="s">
        <v>146</v>
      </c>
      <c r="K53" s="148">
        <v>1</v>
      </c>
      <c r="L53" s="148">
        <v>1</v>
      </c>
      <c r="M53" s="148">
        <v>1</v>
      </c>
      <c r="N53" s="148">
        <v>1</v>
      </c>
      <c r="O53" s="148">
        <v>1</v>
      </c>
    </row>
    <row r="54" spans="10:15">
      <c r="J54" s="103" t="s">
        <v>86</v>
      </c>
      <c r="K54" s="148">
        <v>1</v>
      </c>
      <c r="L54" s="148">
        <v>1</v>
      </c>
      <c r="M54" s="148">
        <v>1</v>
      </c>
      <c r="N54" s="148">
        <v>1</v>
      </c>
      <c r="O54" s="148"/>
    </row>
    <row r="55" spans="10:15">
      <c r="J55" s="103" t="s">
        <v>98</v>
      </c>
      <c r="K55" s="148">
        <v>1</v>
      </c>
      <c r="L55" s="148">
        <v>1</v>
      </c>
      <c r="M55" s="148">
        <v>1</v>
      </c>
      <c r="N55" s="148">
        <v>1</v>
      </c>
      <c r="O55" s="148">
        <v>1</v>
      </c>
    </row>
    <row r="56" spans="10:15">
      <c r="J56" s="152" t="s">
        <v>148</v>
      </c>
      <c r="K56" s="148">
        <v>1</v>
      </c>
      <c r="L56" s="148">
        <v>1</v>
      </c>
      <c r="M56" s="148">
        <v>1</v>
      </c>
      <c r="N56" s="148">
        <v>1</v>
      </c>
      <c r="O56" s="152">
        <v>0</v>
      </c>
    </row>
    <row r="57" spans="10:15">
      <c r="J57" s="152" t="s">
        <v>169</v>
      </c>
      <c r="K57" s="148">
        <v>1</v>
      </c>
      <c r="L57" s="148">
        <v>1</v>
      </c>
      <c r="M57" s="152">
        <v>0</v>
      </c>
      <c r="N57" s="148">
        <v>1</v>
      </c>
      <c r="O57" s="148"/>
    </row>
    <row r="58" spans="10:15">
      <c r="J58" s="103" t="s">
        <v>182</v>
      </c>
      <c r="K58" s="148">
        <v>1</v>
      </c>
      <c r="L58" s="148">
        <v>1</v>
      </c>
      <c r="M58" s="148">
        <v>1</v>
      </c>
      <c r="N58" s="148">
        <v>1</v>
      </c>
      <c r="O58" s="148">
        <v>1</v>
      </c>
    </row>
    <row r="59" spans="10:15">
      <c r="J59" s="103" t="s">
        <v>100</v>
      </c>
      <c r="K59" s="148"/>
      <c r="L59" s="152">
        <v>0</v>
      </c>
      <c r="M59" s="148">
        <v>1</v>
      </c>
      <c r="N59" s="152">
        <v>0</v>
      </c>
      <c r="O59" s="148">
        <v>1</v>
      </c>
    </row>
    <row r="60" spans="10:15">
      <c r="J60" s="152" t="s">
        <v>166</v>
      </c>
      <c r="K60" s="148">
        <v>1</v>
      </c>
      <c r="L60" s="148">
        <v>1</v>
      </c>
      <c r="M60" s="152">
        <v>0</v>
      </c>
      <c r="N60" s="148">
        <v>1</v>
      </c>
      <c r="O60" s="148">
        <v>1</v>
      </c>
    </row>
    <row r="61" spans="10:15">
      <c r="J61" s="103" t="s">
        <v>183</v>
      </c>
      <c r="K61" s="148">
        <v>0</v>
      </c>
      <c r="L61" s="148">
        <v>1</v>
      </c>
      <c r="M61" s="148"/>
      <c r="N61" s="148">
        <v>1</v>
      </c>
      <c r="O61" s="148">
        <v>1</v>
      </c>
    </row>
    <row r="62" spans="10:15">
      <c r="J62" s="103" t="s">
        <v>201</v>
      </c>
      <c r="K62" s="148"/>
      <c r="L62" s="148"/>
      <c r="M62" s="148"/>
      <c r="N62" s="148"/>
      <c r="O62" s="148"/>
    </row>
    <row r="63" spans="10:15">
      <c r="J63" s="103" t="s">
        <v>161</v>
      </c>
      <c r="K63" s="148">
        <v>1</v>
      </c>
      <c r="L63" s="148">
        <v>1</v>
      </c>
      <c r="M63" s="148">
        <v>1</v>
      </c>
      <c r="N63" s="148">
        <v>1</v>
      </c>
      <c r="O63" s="148">
        <v>1</v>
      </c>
    </row>
    <row r="64" spans="10:15">
      <c r="J64" s="103" t="s">
        <v>202</v>
      </c>
      <c r="K64" s="148">
        <v>1</v>
      </c>
      <c r="L64" s="148">
        <v>1</v>
      </c>
      <c r="M64" s="148">
        <v>1</v>
      </c>
      <c r="N64" s="148">
        <v>1</v>
      </c>
      <c r="O64" s="148">
        <v>1</v>
      </c>
    </row>
    <row r="65" spans="10:15">
      <c r="J65" s="103" t="s">
        <v>88</v>
      </c>
      <c r="K65" s="148"/>
      <c r="L65" s="148"/>
      <c r="M65" s="148"/>
      <c r="N65" s="148"/>
      <c r="O65" s="148"/>
    </row>
    <row r="66" spans="10:15">
      <c r="J66" s="103" t="s">
        <v>203</v>
      </c>
      <c r="K66" s="148">
        <v>1</v>
      </c>
      <c r="L66" s="148">
        <v>1</v>
      </c>
      <c r="M66" s="148">
        <v>1</v>
      </c>
      <c r="N66" s="148">
        <v>1</v>
      </c>
      <c r="O66" s="148">
        <v>1</v>
      </c>
    </row>
    <row r="67" spans="10:15">
      <c r="J67" s="103" t="s">
        <v>204</v>
      </c>
      <c r="K67" s="148"/>
      <c r="L67" s="148">
        <v>1</v>
      </c>
      <c r="M67" s="148">
        <v>1</v>
      </c>
      <c r="N67" s="148">
        <v>1</v>
      </c>
      <c r="O67" s="148">
        <v>1</v>
      </c>
    </row>
    <row r="68" spans="10:15">
      <c r="J68" s="103" t="s">
        <v>120</v>
      </c>
      <c r="K68" s="148">
        <v>1</v>
      </c>
      <c r="L68" s="148">
        <v>1</v>
      </c>
      <c r="M68" s="148">
        <v>1</v>
      </c>
      <c r="N68" s="148">
        <v>1</v>
      </c>
      <c r="O68" s="148">
        <v>1</v>
      </c>
    </row>
    <row r="69" spans="10:15">
      <c r="J69" s="152" t="s">
        <v>205</v>
      </c>
      <c r="K69" s="148"/>
      <c r="L69" s="148"/>
      <c r="M69" s="152">
        <v>0</v>
      </c>
      <c r="N69" s="148"/>
      <c r="O69" s="148"/>
    </row>
    <row r="70" spans="10:15">
      <c r="J70" s="103" t="s">
        <v>206</v>
      </c>
      <c r="K70" s="148">
        <v>1</v>
      </c>
      <c r="L70" s="148">
        <v>1</v>
      </c>
      <c r="M70" s="148">
        <v>1</v>
      </c>
      <c r="N70" s="148">
        <v>1</v>
      </c>
      <c r="O70" s="148">
        <v>1</v>
      </c>
    </row>
    <row r="71" spans="10:15">
      <c r="J71" s="103" t="s">
        <v>113</v>
      </c>
      <c r="K71" s="148">
        <v>1</v>
      </c>
      <c r="L71" s="148">
        <v>1</v>
      </c>
      <c r="M71" s="148">
        <v>1</v>
      </c>
      <c r="N71" s="148">
        <v>1</v>
      </c>
      <c r="O71" s="148">
        <v>1</v>
      </c>
    </row>
    <row r="72" spans="10:15">
      <c r="J72" s="103" t="s">
        <v>139</v>
      </c>
      <c r="K72" s="148">
        <v>1</v>
      </c>
      <c r="L72" s="148">
        <v>1</v>
      </c>
      <c r="M72" s="148">
        <v>1</v>
      </c>
      <c r="N72" s="148">
        <v>1</v>
      </c>
      <c r="O72" s="148">
        <v>1</v>
      </c>
    </row>
    <row r="73" spans="10:15">
      <c r="J73" s="103" t="s">
        <v>207</v>
      </c>
      <c r="K73" s="148"/>
      <c r="L73" s="148"/>
      <c r="M73" s="148"/>
      <c r="N73" s="148"/>
      <c r="O73" s="148"/>
    </row>
    <row r="74" spans="10:15">
      <c r="J74" s="103" t="s">
        <v>142</v>
      </c>
      <c r="K74" s="148">
        <v>1</v>
      </c>
      <c r="L74" s="148"/>
      <c r="M74" s="148">
        <v>1</v>
      </c>
      <c r="N74" s="148">
        <v>1</v>
      </c>
      <c r="O74" s="148">
        <v>1</v>
      </c>
    </row>
    <row r="75" spans="10:15">
      <c r="J75" s="103" t="s">
        <v>155</v>
      </c>
      <c r="K75" s="148">
        <v>1</v>
      </c>
      <c r="L75" s="148">
        <v>1</v>
      </c>
      <c r="M75" s="148"/>
      <c r="N75" s="148">
        <v>1</v>
      </c>
      <c r="O75" s="148">
        <v>1</v>
      </c>
    </row>
    <row r="76" spans="10:15">
      <c r="J76" s="152" t="s">
        <v>208</v>
      </c>
      <c r="K76" s="148">
        <v>1</v>
      </c>
      <c r="L76" s="148"/>
      <c r="M76" s="148">
        <v>1</v>
      </c>
      <c r="N76" s="148"/>
      <c r="O76" s="152">
        <v>0</v>
      </c>
    </row>
    <row r="77" spans="10:15">
      <c r="J77" s="103" t="s">
        <v>95</v>
      </c>
      <c r="K77" s="148">
        <v>1</v>
      </c>
      <c r="L77" s="148"/>
      <c r="M77" s="148">
        <v>1</v>
      </c>
      <c r="N77" s="148"/>
      <c r="O77" s="148"/>
    </row>
    <row r="78" spans="10:15">
      <c r="J78" s="103" t="s">
        <v>171</v>
      </c>
      <c r="K78" s="148"/>
      <c r="L78" s="148"/>
      <c r="M78" s="148"/>
      <c r="N78" s="148"/>
      <c r="O78" s="148"/>
    </row>
    <row r="79" spans="10:15">
      <c r="J79" s="103" t="s">
        <v>209</v>
      </c>
      <c r="K79" s="148"/>
      <c r="L79" s="148"/>
      <c r="M79" s="148"/>
      <c r="N79" s="148"/>
      <c r="O79" s="148"/>
    </row>
    <row r="80" spans="10:15">
      <c r="J80" s="152" t="s">
        <v>210</v>
      </c>
      <c r="K80" s="148"/>
      <c r="L80" s="148"/>
      <c r="M80" s="152">
        <v>0</v>
      </c>
      <c r="N80" s="148"/>
      <c r="O80" s="152">
        <v>0</v>
      </c>
    </row>
    <row r="81" spans="10:15">
      <c r="J81" s="103" t="s">
        <v>211</v>
      </c>
      <c r="K81" s="148">
        <v>1</v>
      </c>
      <c r="L81" s="148">
        <v>1</v>
      </c>
      <c r="M81" s="148">
        <v>1</v>
      </c>
      <c r="N81" s="148"/>
      <c r="O81" s="148">
        <v>1</v>
      </c>
    </row>
    <row r="82" spans="10:15">
      <c r="J82" s="103" t="s">
        <v>84</v>
      </c>
      <c r="K82" s="148">
        <v>1</v>
      </c>
      <c r="L82" s="148">
        <v>1</v>
      </c>
      <c r="M82" s="148">
        <v>1</v>
      </c>
      <c r="N82" s="148">
        <v>1</v>
      </c>
      <c r="O82" s="148">
        <v>1</v>
      </c>
    </row>
    <row r="83" spans="10:15">
      <c r="J83" s="103" t="s">
        <v>212</v>
      </c>
      <c r="K83" s="148"/>
      <c r="L83" s="148"/>
      <c r="M83" s="148"/>
      <c r="N83" s="148"/>
      <c r="O83" s="148"/>
    </row>
    <row r="84" spans="10:15">
      <c r="J84" s="103" t="s">
        <v>112</v>
      </c>
      <c r="K84" s="148">
        <v>1</v>
      </c>
      <c r="L84" s="148">
        <v>1</v>
      </c>
      <c r="M84" s="148">
        <v>1</v>
      </c>
      <c r="N84" s="148">
        <v>1</v>
      </c>
      <c r="O84" s="148">
        <v>1</v>
      </c>
    </row>
    <row r="85" spans="10:15">
      <c r="J85" s="103" t="s">
        <v>157</v>
      </c>
      <c r="K85" s="148"/>
      <c r="L85" s="148"/>
      <c r="M85" s="148"/>
      <c r="N85" s="148"/>
      <c r="O85" s="148"/>
    </row>
    <row r="86" spans="10:15">
      <c r="J86" s="103" t="s">
        <v>185</v>
      </c>
      <c r="K86" s="148">
        <v>1</v>
      </c>
      <c r="L86" s="148">
        <v>1</v>
      </c>
      <c r="M86" s="148">
        <v>1</v>
      </c>
      <c r="N86" s="148">
        <v>1</v>
      </c>
      <c r="O86" s="148">
        <v>1</v>
      </c>
    </row>
    <row r="87" spans="10:15">
      <c r="J87" s="103" t="s">
        <v>213</v>
      </c>
      <c r="K87" s="148">
        <v>1</v>
      </c>
      <c r="L87" s="148">
        <v>1</v>
      </c>
      <c r="M87" s="148">
        <v>1</v>
      </c>
      <c r="N87" s="148">
        <v>1</v>
      </c>
      <c r="O87" s="148">
        <v>1</v>
      </c>
    </row>
    <row r="88" spans="10:15">
      <c r="J88" s="103" t="s">
        <v>179</v>
      </c>
      <c r="K88" s="148">
        <v>1</v>
      </c>
      <c r="L88" s="148">
        <v>1</v>
      </c>
      <c r="M88" s="148"/>
      <c r="N88" s="148">
        <v>1</v>
      </c>
      <c r="O88" s="148">
        <v>1</v>
      </c>
    </row>
    <row r="89" spans="10:15">
      <c r="J89" s="103" t="s">
        <v>131</v>
      </c>
      <c r="K89" s="148">
        <v>1</v>
      </c>
      <c r="L89" s="148">
        <v>1</v>
      </c>
      <c r="M89" s="148">
        <v>1</v>
      </c>
      <c r="N89" s="148"/>
      <c r="O89" s="148">
        <v>1</v>
      </c>
    </row>
    <row r="90" spans="10:15">
      <c r="J90" s="103" t="s">
        <v>214</v>
      </c>
      <c r="K90" s="148">
        <v>1</v>
      </c>
      <c r="L90" s="148">
        <v>1</v>
      </c>
      <c r="M90" s="148">
        <v>1</v>
      </c>
      <c r="N90" s="148">
        <v>1</v>
      </c>
      <c r="O90" s="148">
        <v>1</v>
      </c>
    </row>
    <row r="91" spans="10:15">
      <c r="J91" s="103" t="s">
        <v>215</v>
      </c>
      <c r="K91" s="148">
        <v>1</v>
      </c>
      <c r="L91" s="148">
        <v>1</v>
      </c>
      <c r="M91" s="148"/>
      <c r="N91" s="148">
        <v>1</v>
      </c>
      <c r="O91" s="148">
        <v>1</v>
      </c>
    </row>
    <row r="92" spans="10:15">
      <c r="J92" s="103" t="s">
        <v>216</v>
      </c>
      <c r="K92" s="148"/>
      <c r="L92" s="148"/>
      <c r="M92" s="148"/>
      <c r="N92" s="148"/>
      <c r="O92" s="148"/>
    </row>
    <row r="93" spans="10:15">
      <c r="J93" s="103" t="s">
        <v>217</v>
      </c>
      <c r="K93" s="148"/>
      <c r="L93" s="148"/>
      <c r="M93" s="148"/>
      <c r="N93" s="148"/>
      <c r="O93" s="148"/>
    </row>
    <row r="94" spans="10:15">
      <c r="J94" s="103" t="s">
        <v>135</v>
      </c>
      <c r="K94" s="148">
        <v>1</v>
      </c>
      <c r="L94" s="148">
        <v>1</v>
      </c>
      <c r="M94" s="148">
        <v>1</v>
      </c>
      <c r="N94" s="148"/>
      <c r="O94" s="148">
        <v>1</v>
      </c>
    </row>
    <row r="95" spans="10:15">
      <c r="J95" s="103" t="s">
        <v>133</v>
      </c>
      <c r="K95" s="148"/>
      <c r="L95" s="148"/>
      <c r="M95" s="148"/>
      <c r="N95" s="148"/>
      <c r="O95" s="148"/>
    </row>
    <row r="96" spans="10:15">
      <c r="J96" s="152" t="s">
        <v>151</v>
      </c>
      <c r="K96" s="148">
        <v>1</v>
      </c>
      <c r="L96" s="148">
        <v>1</v>
      </c>
      <c r="M96" s="152">
        <v>0</v>
      </c>
      <c r="N96" s="148"/>
      <c r="O96" s="148">
        <v>1</v>
      </c>
    </row>
    <row r="97" spans="10:15">
      <c r="J97" s="152" t="s">
        <v>218</v>
      </c>
      <c r="K97" s="148">
        <v>1</v>
      </c>
      <c r="L97" s="152">
        <v>0</v>
      </c>
      <c r="M97" s="148">
        <v>1</v>
      </c>
      <c r="N97" s="152">
        <v>0</v>
      </c>
      <c r="O97" s="148">
        <v>1</v>
      </c>
    </row>
    <row r="98" spans="10:15">
      <c r="J98" s="103" t="s">
        <v>219</v>
      </c>
      <c r="K98" s="148">
        <v>1</v>
      </c>
      <c r="L98" s="148">
        <v>1</v>
      </c>
      <c r="M98" s="148">
        <v>1</v>
      </c>
      <c r="N98" s="148">
        <v>1</v>
      </c>
      <c r="O98" s="148">
        <v>1</v>
      </c>
    </row>
    <row r="99" spans="10:15">
      <c r="J99" s="152" t="s">
        <v>220</v>
      </c>
      <c r="K99" s="152">
        <v>0</v>
      </c>
      <c r="L99" s="148"/>
      <c r="M99" s="148"/>
      <c r="N99" s="148"/>
      <c r="O99" s="148"/>
    </row>
    <row r="100" spans="10:15">
      <c r="J100" s="103" t="s">
        <v>221</v>
      </c>
      <c r="K100" s="148"/>
      <c r="L100" s="148"/>
      <c r="M100" s="148">
        <v>1</v>
      </c>
      <c r="N100" s="148">
        <v>1</v>
      </c>
      <c r="O100" s="148">
        <v>1</v>
      </c>
    </row>
    <row r="101" spans="10:15">
      <c r="J101" s="103" t="s">
        <v>222</v>
      </c>
      <c r="K101" s="148"/>
      <c r="L101" s="148">
        <v>1</v>
      </c>
      <c r="M101" s="148">
        <v>1</v>
      </c>
      <c r="N101" s="148">
        <v>1</v>
      </c>
      <c r="O101" s="148">
        <v>1</v>
      </c>
    </row>
    <row r="102" spans="10:15">
      <c r="J102" s="103" t="s">
        <v>136</v>
      </c>
      <c r="K102" s="148"/>
      <c r="L102" s="148"/>
      <c r="M102" s="148"/>
      <c r="N102" s="148"/>
      <c r="O102" s="148"/>
    </row>
    <row r="103" spans="10:15">
      <c r="J103" s="152" t="s">
        <v>165</v>
      </c>
      <c r="K103" s="148">
        <v>1</v>
      </c>
      <c r="L103" s="148">
        <v>1</v>
      </c>
      <c r="M103" s="152">
        <v>0</v>
      </c>
      <c r="N103" s="148">
        <v>1</v>
      </c>
      <c r="O103" s="148"/>
    </row>
    <row r="104" spans="10:15">
      <c r="J104" s="103" t="s">
        <v>223</v>
      </c>
      <c r="K104" s="148">
        <v>1</v>
      </c>
      <c r="L104" s="148">
        <v>1</v>
      </c>
      <c r="M104" s="148">
        <v>1</v>
      </c>
      <c r="N104" s="148">
        <v>1</v>
      </c>
      <c r="O104" s="148">
        <v>1</v>
      </c>
    </row>
    <row r="105" spans="10:15">
      <c r="J105" s="103"/>
      <c r="K105" s="148"/>
      <c r="L105" s="148"/>
      <c r="M105" s="148"/>
      <c r="N105" s="148"/>
      <c r="O105" s="148"/>
    </row>
    <row r="106" spans="10:15">
      <c r="J106" s="103"/>
      <c r="K106" s="148"/>
      <c r="L106" s="148"/>
      <c r="M106" s="148"/>
      <c r="N106" s="148"/>
      <c r="O106" s="148"/>
    </row>
    <row r="107" spans="10:15">
      <c r="J107" s="156" t="s">
        <v>285</v>
      </c>
      <c r="K107" s="84"/>
      <c r="L107" s="157" t="s">
        <v>286</v>
      </c>
      <c r="M107" s="156"/>
      <c r="N107" s="84"/>
      <c r="O107" s="84"/>
    </row>
    <row r="108" spans="10:15">
      <c r="J108" s="156" t="s">
        <v>287</v>
      </c>
      <c r="K108" s="46"/>
      <c r="L108" s="157" t="s">
        <v>288</v>
      </c>
      <c r="M108" s="156"/>
      <c r="N108" s="47"/>
      <c r="O108" s="46"/>
    </row>
    <row r="109" spans="10:15">
      <c r="J109" s="47"/>
      <c r="K109" s="47"/>
      <c r="L109" s="47"/>
      <c r="M109" s="47"/>
      <c r="N109" s="47"/>
      <c r="O109" s="47"/>
    </row>
  </sheetData>
  <mergeCells count="1">
    <mergeCell ref="K28:O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codeName="Sheet1"/>
  <dimension ref="A1:CBM106"/>
  <sheetViews>
    <sheetView topLeftCell="A58" zoomScale="70" zoomScaleNormal="70" workbookViewId="0">
      <selection activeCell="O5" sqref="O5"/>
    </sheetView>
  </sheetViews>
  <sheetFormatPr baseColWidth="10" defaultColWidth="6.7109375" defaultRowHeight="12.75"/>
  <cols>
    <col min="1" max="1" width="26.85546875" style="1" customWidth="1"/>
    <col min="2" max="2" width="63.140625" style="1" customWidth="1"/>
    <col min="3" max="3" width="14.5703125" style="1" customWidth="1"/>
    <col min="4" max="8" width="12.7109375" style="1" customWidth="1"/>
    <col min="9" max="9" width="6.7109375" style="1"/>
    <col min="10" max="11" width="6.7109375" style="1" customWidth="1"/>
    <col min="12" max="12" width="6.7109375" style="205" customWidth="1"/>
    <col min="13" max="13" width="6.7109375" style="1"/>
    <col min="15" max="17" width="6.7109375" style="1"/>
    <col min="18" max="18" width="6.7109375" style="205" customWidth="1"/>
    <col min="19" max="16384" width="6.7109375" style="1"/>
  </cols>
  <sheetData>
    <row r="1" spans="1:18" ht="25.5" customHeight="1"/>
    <row r="2" spans="1:18" ht="24.75" customHeight="1" thickBot="1">
      <c r="A2" s="1">
        <v>20</v>
      </c>
      <c r="E2" s="4" t="s">
        <v>0</v>
      </c>
    </row>
    <row r="3" spans="1:18" ht="12.75" customHeight="1" thickBot="1">
      <c r="A3" s="5" t="s">
        <v>15</v>
      </c>
      <c r="B3" s="9"/>
      <c r="C3" s="9" t="s">
        <v>16</v>
      </c>
      <c r="D3" s="33"/>
      <c r="E3" s="34"/>
      <c r="F3" s="34"/>
      <c r="G3" s="34"/>
      <c r="H3" s="35"/>
    </row>
    <row r="4" spans="1:18">
      <c r="A4" s="6"/>
      <c r="B4" s="10"/>
      <c r="C4" s="29" t="s">
        <v>10</v>
      </c>
      <c r="D4" s="303" t="s">
        <v>48</v>
      </c>
      <c r="E4" s="304"/>
      <c r="F4" s="304"/>
      <c r="G4" s="304"/>
      <c r="H4" s="305"/>
    </row>
    <row r="5" spans="1:18" s="2" customFormat="1" ht="12.75" customHeight="1">
      <c r="A5" s="7"/>
      <c r="B5" s="22" t="s">
        <v>2</v>
      </c>
      <c r="C5" s="24"/>
      <c r="D5" s="36" t="s">
        <v>28</v>
      </c>
      <c r="E5" s="31" t="s">
        <v>29</v>
      </c>
      <c r="F5" s="31" t="s">
        <v>30</v>
      </c>
      <c r="G5" s="31" t="s">
        <v>31</v>
      </c>
      <c r="H5" s="37" t="s">
        <v>32</v>
      </c>
      <c r="L5" s="205"/>
      <c r="R5" s="205"/>
    </row>
    <row r="6" spans="1:18" s="2" customFormat="1" ht="15">
      <c r="A6" s="15" t="s">
        <v>1</v>
      </c>
      <c r="B6" s="16" t="s">
        <v>60</v>
      </c>
      <c r="C6" s="27">
        <v>5</v>
      </c>
      <c r="D6" s="38">
        <v>0</v>
      </c>
      <c r="E6" s="38">
        <v>0</v>
      </c>
      <c r="F6" s="38">
        <v>0</v>
      </c>
      <c r="G6" s="38">
        <v>0</v>
      </c>
      <c r="H6" s="38">
        <v>0</v>
      </c>
      <c r="K6" s="207"/>
      <c r="L6" s="205"/>
      <c r="R6" s="25"/>
    </row>
    <row r="7" spans="1:18" s="2" customFormat="1" ht="15">
      <c r="A7" s="15" t="s">
        <v>1</v>
      </c>
      <c r="B7" s="16" t="s">
        <v>49</v>
      </c>
      <c r="C7" s="27">
        <v>5</v>
      </c>
      <c r="D7" s="38">
        <v>0</v>
      </c>
      <c r="E7" s="38">
        <v>0</v>
      </c>
      <c r="F7" s="38">
        <v>0</v>
      </c>
      <c r="G7" s="38">
        <v>0</v>
      </c>
      <c r="H7" s="38">
        <v>0</v>
      </c>
      <c r="K7" s="207"/>
      <c r="L7" s="205"/>
      <c r="R7" s="25"/>
    </row>
    <row r="8" spans="1:18" s="2" customFormat="1" ht="15">
      <c r="A8" s="15" t="s">
        <v>1</v>
      </c>
      <c r="B8" s="16" t="s">
        <v>50</v>
      </c>
      <c r="C8" s="27">
        <v>0</v>
      </c>
      <c r="D8" s="38">
        <v>4</v>
      </c>
      <c r="E8" s="38">
        <v>4</v>
      </c>
      <c r="F8" s="38">
        <v>5</v>
      </c>
      <c r="G8" s="38">
        <v>5</v>
      </c>
      <c r="H8" s="38">
        <v>6</v>
      </c>
      <c r="K8" s="207"/>
      <c r="L8" s="205"/>
      <c r="R8" s="25"/>
    </row>
    <row r="9" spans="1:18" s="2" customFormat="1" ht="15">
      <c r="A9" s="15" t="s">
        <v>1</v>
      </c>
      <c r="B9" s="16" t="s">
        <v>51</v>
      </c>
      <c r="C9" s="27">
        <v>4</v>
      </c>
      <c r="D9" s="38">
        <v>2</v>
      </c>
      <c r="E9" s="38">
        <v>3</v>
      </c>
      <c r="F9" s="38">
        <v>1</v>
      </c>
      <c r="G9" s="38">
        <v>2</v>
      </c>
      <c r="H9" s="38">
        <v>2</v>
      </c>
      <c r="K9" s="207"/>
      <c r="L9" s="205"/>
      <c r="R9" s="25"/>
    </row>
    <row r="10" spans="1:18" s="2" customFormat="1" ht="15">
      <c r="A10" s="15" t="s">
        <v>1</v>
      </c>
      <c r="B10" s="16" t="s">
        <v>59</v>
      </c>
      <c r="C10" s="27">
        <v>3</v>
      </c>
      <c r="D10" s="38">
        <v>0</v>
      </c>
      <c r="E10" s="38">
        <v>0</v>
      </c>
      <c r="F10" s="38">
        <v>0</v>
      </c>
      <c r="G10" s="38">
        <v>0</v>
      </c>
      <c r="H10" s="38">
        <v>1</v>
      </c>
      <c r="K10" s="207"/>
      <c r="L10" s="205"/>
      <c r="R10" s="25"/>
    </row>
    <row r="11" spans="1:18" s="2" customFormat="1" ht="15">
      <c r="A11" s="15" t="s">
        <v>1</v>
      </c>
      <c r="B11" s="16" t="s">
        <v>52</v>
      </c>
      <c r="C11" s="27">
        <v>2</v>
      </c>
      <c r="D11" s="38">
        <v>4</v>
      </c>
      <c r="E11" s="38">
        <v>4</v>
      </c>
      <c r="F11" s="38">
        <v>4</v>
      </c>
      <c r="G11" s="38">
        <v>4</v>
      </c>
      <c r="H11" s="38">
        <v>4</v>
      </c>
      <c r="K11" s="207"/>
      <c r="L11" s="205"/>
      <c r="R11" s="25"/>
    </row>
    <row r="12" spans="1:18" s="2" customFormat="1" ht="15">
      <c r="A12" s="15" t="s">
        <v>1</v>
      </c>
      <c r="B12" s="16" t="s">
        <v>53</v>
      </c>
      <c r="C12" s="27">
        <v>4</v>
      </c>
      <c r="D12" s="38">
        <v>3</v>
      </c>
      <c r="E12" s="38">
        <v>3</v>
      </c>
      <c r="F12" s="38">
        <v>2</v>
      </c>
      <c r="G12" s="38">
        <v>3</v>
      </c>
      <c r="H12" s="38">
        <v>3</v>
      </c>
      <c r="K12" s="207"/>
      <c r="L12" s="205"/>
      <c r="R12" s="25"/>
    </row>
    <row r="13" spans="1:18" s="2" customFormat="1" ht="15">
      <c r="A13" s="15" t="s">
        <v>1</v>
      </c>
      <c r="B13" s="16" t="s">
        <v>225</v>
      </c>
      <c r="C13" s="27">
        <v>2</v>
      </c>
      <c r="D13" s="38">
        <v>1</v>
      </c>
      <c r="E13" s="38">
        <v>0</v>
      </c>
      <c r="F13" s="38">
        <v>1</v>
      </c>
      <c r="G13" s="38">
        <v>1</v>
      </c>
      <c r="H13" s="38">
        <v>0</v>
      </c>
      <c r="K13" s="207"/>
      <c r="L13" s="205"/>
      <c r="R13" s="25"/>
    </row>
    <row r="14" spans="1:18" s="2" customFormat="1" ht="15">
      <c r="A14" s="15" t="s">
        <v>1</v>
      </c>
      <c r="B14" s="16" t="s">
        <v>61</v>
      </c>
      <c r="C14" s="27">
        <v>2</v>
      </c>
      <c r="D14" s="38">
        <v>2</v>
      </c>
      <c r="E14" s="38">
        <v>2</v>
      </c>
      <c r="F14" s="38">
        <v>2</v>
      </c>
      <c r="G14" s="38">
        <v>1</v>
      </c>
      <c r="H14" s="38">
        <v>2</v>
      </c>
      <c r="K14" s="207"/>
      <c r="L14" s="205"/>
      <c r="R14" s="25"/>
    </row>
    <row r="15" spans="1:18" s="2" customFormat="1" ht="15">
      <c r="A15" s="15" t="s">
        <v>1</v>
      </c>
      <c r="B15" s="16" t="s">
        <v>54</v>
      </c>
      <c r="C15" s="27">
        <v>0</v>
      </c>
      <c r="D15" s="38">
        <v>0</v>
      </c>
      <c r="E15" s="38">
        <v>2</v>
      </c>
      <c r="F15" s="38">
        <v>0</v>
      </c>
      <c r="G15" s="38">
        <v>2</v>
      </c>
      <c r="H15" s="38">
        <v>1</v>
      </c>
      <c r="K15" s="207"/>
      <c r="L15" s="205"/>
      <c r="R15" s="25"/>
    </row>
    <row r="16" spans="1:18" s="2" customFormat="1" ht="15">
      <c r="A16" s="15" t="s">
        <v>1</v>
      </c>
      <c r="B16" s="16" t="s">
        <v>55</v>
      </c>
      <c r="C16" s="27">
        <v>1</v>
      </c>
      <c r="D16" s="38">
        <v>2</v>
      </c>
      <c r="E16" s="38">
        <v>0</v>
      </c>
      <c r="F16" s="38">
        <v>1</v>
      </c>
      <c r="G16" s="38">
        <v>1</v>
      </c>
      <c r="H16" s="38">
        <v>1</v>
      </c>
      <c r="K16" s="207"/>
      <c r="L16" s="205"/>
      <c r="R16" s="25"/>
    </row>
    <row r="17" spans="1:2093" s="2" customFormat="1" ht="15">
      <c r="A17" s="15" t="s">
        <v>1</v>
      </c>
      <c r="B17" s="16" t="s">
        <v>56</v>
      </c>
      <c r="C17" s="27">
        <v>0</v>
      </c>
      <c r="D17" s="38">
        <v>1</v>
      </c>
      <c r="E17" s="38">
        <v>1</v>
      </c>
      <c r="F17" s="38">
        <v>1</v>
      </c>
      <c r="G17" s="38">
        <v>1</v>
      </c>
      <c r="H17" s="38">
        <v>2</v>
      </c>
      <c r="K17" s="207"/>
      <c r="L17" s="205"/>
      <c r="R17" s="25"/>
    </row>
    <row r="18" spans="1:2093" s="2" customFormat="1" ht="15">
      <c r="A18" s="15" t="s">
        <v>1</v>
      </c>
      <c r="B18" s="16" t="s">
        <v>57</v>
      </c>
      <c r="C18" s="27">
        <v>2</v>
      </c>
      <c r="D18" s="44">
        <v>2</v>
      </c>
      <c r="E18" s="44">
        <v>2</v>
      </c>
      <c r="F18" s="44">
        <v>3</v>
      </c>
      <c r="G18" s="44">
        <v>2</v>
      </c>
      <c r="H18" s="44">
        <v>4</v>
      </c>
      <c r="K18" s="207"/>
      <c r="L18" s="205"/>
      <c r="R18" s="25"/>
    </row>
    <row r="19" spans="1:2093" s="2" customFormat="1" ht="15.75" thickBot="1">
      <c r="A19" s="15" t="s">
        <v>1</v>
      </c>
      <c r="B19" s="16" t="s">
        <v>58</v>
      </c>
      <c r="C19" s="27">
        <v>2</v>
      </c>
      <c r="D19" s="44">
        <v>0</v>
      </c>
      <c r="E19" s="44">
        <v>0</v>
      </c>
      <c r="F19" s="44">
        <v>0</v>
      </c>
      <c r="G19" s="44">
        <v>0</v>
      </c>
      <c r="H19" s="44">
        <v>0</v>
      </c>
      <c r="K19" s="207"/>
      <c r="L19" s="205"/>
      <c r="R19" s="25"/>
    </row>
    <row r="20" spans="1:2093" s="2" customFormat="1" ht="15">
      <c r="A20" s="127" t="s">
        <v>134</v>
      </c>
      <c r="B20" s="18" t="s">
        <v>224</v>
      </c>
      <c r="C20" s="23"/>
      <c r="D20" s="124"/>
      <c r="E20" s="125"/>
      <c r="F20" s="125"/>
      <c r="G20" s="125" t="s">
        <v>255</v>
      </c>
      <c r="H20" s="126" t="s">
        <v>255</v>
      </c>
      <c r="K20" s="207"/>
      <c r="L20" s="205"/>
      <c r="R20" s="25"/>
    </row>
    <row r="21" spans="1:2093" s="2" customFormat="1" ht="15">
      <c r="A21" s="128" t="s">
        <v>190</v>
      </c>
      <c r="B21" s="18" t="s">
        <v>226</v>
      </c>
      <c r="C21" s="23"/>
      <c r="D21" s="39"/>
      <c r="E21" s="32"/>
      <c r="F21" s="32"/>
      <c r="G21" s="32"/>
      <c r="H21" s="40" t="s">
        <v>255</v>
      </c>
      <c r="K21" s="207"/>
      <c r="L21" s="205"/>
      <c r="R21" s="25"/>
    </row>
    <row r="22" spans="1:2093" s="2" customFormat="1" ht="15">
      <c r="A22" s="129" t="s">
        <v>168</v>
      </c>
      <c r="B22" s="18" t="s">
        <v>232</v>
      </c>
      <c r="C22" s="23"/>
      <c r="D22" s="39"/>
      <c r="E22" s="32"/>
      <c r="F22" s="32"/>
      <c r="G22" s="32" t="s">
        <v>255</v>
      </c>
      <c r="H22" s="40" t="s">
        <v>255</v>
      </c>
      <c r="K22" s="207"/>
      <c r="L22" s="205"/>
      <c r="R22" s="25"/>
    </row>
    <row r="23" spans="1:2093" s="2" customFormat="1" ht="15">
      <c r="A23" s="128" t="s">
        <v>127</v>
      </c>
      <c r="B23" s="18" t="s">
        <v>309</v>
      </c>
      <c r="C23" s="23"/>
      <c r="D23" s="39"/>
      <c r="E23" s="32"/>
      <c r="F23" s="32"/>
      <c r="G23" s="32"/>
      <c r="H23" s="40"/>
      <c r="K23" s="207"/>
      <c r="L23" s="205"/>
      <c r="R23" s="205"/>
    </row>
    <row r="24" spans="1:2093" s="2" customFormat="1" ht="15">
      <c r="A24" s="129" t="s">
        <v>191</v>
      </c>
      <c r="B24" s="18" t="s">
        <v>233</v>
      </c>
      <c r="C24" s="23"/>
      <c r="D24" s="39" t="s">
        <v>255</v>
      </c>
      <c r="E24" s="32" t="s">
        <v>255</v>
      </c>
      <c r="F24" s="32"/>
      <c r="G24" s="32" t="s">
        <v>255</v>
      </c>
      <c r="H24" s="40" t="s">
        <v>255</v>
      </c>
      <c r="K24" s="207"/>
      <c r="L24" s="205"/>
      <c r="R24" s="25"/>
    </row>
    <row r="25" spans="1:2093" s="2" customFormat="1" ht="15">
      <c r="A25" s="129" t="s">
        <v>192</v>
      </c>
      <c r="B25" s="18" t="s">
        <v>307</v>
      </c>
      <c r="C25" s="23"/>
      <c r="D25" s="39"/>
      <c r="E25" s="32"/>
      <c r="F25" s="32"/>
      <c r="G25" s="32"/>
      <c r="H25" s="40"/>
      <c r="K25" s="207"/>
      <c r="L25" s="25"/>
      <c r="O25" s="207"/>
      <c r="R25" s="25"/>
    </row>
    <row r="26" spans="1:2093" s="2" customFormat="1" ht="15">
      <c r="A26" s="129" t="s">
        <v>174</v>
      </c>
      <c r="B26" s="18" t="s">
        <v>308</v>
      </c>
      <c r="C26" s="28"/>
      <c r="D26" s="39"/>
      <c r="E26" s="32"/>
      <c r="F26" s="32"/>
      <c r="G26" s="32"/>
      <c r="H26" s="40"/>
      <c r="K26" s="207"/>
      <c r="L26" s="25"/>
      <c r="R26" s="25"/>
    </row>
    <row r="27" spans="1:2093" s="2" customFormat="1" ht="15">
      <c r="A27" s="130" t="s">
        <v>104</v>
      </c>
      <c r="B27" s="18" t="s">
        <v>59</v>
      </c>
      <c r="C27" s="23"/>
      <c r="D27" s="39"/>
      <c r="E27" s="32"/>
      <c r="F27" s="32"/>
      <c r="G27" s="32"/>
      <c r="H27" s="40"/>
      <c r="K27" s="207"/>
      <c r="L27" s="205"/>
      <c r="R27" s="25"/>
    </row>
    <row r="28" spans="1:2093" s="2" customFormat="1" ht="15">
      <c r="A28" s="129" t="s">
        <v>159</v>
      </c>
      <c r="B28" s="18" t="s">
        <v>227</v>
      </c>
      <c r="C28" s="23"/>
      <c r="D28" s="39"/>
      <c r="E28" s="32"/>
      <c r="F28" s="32"/>
      <c r="G28" s="32" t="s">
        <v>255</v>
      </c>
      <c r="H28" s="40"/>
      <c r="K28" s="207"/>
      <c r="L28" s="205"/>
      <c r="R28" s="25"/>
    </row>
    <row r="29" spans="1:2093" s="2" customFormat="1" ht="15">
      <c r="A29" s="129" t="s">
        <v>193</v>
      </c>
      <c r="B29" s="18" t="s">
        <v>233</v>
      </c>
      <c r="C29" s="23"/>
      <c r="D29" s="39" t="s">
        <v>255</v>
      </c>
      <c r="E29" s="32" t="s">
        <v>255</v>
      </c>
      <c r="F29" s="32" t="s">
        <v>255</v>
      </c>
      <c r="G29" s="32" t="s">
        <v>255</v>
      </c>
      <c r="H29" s="40"/>
      <c r="K29" s="207"/>
      <c r="L29" s="205"/>
      <c r="R29" s="25"/>
    </row>
    <row r="30" spans="1:2093" s="2" customFormat="1" ht="15">
      <c r="A30" s="129" t="s">
        <v>177</v>
      </c>
      <c r="B30" s="18" t="s">
        <v>228</v>
      </c>
      <c r="C30" s="23"/>
      <c r="D30" s="39"/>
      <c r="E30" s="32"/>
      <c r="F30" s="32"/>
      <c r="G30" s="32"/>
      <c r="H30" s="40"/>
      <c r="I30" s="1"/>
      <c r="J30" s="1"/>
      <c r="K30" s="207"/>
      <c r="L30" s="205"/>
      <c r="R30" s="205"/>
      <c r="S30" s="1"/>
      <c r="T30" s="1"/>
      <c r="U30" s="1"/>
      <c r="V30" s="1"/>
      <c r="W30" s="1"/>
      <c r="X30" s="1"/>
      <c r="Y30" s="1"/>
      <c r="Z30" s="1"/>
      <c r="AA30" s="1"/>
      <c r="AB30" s="1"/>
      <c r="AC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c r="XO30" s="1"/>
      <c r="XP30" s="1"/>
      <c r="XQ30" s="1"/>
      <c r="XR30" s="1"/>
      <c r="XS30" s="1"/>
      <c r="XT30" s="1"/>
      <c r="XU30" s="1"/>
      <c r="XV30" s="1"/>
      <c r="XW30" s="1"/>
      <c r="XX30" s="1"/>
      <c r="XY30" s="1"/>
      <c r="XZ30" s="1"/>
      <c r="YA30" s="1"/>
      <c r="YB30" s="1"/>
      <c r="YC30" s="1"/>
      <c r="YD30" s="1"/>
      <c r="YE30" s="1"/>
      <c r="YF30" s="1"/>
      <c r="YG30" s="1"/>
      <c r="YH30" s="1"/>
      <c r="YI30" s="1"/>
      <c r="YJ30" s="1"/>
      <c r="YK30" s="1"/>
      <c r="YL30" s="1"/>
      <c r="YM30" s="1"/>
      <c r="YN30" s="1"/>
      <c r="YO30" s="1"/>
      <c r="YP30" s="1"/>
      <c r="YQ30" s="1"/>
      <c r="YR30" s="1"/>
      <c r="YS30" s="1"/>
      <c r="YT30" s="1"/>
      <c r="YU30" s="1"/>
      <c r="YV30" s="1"/>
      <c r="YW30" s="1"/>
      <c r="YX30" s="1"/>
      <c r="YY30" s="1"/>
      <c r="YZ30" s="1"/>
      <c r="ZA30" s="1"/>
      <c r="ZB30" s="1"/>
      <c r="ZC30" s="1"/>
      <c r="ZD30" s="1"/>
      <c r="ZE30" s="1"/>
      <c r="ZF30" s="1"/>
      <c r="ZG30" s="1"/>
      <c r="ZH30" s="1"/>
      <c r="ZI30" s="1"/>
      <c r="ZJ30" s="1"/>
      <c r="ZK30" s="1"/>
      <c r="ZL30" s="1"/>
      <c r="ZM30" s="1"/>
      <c r="ZN30" s="1"/>
      <c r="ZO30" s="1"/>
      <c r="ZP30" s="1"/>
      <c r="ZQ30" s="1"/>
      <c r="ZR30" s="1"/>
      <c r="ZS30" s="1"/>
      <c r="ZT30" s="1"/>
      <c r="ZU30" s="1"/>
      <c r="ZV30" s="1"/>
      <c r="ZW30" s="1"/>
      <c r="ZX30" s="1"/>
      <c r="ZY30" s="1"/>
      <c r="ZZ30" s="1"/>
      <c r="AAA30" s="1"/>
      <c r="AAB30" s="1"/>
      <c r="AAC30" s="1"/>
      <c r="AAD30" s="1"/>
      <c r="AAE30" s="1"/>
      <c r="AAF30" s="1"/>
      <c r="AAG30" s="1"/>
      <c r="AAH30" s="1"/>
      <c r="AAI30" s="1"/>
      <c r="AAJ30" s="1"/>
      <c r="AAK30" s="1"/>
      <c r="AAL30" s="1"/>
      <c r="AAM30" s="1"/>
      <c r="AAN30" s="1"/>
      <c r="AAO30" s="1"/>
      <c r="AAP30" s="1"/>
      <c r="AAQ30" s="1"/>
      <c r="AAR30" s="1"/>
      <c r="AAS30" s="1"/>
      <c r="AAT30" s="1"/>
      <c r="AAU30" s="1"/>
      <c r="AAV30" s="1"/>
      <c r="AAW30" s="1"/>
      <c r="AAX30" s="1"/>
      <c r="AAY30" s="1"/>
      <c r="AAZ30" s="1"/>
      <c r="ABA30" s="1"/>
      <c r="ABB30" s="1"/>
      <c r="ABC30" s="1"/>
      <c r="ABD30" s="1"/>
      <c r="ABE30" s="1"/>
      <c r="ABF30" s="1"/>
      <c r="ABG30" s="1"/>
      <c r="ABH30" s="1"/>
      <c r="ABI30" s="1"/>
      <c r="ABJ30" s="1"/>
      <c r="ABK30" s="1"/>
      <c r="ABL30" s="1"/>
      <c r="ABM30" s="1"/>
      <c r="ABN30" s="1"/>
      <c r="ABO30" s="1"/>
      <c r="ABP30" s="1"/>
      <c r="ABQ30" s="1"/>
      <c r="ABR30" s="1"/>
      <c r="ABS30" s="1"/>
      <c r="ABT30" s="1"/>
      <c r="ABU30" s="1"/>
      <c r="ABV30" s="1"/>
      <c r="ABW30" s="1"/>
      <c r="ABX30" s="1"/>
      <c r="ABY30" s="1"/>
      <c r="ABZ30" s="1"/>
      <c r="ACA30" s="1"/>
      <c r="ACB30" s="1"/>
      <c r="ACC30" s="1"/>
      <c r="ACD30" s="1"/>
      <c r="ACE30" s="1"/>
      <c r="ACF30" s="1"/>
      <c r="ACG30" s="1"/>
      <c r="ACH30" s="1"/>
      <c r="ACI30" s="1"/>
      <c r="ACJ30" s="1"/>
      <c r="ACK30" s="1"/>
      <c r="ACL30" s="1"/>
      <c r="ACM30" s="1"/>
      <c r="ACN30" s="1"/>
      <c r="ACO30" s="1"/>
      <c r="ACP30" s="1"/>
      <c r="ACQ30" s="1"/>
      <c r="ACR30" s="1"/>
      <c r="ACS30" s="1"/>
      <c r="ACT30" s="1"/>
      <c r="ACU30" s="1"/>
      <c r="ACV30" s="1"/>
      <c r="ACW30" s="1"/>
      <c r="ACX30" s="1"/>
      <c r="ACY30" s="1"/>
      <c r="ACZ30" s="1"/>
      <c r="ADA30" s="1"/>
      <c r="ADB30" s="1"/>
      <c r="ADC30" s="1"/>
      <c r="ADD30" s="1"/>
      <c r="ADE30" s="1"/>
      <c r="ADF30" s="1"/>
      <c r="ADG30" s="1"/>
      <c r="ADH30" s="1"/>
      <c r="ADI30" s="1"/>
      <c r="ADJ30" s="1"/>
      <c r="ADK30" s="1"/>
      <c r="ADL30" s="1"/>
      <c r="ADM30" s="1"/>
      <c r="ADN30" s="1"/>
      <c r="ADO30" s="1"/>
      <c r="ADP30" s="1"/>
      <c r="ADQ30" s="1"/>
      <c r="ADR30" s="1"/>
      <c r="ADS30" s="1"/>
      <c r="ADT30" s="1"/>
      <c r="ADU30" s="1"/>
      <c r="ADV30" s="1"/>
      <c r="ADW30" s="1"/>
      <c r="ADX30" s="1"/>
      <c r="ADY30" s="1"/>
      <c r="ADZ30" s="1"/>
      <c r="AEA30" s="1"/>
      <c r="AEB30" s="1"/>
      <c r="AEC30" s="1"/>
      <c r="AED30" s="1"/>
      <c r="AEE30" s="1"/>
      <c r="AEF30" s="1"/>
      <c r="AEG30" s="1"/>
      <c r="AEH30" s="1"/>
      <c r="AEI30" s="1"/>
      <c r="AEJ30" s="1"/>
      <c r="AEK30" s="1"/>
      <c r="AEL30" s="1"/>
      <c r="AEM30" s="1"/>
      <c r="AEN30" s="1"/>
      <c r="AEO30" s="1"/>
      <c r="AEP30" s="1"/>
      <c r="AEQ30" s="1"/>
      <c r="AER30" s="1"/>
      <c r="AES30" s="1"/>
      <c r="AET30" s="1"/>
      <c r="AEU30" s="1"/>
      <c r="AEV30" s="1"/>
      <c r="AEW30" s="1"/>
      <c r="AEX30" s="1"/>
      <c r="AEY30" s="1"/>
      <c r="AEZ30" s="1"/>
      <c r="AFA30" s="1"/>
      <c r="AFB30" s="1"/>
      <c r="AFC30" s="1"/>
      <c r="AFD30" s="1"/>
      <c r="AFE30" s="1"/>
      <c r="AFF30" s="1"/>
      <c r="AFG30" s="1"/>
      <c r="AFH30" s="1"/>
      <c r="AFI30" s="1"/>
      <c r="AFJ30" s="1"/>
      <c r="AFK30" s="1"/>
      <c r="AFL30" s="1"/>
      <c r="AFM30" s="1"/>
      <c r="AFN30" s="1"/>
      <c r="AFO30" s="1"/>
      <c r="AFP30" s="1"/>
      <c r="AFQ30" s="1"/>
      <c r="AFR30" s="1"/>
      <c r="AFS30" s="1"/>
      <c r="AFT30" s="1"/>
      <c r="AFU30" s="1"/>
      <c r="AFV30" s="1"/>
      <c r="AFW30" s="1"/>
      <c r="AFX30" s="1"/>
      <c r="AFY30" s="1"/>
      <c r="AFZ30" s="1"/>
      <c r="AGA30" s="1"/>
      <c r="AGB30" s="1"/>
      <c r="AGC30" s="1"/>
      <c r="AGD30" s="1"/>
      <c r="AGE30" s="1"/>
      <c r="AGF30" s="1"/>
      <c r="AGG30" s="1"/>
      <c r="AGH30" s="1"/>
      <c r="AGI30" s="1"/>
      <c r="AGJ30" s="1"/>
      <c r="AGK30" s="1"/>
      <c r="AGL30" s="1"/>
      <c r="AGM30" s="1"/>
      <c r="AGN30" s="1"/>
      <c r="AGO30" s="1"/>
      <c r="AGP30" s="1"/>
      <c r="AGQ30" s="1"/>
      <c r="AGR30" s="1"/>
      <c r="AGS30" s="1"/>
      <c r="AGT30" s="1"/>
      <c r="AGU30" s="1"/>
      <c r="AGV30" s="1"/>
      <c r="AGW30" s="1"/>
      <c r="AGX30" s="1"/>
      <c r="AGY30" s="1"/>
      <c r="AGZ30" s="1"/>
      <c r="AHA30" s="1"/>
      <c r="AHB30" s="1"/>
      <c r="AHC30" s="1"/>
      <c r="AHD30" s="1"/>
      <c r="AHE30" s="1"/>
      <c r="AHF30" s="1"/>
      <c r="AHG30" s="1"/>
      <c r="AHH30" s="1"/>
      <c r="AHI30" s="1"/>
      <c r="AHJ30" s="1"/>
      <c r="AHK30" s="1"/>
      <c r="AHL30" s="1"/>
      <c r="AHM30" s="1"/>
      <c r="AHN30" s="1"/>
      <c r="AHO30" s="1"/>
      <c r="AHP30" s="1"/>
      <c r="AHQ30" s="1"/>
      <c r="AHR30" s="1"/>
      <c r="AHS30" s="1"/>
      <c r="AHT30" s="1"/>
      <c r="AHU30" s="1"/>
      <c r="AHV30" s="1"/>
      <c r="AHW30" s="1"/>
      <c r="AHX30" s="1"/>
      <c r="AHY30" s="1"/>
      <c r="AHZ30" s="1"/>
      <c r="AIA30" s="1"/>
      <c r="AIB30" s="1"/>
      <c r="AIC30" s="1"/>
      <c r="AID30" s="1"/>
      <c r="AIE30" s="1"/>
      <c r="AIF30" s="1"/>
      <c r="AIG30" s="1"/>
      <c r="AIH30" s="1"/>
      <c r="AII30" s="1"/>
      <c r="AIJ30" s="1"/>
      <c r="AIK30" s="1"/>
      <c r="AIL30" s="1"/>
      <c r="AIM30" s="1"/>
      <c r="AIN30" s="1"/>
      <c r="AIO30" s="1"/>
      <c r="AIP30" s="1"/>
      <c r="AIQ30" s="1"/>
      <c r="AIR30" s="1"/>
      <c r="AIS30" s="1"/>
      <c r="AIT30" s="1"/>
      <c r="AIU30" s="1"/>
      <c r="AIV30" s="1"/>
      <c r="AIW30" s="1"/>
      <c r="AIX30" s="1"/>
      <c r="AIY30" s="1"/>
      <c r="AIZ30" s="1"/>
      <c r="AJA30" s="1"/>
      <c r="AJB30" s="1"/>
      <c r="AJC30" s="1"/>
      <c r="AJD30" s="1"/>
      <c r="AJE30" s="1"/>
      <c r="AJF30" s="1"/>
      <c r="AJG30" s="1"/>
      <c r="AJH30" s="1"/>
      <c r="AJI30" s="1"/>
      <c r="AJJ30" s="1"/>
      <c r="AJK30" s="1"/>
      <c r="AJL30" s="1"/>
      <c r="AJM30" s="1"/>
      <c r="AJN30" s="1"/>
      <c r="AJO30" s="1"/>
      <c r="AJP30" s="1"/>
      <c r="AJQ30" s="1"/>
      <c r="AJR30" s="1"/>
      <c r="AJS30" s="1"/>
      <c r="AJT30" s="1"/>
      <c r="AJU30" s="1"/>
      <c r="AJV30" s="1"/>
      <c r="AJW30" s="1"/>
      <c r="AJX30" s="1"/>
      <c r="AJY30" s="1"/>
      <c r="AJZ30" s="1"/>
      <c r="AKA30" s="1"/>
      <c r="AKB30" s="1"/>
      <c r="AKC30" s="1"/>
      <c r="AKD30" s="1"/>
      <c r="AKE30" s="1"/>
      <c r="AKF30" s="1"/>
      <c r="AKG30" s="1"/>
      <c r="AKH30" s="1"/>
      <c r="AKI30" s="1"/>
      <c r="AKJ30" s="1"/>
      <c r="AKK30" s="1"/>
      <c r="AKL30" s="1"/>
      <c r="AKM30" s="1"/>
      <c r="AKN30" s="1"/>
      <c r="AKO30" s="1"/>
      <c r="AKP30" s="1"/>
      <c r="AKQ30" s="1"/>
      <c r="AKR30" s="1"/>
      <c r="AKS30" s="1"/>
      <c r="AKT30" s="1"/>
      <c r="AKU30" s="1"/>
      <c r="AKV30" s="1"/>
      <c r="AKW30" s="1"/>
      <c r="AKX30" s="1"/>
      <c r="AKY30" s="1"/>
      <c r="AKZ30" s="1"/>
      <c r="ALA30" s="1"/>
      <c r="ALB30" s="1"/>
      <c r="ALC30" s="1"/>
      <c r="ALD30" s="1"/>
      <c r="ALE30" s="1"/>
      <c r="ALF30" s="1"/>
      <c r="ALG30" s="1"/>
      <c r="ALH30" s="1"/>
      <c r="ALI30" s="1"/>
      <c r="ALJ30" s="1"/>
      <c r="ALK30" s="1"/>
      <c r="ALL30" s="1"/>
      <c r="ALM30" s="1"/>
      <c r="ALN30" s="1"/>
      <c r="ALO30" s="1"/>
      <c r="ALP30" s="1"/>
      <c r="ALQ30" s="1"/>
      <c r="ALR30" s="1"/>
      <c r="ALS30" s="1"/>
      <c r="ALT30" s="1"/>
      <c r="ALU30" s="1"/>
      <c r="ALV30" s="1"/>
      <c r="ALW30" s="1"/>
      <c r="ALX30" s="1"/>
      <c r="ALY30" s="1"/>
      <c r="ALZ30" s="1"/>
      <c r="AMA30" s="1"/>
      <c r="AMB30" s="1"/>
      <c r="AMC30" s="1"/>
      <c r="AMD30" s="1"/>
      <c r="AME30" s="1"/>
      <c r="AMF30" s="1"/>
      <c r="AMG30" s="1"/>
      <c r="AMH30" s="1"/>
      <c r="AMI30" s="1"/>
      <c r="AMJ30" s="1"/>
      <c r="AMK30" s="1"/>
      <c r="AML30" s="1"/>
      <c r="AMM30" s="1"/>
      <c r="AMN30" s="1"/>
      <c r="AMO30" s="1"/>
      <c r="AMP30" s="1"/>
      <c r="AMQ30" s="1"/>
      <c r="AMR30" s="1"/>
      <c r="AMS30" s="1"/>
      <c r="AMT30" s="1"/>
      <c r="AMU30" s="1"/>
      <c r="AMV30" s="1"/>
      <c r="AMW30" s="1"/>
      <c r="AMX30" s="1"/>
      <c r="AMY30" s="1"/>
      <c r="AMZ30" s="1"/>
      <c r="ANA30" s="1"/>
      <c r="ANB30" s="1"/>
      <c r="ANC30" s="1"/>
      <c r="AND30" s="1"/>
      <c r="ANE30" s="1"/>
      <c r="ANF30" s="1"/>
      <c r="ANG30" s="1"/>
      <c r="ANH30" s="1"/>
      <c r="ANI30" s="1"/>
      <c r="ANJ30" s="1"/>
      <c r="ANK30" s="1"/>
      <c r="ANL30" s="1"/>
      <c r="ANM30" s="1"/>
      <c r="ANN30" s="1"/>
      <c r="ANO30" s="1"/>
      <c r="ANP30" s="1"/>
      <c r="ANQ30" s="1"/>
      <c r="ANR30" s="1"/>
      <c r="ANS30" s="1"/>
      <c r="ANT30" s="1"/>
      <c r="ANU30" s="1"/>
      <c r="ANV30" s="1"/>
      <c r="ANW30" s="1"/>
      <c r="ANX30" s="1"/>
      <c r="ANY30" s="1"/>
      <c r="ANZ30" s="1"/>
      <c r="AOA30" s="1"/>
      <c r="AOB30" s="1"/>
      <c r="AOC30" s="1"/>
      <c r="AOD30" s="1"/>
      <c r="AOE30" s="1"/>
      <c r="AOF30" s="1"/>
      <c r="AOG30" s="1"/>
      <c r="AOH30" s="1"/>
      <c r="AOI30" s="1"/>
      <c r="AOJ30" s="1"/>
      <c r="AOK30" s="1"/>
      <c r="AOL30" s="1"/>
      <c r="AOM30" s="1"/>
      <c r="AON30" s="1"/>
      <c r="AOO30" s="1"/>
      <c r="AOP30" s="1"/>
      <c r="AOQ30" s="1"/>
      <c r="AOR30" s="1"/>
      <c r="AOS30" s="1"/>
      <c r="AOT30" s="1"/>
      <c r="AOU30" s="1"/>
      <c r="AOV30" s="1"/>
      <c r="AOW30" s="1"/>
      <c r="AOX30" s="1"/>
      <c r="AOY30" s="1"/>
      <c r="AOZ30" s="1"/>
      <c r="APA30" s="1"/>
      <c r="APB30" s="1"/>
      <c r="APC30" s="1"/>
      <c r="APD30" s="1"/>
      <c r="APE30" s="1"/>
      <c r="APF30" s="1"/>
      <c r="APG30" s="1"/>
      <c r="APH30" s="1"/>
      <c r="API30" s="1"/>
      <c r="APJ30" s="1"/>
      <c r="APK30" s="1"/>
      <c r="APL30" s="1"/>
      <c r="APM30" s="1"/>
      <c r="APN30" s="1"/>
      <c r="APO30" s="1"/>
      <c r="APP30" s="1"/>
      <c r="APQ30" s="1"/>
      <c r="APR30" s="1"/>
      <c r="APS30" s="1"/>
      <c r="APT30" s="1"/>
      <c r="APU30" s="1"/>
      <c r="APV30" s="1"/>
      <c r="APW30" s="1"/>
      <c r="APX30" s="1"/>
      <c r="APY30" s="1"/>
      <c r="APZ30" s="1"/>
      <c r="AQA30" s="1"/>
      <c r="AQB30" s="1"/>
      <c r="AQC30" s="1"/>
      <c r="AQD30" s="1"/>
      <c r="AQE30" s="1"/>
      <c r="AQF30" s="1"/>
      <c r="AQG30" s="1"/>
      <c r="AQH30" s="1"/>
      <c r="AQI30" s="1"/>
      <c r="AQJ30" s="1"/>
      <c r="AQK30" s="1"/>
      <c r="AQL30" s="1"/>
      <c r="AQM30" s="1"/>
      <c r="AQN30" s="1"/>
      <c r="AQO30" s="1"/>
      <c r="AQP30" s="1"/>
      <c r="AQQ30" s="1"/>
      <c r="AQR30" s="1"/>
      <c r="AQS30" s="1"/>
      <c r="AQT30" s="1"/>
      <c r="AQU30" s="1"/>
      <c r="AQV30" s="1"/>
      <c r="AQW30" s="1"/>
      <c r="AQX30" s="1"/>
      <c r="AQY30" s="1"/>
      <c r="AQZ30" s="1"/>
      <c r="ARA30" s="1"/>
      <c r="ARB30" s="1"/>
      <c r="ARC30" s="1"/>
      <c r="ARD30" s="1"/>
      <c r="ARE30" s="1"/>
      <c r="ARF30" s="1"/>
      <c r="ARG30" s="1"/>
      <c r="ARH30" s="1"/>
      <c r="ARI30" s="1"/>
      <c r="ARJ30" s="1"/>
      <c r="ARK30" s="1"/>
      <c r="ARL30" s="1"/>
      <c r="ARM30" s="1"/>
      <c r="ARN30" s="1"/>
      <c r="ARO30" s="1"/>
      <c r="ARP30" s="1"/>
      <c r="ARQ30" s="1"/>
      <c r="ARR30" s="1"/>
      <c r="ARS30" s="1"/>
      <c r="ART30" s="1"/>
      <c r="ARU30" s="1"/>
      <c r="ARV30" s="1"/>
      <c r="ARW30" s="1"/>
      <c r="ARX30" s="1"/>
      <c r="ARY30" s="1"/>
      <c r="ARZ30" s="1"/>
      <c r="ASA30" s="1"/>
      <c r="ASB30" s="1"/>
      <c r="ASC30" s="1"/>
      <c r="ASD30" s="1"/>
      <c r="ASE30" s="1"/>
      <c r="ASF30" s="1"/>
      <c r="ASG30" s="1"/>
      <c r="ASH30" s="1"/>
      <c r="ASI30" s="1"/>
      <c r="ASJ30" s="1"/>
      <c r="ASK30" s="1"/>
      <c r="ASL30" s="1"/>
      <c r="ASM30" s="1"/>
      <c r="ASN30" s="1"/>
      <c r="ASO30" s="1"/>
      <c r="ASP30" s="1"/>
      <c r="ASQ30" s="1"/>
      <c r="ASR30" s="1"/>
      <c r="ASS30" s="1"/>
      <c r="AST30" s="1"/>
      <c r="ASU30" s="1"/>
      <c r="ASV30" s="1"/>
      <c r="ASW30" s="1"/>
      <c r="ASX30" s="1"/>
      <c r="ASY30" s="1"/>
      <c r="ASZ30" s="1"/>
      <c r="ATA30" s="1"/>
      <c r="ATB30" s="1"/>
      <c r="ATC30" s="1"/>
      <c r="ATD30" s="1"/>
      <c r="ATE30" s="1"/>
      <c r="ATF30" s="1"/>
      <c r="ATG30" s="1"/>
      <c r="ATH30" s="1"/>
      <c r="ATI30" s="1"/>
      <c r="ATJ30" s="1"/>
      <c r="ATK30" s="1"/>
      <c r="ATL30" s="1"/>
      <c r="ATM30" s="1"/>
      <c r="ATN30" s="1"/>
      <c r="ATO30" s="1"/>
      <c r="ATP30" s="1"/>
      <c r="ATQ30" s="1"/>
      <c r="ATR30" s="1"/>
      <c r="ATS30" s="1"/>
      <c r="ATT30" s="1"/>
      <c r="ATU30" s="1"/>
      <c r="ATV30" s="1"/>
      <c r="ATW30" s="1"/>
      <c r="ATX30" s="1"/>
      <c r="ATY30" s="1"/>
      <c r="ATZ30" s="1"/>
      <c r="AUA30" s="1"/>
      <c r="AUB30" s="1"/>
      <c r="AUC30" s="1"/>
      <c r="AUD30" s="1"/>
      <c r="AUE30" s="1"/>
      <c r="AUF30" s="1"/>
      <c r="AUG30" s="1"/>
      <c r="AUH30" s="1"/>
      <c r="AUI30" s="1"/>
      <c r="AUJ30" s="1"/>
      <c r="AUK30" s="1"/>
      <c r="AUL30" s="1"/>
      <c r="AUM30" s="1"/>
      <c r="AUN30" s="1"/>
      <c r="AUO30" s="1"/>
      <c r="AUP30" s="1"/>
      <c r="AUQ30" s="1"/>
      <c r="AUR30" s="1"/>
      <c r="AUS30" s="1"/>
      <c r="AUT30" s="1"/>
      <c r="AUU30" s="1"/>
      <c r="AUV30" s="1"/>
      <c r="AUW30" s="1"/>
      <c r="AUX30" s="1"/>
      <c r="AUY30" s="1"/>
      <c r="AUZ30" s="1"/>
      <c r="AVA30" s="1"/>
      <c r="AVB30" s="1"/>
      <c r="AVC30" s="1"/>
      <c r="AVD30" s="1"/>
      <c r="AVE30" s="1"/>
      <c r="AVF30" s="1"/>
      <c r="AVG30" s="1"/>
      <c r="AVH30" s="1"/>
      <c r="AVI30" s="1"/>
      <c r="AVJ30" s="1"/>
      <c r="AVK30" s="1"/>
      <c r="AVL30" s="1"/>
      <c r="AVM30" s="1"/>
      <c r="AVN30" s="1"/>
      <c r="AVO30" s="1"/>
      <c r="AVP30" s="1"/>
      <c r="AVQ30" s="1"/>
      <c r="AVR30" s="1"/>
      <c r="AVS30" s="1"/>
      <c r="AVT30" s="1"/>
      <c r="AVU30" s="1"/>
      <c r="AVV30" s="1"/>
      <c r="AVW30" s="1"/>
      <c r="AVX30" s="1"/>
      <c r="AVY30" s="1"/>
      <c r="AVZ30" s="1"/>
      <c r="AWA30" s="1"/>
      <c r="AWB30" s="1"/>
      <c r="AWC30" s="1"/>
      <c r="AWD30" s="1"/>
      <c r="AWE30" s="1"/>
      <c r="AWF30" s="1"/>
      <c r="AWG30" s="1"/>
      <c r="AWH30" s="1"/>
      <c r="AWI30" s="1"/>
      <c r="AWJ30" s="1"/>
      <c r="AWK30" s="1"/>
      <c r="AWL30" s="1"/>
      <c r="AWM30" s="1"/>
      <c r="AWN30" s="1"/>
      <c r="AWO30" s="1"/>
      <c r="AWP30" s="1"/>
      <c r="AWQ30" s="1"/>
      <c r="AWR30" s="1"/>
      <c r="AWS30" s="1"/>
      <c r="AWT30" s="1"/>
      <c r="AWU30" s="1"/>
      <c r="AWV30" s="1"/>
      <c r="AWW30" s="1"/>
      <c r="AWX30" s="1"/>
      <c r="AWY30" s="1"/>
      <c r="AWZ30" s="1"/>
      <c r="AXA30" s="1"/>
      <c r="AXB30" s="1"/>
      <c r="AXC30" s="1"/>
      <c r="AXD30" s="1"/>
      <c r="AXE30" s="1"/>
      <c r="AXF30" s="1"/>
      <c r="AXG30" s="1"/>
      <c r="AXH30" s="1"/>
      <c r="AXI30" s="1"/>
      <c r="AXJ30" s="1"/>
      <c r="AXK30" s="1"/>
      <c r="AXL30" s="1"/>
      <c r="AXM30" s="1"/>
      <c r="AXN30" s="1"/>
      <c r="AXO30" s="1"/>
      <c r="AXP30" s="1"/>
      <c r="AXQ30" s="1"/>
      <c r="AXR30" s="1"/>
      <c r="AXS30" s="1"/>
      <c r="AXT30" s="1"/>
      <c r="AXU30" s="1"/>
      <c r="AXV30" s="1"/>
      <c r="AXW30" s="1"/>
      <c r="AXX30" s="1"/>
      <c r="AXY30" s="1"/>
      <c r="AXZ30" s="1"/>
      <c r="AYA30" s="1"/>
      <c r="AYB30" s="1"/>
      <c r="AYC30" s="1"/>
      <c r="AYD30" s="1"/>
      <c r="AYE30" s="1"/>
      <c r="AYF30" s="1"/>
      <c r="AYG30" s="1"/>
      <c r="AYH30" s="1"/>
      <c r="AYI30" s="1"/>
      <c r="AYJ30" s="1"/>
      <c r="AYK30" s="1"/>
      <c r="AYL30" s="1"/>
      <c r="AYM30" s="1"/>
      <c r="AYN30" s="1"/>
      <c r="AYO30" s="1"/>
      <c r="AYP30" s="1"/>
      <c r="AYQ30" s="1"/>
      <c r="AYR30" s="1"/>
      <c r="AYS30" s="1"/>
      <c r="AYT30" s="1"/>
      <c r="AYU30" s="1"/>
      <c r="AYV30" s="1"/>
      <c r="AYW30" s="1"/>
      <c r="AYX30" s="1"/>
      <c r="AYY30" s="1"/>
      <c r="AYZ30" s="1"/>
      <c r="AZA30" s="1"/>
      <c r="AZB30" s="1"/>
      <c r="AZC30" s="1"/>
      <c r="AZD30" s="1"/>
      <c r="AZE30" s="1"/>
      <c r="AZF30" s="1"/>
      <c r="AZG30" s="1"/>
      <c r="AZH30" s="1"/>
      <c r="AZI30" s="1"/>
      <c r="AZJ30" s="1"/>
      <c r="AZK30" s="1"/>
      <c r="AZL30" s="1"/>
      <c r="AZM30" s="1"/>
      <c r="AZN30" s="1"/>
      <c r="AZO30" s="1"/>
      <c r="AZP30" s="1"/>
      <c r="AZQ30" s="1"/>
      <c r="AZR30" s="1"/>
      <c r="AZS30" s="1"/>
      <c r="AZT30" s="1"/>
      <c r="AZU30" s="1"/>
      <c r="AZV30" s="1"/>
      <c r="AZW30" s="1"/>
      <c r="AZX30" s="1"/>
      <c r="AZY30" s="1"/>
      <c r="AZZ30" s="1"/>
      <c r="BAA30" s="1"/>
      <c r="BAB30" s="1"/>
      <c r="BAC30" s="1"/>
      <c r="BAD30" s="1"/>
      <c r="BAE30" s="1"/>
      <c r="BAF30" s="1"/>
      <c r="BAG30" s="1"/>
      <c r="BAH30" s="1"/>
      <c r="BAI30" s="1"/>
      <c r="BAJ30" s="1"/>
      <c r="BAK30" s="1"/>
      <c r="BAL30" s="1"/>
      <c r="BAM30" s="1"/>
      <c r="BAN30" s="1"/>
      <c r="BAO30" s="1"/>
      <c r="BAP30" s="1"/>
      <c r="BAQ30" s="1"/>
      <c r="BAR30" s="1"/>
      <c r="BAS30" s="1"/>
      <c r="BAT30" s="1"/>
      <c r="BAU30" s="1"/>
      <c r="BAV30" s="1"/>
      <c r="BAW30" s="1"/>
      <c r="BAX30" s="1"/>
      <c r="BAY30" s="1"/>
      <c r="BAZ30" s="1"/>
      <c r="BBA30" s="1"/>
      <c r="BBB30" s="1"/>
      <c r="BBC30" s="1"/>
      <c r="BBD30" s="1"/>
      <c r="BBE30" s="1"/>
      <c r="BBF30" s="1"/>
      <c r="BBG30" s="1"/>
      <c r="BBH30" s="1"/>
      <c r="BBI30" s="1"/>
      <c r="BBJ30" s="1"/>
      <c r="BBK30" s="1"/>
      <c r="BBL30" s="1"/>
      <c r="BBM30" s="1"/>
      <c r="BBN30" s="1"/>
      <c r="BBO30" s="1"/>
      <c r="BBP30" s="1"/>
      <c r="BBQ30" s="1"/>
      <c r="BBR30" s="1"/>
      <c r="BBS30" s="1"/>
      <c r="BBT30" s="1"/>
      <c r="BBU30" s="1"/>
      <c r="BBV30" s="1"/>
      <c r="BBW30" s="1"/>
      <c r="BBX30" s="1"/>
      <c r="BBY30" s="1"/>
      <c r="BBZ30" s="1"/>
      <c r="BCA30" s="1"/>
      <c r="BCB30" s="1"/>
      <c r="BCC30" s="1"/>
      <c r="BCD30" s="1"/>
      <c r="BCE30" s="1"/>
      <c r="BCF30" s="1"/>
      <c r="BCG30" s="1"/>
      <c r="BCH30" s="1"/>
      <c r="BCI30" s="1"/>
      <c r="BCJ30" s="1"/>
      <c r="BCK30" s="1"/>
      <c r="BCL30" s="1"/>
      <c r="BCM30" s="1"/>
      <c r="BCN30" s="1"/>
      <c r="BCO30" s="1"/>
      <c r="BCP30" s="1"/>
      <c r="BCQ30" s="1"/>
      <c r="BCR30" s="1"/>
      <c r="BCS30" s="1"/>
      <c r="BCT30" s="1"/>
      <c r="BCU30" s="1"/>
      <c r="BCV30" s="1"/>
      <c r="BCW30" s="1"/>
      <c r="BCX30" s="1"/>
      <c r="BCY30" s="1"/>
      <c r="BCZ30" s="1"/>
      <c r="BDA30" s="1"/>
      <c r="BDB30" s="1"/>
      <c r="BDC30" s="1"/>
      <c r="BDD30" s="1"/>
      <c r="BDE30" s="1"/>
      <c r="BDF30" s="1"/>
      <c r="BDG30" s="1"/>
      <c r="BDH30" s="1"/>
      <c r="BDI30" s="1"/>
      <c r="BDJ30" s="1"/>
      <c r="BDK30" s="1"/>
      <c r="BDL30" s="1"/>
      <c r="BDM30" s="1"/>
      <c r="BDN30" s="1"/>
      <c r="BDO30" s="1"/>
      <c r="BDP30" s="1"/>
      <c r="BDQ30" s="1"/>
      <c r="BDR30" s="1"/>
      <c r="BDS30" s="1"/>
      <c r="BDT30" s="1"/>
      <c r="BDU30" s="1"/>
      <c r="BDV30" s="1"/>
      <c r="BDW30" s="1"/>
      <c r="BDX30" s="1"/>
      <c r="BDY30" s="1"/>
      <c r="BDZ30" s="1"/>
      <c r="BEA30" s="1"/>
      <c r="BEB30" s="1"/>
      <c r="BEC30" s="1"/>
      <c r="BED30" s="1"/>
      <c r="BEE30" s="1"/>
      <c r="BEF30" s="1"/>
      <c r="BEG30" s="1"/>
      <c r="BEH30" s="1"/>
      <c r="BEI30" s="1"/>
      <c r="BEJ30" s="1"/>
      <c r="BEK30" s="1"/>
      <c r="BEL30" s="1"/>
      <c r="BEM30" s="1"/>
      <c r="BEN30" s="1"/>
      <c r="BEO30" s="1"/>
      <c r="BEP30" s="1"/>
      <c r="BEQ30" s="1"/>
      <c r="BER30" s="1"/>
      <c r="BES30" s="1"/>
      <c r="BET30" s="1"/>
      <c r="BEU30" s="1"/>
      <c r="BEV30" s="1"/>
      <c r="BEW30" s="1"/>
      <c r="BEX30" s="1"/>
      <c r="BEY30" s="1"/>
      <c r="BEZ30" s="1"/>
      <c r="BFA30" s="1"/>
      <c r="BFB30" s="1"/>
      <c r="BFC30" s="1"/>
      <c r="BFD30" s="1"/>
      <c r="BFE30" s="1"/>
      <c r="BFF30" s="1"/>
      <c r="BFG30" s="1"/>
      <c r="BFH30" s="1"/>
      <c r="BFI30" s="1"/>
      <c r="BFJ30" s="1"/>
      <c r="BFK30" s="1"/>
      <c r="BFL30" s="1"/>
      <c r="BFM30" s="1"/>
      <c r="BFN30" s="1"/>
      <c r="BFO30" s="1"/>
      <c r="BFP30" s="1"/>
      <c r="BFQ30" s="1"/>
      <c r="BFR30" s="1"/>
      <c r="BFS30" s="1"/>
      <c r="BFT30" s="1"/>
      <c r="BFU30" s="1"/>
      <c r="BFV30" s="1"/>
      <c r="BFW30" s="1"/>
      <c r="BFX30" s="1"/>
      <c r="BFY30" s="1"/>
      <c r="BFZ30" s="1"/>
      <c r="BGA30" s="1"/>
      <c r="BGB30" s="1"/>
      <c r="BGC30" s="1"/>
      <c r="BGD30" s="1"/>
      <c r="BGE30" s="1"/>
      <c r="BGF30" s="1"/>
      <c r="BGG30" s="1"/>
      <c r="BGH30" s="1"/>
      <c r="BGI30" s="1"/>
      <c r="BGJ30" s="1"/>
      <c r="BGK30" s="1"/>
      <c r="BGL30" s="1"/>
      <c r="BGM30" s="1"/>
      <c r="BGN30" s="1"/>
      <c r="BGO30" s="1"/>
      <c r="BGP30" s="1"/>
      <c r="BGQ30" s="1"/>
      <c r="BGR30" s="1"/>
      <c r="BGS30" s="1"/>
      <c r="BGT30" s="1"/>
      <c r="BGU30" s="1"/>
      <c r="BGV30" s="1"/>
      <c r="BGW30" s="1"/>
      <c r="BGX30" s="1"/>
      <c r="BGY30" s="1"/>
      <c r="BGZ30" s="1"/>
      <c r="BHA30" s="1"/>
      <c r="BHB30" s="1"/>
      <c r="BHC30" s="1"/>
      <c r="BHD30" s="1"/>
      <c r="BHE30" s="1"/>
      <c r="BHF30" s="1"/>
      <c r="BHG30" s="1"/>
      <c r="BHH30" s="1"/>
      <c r="BHI30" s="1"/>
      <c r="BHJ30" s="1"/>
      <c r="BHK30" s="1"/>
      <c r="BHL30" s="1"/>
      <c r="BHM30" s="1"/>
      <c r="BHN30" s="1"/>
      <c r="BHO30" s="1"/>
      <c r="BHP30" s="1"/>
      <c r="BHQ30" s="1"/>
      <c r="BHR30" s="1"/>
      <c r="BHS30" s="1"/>
      <c r="BHT30" s="1"/>
      <c r="BHU30" s="1"/>
      <c r="BHV30" s="1"/>
      <c r="BHW30" s="1"/>
      <c r="BHX30" s="1"/>
      <c r="BHY30" s="1"/>
      <c r="BHZ30" s="1"/>
      <c r="BIA30" s="1"/>
      <c r="BIB30" s="1"/>
      <c r="BIC30" s="1"/>
      <c r="BID30" s="1"/>
      <c r="BIE30" s="1"/>
      <c r="BIF30" s="1"/>
      <c r="BIG30" s="1"/>
      <c r="BIH30" s="1"/>
      <c r="BII30" s="1"/>
      <c r="BIJ30" s="1"/>
      <c r="BIK30" s="1"/>
      <c r="BIL30" s="1"/>
      <c r="BIM30" s="1"/>
      <c r="BIN30" s="1"/>
      <c r="BIO30" s="1"/>
      <c r="BIP30" s="1"/>
      <c r="BIQ30" s="1"/>
      <c r="BIR30" s="1"/>
      <c r="BIS30" s="1"/>
      <c r="BIT30" s="1"/>
      <c r="BIU30" s="1"/>
      <c r="BIV30" s="1"/>
      <c r="BIW30" s="1"/>
      <c r="BIX30" s="1"/>
      <c r="BIY30" s="1"/>
      <c r="BIZ30" s="1"/>
      <c r="BJA30" s="1"/>
      <c r="BJB30" s="1"/>
      <c r="BJC30" s="1"/>
      <c r="BJD30" s="1"/>
      <c r="BJE30" s="1"/>
      <c r="BJF30" s="1"/>
      <c r="BJG30" s="1"/>
      <c r="BJH30" s="1"/>
      <c r="BJI30" s="1"/>
      <c r="BJJ30" s="1"/>
      <c r="BJK30" s="1"/>
      <c r="BJL30" s="1"/>
      <c r="BJM30" s="1"/>
      <c r="BJN30" s="1"/>
      <c r="BJO30" s="1"/>
      <c r="BJP30" s="1"/>
      <c r="BJQ30" s="1"/>
      <c r="BJR30" s="1"/>
      <c r="BJS30" s="1"/>
      <c r="BJT30" s="1"/>
      <c r="BJU30" s="1"/>
      <c r="BJV30" s="1"/>
      <c r="BJW30" s="1"/>
      <c r="BJX30" s="1"/>
      <c r="BJY30" s="1"/>
      <c r="BJZ30" s="1"/>
      <c r="BKA30" s="1"/>
      <c r="BKB30" s="1"/>
      <c r="BKC30" s="1"/>
      <c r="BKD30" s="1"/>
      <c r="BKE30" s="1"/>
      <c r="BKF30" s="1"/>
      <c r="BKG30" s="1"/>
      <c r="BKH30" s="1"/>
      <c r="BKI30" s="1"/>
      <c r="BKJ30" s="1"/>
      <c r="BKK30" s="1"/>
      <c r="BKL30" s="1"/>
      <c r="BKM30" s="1"/>
      <c r="BKN30" s="1"/>
      <c r="BKO30" s="1"/>
      <c r="BKP30" s="1"/>
      <c r="BKQ30" s="1"/>
      <c r="BKR30" s="1"/>
      <c r="BKS30" s="1"/>
      <c r="BKT30" s="1"/>
      <c r="BKU30" s="1"/>
      <c r="BKV30" s="1"/>
      <c r="BKW30" s="1"/>
      <c r="BKX30" s="1"/>
      <c r="BKY30" s="1"/>
      <c r="BKZ30" s="1"/>
      <c r="BLA30" s="1"/>
      <c r="BLB30" s="1"/>
      <c r="BLC30" s="1"/>
      <c r="BLD30" s="1"/>
      <c r="BLE30" s="1"/>
      <c r="BLF30" s="1"/>
      <c r="BLG30" s="1"/>
      <c r="BLH30" s="1"/>
      <c r="BLI30" s="1"/>
      <c r="BLJ30" s="1"/>
      <c r="BLK30" s="1"/>
      <c r="BLL30" s="1"/>
      <c r="BLM30" s="1"/>
      <c r="BLN30" s="1"/>
      <c r="BLO30" s="1"/>
      <c r="BLP30" s="1"/>
      <c r="BLQ30" s="1"/>
      <c r="BLR30" s="1"/>
      <c r="BLS30" s="1"/>
      <c r="BLT30" s="1"/>
      <c r="BLU30" s="1"/>
      <c r="BLV30" s="1"/>
      <c r="BLW30" s="1"/>
      <c r="BLX30" s="1"/>
      <c r="BLY30" s="1"/>
      <c r="BLZ30" s="1"/>
      <c r="BMA30" s="1"/>
      <c r="BMB30" s="1"/>
      <c r="BMC30" s="1"/>
      <c r="BMD30" s="1"/>
      <c r="BME30" s="1"/>
      <c r="BMF30" s="1"/>
      <c r="BMG30" s="1"/>
      <c r="BMH30" s="1"/>
      <c r="BMI30" s="1"/>
      <c r="BMJ30" s="1"/>
      <c r="BMK30" s="1"/>
      <c r="BML30" s="1"/>
      <c r="BMM30" s="1"/>
      <c r="BMN30" s="1"/>
      <c r="BMO30" s="1"/>
      <c r="BMP30" s="1"/>
      <c r="BMQ30" s="1"/>
      <c r="BMR30" s="1"/>
      <c r="BMS30" s="1"/>
      <c r="BMT30" s="1"/>
      <c r="BMU30" s="1"/>
      <c r="BMV30" s="1"/>
      <c r="BMW30" s="1"/>
      <c r="BMX30" s="1"/>
      <c r="BMY30" s="1"/>
      <c r="BMZ30" s="1"/>
      <c r="BNA30" s="1"/>
      <c r="BNB30" s="1"/>
      <c r="BNC30" s="1"/>
      <c r="BND30" s="1"/>
      <c r="BNE30" s="1"/>
      <c r="BNF30" s="1"/>
      <c r="BNG30" s="1"/>
      <c r="BNH30" s="1"/>
      <c r="BNI30" s="1"/>
      <c r="BNJ30" s="1"/>
      <c r="BNK30" s="1"/>
      <c r="BNL30" s="1"/>
      <c r="BNM30" s="1"/>
      <c r="BNN30" s="1"/>
      <c r="BNO30" s="1"/>
      <c r="BNP30" s="1"/>
      <c r="BNQ30" s="1"/>
      <c r="BNR30" s="1"/>
      <c r="BNS30" s="1"/>
      <c r="BNT30" s="1"/>
      <c r="BNU30" s="1"/>
      <c r="BNV30" s="1"/>
      <c r="BNW30" s="1"/>
      <c r="BNX30" s="1"/>
      <c r="BNY30" s="1"/>
      <c r="BNZ30" s="1"/>
      <c r="BOA30" s="1"/>
      <c r="BOB30" s="1"/>
      <c r="BOC30" s="1"/>
      <c r="BOD30" s="1"/>
      <c r="BOE30" s="1"/>
      <c r="BOF30" s="1"/>
      <c r="BOG30" s="1"/>
      <c r="BOH30" s="1"/>
      <c r="BOI30" s="1"/>
      <c r="BOJ30" s="1"/>
      <c r="BOK30" s="1"/>
      <c r="BOL30" s="1"/>
      <c r="BOM30" s="1"/>
      <c r="BON30" s="1"/>
      <c r="BOO30" s="1"/>
      <c r="BOP30" s="1"/>
      <c r="BOQ30" s="1"/>
      <c r="BOR30" s="1"/>
      <c r="BOS30" s="1"/>
      <c r="BOT30" s="1"/>
      <c r="BOU30" s="1"/>
      <c r="BOV30" s="1"/>
      <c r="BOW30" s="1"/>
      <c r="BOX30" s="1"/>
      <c r="BOY30" s="1"/>
      <c r="BOZ30" s="1"/>
      <c r="BPA30" s="1"/>
      <c r="BPB30" s="1"/>
      <c r="BPC30" s="1"/>
      <c r="BPD30" s="1"/>
      <c r="BPE30" s="1"/>
      <c r="BPF30" s="1"/>
      <c r="BPG30" s="1"/>
      <c r="BPH30" s="1"/>
      <c r="BPI30" s="1"/>
      <c r="BPJ30" s="1"/>
      <c r="BPK30" s="1"/>
      <c r="BPL30" s="1"/>
      <c r="BPM30" s="1"/>
      <c r="BPN30" s="1"/>
      <c r="BPO30" s="1"/>
      <c r="BPP30" s="1"/>
      <c r="BPQ30" s="1"/>
      <c r="BPR30" s="1"/>
      <c r="BPS30" s="1"/>
      <c r="BPT30" s="1"/>
      <c r="BPU30" s="1"/>
      <c r="BPV30" s="1"/>
      <c r="BPW30" s="1"/>
      <c r="BPX30" s="1"/>
      <c r="BPY30" s="1"/>
      <c r="BPZ30" s="1"/>
      <c r="BQA30" s="1"/>
      <c r="BQB30" s="1"/>
      <c r="BQC30" s="1"/>
      <c r="BQD30" s="1"/>
      <c r="BQE30" s="1"/>
      <c r="BQF30" s="1"/>
      <c r="BQG30" s="1"/>
      <c r="BQH30" s="1"/>
      <c r="BQI30" s="1"/>
      <c r="BQJ30" s="1"/>
      <c r="BQK30" s="1"/>
      <c r="BQL30" s="1"/>
      <c r="BQM30" s="1"/>
      <c r="BQN30" s="1"/>
      <c r="BQO30" s="1"/>
      <c r="BQP30" s="1"/>
      <c r="BQQ30" s="1"/>
      <c r="BQR30" s="1"/>
      <c r="BQS30" s="1"/>
      <c r="BQT30" s="1"/>
      <c r="BQU30" s="1"/>
      <c r="BQV30" s="1"/>
      <c r="BQW30" s="1"/>
      <c r="BQX30" s="1"/>
      <c r="BQY30" s="1"/>
      <c r="BQZ30" s="1"/>
      <c r="BRA30" s="1"/>
      <c r="BRB30" s="1"/>
      <c r="BRC30" s="1"/>
      <c r="BRD30" s="1"/>
      <c r="BRE30" s="1"/>
      <c r="BRF30" s="1"/>
      <c r="BRG30" s="1"/>
      <c r="BRH30" s="1"/>
      <c r="BRI30" s="1"/>
      <c r="BRJ30" s="1"/>
      <c r="BRK30" s="1"/>
      <c r="BRL30" s="1"/>
      <c r="BRM30" s="1"/>
      <c r="BRN30" s="1"/>
      <c r="BRO30" s="1"/>
      <c r="BRP30" s="1"/>
      <c r="BRQ30" s="1"/>
      <c r="BRR30" s="1"/>
      <c r="BRS30" s="1"/>
      <c r="BRT30" s="1"/>
      <c r="BRU30" s="1"/>
      <c r="BRV30" s="1"/>
      <c r="BRW30" s="1"/>
      <c r="BRX30" s="1"/>
      <c r="BRY30" s="1"/>
      <c r="BRZ30" s="1"/>
      <c r="BSA30" s="1"/>
      <c r="BSB30" s="1"/>
      <c r="BSC30" s="1"/>
      <c r="BSD30" s="1"/>
      <c r="BSE30" s="1"/>
      <c r="BSF30" s="1"/>
      <c r="BSG30" s="1"/>
      <c r="BSH30" s="1"/>
      <c r="BSI30" s="1"/>
      <c r="BSJ30" s="1"/>
      <c r="BSK30" s="1"/>
      <c r="BSL30" s="1"/>
      <c r="BSM30" s="1"/>
      <c r="BSN30" s="1"/>
      <c r="BSO30" s="1"/>
      <c r="BSP30" s="1"/>
      <c r="BSQ30" s="1"/>
      <c r="BSR30" s="1"/>
      <c r="BSS30" s="1"/>
      <c r="BST30" s="1"/>
      <c r="BSU30" s="1"/>
      <c r="BSV30" s="1"/>
      <c r="BSW30" s="1"/>
      <c r="BSX30" s="1"/>
      <c r="BSY30" s="1"/>
      <c r="BSZ30" s="1"/>
      <c r="BTA30" s="1"/>
      <c r="BTB30" s="1"/>
      <c r="BTC30" s="1"/>
      <c r="BTD30" s="1"/>
      <c r="BTE30" s="1"/>
      <c r="BTF30" s="1"/>
      <c r="BTG30" s="1"/>
      <c r="BTH30" s="1"/>
      <c r="BTI30" s="1"/>
      <c r="BTJ30" s="1"/>
      <c r="BTK30" s="1"/>
      <c r="BTL30" s="1"/>
      <c r="BTM30" s="1"/>
      <c r="BTN30" s="1"/>
      <c r="BTO30" s="1"/>
      <c r="BTP30" s="1"/>
      <c r="BTQ30" s="1"/>
      <c r="BTR30" s="1"/>
      <c r="BTS30" s="1"/>
      <c r="BTT30" s="1"/>
      <c r="BTU30" s="1"/>
      <c r="BTV30" s="1"/>
      <c r="BTW30" s="1"/>
      <c r="BTX30" s="1"/>
      <c r="BTY30" s="1"/>
      <c r="BTZ30" s="1"/>
      <c r="BUA30" s="1"/>
      <c r="BUB30" s="1"/>
      <c r="BUC30" s="1"/>
      <c r="BUD30" s="1"/>
      <c r="BUE30" s="1"/>
      <c r="BUF30" s="1"/>
      <c r="BUG30" s="1"/>
      <c r="BUH30" s="1"/>
      <c r="BUI30" s="1"/>
      <c r="BUJ30" s="1"/>
      <c r="BUK30" s="1"/>
      <c r="BUL30" s="1"/>
      <c r="BUM30" s="1"/>
      <c r="BUN30" s="1"/>
      <c r="BUO30" s="1"/>
      <c r="BUP30" s="1"/>
      <c r="BUQ30" s="1"/>
      <c r="BUR30" s="1"/>
      <c r="BUS30" s="1"/>
      <c r="BUT30" s="1"/>
      <c r="BUU30" s="1"/>
      <c r="BUV30" s="1"/>
      <c r="BUW30" s="1"/>
      <c r="BUX30" s="1"/>
      <c r="BUY30" s="1"/>
      <c r="BUZ30" s="1"/>
      <c r="BVA30" s="1"/>
      <c r="BVB30" s="1"/>
      <c r="BVC30" s="1"/>
      <c r="BVD30" s="1"/>
      <c r="BVE30" s="1"/>
      <c r="BVF30" s="1"/>
      <c r="BVG30" s="1"/>
      <c r="BVH30" s="1"/>
      <c r="BVI30" s="1"/>
      <c r="BVJ30" s="1"/>
      <c r="BVK30" s="1"/>
      <c r="BVL30" s="1"/>
      <c r="BVM30" s="1"/>
      <c r="BVN30" s="1"/>
      <c r="BVO30" s="1"/>
      <c r="BVP30" s="1"/>
      <c r="BVQ30" s="1"/>
      <c r="BVR30" s="1"/>
      <c r="BVS30" s="1"/>
      <c r="BVT30" s="1"/>
      <c r="BVU30" s="1"/>
      <c r="BVV30" s="1"/>
      <c r="BVW30" s="1"/>
      <c r="BVX30" s="1"/>
      <c r="BVY30" s="1"/>
      <c r="BVZ30" s="1"/>
      <c r="BWA30" s="1"/>
      <c r="BWB30" s="1"/>
      <c r="BWC30" s="1"/>
      <c r="BWD30" s="1"/>
      <c r="BWE30" s="1"/>
      <c r="BWF30" s="1"/>
      <c r="BWG30" s="1"/>
      <c r="BWH30" s="1"/>
      <c r="BWI30" s="1"/>
      <c r="BWJ30" s="1"/>
      <c r="BWK30" s="1"/>
      <c r="BWL30" s="1"/>
      <c r="BWM30" s="1"/>
      <c r="BWN30" s="1"/>
      <c r="BWO30" s="1"/>
      <c r="BWP30" s="1"/>
      <c r="BWQ30" s="1"/>
      <c r="BWR30" s="1"/>
      <c r="BWS30" s="1"/>
      <c r="BWT30" s="1"/>
      <c r="BWU30" s="1"/>
      <c r="BWV30" s="1"/>
      <c r="BWW30" s="1"/>
      <c r="BWX30" s="1"/>
      <c r="BWY30" s="1"/>
      <c r="BWZ30" s="1"/>
      <c r="BXA30" s="1"/>
      <c r="BXB30" s="1"/>
      <c r="BXC30" s="1"/>
      <c r="BXD30" s="1"/>
      <c r="BXE30" s="1"/>
      <c r="BXF30" s="1"/>
      <c r="BXG30" s="1"/>
      <c r="BXH30" s="1"/>
      <c r="BXI30" s="1"/>
      <c r="BXJ30" s="1"/>
      <c r="BXK30" s="1"/>
      <c r="BXL30" s="1"/>
      <c r="BXM30" s="1"/>
      <c r="BXN30" s="1"/>
      <c r="BXO30" s="1"/>
      <c r="BXP30" s="1"/>
      <c r="BXQ30" s="1"/>
      <c r="BXR30" s="1"/>
      <c r="BXS30" s="1"/>
      <c r="BXT30" s="1"/>
      <c r="BXU30" s="1"/>
      <c r="BXV30" s="1"/>
      <c r="BXW30" s="1"/>
      <c r="BXX30" s="1"/>
      <c r="BXY30" s="1"/>
      <c r="BXZ30" s="1"/>
      <c r="BYA30" s="1"/>
      <c r="BYB30" s="1"/>
      <c r="BYC30" s="1"/>
      <c r="BYD30" s="1"/>
      <c r="BYE30" s="1"/>
      <c r="BYF30" s="1"/>
      <c r="BYG30" s="1"/>
      <c r="BYH30" s="1"/>
      <c r="BYI30" s="1"/>
      <c r="BYJ30" s="1"/>
      <c r="BYK30" s="1"/>
      <c r="BYL30" s="1"/>
      <c r="BYM30" s="1"/>
      <c r="BYN30" s="1"/>
      <c r="BYO30" s="1"/>
      <c r="BYP30" s="1"/>
      <c r="BYQ30" s="1"/>
      <c r="BYR30" s="1"/>
      <c r="BYS30" s="1"/>
      <c r="BYT30" s="1"/>
      <c r="BYU30" s="1"/>
      <c r="BYV30" s="1"/>
      <c r="BYW30" s="1"/>
      <c r="BYX30" s="1"/>
      <c r="BYY30" s="1"/>
      <c r="BYZ30" s="1"/>
      <c r="BZA30" s="1"/>
      <c r="BZB30" s="1"/>
      <c r="BZC30" s="1"/>
      <c r="BZD30" s="1"/>
      <c r="BZE30" s="1"/>
      <c r="BZF30" s="1"/>
      <c r="BZG30" s="1"/>
      <c r="BZH30" s="1"/>
      <c r="BZI30" s="1"/>
      <c r="BZJ30" s="1"/>
      <c r="BZK30" s="1"/>
      <c r="BZL30" s="1"/>
      <c r="BZM30" s="1"/>
      <c r="BZN30" s="1"/>
      <c r="BZO30" s="1"/>
      <c r="BZP30" s="1"/>
      <c r="BZQ30" s="1"/>
      <c r="BZR30" s="1"/>
      <c r="BZS30" s="1"/>
      <c r="BZT30" s="1"/>
      <c r="BZU30" s="1"/>
      <c r="BZV30" s="1"/>
      <c r="BZW30" s="1"/>
      <c r="BZX30" s="1"/>
      <c r="BZY30" s="1"/>
      <c r="BZZ30" s="1"/>
      <c r="CAA30" s="1"/>
      <c r="CAB30" s="1"/>
      <c r="CAC30" s="1"/>
      <c r="CAD30" s="1"/>
      <c r="CAE30" s="1"/>
      <c r="CAF30" s="1"/>
      <c r="CAG30" s="1"/>
      <c r="CAH30" s="1"/>
      <c r="CAI30" s="1"/>
      <c r="CAJ30" s="1"/>
      <c r="CAK30" s="1"/>
      <c r="CAL30" s="1"/>
      <c r="CAM30" s="1"/>
      <c r="CAN30" s="1"/>
      <c r="CAO30" s="1"/>
      <c r="CAP30" s="1"/>
      <c r="CAQ30" s="1"/>
      <c r="CAR30" s="1"/>
      <c r="CAS30" s="1"/>
      <c r="CAT30" s="1"/>
      <c r="CAU30" s="1"/>
      <c r="CAV30" s="1"/>
      <c r="CAW30" s="1"/>
      <c r="CAX30" s="1"/>
      <c r="CAY30" s="1"/>
      <c r="CAZ30" s="1"/>
      <c r="CBA30" s="1"/>
      <c r="CBB30" s="1"/>
      <c r="CBC30" s="1"/>
      <c r="CBD30" s="1"/>
      <c r="CBE30" s="1"/>
      <c r="CBF30" s="1"/>
      <c r="CBG30" s="1"/>
      <c r="CBH30" s="1"/>
      <c r="CBI30" s="1"/>
      <c r="CBJ30" s="1"/>
      <c r="CBK30" s="1"/>
      <c r="CBL30" s="1"/>
      <c r="CBM30" s="1"/>
    </row>
    <row r="31" spans="1:2093" s="3" customFormat="1" ht="15">
      <c r="A31" s="129" t="s">
        <v>194</v>
      </c>
      <c r="B31" s="18" t="s">
        <v>226</v>
      </c>
      <c r="C31" s="23"/>
      <c r="D31" s="39"/>
      <c r="E31" s="32"/>
      <c r="F31" s="32"/>
      <c r="G31" s="32"/>
      <c r="H31" s="40"/>
      <c r="I31" s="1"/>
      <c r="J31" s="1"/>
      <c r="L31" s="206"/>
      <c r="R31" s="206"/>
      <c r="S31" s="1"/>
      <c r="T31" s="1"/>
      <c r="U31" s="1"/>
      <c r="V31" s="1"/>
      <c r="W31" s="1"/>
      <c r="X31" s="1"/>
      <c r="Y31" s="1"/>
      <c r="Z31" s="1"/>
      <c r="AA31" s="1"/>
      <c r="AB31" s="1"/>
      <c r="AC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c r="XM31" s="1"/>
      <c r="XN31" s="1"/>
      <c r="XO31" s="1"/>
      <c r="XP31" s="1"/>
      <c r="XQ31" s="1"/>
      <c r="XR31" s="1"/>
      <c r="XS31" s="1"/>
      <c r="XT31" s="1"/>
      <c r="XU31" s="1"/>
      <c r="XV31" s="1"/>
      <c r="XW31" s="1"/>
      <c r="XX31" s="1"/>
      <c r="XY31" s="1"/>
      <c r="XZ31" s="1"/>
      <c r="YA31" s="1"/>
      <c r="YB31" s="1"/>
      <c r="YC31" s="1"/>
      <c r="YD31" s="1"/>
      <c r="YE31" s="1"/>
      <c r="YF31" s="1"/>
      <c r="YG31" s="1"/>
      <c r="YH31" s="1"/>
      <c r="YI31" s="1"/>
      <c r="YJ31" s="1"/>
      <c r="YK31" s="1"/>
      <c r="YL31" s="1"/>
      <c r="YM31" s="1"/>
      <c r="YN31" s="1"/>
      <c r="YO31" s="1"/>
      <c r="YP31" s="1"/>
      <c r="YQ31" s="1"/>
      <c r="YR31" s="1"/>
      <c r="YS31" s="1"/>
      <c r="YT31" s="1"/>
      <c r="YU31" s="1"/>
      <c r="YV31" s="1"/>
      <c r="YW31" s="1"/>
      <c r="YX31" s="1"/>
      <c r="YY31" s="1"/>
      <c r="YZ31" s="1"/>
      <c r="ZA31" s="1"/>
      <c r="ZB31" s="1"/>
      <c r="ZC31" s="1"/>
      <c r="ZD31" s="1"/>
      <c r="ZE31" s="1"/>
      <c r="ZF31" s="1"/>
      <c r="ZG31" s="1"/>
      <c r="ZH31" s="1"/>
      <c r="ZI31" s="1"/>
      <c r="ZJ31" s="1"/>
      <c r="ZK31" s="1"/>
      <c r="ZL31" s="1"/>
      <c r="ZM31" s="1"/>
      <c r="ZN31" s="1"/>
      <c r="ZO31" s="1"/>
      <c r="ZP31" s="1"/>
      <c r="ZQ31" s="1"/>
      <c r="ZR31" s="1"/>
      <c r="ZS31" s="1"/>
      <c r="ZT31" s="1"/>
      <c r="ZU31" s="1"/>
      <c r="ZV31" s="1"/>
      <c r="ZW31" s="1"/>
      <c r="ZX31" s="1"/>
      <c r="ZY31" s="1"/>
      <c r="ZZ31" s="1"/>
      <c r="AAA31" s="1"/>
      <c r="AAB31" s="1"/>
      <c r="AAC31" s="1"/>
      <c r="AAD31" s="1"/>
      <c r="AAE31" s="1"/>
      <c r="AAF31" s="1"/>
      <c r="AAG31" s="1"/>
      <c r="AAH31" s="1"/>
      <c r="AAI31" s="1"/>
      <c r="AAJ31" s="1"/>
      <c r="AAK31" s="1"/>
      <c r="AAL31" s="1"/>
      <c r="AAM31" s="1"/>
      <c r="AAN31" s="1"/>
      <c r="AAO31" s="1"/>
      <c r="AAP31" s="1"/>
      <c r="AAQ31" s="1"/>
      <c r="AAR31" s="1"/>
      <c r="AAS31" s="1"/>
      <c r="AAT31" s="1"/>
      <c r="AAU31" s="1"/>
      <c r="AAV31" s="1"/>
      <c r="AAW31" s="1"/>
      <c r="AAX31" s="1"/>
      <c r="AAY31" s="1"/>
      <c r="AAZ31" s="1"/>
      <c r="ABA31" s="1"/>
      <c r="ABB31" s="1"/>
      <c r="ABC31" s="1"/>
      <c r="ABD31" s="1"/>
      <c r="ABE31" s="1"/>
      <c r="ABF31" s="1"/>
      <c r="ABG31" s="1"/>
      <c r="ABH31" s="1"/>
      <c r="ABI31" s="1"/>
      <c r="ABJ31" s="1"/>
      <c r="ABK31" s="1"/>
      <c r="ABL31" s="1"/>
      <c r="ABM31" s="1"/>
      <c r="ABN31" s="1"/>
      <c r="ABO31" s="1"/>
      <c r="ABP31" s="1"/>
      <c r="ABQ31" s="1"/>
      <c r="ABR31" s="1"/>
      <c r="ABS31" s="1"/>
      <c r="ABT31" s="1"/>
      <c r="ABU31" s="1"/>
      <c r="ABV31" s="1"/>
      <c r="ABW31" s="1"/>
      <c r="ABX31" s="1"/>
      <c r="ABY31" s="1"/>
      <c r="ABZ31" s="1"/>
      <c r="ACA31" s="1"/>
      <c r="ACB31" s="1"/>
      <c r="ACC31" s="1"/>
      <c r="ACD31" s="1"/>
      <c r="ACE31" s="1"/>
      <c r="ACF31" s="1"/>
      <c r="ACG31" s="1"/>
      <c r="ACH31" s="1"/>
      <c r="ACI31" s="1"/>
      <c r="ACJ31" s="1"/>
      <c r="ACK31" s="1"/>
      <c r="ACL31" s="1"/>
      <c r="ACM31" s="1"/>
      <c r="ACN31" s="1"/>
      <c r="ACO31" s="1"/>
      <c r="ACP31" s="1"/>
      <c r="ACQ31" s="1"/>
      <c r="ACR31" s="1"/>
      <c r="ACS31" s="1"/>
      <c r="ACT31" s="1"/>
      <c r="ACU31" s="1"/>
      <c r="ACV31" s="1"/>
      <c r="ACW31" s="1"/>
      <c r="ACX31" s="1"/>
      <c r="ACY31" s="1"/>
      <c r="ACZ31" s="1"/>
      <c r="ADA31" s="1"/>
      <c r="ADB31" s="1"/>
      <c r="ADC31" s="1"/>
      <c r="ADD31" s="1"/>
      <c r="ADE31" s="1"/>
      <c r="ADF31" s="1"/>
      <c r="ADG31" s="1"/>
      <c r="ADH31" s="1"/>
      <c r="ADI31" s="1"/>
      <c r="ADJ31" s="1"/>
      <c r="ADK31" s="1"/>
      <c r="ADL31" s="1"/>
      <c r="ADM31" s="1"/>
      <c r="ADN31" s="1"/>
      <c r="ADO31" s="1"/>
      <c r="ADP31" s="1"/>
      <c r="ADQ31" s="1"/>
      <c r="ADR31" s="1"/>
      <c r="ADS31" s="1"/>
      <c r="ADT31" s="1"/>
      <c r="ADU31" s="1"/>
      <c r="ADV31" s="1"/>
      <c r="ADW31" s="1"/>
      <c r="ADX31" s="1"/>
      <c r="ADY31" s="1"/>
      <c r="ADZ31" s="1"/>
      <c r="AEA31" s="1"/>
      <c r="AEB31" s="1"/>
      <c r="AEC31" s="1"/>
      <c r="AED31" s="1"/>
      <c r="AEE31" s="1"/>
      <c r="AEF31" s="1"/>
      <c r="AEG31" s="1"/>
      <c r="AEH31" s="1"/>
      <c r="AEI31" s="1"/>
      <c r="AEJ31" s="1"/>
      <c r="AEK31" s="1"/>
      <c r="AEL31" s="1"/>
      <c r="AEM31" s="1"/>
      <c r="AEN31" s="1"/>
      <c r="AEO31" s="1"/>
      <c r="AEP31" s="1"/>
      <c r="AEQ31" s="1"/>
      <c r="AER31" s="1"/>
      <c r="AES31" s="1"/>
      <c r="AET31" s="1"/>
      <c r="AEU31" s="1"/>
      <c r="AEV31" s="1"/>
      <c r="AEW31" s="1"/>
      <c r="AEX31" s="1"/>
      <c r="AEY31" s="1"/>
      <c r="AEZ31" s="1"/>
      <c r="AFA31" s="1"/>
      <c r="AFB31" s="1"/>
      <c r="AFC31" s="1"/>
      <c r="AFD31" s="1"/>
      <c r="AFE31" s="1"/>
      <c r="AFF31" s="1"/>
      <c r="AFG31" s="1"/>
      <c r="AFH31" s="1"/>
      <c r="AFI31" s="1"/>
      <c r="AFJ31" s="1"/>
      <c r="AFK31" s="1"/>
      <c r="AFL31" s="1"/>
      <c r="AFM31" s="1"/>
      <c r="AFN31" s="1"/>
      <c r="AFO31" s="1"/>
      <c r="AFP31" s="1"/>
      <c r="AFQ31" s="1"/>
      <c r="AFR31" s="1"/>
      <c r="AFS31" s="1"/>
      <c r="AFT31" s="1"/>
      <c r="AFU31" s="1"/>
      <c r="AFV31" s="1"/>
      <c r="AFW31" s="1"/>
      <c r="AFX31" s="1"/>
      <c r="AFY31" s="1"/>
      <c r="AFZ31" s="1"/>
      <c r="AGA31" s="1"/>
      <c r="AGB31" s="1"/>
      <c r="AGC31" s="1"/>
      <c r="AGD31" s="1"/>
      <c r="AGE31" s="1"/>
      <c r="AGF31" s="1"/>
      <c r="AGG31" s="1"/>
      <c r="AGH31" s="1"/>
      <c r="AGI31" s="1"/>
      <c r="AGJ31" s="1"/>
      <c r="AGK31" s="1"/>
      <c r="AGL31" s="1"/>
      <c r="AGM31" s="1"/>
      <c r="AGN31" s="1"/>
      <c r="AGO31" s="1"/>
      <c r="AGP31" s="1"/>
      <c r="AGQ31" s="1"/>
      <c r="AGR31" s="1"/>
      <c r="AGS31" s="1"/>
      <c r="AGT31" s="1"/>
      <c r="AGU31" s="1"/>
      <c r="AGV31" s="1"/>
      <c r="AGW31" s="1"/>
      <c r="AGX31" s="1"/>
      <c r="AGY31" s="1"/>
      <c r="AGZ31" s="1"/>
      <c r="AHA31" s="1"/>
      <c r="AHB31" s="1"/>
      <c r="AHC31" s="1"/>
      <c r="AHD31" s="1"/>
      <c r="AHE31" s="1"/>
      <c r="AHF31" s="1"/>
      <c r="AHG31" s="1"/>
      <c r="AHH31" s="1"/>
      <c r="AHI31" s="1"/>
      <c r="AHJ31" s="1"/>
      <c r="AHK31" s="1"/>
      <c r="AHL31" s="1"/>
      <c r="AHM31" s="1"/>
      <c r="AHN31" s="1"/>
      <c r="AHO31" s="1"/>
      <c r="AHP31" s="1"/>
      <c r="AHQ31" s="1"/>
      <c r="AHR31" s="1"/>
      <c r="AHS31" s="1"/>
      <c r="AHT31" s="1"/>
      <c r="AHU31" s="1"/>
      <c r="AHV31" s="1"/>
      <c r="AHW31" s="1"/>
      <c r="AHX31" s="1"/>
      <c r="AHY31" s="1"/>
      <c r="AHZ31" s="1"/>
      <c r="AIA31" s="1"/>
      <c r="AIB31" s="1"/>
      <c r="AIC31" s="1"/>
      <c r="AID31" s="1"/>
      <c r="AIE31" s="1"/>
      <c r="AIF31" s="1"/>
      <c r="AIG31" s="1"/>
      <c r="AIH31" s="1"/>
      <c r="AII31" s="1"/>
      <c r="AIJ31" s="1"/>
      <c r="AIK31" s="1"/>
      <c r="AIL31" s="1"/>
      <c r="AIM31" s="1"/>
      <c r="AIN31" s="1"/>
      <c r="AIO31" s="1"/>
      <c r="AIP31" s="1"/>
      <c r="AIQ31" s="1"/>
      <c r="AIR31" s="1"/>
      <c r="AIS31" s="1"/>
      <c r="AIT31" s="1"/>
      <c r="AIU31" s="1"/>
      <c r="AIV31" s="1"/>
      <c r="AIW31" s="1"/>
      <c r="AIX31" s="1"/>
      <c r="AIY31" s="1"/>
      <c r="AIZ31" s="1"/>
      <c r="AJA31" s="1"/>
      <c r="AJB31" s="1"/>
      <c r="AJC31" s="1"/>
      <c r="AJD31" s="1"/>
      <c r="AJE31" s="1"/>
      <c r="AJF31" s="1"/>
      <c r="AJG31" s="1"/>
      <c r="AJH31" s="1"/>
      <c r="AJI31" s="1"/>
      <c r="AJJ31" s="1"/>
      <c r="AJK31" s="1"/>
      <c r="AJL31" s="1"/>
      <c r="AJM31" s="1"/>
      <c r="AJN31" s="1"/>
      <c r="AJO31" s="1"/>
      <c r="AJP31" s="1"/>
      <c r="AJQ31" s="1"/>
      <c r="AJR31" s="1"/>
      <c r="AJS31" s="1"/>
      <c r="AJT31" s="1"/>
      <c r="AJU31" s="1"/>
      <c r="AJV31" s="1"/>
      <c r="AJW31" s="1"/>
      <c r="AJX31" s="1"/>
      <c r="AJY31" s="1"/>
      <c r="AJZ31" s="1"/>
      <c r="AKA31" s="1"/>
      <c r="AKB31" s="1"/>
      <c r="AKC31" s="1"/>
      <c r="AKD31" s="1"/>
      <c r="AKE31" s="1"/>
      <c r="AKF31" s="1"/>
      <c r="AKG31" s="1"/>
      <c r="AKH31" s="1"/>
      <c r="AKI31" s="1"/>
      <c r="AKJ31" s="1"/>
      <c r="AKK31" s="1"/>
      <c r="AKL31" s="1"/>
      <c r="AKM31" s="1"/>
      <c r="AKN31" s="1"/>
      <c r="AKO31" s="1"/>
      <c r="AKP31" s="1"/>
      <c r="AKQ31" s="1"/>
      <c r="AKR31" s="1"/>
      <c r="AKS31" s="1"/>
      <c r="AKT31" s="1"/>
      <c r="AKU31" s="1"/>
      <c r="AKV31" s="1"/>
      <c r="AKW31" s="1"/>
      <c r="AKX31" s="1"/>
      <c r="AKY31" s="1"/>
      <c r="AKZ31" s="1"/>
      <c r="ALA31" s="1"/>
      <c r="ALB31" s="1"/>
      <c r="ALC31" s="1"/>
      <c r="ALD31" s="1"/>
      <c r="ALE31" s="1"/>
      <c r="ALF31" s="1"/>
      <c r="ALG31" s="1"/>
      <c r="ALH31" s="1"/>
      <c r="ALI31" s="1"/>
      <c r="ALJ31" s="1"/>
      <c r="ALK31" s="1"/>
      <c r="ALL31" s="1"/>
      <c r="ALM31" s="1"/>
      <c r="ALN31" s="1"/>
      <c r="ALO31" s="1"/>
      <c r="ALP31" s="1"/>
      <c r="ALQ31" s="1"/>
      <c r="ALR31" s="1"/>
      <c r="ALS31" s="1"/>
      <c r="ALT31" s="1"/>
      <c r="ALU31" s="1"/>
      <c r="ALV31" s="1"/>
      <c r="ALW31" s="1"/>
      <c r="ALX31" s="1"/>
      <c r="ALY31" s="1"/>
      <c r="ALZ31" s="1"/>
      <c r="AMA31" s="1"/>
      <c r="AMB31" s="1"/>
      <c r="AMC31" s="1"/>
      <c r="AMD31" s="1"/>
      <c r="AME31" s="1"/>
      <c r="AMF31" s="1"/>
      <c r="AMG31" s="1"/>
      <c r="AMH31" s="1"/>
      <c r="AMI31" s="1"/>
      <c r="AMJ31" s="1"/>
      <c r="AMK31" s="1"/>
      <c r="AML31" s="1"/>
      <c r="AMM31" s="1"/>
      <c r="AMN31" s="1"/>
      <c r="AMO31" s="1"/>
      <c r="AMP31" s="1"/>
      <c r="AMQ31" s="1"/>
      <c r="AMR31" s="1"/>
      <c r="AMS31" s="1"/>
      <c r="AMT31" s="1"/>
      <c r="AMU31" s="1"/>
      <c r="AMV31" s="1"/>
      <c r="AMW31" s="1"/>
      <c r="AMX31" s="1"/>
      <c r="AMY31" s="1"/>
      <c r="AMZ31" s="1"/>
      <c r="ANA31" s="1"/>
      <c r="ANB31" s="1"/>
      <c r="ANC31" s="1"/>
      <c r="AND31" s="1"/>
      <c r="ANE31" s="1"/>
      <c r="ANF31" s="1"/>
      <c r="ANG31" s="1"/>
      <c r="ANH31" s="1"/>
      <c r="ANI31" s="1"/>
      <c r="ANJ31" s="1"/>
      <c r="ANK31" s="1"/>
      <c r="ANL31" s="1"/>
      <c r="ANM31" s="1"/>
      <c r="ANN31" s="1"/>
      <c r="ANO31" s="1"/>
      <c r="ANP31" s="1"/>
      <c r="ANQ31" s="1"/>
      <c r="ANR31" s="1"/>
      <c r="ANS31" s="1"/>
      <c r="ANT31" s="1"/>
      <c r="ANU31" s="1"/>
      <c r="ANV31" s="1"/>
      <c r="ANW31" s="1"/>
      <c r="ANX31" s="1"/>
      <c r="ANY31" s="1"/>
      <c r="ANZ31" s="1"/>
      <c r="AOA31" s="1"/>
      <c r="AOB31" s="1"/>
      <c r="AOC31" s="1"/>
      <c r="AOD31" s="1"/>
      <c r="AOE31" s="1"/>
      <c r="AOF31" s="1"/>
      <c r="AOG31" s="1"/>
      <c r="AOH31" s="1"/>
      <c r="AOI31" s="1"/>
      <c r="AOJ31" s="1"/>
      <c r="AOK31" s="1"/>
      <c r="AOL31" s="1"/>
      <c r="AOM31" s="1"/>
      <c r="AON31" s="1"/>
      <c r="AOO31" s="1"/>
      <c r="AOP31" s="1"/>
      <c r="AOQ31" s="1"/>
      <c r="AOR31" s="1"/>
      <c r="AOS31" s="1"/>
      <c r="AOT31" s="1"/>
      <c r="AOU31" s="1"/>
      <c r="AOV31" s="1"/>
      <c r="AOW31" s="1"/>
      <c r="AOX31" s="1"/>
      <c r="AOY31" s="1"/>
      <c r="AOZ31" s="1"/>
      <c r="APA31" s="1"/>
      <c r="APB31" s="1"/>
      <c r="APC31" s="1"/>
      <c r="APD31" s="1"/>
      <c r="APE31" s="1"/>
      <c r="APF31" s="1"/>
      <c r="APG31" s="1"/>
      <c r="APH31" s="1"/>
      <c r="API31" s="1"/>
      <c r="APJ31" s="1"/>
      <c r="APK31" s="1"/>
      <c r="APL31" s="1"/>
      <c r="APM31" s="1"/>
      <c r="APN31" s="1"/>
      <c r="APO31" s="1"/>
      <c r="APP31" s="1"/>
      <c r="APQ31" s="1"/>
      <c r="APR31" s="1"/>
      <c r="APS31" s="1"/>
      <c r="APT31" s="1"/>
      <c r="APU31" s="1"/>
      <c r="APV31" s="1"/>
      <c r="APW31" s="1"/>
      <c r="APX31" s="1"/>
      <c r="APY31" s="1"/>
      <c r="APZ31" s="1"/>
      <c r="AQA31" s="1"/>
      <c r="AQB31" s="1"/>
      <c r="AQC31" s="1"/>
      <c r="AQD31" s="1"/>
      <c r="AQE31" s="1"/>
      <c r="AQF31" s="1"/>
      <c r="AQG31" s="1"/>
      <c r="AQH31" s="1"/>
      <c r="AQI31" s="1"/>
      <c r="AQJ31" s="1"/>
      <c r="AQK31" s="1"/>
      <c r="AQL31" s="1"/>
      <c r="AQM31" s="1"/>
      <c r="AQN31" s="1"/>
      <c r="AQO31" s="1"/>
      <c r="AQP31" s="1"/>
      <c r="AQQ31" s="1"/>
      <c r="AQR31" s="1"/>
      <c r="AQS31" s="1"/>
      <c r="AQT31" s="1"/>
      <c r="AQU31" s="1"/>
      <c r="AQV31" s="1"/>
      <c r="AQW31" s="1"/>
      <c r="AQX31" s="1"/>
      <c r="AQY31" s="1"/>
      <c r="AQZ31" s="1"/>
      <c r="ARA31" s="1"/>
      <c r="ARB31" s="1"/>
      <c r="ARC31" s="1"/>
      <c r="ARD31" s="1"/>
      <c r="ARE31" s="1"/>
      <c r="ARF31" s="1"/>
      <c r="ARG31" s="1"/>
      <c r="ARH31" s="1"/>
      <c r="ARI31" s="1"/>
      <c r="ARJ31" s="1"/>
      <c r="ARK31" s="1"/>
      <c r="ARL31" s="1"/>
      <c r="ARM31" s="1"/>
      <c r="ARN31" s="1"/>
      <c r="ARO31" s="1"/>
      <c r="ARP31" s="1"/>
      <c r="ARQ31" s="1"/>
      <c r="ARR31" s="1"/>
      <c r="ARS31" s="1"/>
      <c r="ART31" s="1"/>
      <c r="ARU31" s="1"/>
      <c r="ARV31" s="1"/>
      <c r="ARW31" s="1"/>
      <c r="ARX31" s="1"/>
      <c r="ARY31" s="1"/>
      <c r="ARZ31" s="1"/>
      <c r="ASA31" s="1"/>
      <c r="ASB31" s="1"/>
      <c r="ASC31" s="1"/>
      <c r="ASD31" s="1"/>
      <c r="ASE31" s="1"/>
      <c r="ASF31" s="1"/>
      <c r="ASG31" s="1"/>
      <c r="ASH31" s="1"/>
      <c r="ASI31" s="1"/>
      <c r="ASJ31" s="1"/>
      <c r="ASK31" s="1"/>
      <c r="ASL31" s="1"/>
      <c r="ASM31" s="1"/>
      <c r="ASN31" s="1"/>
      <c r="ASO31" s="1"/>
      <c r="ASP31" s="1"/>
      <c r="ASQ31" s="1"/>
      <c r="ASR31" s="1"/>
      <c r="ASS31" s="1"/>
      <c r="AST31" s="1"/>
      <c r="ASU31" s="1"/>
      <c r="ASV31" s="1"/>
      <c r="ASW31" s="1"/>
      <c r="ASX31" s="1"/>
      <c r="ASY31" s="1"/>
      <c r="ASZ31" s="1"/>
      <c r="ATA31" s="1"/>
      <c r="ATB31" s="1"/>
      <c r="ATC31" s="1"/>
      <c r="ATD31" s="1"/>
      <c r="ATE31" s="1"/>
      <c r="ATF31" s="1"/>
      <c r="ATG31" s="1"/>
      <c r="ATH31" s="1"/>
      <c r="ATI31" s="1"/>
      <c r="ATJ31" s="1"/>
      <c r="ATK31" s="1"/>
      <c r="ATL31" s="1"/>
      <c r="ATM31" s="1"/>
      <c r="ATN31" s="1"/>
      <c r="ATO31" s="1"/>
      <c r="ATP31" s="1"/>
      <c r="ATQ31" s="1"/>
      <c r="ATR31" s="1"/>
      <c r="ATS31" s="1"/>
      <c r="ATT31" s="1"/>
      <c r="ATU31" s="1"/>
      <c r="ATV31" s="1"/>
      <c r="ATW31" s="1"/>
      <c r="ATX31" s="1"/>
      <c r="ATY31" s="1"/>
      <c r="ATZ31" s="1"/>
      <c r="AUA31" s="1"/>
      <c r="AUB31" s="1"/>
      <c r="AUC31" s="1"/>
      <c r="AUD31" s="1"/>
      <c r="AUE31" s="1"/>
      <c r="AUF31" s="1"/>
      <c r="AUG31" s="1"/>
      <c r="AUH31" s="1"/>
      <c r="AUI31" s="1"/>
      <c r="AUJ31" s="1"/>
      <c r="AUK31" s="1"/>
      <c r="AUL31" s="1"/>
      <c r="AUM31" s="1"/>
      <c r="AUN31" s="1"/>
      <c r="AUO31" s="1"/>
      <c r="AUP31" s="1"/>
      <c r="AUQ31" s="1"/>
      <c r="AUR31" s="1"/>
      <c r="AUS31" s="1"/>
      <c r="AUT31" s="1"/>
      <c r="AUU31" s="1"/>
      <c r="AUV31" s="1"/>
      <c r="AUW31" s="1"/>
      <c r="AUX31" s="1"/>
      <c r="AUY31" s="1"/>
      <c r="AUZ31" s="1"/>
      <c r="AVA31" s="1"/>
      <c r="AVB31" s="1"/>
      <c r="AVC31" s="1"/>
      <c r="AVD31" s="1"/>
      <c r="AVE31" s="1"/>
      <c r="AVF31" s="1"/>
      <c r="AVG31" s="1"/>
      <c r="AVH31" s="1"/>
      <c r="AVI31" s="1"/>
      <c r="AVJ31" s="1"/>
      <c r="AVK31" s="1"/>
      <c r="AVL31" s="1"/>
      <c r="AVM31" s="1"/>
      <c r="AVN31" s="1"/>
      <c r="AVO31" s="1"/>
      <c r="AVP31" s="1"/>
      <c r="AVQ31" s="1"/>
      <c r="AVR31" s="1"/>
      <c r="AVS31" s="1"/>
      <c r="AVT31" s="1"/>
      <c r="AVU31" s="1"/>
      <c r="AVV31" s="1"/>
      <c r="AVW31" s="1"/>
      <c r="AVX31" s="1"/>
      <c r="AVY31" s="1"/>
      <c r="AVZ31" s="1"/>
      <c r="AWA31" s="1"/>
      <c r="AWB31" s="1"/>
      <c r="AWC31" s="1"/>
      <c r="AWD31" s="1"/>
      <c r="AWE31" s="1"/>
      <c r="AWF31" s="1"/>
      <c r="AWG31" s="1"/>
      <c r="AWH31" s="1"/>
      <c r="AWI31" s="1"/>
      <c r="AWJ31" s="1"/>
      <c r="AWK31" s="1"/>
      <c r="AWL31" s="1"/>
      <c r="AWM31" s="1"/>
      <c r="AWN31" s="1"/>
      <c r="AWO31" s="1"/>
      <c r="AWP31" s="1"/>
      <c r="AWQ31" s="1"/>
      <c r="AWR31" s="1"/>
      <c r="AWS31" s="1"/>
      <c r="AWT31" s="1"/>
      <c r="AWU31" s="1"/>
      <c r="AWV31" s="1"/>
      <c r="AWW31" s="1"/>
      <c r="AWX31" s="1"/>
      <c r="AWY31" s="1"/>
      <c r="AWZ31" s="1"/>
      <c r="AXA31" s="1"/>
      <c r="AXB31" s="1"/>
      <c r="AXC31" s="1"/>
      <c r="AXD31" s="1"/>
      <c r="AXE31" s="1"/>
      <c r="AXF31" s="1"/>
      <c r="AXG31" s="1"/>
      <c r="AXH31" s="1"/>
      <c r="AXI31" s="1"/>
      <c r="AXJ31" s="1"/>
      <c r="AXK31" s="1"/>
      <c r="AXL31" s="1"/>
      <c r="AXM31" s="1"/>
      <c r="AXN31" s="1"/>
      <c r="AXO31" s="1"/>
      <c r="AXP31" s="1"/>
      <c r="AXQ31" s="1"/>
      <c r="AXR31" s="1"/>
      <c r="AXS31" s="1"/>
      <c r="AXT31" s="1"/>
      <c r="AXU31" s="1"/>
      <c r="AXV31" s="1"/>
      <c r="AXW31" s="1"/>
      <c r="AXX31" s="1"/>
      <c r="AXY31" s="1"/>
      <c r="AXZ31" s="1"/>
      <c r="AYA31" s="1"/>
      <c r="AYB31" s="1"/>
      <c r="AYC31" s="1"/>
      <c r="AYD31" s="1"/>
      <c r="AYE31" s="1"/>
      <c r="AYF31" s="1"/>
      <c r="AYG31" s="1"/>
      <c r="AYH31" s="1"/>
      <c r="AYI31" s="1"/>
      <c r="AYJ31" s="1"/>
      <c r="AYK31" s="1"/>
      <c r="AYL31" s="1"/>
      <c r="AYM31" s="1"/>
      <c r="AYN31" s="1"/>
      <c r="AYO31" s="1"/>
      <c r="AYP31" s="1"/>
      <c r="AYQ31" s="1"/>
      <c r="AYR31" s="1"/>
      <c r="AYS31" s="1"/>
      <c r="AYT31" s="1"/>
      <c r="AYU31" s="1"/>
      <c r="AYV31" s="1"/>
      <c r="AYW31" s="1"/>
      <c r="AYX31" s="1"/>
      <c r="AYY31" s="1"/>
      <c r="AYZ31" s="1"/>
      <c r="AZA31" s="1"/>
      <c r="AZB31" s="1"/>
      <c r="AZC31" s="1"/>
      <c r="AZD31" s="1"/>
      <c r="AZE31" s="1"/>
      <c r="AZF31" s="1"/>
      <c r="AZG31" s="1"/>
      <c r="AZH31" s="1"/>
      <c r="AZI31" s="1"/>
      <c r="AZJ31" s="1"/>
      <c r="AZK31" s="1"/>
      <c r="AZL31" s="1"/>
      <c r="AZM31" s="1"/>
      <c r="AZN31" s="1"/>
      <c r="AZO31" s="1"/>
      <c r="AZP31" s="1"/>
      <c r="AZQ31" s="1"/>
      <c r="AZR31" s="1"/>
      <c r="AZS31" s="1"/>
      <c r="AZT31" s="1"/>
      <c r="AZU31" s="1"/>
      <c r="AZV31" s="1"/>
      <c r="AZW31" s="1"/>
      <c r="AZX31" s="1"/>
      <c r="AZY31" s="1"/>
      <c r="AZZ31" s="1"/>
      <c r="BAA31" s="1"/>
      <c r="BAB31" s="1"/>
      <c r="BAC31" s="1"/>
      <c r="BAD31" s="1"/>
      <c r="BAE31" s="1"/>
      <c r="BAF31" s="1"/>
      <c r="BAG31" s="1"/>
      <c r="BAH31" s="1"/>
      <c r="BAI31" s="1"/>
      <c r="BAJ31" s="1"/>
      <c r="BAK31" s="1"/>
      <c r="BAL31" s="1"/>
      <c r="BAM31" s="1"/>
      <c r="BAN31" s="1"/>
      <c r="BAO31" s="1"/>
      <c r="BAP31" s="1"/>
      <c r="BAQ31" s="1"/>
      <c r="BAR31" s="1"/>
      <c r="BAS31" s="1"/>
      <c r="BAT31" s="1"/>
      <c r="BAU31" s="1"/>
      <c r="BAV31" s="1"/>
      <c r="BAW31" s="1"/>
      <c r="BAX31" s="1"/>
      <c r="BAY31" s="1"/>
      <c r="BAZ31" s="1"/>
      <c r="BBA31" s="1"/>
      <c r="BBB31" s="1"/>
      <c r="BBC31" s="1"/>
      <c r="BBD31" s="1"/>
      <c r="BBE31" s="1"/>
      <c r="BBF31" s="1"/>
      <c r="BBG31" s="1"/>
      <c r="BBH31" s="1"/>
      <c r="BBI31" s="1"/>
      <c r="BBJ31" s="1"/>
      <c r="BBK31" s="1"/>
      <c r="BBL31" s="1"/>
      <c r="BBM31" s="1"/>
      <c r="BBN31" s="1"/>
      <c r="BBO31" s="1"/>
      <c r="BBP31" s="1"/>
      <c r="BBQ31" s="1"/>
      <c r="BBR31" s="1"/>
      <c r="BBS31" s="1"/>
      <c r="BBT31" s="1"/>
      <c r="BBU31" s="1"/>
      <c r="BBV31" s="1"/>
      <c r="BBW31" s="1"/>
      <c r="BBX31" s="1"/>
      <c r="BBY31" s="1"/>
      <c r="BBZ31" s="1"/>
      <c r="BCA31" s="1"/>
      <c r="BCB31" s="1"/>
      <c r="BCC31" s="1"/>
      <c r="BCD31" s="1"/>
      <c r="BCE31" s="1"/>
      <c r="BCF31" s="1"/>
      <c r="BCG31" s="1"/>
      <c r="BCH31" s="1"/>
      <c r="BCI31" s="1"/>
      <c r="BCJ31" s="1"/>
      <c r="BCK31" s="1"/>
      <c r="BCL31" s="1"/>
      <c r="BCM31" s="1"/>
      <c r="BCN31" s="1"/>
      <c r="BCO31" s="1"/>
      <c r="BCP31" s="1"/>
      <c r="BCQ31" s="1"/>
      <c r="BCR31" s="1"/>
      <c r="BCS31" s="1"/>
      <c r="BCT31" s="1"/>
      <c r="BCU31" s="1"/>
      <c r="BCV31" s="1"/>
      <c r="BCW31" s="1"/>
      <c r="BCX31" s="1"/>
      <c r="BCY31" s="1"/>
      <c r="BCZ31" s="1"/>
      <c r="BDA31" s="1"/>
      <c r="BDB31" s="1"/>
      <c r="BDC31" s="1"/>
      <c r="BDD31" s="1"/>
      <c r="BDE31" s="1"/>
      <c r="BDF31" s="1"/>
      <c r="BDG31" s="1"/>
      <c r="BDH31" s="1"/>
      <c r="BDI31" s="1"/>
      <c r="BDJ31" s="1"/>
      <c r="BDK31" s="1"/>
      <c r="BDL31" s="1"/>
      <c r="BDM31" s="1"/>
      <c r="BDN31" s="1"/>
      <c r="BDO31" s="1"/>
      <c r="BDP31" s="1"/>
      <c r="BDQ31" s="1"/>
      <c r="BDR31" s="1"/>
      <c r="BDS31" s="1"/>
      <c r="BDT31" s="1"/>
      <c r="BDU31" s="1"/>
      <c r="BDV31" s="1"/>
      <c r="BDW31" s="1"/>
      <c r="BDX31" s="1"/>
      <c r="BDY31" s="1"/>
      <c r="BDZ31" s="1"/>
      <c r="BEA31" s="1"/>
      <c r="BEB31" s="1"/>
      <c r="BEC31" s="1"/>
      <c r="BED31" s="1"/>
      <c r="BEE31" s="1"/>
      <c r="BEF31" s="1"/>
      <c r="BEG31" s="1"/>
      <c r="BEH31" s="1"/>
      <c r="BEI31" s="1"/>
      <c r="BEJ31" s="1"/>
      <c r="BEK31" s="1"/>
      <c r="BEL31" s="1"/>
      <c r="BEM31" s="1"/>
      <c r="BEN31" s="1"/>
      <c r="BEO31" s="1"/>
      <c r="BEP31" s="1"/>
      <c r="BEQ31" s="1"/>
      <c r="BER31" s="1"/>
      <c r="BES31" s="1"/>
      <c r="BET31" s="1"/>
      <c r="BEU31" s="1"/>
      <c r="BEV31" s="1"/>
      <c r="BEW31" s="1"/>
      <c r="BEX31" s="1"/>
      <c r="BEY31" s="1"/>
      <c r="BEZ31" s="1"/>
      <c r="BFA31" s="1"/>
      <c r="BFB31" s="1"/>
      <c r="BFC31" s="1"/>
      <c r="BFD31" s="1"/>
      <c r="BFE31" s="1"/>
      <c r="BFF31" s="1"/>
      <c r="BFG31" s="1"/>
      <c r="BFH31" s="1"/>
      <c r="BFI31" s="1"/>
      <c r="BFJ31" s="1"/>
      <c r="BFK31" s="1"/>
      <c r="BFL31" s="1"/>
      <c r="BFM31" s="1"/>
      <c r="BFN31" s="1"/>
      <c r="BFO31" s="1"/>
      <c r="BFP31" s="1"/>
      <c r="BFQ31" s="1"/>
      <c r="BFR31" s="1"/>
      <c r="BFS31" s="1"/>
      <c r="BFT31" s="1"/>
      <c r="BFU31" s="1"/>
      <c r="BFV31" s="1"/>
      <c r="BFW31" s="1"/>
      <c r="BFX31" s="1"/>
      <c r="BFY31" s="1"/>
      <c r="BFZ31" s="1"/>
      <c r="BGA31" s="1"/>
      <c r="BGB31" s="1"/>
      <c r="BGC31" s="1"/>
      <c r="BGD31" s="1"/>
      <c r="BGE31" s="1"/>
      <c r="BGF31" s="1"/>
      <c r="BGG31" s="1"/>
      <c r="BGH31" s="1"/>
      <c r="BGI31" s="1"/>
      <c r="BGJ31" s="1"/>
      <c r="BGK31" s="1"/>
      <c r="BGL31" s="1"/>
      <c r="BGM31" s="1"/>
      <c r="BGN31" s="1"/>
      <c r="BGO31" s="1"/>
      <c r="BGP31" s="1"/>
      <c r="BGQ31" s="1"/>
      <c r="BGR31" s="1"/>
      <c r="BGS31" s="1"/>
      <c r="BGT31" s="1"/>
      <c r="BGU31" s="1"/>
      <c r="BGV31" s="1"/>
      <c r="BGW31" s="1"/>
      <c r="BGX31" s="1"/>
      <c r="BGY31" s="1"/>
      <c r="BGZ31" s="1"/>
      <c r="BHA31" s="1"/>
      <c r="BHB31" s="1"/>
      <c r="BHC31" s="1"/>
      <c r="BHD31" s="1"/>
      <c r="BHE31" s="1"/>
      <c r="BHF31" s="1"/>
      <c r="BHG31" s="1"/>
      <c r="BHH31" s="1"/>
      <c r="BHI31" s="1"/>
      <c r="BHJ31" s="1"/>
      <c r="BHK31" s="1"/>
      <c r="BHL31" s="1"/>
      <c r="BHM31" s="1"/>
      <c r="BHN31" s="1"/>
      <c r="BHO31" s="1"/>
      <c r="BHP31" s="1"/>
      <c r="BHQ31" s="1"/>
      <c r="BHR31" s="1"/>
      <c r="BHS31" s="1"/>
      <c r="BHT31" s="1"/>
      <c r="BHU31" s="1"/>
      <c r="BHV31" s="1"/>
      <c r="BHW31" s="1"/>
      <c r="BHX31" s="1"/>
      <c r="BHY31" s="1"/>
      <c r="BHZ31" s="1"/>
      <c r="BIA31" s="1"/>
      <c r="BIB31" s="1"/>
      <c r="BIC31" s="1"/>
      <c r="BID31" s="1"/>
      <c r="BIE31" s="1"/>
      <c r="BIF31" s="1"/>
      <c r="BIG31" s="1"/>
      <c r="BIH31" s="1"/>
      <c r="BII31" s="1"/>
      <c r="BIJ31" s="1"/>
      <c r="BIK31" s="1"/>
      <c r="BIL31" s="1"/>
      <c r="BIM31" s="1"/>
      <c r="BIN31" s="1"/>
      <c r="BIO31" s="1"/>
      <c r="BIP31" s="1"/>
      <c r="BIQ31" s="1"/>
      <c r="BIR31" s="1"/>
      <c r="BIS31" s="1"/>
      <c r="BIT31" s="1"/>
      <c r="BIU31" s="1"/>
      <c r="BIV31" s="1"/>
      <c r="BIW31" s="1"/>
      <c r="BIX31" s="1"/>
      <c r="BIY31" s="1"/>
      <c r="BIZ31" s="1"/>
      <c r="BJA31" s="1"/>
      <c r="BJB31" s="1"/>
      <c r="BJC31" s="1"/>
      <c r="BJD31" s="1"/>
      <c r="BJE31" s="1"/>
      <c r="BJF31" s="1"/>
      <c r="BJG31" s="1"/>
      <c r="BJH31" s="1"/>
      <c r="BJI31" s="1"/>
      <c r="BJJ31" s="1"/>
      <c r="BJK31" s="1"/>
      <c r="BJL31" s="1"/>
      <c r="BJM31" s="1"/>
      <c r="BJN31" s="1"/>
      <c r="BJO31" s="1"/>
      <c r="BJP31" s="1"/>
      <c r="BJQ31" s="1"/>
      <c r="BJR31" s="1"/>
      <c r="BJS31" s="1"/>
      <c r="BJT31" s="1"/>
      <c r="BJU31" s="1"/>
      <c r="BJV31" s="1"/>
      <c r="BJW31" s="1"/>
      <c r="BJX31" s="1"/>
      <c r="BJY31" s="1"/>
      <c r="BJZ31" s="1"/>
      <c r="BKA31" s="1"/>
      <c r="BKB31" s="1"/>
      <c r="BKC31" s="1"/>
      <c r="BKD31" s="1"/>
      <c r="BKE31" s="1"/>
      <c r="BKF31" s="1"/>
      <c r="BKG31" s="1"/>
      <c r="BKH31" s="1"/>
      <c r="BKI31" s="1"/>
      <c r="BKJ31" s="1"/>
      <c r="BKK31" s="1"/>
      <c r="BKL31" s="1"/>
      <c r="BKM31" s="1"/>
      <c r="BKN31" s="1"/>
      <c r="BKO31" s="1"/>
      <c r="BKP31" s="1"/>
      <c r="BKQ31" s="1"/>
      <c r="BKR31" s="1"/>
      <c r="BKS31" s="1"/>
      <c r="BKT31" s="1"/>
      <c r="BKU31" s="1"/>
      <c r="BKV31" s="1"/>
      <c r="BKW31" s="1"/>
      <c r="BKX31" s="1"/>
      <c r="BKY31" s="1"/>
      <c r="BKZ31" s="1"/>
      <c r="BLA31" s="1"/>
      <c r="BLB31" s="1"/>
      <c r="BLC31" s="1"/>
      <c r="BLD31" s="1"/>
      <c r="BLE31" s="1"/>
      <c r="BLF31" s="1"/>
      <c r="BLG31" s="1"/>
      <c r="BLH31" s="1"/>
      <c r="BLI31" s="1"/>
      <c r="BLJ31" s="1"/>
      <c r="BLK31" s="1"/>
      <c r="BLL31" s="1"/>
      <c r="BLM31" s="1"/>
      <c r="BLN31" s="1"/>
      <c r="BLO31" s="1"/>
      <c r="BLP31" s="1"/>
      <c r="BLQ31" s="1"/>
      <c r="BLR31" s="1"/>
      <c r="BLS31" s="1"/>
      <c r="BLT31" s="1"/>
      <c r="BLU31" s="1"/>
      <c r="BLV31" s="1"/>
      <c r="BLW31" s="1"/>
      <c r="BLX31" s="1"/>
      <c r="BLY31" s="1"/>
      <c r="BLZ31" s="1"/>
      <c r="BMA31" s="1"/>
      <c r="BMB31" s="1"/>
      <c r="BMC31" s="1"/>
      <c r="BMD31" s="1"/>
      <c r="BME31" s="1"/>
      <c r="BMF31" s="1"/>
      <c r="BMG31" s="1"/>
      <c r="BMH31" s="1"/>
      <c r="BMI31" s="1"/>
      <c r="BMJ31" s="1"/>
      <c r="BMK31" s="1"/>
      <c r="BML31" s="1"/>
      <c r="BMM31" s="1"/>
      <c r="BMN31" s="1"/>
      <c r="BMO31" s="1"/>
      <c r="BMP31" s="1"/>
      <c r="BMQ31" s="1"/>
      <c r="BMR31" s="1"/>
      <c r="BMS31" s="1"/>
      <c r="BMT31" s="1"/>
      <c r="BMU31" s="1"/>
      <c r="BMV31" s="1"/>
      <c r="BMW31" s="1"/>
      <c r="BMX31" s="1"/>
      <c r="BMY31" s="1"/>
      <c r="BMZ31" s="1"/>
      <c r="BNA31" s="1"/>
      <c r="BNB31" s="1"/>
      <c r="BNC31" s="1"/>
      <c r="BND31" s="1"/>
      <c r="BNE31" s="1"/>
      <c r="BNF31" s="1"/>
      <c r="BNG31" s="1"/>
      <c r="BNH31" s="1"/>
      <c r="BNI31" s="1"/>
      <c r="BNJ31" s="1"/>
      <c r="BNK31" s="1"/>
      <c r="BNL31" s="1"/>
      <c r="BNM31" s="1"/>
      <c r="BNN31" s="1"/>
      <c r="BNO31" s="1"/>
      <c r="BNP31" s="1"/>
      <c r="BNQ31" s="1"/>
      <c r="BNR31" s="1"/>
      <c r="BNS31" s="1"/>
      <c r="BNT31" s="1"/>
      <c r="BNU31" s="1"/>
      <c r="BNV31" s="1"/>
      <c r="BNW31" s="1"/>
      <c r="BNX31" s="1"/>
      <c r="BNY31" s="1"/>
      <c r="BNZ31" s="1"/>
      <c r="BOA31" s="1"/>
      <c r="BOB31" s="1"/>
      <c r="BOC31" s="1"/>
      <c r="BOD31" s="1"/>
      <c r="BOE31" s="1"/>
      <c r="BOF31" s="1"/>
      <c r="BOG31" s="1"/>
      <c r="BOH31" s="1"/>
      <c r="BOI31" s="1"/>
      <c r="BOJ31" s="1"/>
      <c r="BOK31" s="1"/>
      <c r="BOL31" s="1"/>
      <c r="BOM31" s="1"/>
      <c r="BON31" s="1"/>
      <c r="BOO31" s="1"/>
      <c r="BOP31" s="1"/>
      <c r="BOQ31" s="1"/>
      <c r="BOR31" s="1"/>
      <c r="BOS31" s="1"/>
      <c r="BOT31" s="1"/>
      <c r="BOU31" s="1"/>
      <c r="BOV31" s="1"/>
      <c r="BOW31" s="1"/>
      <c r="BOX31" s="1"/>
      <c r="BOY31" s="1"/>
      <c r="BOZ31" s="1"/>
      <c r="BPA31" s="1"/>
      <c r="BPB31" s="1"/>
      <c r="BPC31" s="1"/>
      <c r="BPD31" s="1"/>
      <c r="BPE31" s="1"/>
      <c r="BPF31" s="1"/>
      <c r="BPG31" s="1"/>
      <c r="BPH31" s="1"/>
      <c r="BPI31" s="1"/>
      <c r="BPJ31" s="1"/>
      <c r="BPK31" s="1"/>
      <c r="BPL31" s="1"/>
      <c r="BPM31" s="1"/>
      <c r="BPN31" s="1"/>
      <c r="BPO31" s="1"/>
      <c r="BPP31" s="1"/>
      <c r="BPQ31" s="1"/>
      <c r="BPR31" s="1"/>
      <c r="BPS31" s="1"/>
      <c r="BPT31" s="1"/>
      <c r="BPU31" s="1"/>
      <c r="BPV31" s="1"/>
      <c r="BPW31" s="1"/>
      <c r="BPX31" s="1"/>
      <c r="BPY31" s="1"/>
      <c r="BPZ31" s="1"/>
      <c r="BQA31" s="1"/>
      <c r="BQB31" s="1"/>
      <c r="BQC31" s="1"/>
      <c r="BQD31" s="1"/>
      <c r="BQE31" s="1"/>
      <c r="BQF31" s="1"/>
      <c r="BQG31" s="1"/>
      <c r="BQH31" s="1"/>
      <c r="BQI31" s="1"/>
      <c r="BQJ31" s="1"/>
      <c r="BQK31" s="1"/>
      <c r="BQL31" s="1"/>
      <c r="BQM31" s="1"/>
      <c r="BQN31" s="1"/>
      <c r="BQO31" s="1"/>
      <c r="BQP31" s="1"/>
      <c r="BQQ31" s="1"/>
      <c r="BQR31" s="1"/>
      <c r="BQS31" s="1"/>
      <c r="BQT31" s="1"/>
      <c r="BQU31" s="1"/>
      <c r="BQV31" s="1"/>
      <c r="BQW31" s="1"/>
      <c r="BQX31" s="1"/>
      <c r="BQY31" s="1"/>
      <c r="BQZ31" s="1"/>
      <c r="BRA31" s="1"/>
      <c r="BRB31" s="1"/>
      <c r="BRC31" s="1"/>
      <c r="BRD31" s="1"/>
      <c r="BRE31" s="1"/>
      <c r="BRF31" s="1"/>
      <c r="BRG31" s="1"/>
      <c r="BRH31" s="1"/>
      <c r="BRI31" s="1"/>
      <c r="BRJ31" s="1"/>
      <c r="BRK31" s="1"/>
      <c r="BRL31" s="1"/>
      <c r="BRM31" s="1"/>
      <c r="BRN31" s="1"/>
      <c r="BRO31" s="1"/>
      <c r="BRP31" s="1"/>
      <c r="BRQ31" s="1"/>
      <c r="BRR31" s="1"/>
      <c r="BRS31" s="1"/>
      <c r="BRT31" s="1"/>
      <c r="BRU31" s="1"/>
      <c r="BRV31" s="1"/>
      <c r="BRW31" s="1"/>
      <c r="BRX31" s="1"/>
      <c r="BRY31" s="1"/>
      <c r="BRZ31" s="1"/>
      <c r="BSA31" s="1"/>
      <c r="BSB31" s="1"/>
      <c r="BSC31" s="1"/>
      <c r="BSD31" s="1"/>
      <c r="BSE31" s="1"/>
      <c r="BSF31" s="1"/>
      <c r="BSG31" s="1"/>
      <c r="BSH31" s="1"/>
      <c r="BSI31" s="1"/>
      <c r="BSJ31" s="1"/>
      <c r="BSK31" s="1"/>
      <c r="BSL31" s="1"/>
      <c r="BSM31" s="1"/>
      <c r="BSN31" s="1"/>
      <c r="BSO31" s="1"/>
      <c r="BSP31" s="1"/>
      <c r="BSQ31" s="1"/>
      <c r="BSR31" s="1"/>
      <c r="BSS31" s="1"/>
      <c r="BST31" s="1"/>
      <c r="BSU31" s="1"/>
      <c r="BSV31" s="1"/>
      <c r="BSW31" s="1"/>
      <c r="BSX31" s="1"/>
      <c r="BSY31" s="1"/>
      <c r="BSZ31" s="1"/>
      <c r="BTA31" s="1"/>
      <c r="BTB31" s="1"/>
      <c r="BTC31" s="1"/>
      <c r="BTD31" s="1"/>
      <c r="BTE31" s="1"/>
      <c r="BTF31" s="1"/>
      <c r="BTG31" s="1"/>
      <c r="BTH31" s="1"/>
      <c r="BTI31" s="1"/>
      <c r="BTJ31" s="1"/>
      <c r="BTK31" s="1"/>
      <c r="BTL31" s="1"/>
      <c r="BTM31" s="1"/>
      <c r="BTN31" s="1"/>
      <c r="BTO31" s="1"/>
      <c r="BTP31" s="1"/>
      <c r="BTQ31" s="1"/>
      <c r="BTR31" s="1"/>
      <c r="BTS31" s="1"/>
      <c r="BTT31" s="1"/>
      <c r="BTU31" s="1"/>
      <c r="BTV31" s="1"/>
      <c r="BTW31" s="1"/>
      <c r="BTX31" s="1"/>
      <c r="BTY31" s="1"/>
      <c r="BTZ31" s="1"/>
      <c r="BUA31" s="1"/>
      <c r="BUB31" s="1"/>
      <c r="BUC31" s="1"/>
      <c r="BUD31" s="1"/>
      <c r="BUE31" s="1"/>
      <c r="BUF31" s="1"/>
      <c r="BUG31" s="1"/>
      <c r="BUH31" s="1"/>
      <c r="BUI31" s="1"/>
      <c r="BUJ31" s="1"/>
      <c r="BUK31" s="1"/>
      <c r="BUL31" s="1"/>
      <c r="BUM31" s="1"/>
      <c r="BUN31" s="1"/>
      <c r="BUO31" s="1"/>
      <c r="BUP31" s="1"/>
      <c r="BUQ31" s="1"/>
      <c r="BUR31" s="1"/>
      <c r="BUS31" s="1"/>
      <c r="BUT31" s="1"/>
      <c r="BUU31" s="1"/>
      <c r="BUV31" s="1"/>
      <c r="BUW31" s="1"/>
      <c r="BUX31" s="1"/>
      <c r="BUY31" s="1"/>
      <c r="BUZ31" s="1"/>
      <c r="BVA31" s="1"/>
      <c r="BVB31" s="1"/>
      <c r="BVC31" s="1"/>
      <c r="BVD31" s="1"/>
      <c r="BVE31" s="1"/>
      <c r="BVF31" s="1"/>
      <c r="BVG31" s="1"/>
      <c r="BVH31" s="1"/>
      <c r="BVI31" s="1"/>
      <c r="BVJ31" s="1"/>
      <c r="BVK31" s="1"/>
      <c r="BVL31" s="1"/>
      <c r="BVM31" s="1"/>
      <c r="BVN31" s="1"/>
      <c r="BVO31" s="1"/>
      <c r="BVP31" s="1"/>
      <c r="BVQ31" s="1"/>
      <c r="BVR31" s="1"/>
      <c r="BVS31" s="1"/>
      <c r="BVT31" s="1"/>
      <c r="BVU31" s="1"/>
      <c r="BVV31" s="1"/>
      <c r="BVW31" s="1"/>
      <c r="BVX31" s="1"/>
      <c r="BVY31" s="1"/>
      <c r="BVZ31" s="1"/>
      <c r="BWA31" s="1"/>
      <c r="BWB31" s="1"/>
      <c r="BWC31" s="1"/>
      <c r="BWD31" s="1"/>
      <c r="BWE31" s="1"/>
      <c r="BWF31" s="1"/>
      <c r="BWG31" s="1"/>
      <c r="BWH31" s="1"/>
      <c r="BWI31" s="1"/>
      <c r="BWJ31" s="1"/>
      <c r="BWK31" s="1"/>
      <c r="BWL31" s="1"/>
      <c r="BWM31" s="1"/>
      <c r="BWN31" s="1"/>
      <c r="BWO31" s="1"/>
      <c r="BWP31" s="1"/>
      <c r="BWQ31" s="1"/>
      <c r="BWR31" s="1"/>
      <c r="BWS31" s="1"/>
      <c r="BWT31" s="1"/>
      <c r="BWU31" s="1"/>
      <c r="BWV31" s="1"/>
      <c r="BWW31" s="1"/>
      <c r="BWX31" s="1"/>
      <c r="BWY31" s="1"/>
      <c r="BWZ31" s="1"/>
      <c r="BXA31" s="1"/>
      <c r="BXB31" s="1"/>
      <c r="BXC31" s="1"/>
      <c r="BXD31" s="1"/>
      <c r="BXE31" s="1"/>
      <c r="BXF31" s="1"/>
      <c r="BXG31" s="1"/>
      <c r="BXH31" s="1"/>
      <c r="BXI31" s="1"/>
      <c r="BXJ31" s="1"/>
      <c r="BXK31" s="1"/>
      <c r="BXL31" s="1"/>
      <c r="BXM31" s="1"/>
      <c r="BXN31" s="1"/>
      <c r="BXO31" s="1"/>
      <c r="BXP31" s="1"/>
      <c r="BXQ31" s="1"/>
      <c r="BXR31" s="1"/>
      <c r="BXS31" s="1"/>
      <c r="BXT31" s="1"/>
      <c r="BXU31" s="1"/>
      <c r="BXV31" s="1"/>
      <c r="BXW31" s="1"/>
      <c r="BXX31" s="1"/>
      <c r="BXY31" s="1"/>
      <c r="BXZ31" s="1"/>
      <c r="BYA31" s="1"/>
      <c r="BYB31" s="1"/>
      <c r="BYC31" s="1"/>
      <c r="BYD31" s="1"/>
      <c r="BYE31" s="1"/>
      <c r="BYF31" s="1"/>
      <c r="BYG31" s="1"/>
      <c r="BYH31" s="1"/>
      <c r="BYI31" s="1"/>
      <c r="BYJ31" s="1"/>
      <c r="BYK31" s="1"/>
      <c r="BYL31" s="1"/>
      <c r="BYM31" s="1"/>
      <c r="BYN31" s="1"/>
      <c r="BYO31" s="1"/>
      <c r="BYP31" s="1"/>
      <c r="BYQ31" s="1"/>
      <c r="BYR31" s="1"/>
      <c r="BYS31" s="1"/>
      <c r="BYT31" s="1"/>
      <c r="BYU31" s="1"/>
      <c r="BYV31" s="1"/>
      <c r="BYW31" s="1"/>
      <c r="BYX31" s="1"/>
      <c r="BYY31" s="1"/>
      <c r="BYZ31" s="1"/>
      <c r="BZA31" s="1"/>
      <c r="BZB31" s="1"/>
      <c r="BZC31" s="1"/>
      <c r="BZD31" s="1"/>
      <c r="BZE31" s="1"/>
      <c r="BZF31" s="1"/>
      <c r="BZG31" s="1"/>
      <c r="BZH31" s="1"/>
      <c r="BZI31" s="1"/>
      <c r="BZJ31" s="1"/>
      <c r="BZK31" s="1"/>
      <c r="BZL31" s="1"/>
      <c r="BZM31" s="1"/>
      <c r="BZN31" s="1"/>
      <c r="BZO31" s="1"/>
      <c r="BZP31" s="1"/>
      <c r="BZQ31" s="1"/>
      <c r="BZR31" s="1"/>
      <c r="BZS31" s="1"/>
      <c r="BZT31" s="1"/>
      <c r="BZU31" s="1"/>
      <c r="BZV31" s="1"/>
      <c r="BZW31" s="1"/>
      <c r="BZX31" s="1"/>
      <c r="BZY31" s="1"/>
      <c r="BZZ31" s="1"/>
      <c r="CAA31" s="1"/>
      <c r="CAB31" s="1"/>
      <c r="CAC31" s="1"/>
      <c r="CAD31" s="1"/>
      <c r="CAE31" s="1"/>
      <c r="CAF31" s="1"/>
      <c r="CAG31" s="1"/>
      <c r="CAH31" s="1"/>
      <c r="CAI31" s="1"/>
      <c r="CAJ31" s="1"/>
      <c r="CAK31" s="1"/>
      <c r="CAL31" s="1"/>
      <c r="CAM31" s="1"/>
      <c r="CAN31" s="1"/>
      <c r="CAO31" s="1"/>
      <c r="CAP31" s="1"/>
      <c r="CAQ31" s="1"/>
      <c r="CAR31" s="1"/>
      <c r="CAS31" s="1"/>
      <c r="CAT31" s="1"/>
      <c r="CAU31" s="1"/>
      <c r="CAV31" s="1"/>
      <c r="CAW31" s="1"/>
      <c r="CAX31" s="1"/>
      <c r="CAY31" s="1"/>
      <c r="CAZ31" s="1"/>
      <c r="CBA31" s="1"/>
      <c r="CBB31" s="1"/>
      <c r="CBC31" s="1"/>
      <c r="CBD31" s="1"/>
      <c r="CBE31" s="1"/>
      <c r="CBF31" s="1"/>
      <c r="CBG31" s="1"/>
      <c r="CBH31" s="1"/>
      <c r="CBI31" s="1"/>
      <c r="CBJ31" s="1"/>
      <c r="CBK31" s="1"/>
      <c r="CBL31" s="1"/>
      <c r="CBM31" s="1"/>
    </row>
    <row r="32" spans="1:2093" s="3" customFormat="1" ht="15">
      <c r="A32" s="129" t="s">
        <v>153</v>
      </c>
      <c r="B32" s="18" t="s">
        <v>236</v>
      </c>
      <c r="C32" s="23"/>
      <c r="D32" s="39" t="s">
        <v>255</v>
      </c>
      <c r="E32" s="32"/>
      <c r="F32" s="32"/>
      <c r="G32" s="32"/>
      <c r="H32" s="40"/>
      <c r="I32" s="2"/>
      <c r="J32" s="2"/>
      <c r="L32" s="206"/>
      <c r="R32" s="206"/>
      <c r="S32" s="2"/>
      <c r="T32" s="2"/>
      <c r="U32" s="2"/>
      <c r="V32" s="2"/>
      <c r="W32" s="2"/>
      <c r="X32" s="2"/>
      <c r="Y32" s="2"/>
      <c r="Z32" s="2"/>
      <c r="AA32" s="2"/>
      <c r="AB32" s="2"/>
      <c r="AC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c r="LD32" s="2"/>
      <c r="LE32" s="2"/>
      <c r="LF32" s="2"/>
      <c r="LG32" s="2"/>
      <c r="LH32" s="2"/>
      <c r="LI32" s="2"/>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c r="MO32" s="2"/>
      <c r="MP32" s="2"/>
      <c r="MQ32" s="2"/>
      <c r="MR32" s="2"/>
      <c r="MS32" s="2"/>
      <c r="MT32" s="2"/>
      <c r="MU32" s="2"/>
      <c r="MV32" s="2"/>
      <c r="MW32" s="2"/>
      <c r="MX32" s="2"/>
      <c r="MY32" s="2"/>
      <c r="MZ32" s="2"/>
      <c r="NA32" s="2"/>
      <c r="NB32" s="2"/>
      <c r="NC32" s="2"/>
      <c r="ND32" s="2"/>
      <c r="NE32" s="2"/>
      <c r="NF32" s="2"/>
      <c r="NG32" s="2"/>
      <c r="NH32" s="2"/>
      <c r="NI32" s="2"/>
      <c r="NJ32" s="2"/>
      <c r="NK32" s="2"/>
      <c r="NL32" s="2"/>
      <c r="NM32" s="2"/>
      <c r="NN32" s="2"/>
      <c r="NO32" s="2"/>
      <c r="NP32" s="2"/>
      <c r="NQ32" s="2"/>
      <c r="NR32" s="2"/>
      <c r="NS32" s="2"/>
      <c r="NT32" s="2"/>
      <c r="NU32" s="2"/>
      <c r="NV32" s="2"/>
      <c r="NW32" s="2"/>
      <c r="NX32" s="2"/>
      <c r="NY32" s="2"/>
      <c r="NZ32" s="2"/>
      <c r="OA32" s="2"/>
      <c r="OB32" s="2"/>
      <c r="OC32" s="2"/>
      <c r="OD32" s="2"/>
      <c r="OE32" s="2"/>
      <c r="OF32" s="2"/>
      <c r="OG32" s="2"/>
      <c r="OH32" s="2"/>
      <c r="OI32" s="2"/>
      <c r="OJ32" s="2"/>
      <c r="OK32" s="2"/>
      <c r="OL32" s="2"/>
      <c r="OM32" s="2"/>
      <c r="ON32" s="2"/>
      <c r="OO32" s="2"/>
      <c r="OP32" s="2"/>
      <c r="OQ32" s="2"/>
      <c r="OR32" s="2"/>
      <c r="OS32" s="2"/>
      <c r="OT32" s="2"/>
      <c r="OU32" s="2"/>
      <c r="OV32" s="2"/>
      <c r="OW32" s="2"/>
      <c r="OX32" s="2"/>
      <c r="OY32" s="2"/>
      <c r="OZ32" s="2"/>
      <c r="PA32" s="2"/>
      <c r="PB32" s="2"/>
      <c r="PC32" s="2"/>
      <c r="PD32" s="2"/>
      <c r="PE32" s="2"/>
      <c r="PF32" s="2"/>
      <c r="PG32" s="2"/>
      <c r="PH32" s="2"/>
      <c r="PI32" s="2"/>
      <c r="PJ32" s="2"/>
      <c r="PK32" s="2"/>
      <c r="PL32" s="2"/>
      <c r="PM32" s="2"/>
      <c r="PN32" s="2"/>
      <c r="PO32" s="2"/>
      <c r="PP32" s="2"/>
      <c r="PQ32" s="2"/>
      <c r="PR32" s="2"/>
      <c r="PS32" s="2"/>
      <c r="PT32" s="2"/>
      <c r="PU32" s="2"/>
      <c r="PV32" s="2"/>
      <c r="PW32" s="2"/>
      <c r="PX32" s="2"/>
      <c r="PY32" s="2"/>
      <c r="PZ32" s="2"/>
      <c r="QA32" s="2"/>
      <c r="QB32" s="2"/>
      <c r="QC32" s="2"/>
      <c r="QD32" s="2"/>
      <c r="QE32" s="2"/>
      <c r="QF32" s="2"/>
      <c r="QG32" s="2"/>
      <c r="QH32" s="2"/>
      <c r="QI32" s="2"/>
      <c r="QJ32" s="2"/>
      <c r="QK32" s="2"/>
      <c r="QL32" s="2"/>
      <c r="QM32" s="2"/>
      <c r="QN32" s="2"/>
      <c r="QO32" s="2"/>
      <c r="QP32" s="2"/>
      <c r="QQ32" s="2"/>
      <c r="QR32" s="2"/>
      <c r="QS32" s="2"/>
      <c r="QT32" s="2"/>
      <c r="QU32" s="2"/>
      <c r="QV32" s="2"/>
      <c r="QW32" s="2"/>
      <c r="QX32" s="2"/>
      <c r="QY32" s="2"/>
      <c r="QZ32" s="2"/>
      <c r="RA32" s="2"/>
      <c r="RB32" s="2"/>
      <c r="RC32" s="2"/>
      <c r="RD32" s="2"/>
      <c r="RE32" s="2"/>
      <c r="RF32" s="2"/>
      <c r="RG32" s="2"/>
      <c r="RH32" s="2"/>
      <c r="RI32" s="2"/>
      <c r="RJ32" s="2"/>
      <c r="RK32" s="2"/>
      <c r="RL32" s="2"/>
      <c r="RM32" s="2"/>
      <c r="RN32" s="2"/>
      <c r="RO32" s="2"/>
      <c r="RP32" s="2"/>
      <c r="RQ32" s="2"/>
      <c r="RR32" s="2"/>
      <c r="RS32" s="2"/>
      <c r="RT32" s="2"/>
      <c r="RU32" s="2"/>
      <c r="RV32" s="2"/>
      <c r="RW32" s="2"/>
      <c r="RX32" s="2"/>
      <c r="RY32" s="2"/>
      <c r="RZ32" s="2"/>
      <c r="SA32" s="2"/>
      <c r="SB32" s="2"/>
      <c r="SC32" s="2"/>
      <c r="SD32" s="2"/>
      <c r="SE32" s="2"/>
      <c r="SF32" s="2"/>
      <c r="SG32" s="2"/>
      <c r="SH32" s="2"/>
      <c r="SI32" s="2"/>
      <c r="SJ32" s="2"/>
      <c r="SK32" s="2"/>
      <c r="SL32" s="2"/>
      <c r="SM32" s="2"/>
      <c r="SN32" s="2"/>
      <c r="SO32" s="2"/>
      <c r="SP32" s="2"/>
      <c r="SQ32" s="2"/>
      <c r="SR32" s="2"/>
      <c r="SS32" s="2"/>
      <c r="ST32" s="2"/>
      <c r="SU32" s="2"/>
      <c r="SV32" s="2"/>
      <c r="SW32" s="2"/>
      <c r="SX32" s="2"/>
      <c r="SY32" s="2"/>
      <c r="SZ32" s="2"/>
      <c r="TA32" s="2"/>
      <c r="TB32" s="2"/>
      <c r="TC32" s="2"/>
      <c r="TD32" s="2"/>
      <c r="TE32" s="2"/>
      <c r="TF32" s="2"/>
      <c r="TG32" s="2"/>
      <c r="TH32" s="2"/>
      <c r="TI32" s="2"/>
      <c r="TJ32" s="2"/>
      <c r="TK32" s="2"/>
      <c r="TL32" s="2"/>
      <c r="TM32" s="2"/>
      <c r="TN32" s="2"/>
      <c r="TO32" s="2"/>
      <c r="TP32" s="2"/>
      <c r="TQ32" s="2"/>
      <c r="TR32" s="2"/>
      <c r="TS32" s="2"/>
      <c r="TT32" s="2"/>
      <c r="TU32" s="2"/>
      <c r="TV32" s="2"/>
      <c r="TW32" s="2"/>
      <c r="TX32" s="2"/>
      <c r="TY32" s="2"/>
      <c r="TZ32" s="2"/>
      <c r="UA32" s="2"/>
      <c r="UB32" s="2"/>
      <c r="UC32" s="2"/>
      <c r="UD32" s="2"/>
      <c r="UE32" s="2"/>
      <c r="UF32" s="2"/>
      <c r="UG32" s="2"/>
      <c r="UH32" s="2"/>
      <c r="UI32" s="2"/>
      <c r="UJ32" s="2"/>
      <c r="UK32" s="2"/>
      <c r="UL32" s="2"/>
      <c r="UM32" s="2"/>
      <c r="UN32" s="2"/>
      <c r="UO32" s="2"/>
      <c r="UP32" s="2"/>
      <c r="UQ32" s="2"/>
      <c r="UR32" s="2"/>
      <c r="US32" s="2"/>
      <c r="UT32" s="2"/>
      <c r="UU32" s="2"/>
      <c r="UV32" s="2"/>
      <c r="UW32" s="2"/>
      <c r="UX32" s="2"/>
      <c r="UY32" s="2"/>
      <c r="UZ32" s="2"/>
      <c r="VA32" s="2"/>
      <c r="VB32" s="2"/>
      <c r="VC32" s="2"/>
      <c r="VD32" s="2"/>
      <c r="VE32" s="2"/>
      <c r="VF32" s="2"/>
      <c r="VG32" s="2"/>
      <c r="VH32" s="2"/>
      <c r="VI32" s="2"/>
      <c r="VJ32" s="2"/>
      <c r="VK32" s="2"/>
      <c r="VL32" s="2"/>
      <c r="VM32" s="2"/>
      <c r="VN32" s="2"/>
      <c r="VO32" s="2"/>
      <c r="VP32" s="2"/>
      <c r="VQ32" s="2"/>
      <c r="VR32" s="2"/>
      <c r="VS32" s="2"/>
      <c r="VT32" s="2"/>
      <c r="VU32" s="2"/>
      <c r="VV32" s="2"/>
      <c r="VW32" s="2"/>
      <c r="VX32" s="2"/>
      <c r="VY32" s="2"/>
      <c r="VZ32" s="2"/>
      <c r="WA32" s="2"/>
      <c r="WB32" s="2"/>
      <c r="WC32" s="2"/>
      <c r="WD32" s="2"/>
      <c r="WE32" s="2"/>
      <c r="WF32" s="2"/>
      <c r="WG32" s="2"/>
      <c r="WH32" s="2"/>
      <c r="WI32" s="2"/>
      <c r="WJ32" s="2"/>
      <c r="WK32" s="2"/>
      <c r="WL32" s="2"/>
      <c r="WM32" s="2"/>
      <c r="WN32" s="2"/>
      <c r="WO32" s="2"/>
      <c r="WP32" s="2"/>
      <c r="WQ32" s="2"/>
      <c r="WR32" s="2"/>
      <c r="WS32" s="2"/>
      <c r="WT32" s="2"/>
      <c r="WU32" s="2"/>
      <c r="WV32" s="2"/>
      <c r="WW32" s="2"/>
      <c r="WX32" s="2"/>
      <c r="WY32" s="2"/>
      <c r="WZ32" s="2"/>
      <c r="XA32" s="2"/>
      <c r="XB32" s="2"/>
      <c r="XC32" s="2"/>
      <c r="XD32" s="2"/>
      <c r="XE32" s="2"/>
      <c r="XF32" s="2"/>
      <c r="XG32" s="2"/>
      <c r="XH32" s="2"/>
      <c r="XI32" s="2"/>
      <c r="XJ32" s="2"/>
      <c r="XK32" s="2"/>
      <c r="XL32" s="2"/>
      <c r="XM32" s="2"/>
      <c r="XN32" s="2"/>
      <c r="XO32" s="2"/>
      <c r="XP32" s="2"/>
      <c r="XQ32" s="2"/>
      <c r="XR32" s="2"/>
      <c r="XS32" s="2"/>
      <c r="XT32" s="2"/>
      <c r="XU32" s="2"/>
      <c r="XV32" s="2"/>
      <c r="XW32" s="2"/>
      <c r="XX32" s="2"/>
      <c r="XY32" s="2"/>
      <c r="XZ32" s="2"/>
      <c r="YA32" s="2"/>
      <c r="YB32" s="2"/>
      <c r="YC32" s="2"/>
      <c r="YD32" s="2"/>
      <c r="YE32" s="2"/>
      <c r="YF32" s="2"/>
      <c r="YG32" s="2"/>
      <c r="YH32" s="2"/>
      <c r="YI32" s="2"/>
      <c r="YJ32" s="2"/>
      <c r="YK32" s="2"/>
      <c r="YL32" s="2"/>
      <c r="YM32" s="2"/>
      <c r="YN32" s="2"/>
      <c r="YO32" s="2"/>
      <c r="YP32" s="2"/>
      <c r="YQ32" s="2"/>
      <c r="YR32" s="2"/>
      <c r="YS32" s="2"/>
      <c r="YT32" s="2"/>
      <c r="YU32" s="2"/>
      <c r="YV32" s="2"/>
      <c r="YW32" s="2"/>
      <c r="YX32" s="2"/>
      <c r="YY32" s="2"/>
      <c r="YZ32" s="2"/>
      <c r="ZA32" s="2"/>
      <c r="ZB32" s="2"/>
      <c r="ZC32" s="2"/>
      <c r="ZD32" s="2"/>
      <c r="ZE32" s="2"/>
      <c r="ZF32" s="2"/>
      <c r="ZG32" s="2"/>
      <c r="ZH32" s="2"/>
      <c r="ZI32" s="2"/>
      <c r="ZJ32" s="2"/>
      <c r="ZK32" s="2"/>
      <c r="ZL32" s="2"/>
      <c r="ZM32" s="2"/>
      <c r="ZN32" s="2"/>
      <c r="ZO32" s="2"/>
      <c r="ZP32" s="2"/>
      <c r="ZQ32" s="2"/>
      <c r="ZR32" s="2"/>
      <c r="ZS32" s="2"/>
      <c r="ZT32" s="2"/>
      <c r="ZU32" s="2"/>
      <c r="ZV32" s="2"/>
      <c r="ZW32" s="2"/>
      <c r="ZX32" s="2"/>
      <c r="ZY32" s="2"/>
      <c r="ZZ32" s="2"/>
      <c r="AAA32" s="2"/>
      <c r="AAB32" s="2"/>
      <c r="AAC32" s="2"/>
      <c r="AAD32" s="2"/>
      <c r="AAE32" s="2"/>
      <c r="AAF32" s="2"/>
      <c r="AAG32" s="2"/>
      <c r="AAH32" s="2"/>
      <c r="AAI32" s="2"/>
      <c r="AAJ32" s="2"/>
      <c r="AAK32" s="2"/>
      <c r="AAL32" s="2"/>
      <c r="AAM32" s="2"/>
      <c r="AAN32" s="2"/>
      <c r="AAO32" s="2"/>
      <c r="AAP32" s="2"/>
      <c r="AAQ32" s="2"/>
      <c r="AAR32" s="2"/>
      <c r="AAS32" s="2"/>
      <c r="AAT32" s="2"/>
      <c r="AAU32" s="2"/>
      <c r="AAV32" s="2"/>
      <c r="AAW32" s="2"/>
      <c r="AAX32" s="2"/>
      <c r="AAY32" s="2"/>
      <c r="AAZ32" s="2"/>
      <c r="ABA32" s="2"/>
      <c r="ABB32" s="2"/>
      <c r="ABC32" s="2"/>
      <c r="ABD32" s="2"/>
      <c r="ABE32" s="2"/>
      <c r="ABF32" s="2"/>
      <c r="ABG32" s="2"/>
      <c r="ABH32" s="2"/>
      <c r="ABI32" s="2"/>
      <c r="ABJ32" s="2"/>
      <c r="ABK32" s="2"/>
      <c r="ABL32" s="2"/>
      <c r="ABM32" s="2"/>
      <c r="ABN32" s="2"/>
      <c r="ABO32" s="2"/>
      <c r="ABP32" s="2"/>
      <c r="ABQ32" s="2"/>
      <c r="ABR32" s="2"/>
      <c r="ABS32" s="2"/>
      <c r="ABT32" s="2"/>
      <c r="ABU32" s="2"/>
      <c r="ABV32" s="2"/>
      <c r="ABW32" s="2"/>
      <c r="ABX32" s="2"/>
      <c r="ABY32" s="2"/>
      <c r="ABZ32" s="2"/>
      <c r="ACA32" s="2"/>
      <c r="ACB32" s="2"/>
      <c r="ACC32" s="2"/>
      <c r="ACD32" s="2"/>
      <c r="ACE32" s="2"/>
      <c r="ACF32" s="2"/>
      <c r="ACG32" s="2"/>
      <c r="ACH32" s="2"/>
      <c r="ACI32" s="2"/>
      <c r="ACJ32" s="2"/>
      <c r="ACK32" s="2"/>
      <c r="ACL32" s="2"/>
      <c r="ACM32" s="2"/>
      <c r="ACN32" s="2"/>
      <c r="ACO32" s="2"/>
      <c r="ACP32" s="2"/>
      <c r="ACQ32" s="2"/>
      <c r="ACR32" s="2"/>
      <c r="ACS32" s="2"/>
      <c r="ACT32" s="2"/>
      <c r="ACU32" s="2"/>
      <c r="ACV32" s="2"/>
      <c r="ACW32" s="2"/>
      <c r="ACX32" s="2"/>
      <c r="ACY32" s="2"/>
      <c r="ACZ32" s="2"/>
      <c r="ADA32" s="2"/>
      <c r="ADB32" s="2"/>
      <c r="ADC32" s="2"/>
      <c r="ADD32" s="2"/>
      <c r="ADE32" s="2"/>
      <c r="ADF32" s="2"/>
      <c r="ADG32" s="2"/>
      <c r="ADH32" s="2"/>
      <c r="ADI32" s="2"/>
      <c r="ADJ32" s="2"/>
      <c r="ADK32" s="2"/>
      <c r="ADL32" s="2"/>
      <c r="ADM32" s="2"/>
      <c r="ADN32" s="2"/>
      <c r="ADO32" s="2"/>
      <c r="ADP32" s="2"/>
      <c r="ADQ32" s="2"/>
      <c r="ADR32" s="2"/>
      <c r="ADS32" s="2"/>
      <c r="ADT32" s="2"/>
      <c r="ADU32" s="2"/>
      <c r="ADV32" s="2"/>
      <c r="ADW32" s="2"/>
      <c r="ADX32" s="2"/>
      <c r="ADY32" s="2"/>
      <c r="ADZ32" s="2"/>
      <c r="AEA32" s="2"/>
      <c r="AEB32" s="2"/>
      <c r="AEC32" s="2"/>
      <c r="AED32" s="2"/>
      <c r="AEE32" s="2"/>
      <c r="AEF32" s="2"/>
      <c r="AEG32" s="2"/>
      <c r="AEH32" s="2"/>
      <c r="AEI32" s="2"/>
      <c r="AEJ32" s="2"/>
      <c r="AEK32" s="2"/>
      <c r="AEL32" s="2"/>
      <c r="AEM32" s="2"/>
      <c r="AEN32" s="2"/>
      <c r="AEO32" s="2"/>
      <c r="AEP32" s="2"/>
      <c r="AEQ32" s="2"/>
      <c r="AER32" s="2"/>
      <c r="AES32" s="2"/>
      <c r="AET32" s="2"/>
      <c r="AEU32" s="2"/>
      <c r="AEV32" s="2"/>
      <c r="AEW32" s="2"/>
      <c r="AEX32" s="2"/>
      <c r="AEY32" s="2"/>
      <c r="AEZ32" s="2"/>
      <c r="AFA32" s="2"/>
      <c r="AFB32" s="2"/>
      <c r="AFC32" s="2"/>
      <c r="AFD32" s="2"/>
      <c r="AFE32" s="2"/>
      <c r="AFF32" s="2"/>
      <c r="AFG32" s="2"/>
      <c r="AFH32" s="2"/>
      <c r="AFI32" s="2"/>
      <c r="AFJ32" s="2"/>
      <c r="AFK32" s="2"/>
      <c r="AFL32" s="2"/>
      <c r="AFM32" s="2"/>
      <c r="AFN32" s="2"/>
      <c r="AFO32" s="2"/>
      <c r="AFP32" s="2"/>
      <c r="AFQ32" s="2"/>
      <c r="AFR32" s="2"/>
      <c r="AFS32" s="2"/>
      <c r="AFT32" s="2"/>
      <c r="AFU32" s="2"/>
      <c r="AFV32" s="2"/>
      <c r="AFW32" s="2"/>
      <c r="AFX32" s="2"/>
      <c r="AFY32" s="2"/>
      <c r="AFZ32" s="2"/>
      <c r="AGA32" s="2"/>
      <c r="AGB32" s="2"/>
      <c r="AGC32" s="2"/>
      <c r="AGD32" s="2"/>
      <c r="AGE32" s="2"/>
      <c r="AGF32" s="2"/>
      <c r="AGG32" s="2"/>
      <c r="AGH32" s="2"/>
      <c r="AGI32" s="2"/>
      <c r="AGJ32" s="2"/>
      <c r="AGK32" s="2"/>
      <c r="AGL32" s="2"/>
      <c r="AGM32" s="2"/>
      <c r="AGN32" s="2"/>
      <c r="AGO32" s="2"/>
      <c r="AGP32" s="2"/>
      <c r="AGQ32" s="2"/>
      <c r="AGR32" s="2"/>
      <c r="AGS32" s="2"/>
      <c r="AGT32" s="2"/>
      <c r="AGU32" s="2"/>
      <c r="AGV32" s="2"/>
      <c r="AGW32" s="2"/>
      <c r="AGX32" s="2"/>
      <c r="AGY32" s="2"/>
      <c r="AGZ32" s="2"/>
      <c r="AHA32" s="2"/>
      <c r="AHB32" s="2"/>
      <c r="AHC32" s="2"/>
      <c r="AHD32" s="2"/>
      <c r="AHE32" s="2"/>
      <c r="AHF32" s="2"/>
      <c r="AHG32" s="2"/>
      <c r="AHH32" s="2"/>
      <c r="AHI32" s="2"/>
      <c r="AHJ32" s="2"/>
      <c r="AHK32" s="2"/>
      <c r="AHL32" s="2"/>
      <c r="AHM32" s="2"/>
      <c r="AHN32" s="2"/>
      <c r="AHO32" s="2"/>
      <c r="AHP32" s="2"/>
      <c r="AHQ32" s="2"/>
      <c r="AHR32" s="2"/>
      <c r="AHS32" s="2"/>
      <c r="AHT32" s="2"/>
      <c r="AHU32" s="2"/>
      <c r="AHV32" s="2"/>
      <c r="AHW32" s="2"/>
      <c r="AHX32" s="2"/>
      <c r="AHY32" s="2"/>
      <c r="AHZ32" s="2"/>
      <c r="AIA32" s="2"/>
      <c r="AIB32" s="2"/>
      <c r="AIC32" s="2"/>
      <c r="AID32" s="2"/>
      <c r="AIE32" s="2"/>
      <c r="AIF32" s="2"/>
      <c r="AIG32" s="2"/>
      <c r="AIH32" s="2"/>
      <c r="AII32" s="2"/>
      <c r="AIJ32" s="2"/>
      <c r="AIK32" s="2"/>
      <c r="AIL32" s="2"/>
      <c r="AIM32" s="2"/>
      <c r="AIN32" s="2"/>
      <c r="AIO32" s="2"/>
      <c r="AIP32" s="2"/>
      <c r="AIQ32" s="2"/>
      <c r="AIR32" s="2"/>
      <c r="AIS32" s="2"/>
      <c r="AIT32" s="2"/>
      <c r="AIU32" s="2"/>
      <c r="AIV32" s="2"/>
      <c r="AIW32" s="2"/>
      <c r="AIX32" s="2"/>
      <c r="AIY32" s="2"/>
      <c r="AIZ32" s="2"/>
      <c r="AJA32" s="2"/>
      <c r="AJB32" s="2"/>
      <c r="AJC32" s="2"/>
      <c r="AJD32" s="2"/>
      <c r="AJE32" s="2"/>
      <c r="AJF32" s="2"/>
      <c r="AJG32" s="2"/>
      <c r="AJH32" s="2"/>
      <c r="AJI32" s="2"/>
      <c r="AJJ32" s="2"/>
      <c r="AJK32" s="2"/>
      <c r="AJL32" s="2"/>
      <c r="AJM32" s="2"/>
      <c r="AJN32" s="2"/>
      <c r="AJO32" s="2"/>
      <c r="AJP32" s="2"/>
      <c r="AJQ32" s="2"/>
      <c r="AJR32" s="2"/>
      <c r="AJS32" s="2"/>
      <c r="AJT32" s="2"/>
      <c r="AJU32" s="2"/>
      <c r="AJV32" s="2"/>
      <c r="AJW32" s="2"/>
      <c r="AJX32" s="2"/>
      <c r="AJY32" s="2"/>
      <c r="AJZ32" s="2"/>
      <c r="AKA32" s="2"/>
      <c r="AKB32" s="2"/>
      <c r="AKC32" s="2"/>
      <c r="AKD32" s="2"/>
      <c r="AKE32" s="2"/>
      <c r="AKF32" s="2"/>
      <c r="AKG32" s="2"/>
      <c r="AKH32" s="2"/>
      <c r="AKI32" s="2"/>
      <c r="AKJ32" s="2"/>
      <c r="AKK32" s="2"/>
      <c r="AKL32" s="2"/>
      <c r="AKM32" s="2"/>
      <c r="AKN32" s="2"/>
      <c r="AKO32" s="2"/>
      <c r="AKP32" s="2"/>
      <c r="AKQ32" s="2"/>
      <c r="AKR32" s="2"/>
      <c r="AKS32" s="2"/>
      <c r="AKT32" s="2"/>
      <c r="AKU32" s="2"/>
      <c r="AKV32" s="2"/>
      <c r="AKW32" s="2"/>
      <c r="AKX32" s="2"/>
      <c r="AKY32" s="2"/>
      <c r="AKZ32" s="2"/>
      <c r="ALA32" s="2"/>
      <c r="ALB32" s="2"/>
      <c r="ALC32" s="2"/>
      <c r="ALD32" s="2"/>
      <c r="ALE32" s="2"/>
      <c r="ALF32" s="2"/>
      <c r="ALG32" s="2"/>
      <c r="ALH32" s="2"/>
      <c r="ALI32" s="2"/>
      <c r="ALJ32" s="2"/>
      <c r="ALK32" s="2"/>
      <c r="ALL32" s="2"/>
      <c r="ALM32" s="2"/>
      <c r="ALN32" s="2"/>
      <c r="ALO32" s="2"/>
      <c r="ALP32" s="2"/>
      <c r="ALQ32" s="2"/>
      <c r="ALR32" s="2"/>
      <c r="ALS32" s="2"/>
      <c r="ALT32" s="2"/>
      <c r="ALU32" s="2"/>
      <c r="ALV32" s="2"/>
      <c r="ALW32" s="2"/>
      <c r="ALX32" s="2"/>
      <c r="ALY32" s="2"/>
      <c r="ALZ32" s="2"/>
      <c r="AMA32" s="2"/>
      <c r="AMB32" s="2"/>
      <c r="AMC32" s="2"/>
      <c r="AMD32" s="2"/>
      <c r="AME32" s="2"/>
      <c r="AMF32" s="2"/>
      <c r="AMG32" s="2"/>
      <c r="AMH32" s="2"/>
      <c r="AMI32" s="2"/>
      <c r="AMJ32" s="2"/>
      <c r="AMK32" s="2"/>
      <c r="AML32" s="2"/>
      <c r="AMM32" s="2"/>
      <c r="AMN32" s="2"/>
      <c r="AMO32" s="2"/>
      <c r="AMP32" s="2"/>
      <c r="AMQ32" s="2"/>
      <c r="AMR32" s="2"/>
      <c r="AMS32" s="2"/>
      <c r="AMT32" s="2"/>
      <c r="AMU32" s="2"/>
      <c r="AMV32" s="2"/>
      <c r="AMW32" s="2"/>
      <c r="AMX32" s="2"/>
      <c r="AMY32" s="2"/>
      <c r="AMZ32" s="2"/>
      <c r="ANA32" s="2"/>
      <c r="ANB32" s="2"/>
      <c r="ANC32" s="2"/>
      <c r="AND32" s="2"/>
      <c r="ANE32" s="2"/>
      <c r="ANF32" s="2"/>
      <c r="ANG32" s="2"/>
      <c r="ANH32" s="2"/>
      <c r="ANI32" s="2"/>
      <c r="ANJ32" s="2"/>
      <c r="ANK32" s="2"/>
      <c r="ANL32" s="2"/>
      <c r="ANM32" s="2"/>
      <c r="ANN32" s="2"/>
      <c r="ANO32" s="2"/>
      <c r="ANP32" s="2"/>
      <c r="ANQ32" s="2"/>
      <c r="ANR32" s="2"/>
      <c r="ANS32" s="2"/>
      <c r="ANT32" s="2"/>
      <c r="ANU32" s="2"/>
      <c r="ANV32" s="2"/>
      <c r="ANW32" s="2"/>
      <c r="ANX32" s="2"/>
      <c r="ANY32" s="2"/>
      <c r="ANZ32" s="2"/>
      <c r="AOA32" s="2"/>
      <c r="AOB32" s="2"/>
      <c r="AOC32" s="2"/>
      <c r="AOD32" s="2"/>
      <c r="AOE32" s="2"/>
      <c r="AOF32" s="2"/>
      <c r="AOG32" s="2"/>
      <c r="AOH32" s="2"/>
      <c r="AOI32" s="2"/>
      <c r="AOJ32" s="2"/>
      <c r="AOK32" s="2"/>
      <c r="AOL32" s="2"/>
      <c r="AOM32" s="2"/>
      <c r="AON32" s="2"/>
      <c r="AOO32" s="2"/>
      <c r="AOP32" s="2"/>
      <c r="AOQ32" s="2"/>
      <c r="AOR32" s="2"/>
      <c r="AOS32" s="2"/>
      <c r="AOT32" s="2"/>
      <c r="AOU32" s="2"/>
      <c r="AOV32" s="2"/>
      <c r="AOW32" s="2"/>
      <c r="AOX32" s="2"/>
      <c r="AOY32" s="2"/>
      <c r="AOZ32" s="2"/>
      <c r="APA32" s="2"/>
      <c r="APB32" s="2"/>
      <c r="APC32" s="2"/>
      <c r="APD32" s="2"/>
      <c r="APE32" s="2"/>
      <c r="APF32" s="2"/>
      <c r="APG32" s="2"/>
      <c r="APH32" s="2"/>
      <c r="API32" s="2"/>
      <c r="APJ32" s="2"/>
      <c r="APK32" s="2"/>
      <c r="APL32" s="2"/>
      <c r="APM32" s="2"/>
      <c r="APN32" s="2"/>
      <c r="APO32" s="2"/>
      <c r="APP32" s="2"/>
      <c r="APQ32" s="2"/>
      <c r="APR32" s="2"/>
      <c r="APS32" s="2"/>
      <c r="APT32" s="2"/>
      <c r="APU32" s="2"/>
      <c r="APV32" s="2"/>
      <c r="APW32" s="2"/>
      <c r="APX32" s="2"/>
      <c r="APY32" s="2"/>
      <c r="APZ32" s="2"/>
      <c r="AQA32" s="2"/>
      <c r="AQB32" s="2"/>
      <c r="AQC32" s="2"/>
      <c r="AQD32" s="2"/>
      <c r="AQE32" s="2"/>
      <c r="AQF32" s="2"/>
      <c r="AQG32" s="2"/>
      <c r="AQH32" s="2"/>
      <c r="AQI32" s="2"/>
      <c r="AQJ32" s="2"/>
      <c r="AQK32" s="2"/>
      <c r="AQL32" s="2"/>
      <c r="AQM32" s="2"/>
      <c r="AQN32" s="2"/>
      <c r="AQO32" s="2"/>
      <c r="AQP32" s="2"/>
      <c r="AQQ32" s="2"/>
      <c r="AQR32" s="2"/>
      <c r="AQS32" s="2"/>
      <c r="AQT32" s="2"/>
      <c r="AQU32" s="2"/>
      <c r="AQV32" s="2"/>
      <c r="AQW32" s="2"/>
      <c r="AQX32" s="2"/>
      <c r="AQY32" s="2"/>
      <c r="AQZ32" s="2"/>
      <c r="ARA32" s="2"/>
      <c r="ARB32" s="2"/>
      <c r="ARC32" s="2"/>
      <c r="ARD32" s="2"/>
      <c r="ARE32" s="2"/>
      <c r="ARF32" s="2"/>
      <c r="ARG32" s="2"/>
      <c r="ARH32" s="2"/>
      <c r="ARI32" s="2"/>
      <c r="ARJ32" s="2"/>
      <c r="ARK32" s="2"/>
      <c r="ARL32" s="2"/>
      <c r="ARM32" s="2"/>
      <c r="ARN32" s="2"/>
      <c r="ARO32" s="2"/>
      <c r="ARP32" s="2"/>
      <c r="ARQ32" s="2"/>
      <c r="ARR32" s="2"/>
      <c r="ARS32" s="2"/>
      <c r="ART32" s="2"/>
      <c r="ARU32" s="2"/>
      <c r="ARV32" s="2"/>
      <c r="ARW32" s="2"/>
      <c r="ARX32" s="2"/>
      <c r="ARY32" s="2"/>
      <c r="ARZ32" s="2"/>
      <c r="ASA32" s="2"/>
      <c r="ASB32" s="2"/>
      <c r="ASC32" s="2"/>
      <c r="ASD32" s="2"/>
      <c r="ASE32" s="2"/>
      <c r="ASF32" s="2"/>
      <c r="ASG32" s="2"/>
      <c r="ASH32" s="2"/>
      <c r="ASI32" s="2"/>
      <c r="ASJ32" s="2"/>
      <c r="ASK32" s="2"/>
      <c r="ASL32" s="2"/>
      <c r="ASM32" s="2"/>
      <c r="ASN32" s="2"/>
      <c r="ASO32" s="2"/>
      <c r="ASP32" s="2"/>
      <c r="ASQ32" s="2"/>
      <c r="ASR32" s="2"/>
      <c r="ASS32" s="2"/>
      <c r="AST32" s="2"/>
      <c r="ASU32" s="2"/>
      <c r="ASV32" s="2"/>
      <c r="ASW32" s="2"/>
      <c r="ASX32" s="2"/>
      <c r="ASY32" s="2"/>
      <c r="ASZ32" s="2"/>
      <c r="ATA32" s="2"/>
      <c r="ATB32" s="2"/>
      <c r="ATC32" s="2"/>
      <c r="ATD32" s="2"/>
      <c r="ATE32" s="2"/>
      <c r="ATF32" s="2"/>
      <c r="ATG32" s="2"/>
      <c r="ATH32" s="2"/>
      <c r="ATI32" s="2"/>
      <c r="ATJ32" s="2"/>
      <c r="ATK32" s="2"/>
      <c r="ATL32" s="2"/>
      <c r="ATM32" s="2"/>
      <c r="ATN32" s="2"/>
      <c r="ATO32" s="2"/>
      <c r="ATP32" s="2"/>
      <c r="ATQ32" s="2"/>
      <c r="ATR32" s="2"/>
      <c r="ATS32" s="2"/>
      <c r="ATT32" s="2"/>
      <c r="ATU32" s="2"/>
      <c r="ATV32" s="2"/>
      <c r="ATW32" s="2"/>
      <c r="ATX32" s="2"/>
      <c r="ATY32" s="2"/>
      <c r="ATZ32" s="2"/>
      <c r="AUA32" s="2"/>
      <c r="AUB32" s="2"/>
      <c r="AUC32" s="2"/>
      <c r="AUD32" s="2"/>
      <c r="AUE32" s="2"/>
      <c r="AUF32" s="2"/>
      <c r="AUG32" s="2"/>
      <c r="AUH32" s="2"/>
      <c r="AUI32" s="2"/>
      <c r="AUJ32" s="2"/>
      <c r="AUK32" s="2"/>
      <c r="AUL32" s="2"/>
      <c r="AUM32" s="2"/>
      <c r="AUN32" s="2"/>
      <c r="AUO32" s="2"/>
      <c r="AUP32" s="2"/>
      <c r="AUQ32" s="2"/>
      <c r="AUR32" s="2"/>
      <c r="AUS32" s="2"/>
      <c r="AUT32" s="2"/>
      <c r="AUU32" s="2"/>
      <c r="AUV32" s="2"/>
      <c r="AUW32" s="2"/>
      <c r="AUX32" s="2"/>
      <c r="AUY32" s="2"/>
      <c r="AUZ32" s="2"/>
      <c r="AVA32" s="2"/>
      <c r="AVB32" s="2"/>
      <c r="AVC32" s="2"/>
      <c r="AVD32" s="2"/>
      <c r="AVE32" s="2"/>
      <c r="AVF32" s="2"/>
      <c r="AVG32" s="2"/>
      <c r="AVH32" s="2"/>
      <c r="AVI32" s="2"/>
      <c r="AVJ32" s="2"/>
      <c r="AVK32" s="2"/>
      <c r="AVL32" s="2"/>
      <c r="AVM32" s="2"/>
      <c r="AVN32" s="2"/>
      <c r="AVO32" s="2"/>
      <c r="AVP32" s="2"/>
      <c r="AVQ32" s="2"/>
      <c r="AVR32" s="2"/>
      <c r="AVS32" s="2"/>
      <c r="AVT32" s="2"/>
      <c r="AVU32" s="2"/>
      <c r="AVV32" s="2"/>
      <c r="AVW32" s="2"/>
      <c r="AVX32" s="2"/>
      <c r="AVY32" s="2"/>
      <c r="AVZ32" s="2"/>
      <c r="AWA32" s="2"/>
      <c r="AWB32" s="2"/>
      <c r="AWC32" s="2"/>
      <c r="AWD32" s="2"/>
      <c r="AWE32" s="2"/>
      <c r="AWF32" s="2"/>
      <c r="AWG32" s="2"/>
      <c r="AWH32" s="2"/>
      <c r="AWI32" s="2"/>
      <c r="AWJ32" s="2"/>
      <c r="AWK32" s="2"/>
      <c r="AWL32" s="2"/>
      <c r="AWM32" s="2"/>
      <c r="AWN32" s="2"/>
      <c r="AWO32" s="2"/>
      <c r="AWP32" s="2"/>
      <c r="AWQ32" s="2"/>
      <c r="AWR32" s="2"/>
      <c r="AWS32" s="2"/>
      <c r="AWT32" s="2"/>
      <c r="AWU32" s="2"/>
      <c r="AWV32" s="2"/>
      <c r="AWW32" s="2"/>
      <c r="AWX32" s="2"/>
      <c r="AWY32" s="2"/>
      <c r="AWZ32" s="2"/>
      <c r="AXA32" s="2"/>
      <c r="AXB32" s="2"/>
      <c r="AXC32" s="2"/>
      <c r="AXD32" s="2"/>
      <c r="AXE32" s="2"/>
      <c r="AXF32" s="2"/>
      <c r="AXG32" s="2"/>
      <c r="AXH32" s="2"/>
      <c r="AXI32" s="2"/>
      <c r="AXJ32" s="2"/>
      <c r="AXK32" s="2"/>
      <c r="AXL32" s="2"/>
      <c r="AXM32" s="2"/>
      <c r="AXN32" s="2"/>
      <c r="AXO32" s="2"/>
      <c r="AXP32" s="2"/>
      <c r="AXQ32" s="2"/>
      <c r="AXR32" s="2"/>
      <c r="AXS32" s="2"/>
      <c r="AXT32" s="2"/>
      <c r="AXU32" s="2"/>
      <c r="AXV32" s="2"/>
      <c r="AXW32" s="2"/>
      <c r="AXX32" s="2"/>
      <c r="AXY32" s="2"/>
      <c r="AXZ32" s="2"/>
      <c r="AYA32" s="2"/>
      <c r="AYB32" s="2"/>
      <c r="AYC32" s="2"/>
      <c r="AYD32" s="2"/>
      <c r="AYE32" s="2"/>
      <c r="AYF32" s="2"/>
      <c r="AYG32" s="2"/>
      <c r="AYH32" s="2"/>
      <c r="AYI32" s="2"/>
      <c r="AYJ32" s="2"/>
      <c r="AYK32" s="2"/>
      <c r="AYL32" s="2"/>
      <c r="AYM32" s="2"/>
      <c r="AYN32" s="2"/>
      <c r="AYO32" s="2"/>
      <c r="AYP32" s="2"/>
      <c r="AYQ32" s="2"/>
      <c r="AYR32" s="2"/>
      <c r="AYS32" s="2"/>
      <c r="AYT32" s="2"/>
      <c r="AYU32" s="2"/>
      <c r="AYV32" s="2"/>
      <c r="AYW32" s="2"/>
      <c r="AYX32" s="2"/>
      <c r="AYY32" s="2"/>
      <c r="AYZ32" s="2"/>
      <c r="AZA32" s="2"/>
      <c r="AZB32" s="2"/>
      <c r="AZC32" s="2"/>
      <c r="AZD32" s="2"/>
      <c r="AZE32" s="2"/>
      <c r="AZF32" s="2"/>
      <c r="AZG32" s="2"/>
      <c r="AZH32" s="2"/>
      <c r="AZI32" s="2"/>
      <c r="AZJ32" s="2"/>
      <c r="AZK32" s="2"/>
      <c r="AZL32" s="2"/>
      <c r="AZM32" s="2"/>
      <c r="AZN32" s="2"/>
      <c r="AZO32" s="2"/>
      <c r="AZP32" s="2"/>
      <c r="AZQ32" s="2"/>
      <c r="AZR32" s="2"/>
      <c r="AZS32" s="2"/>
      <c r="AZT32" s="2"/>
      <c r="AZU32" s="2"/>
      <c r="AZV32" s="2"/>
      <c r="AZW32" s="2"/>
      <c r="AZX32" s="2"/>
      <c r="AZY32" s="2"/>
      <c r="AZZ32" s="2"/>
      <c r="BAA32" s="2"/>
      <c r="BAB32" s="2"/>
      <c r="BAC32" s="2"/>
      <c r="BAD32" s="2"/>
      <c r="BAE32" s="2"/>
      <c r="BAF32" s="2"/>
      <c r="BAG32" s="2"/>
      <c r="BAH32" s="2"/>
      <c r="BAI32" s="2"/>
      <c r="BAJ32" s="2"/>
      <c r="BAK32" s="2"/>
      <c r="BAL32" s="2"/>
      <c r="BAM32" s="2"/>
      <c r="BAN32" s="2"/>
      <c r="BAO32" s="2"/>
      <c r="BAP32" s="2"/>
      <c r="BAQ32" s="2"/>
      <c r="BAR32" s="2"/>
      <c r="BAS32" s="2"/>
      <c r="BAT32" s="2"/>
      <c r="BAU32" s="2"/>
      <c r="BAV32" s="2"/>
      <c r="BAW32" s="2"/>
      <c r="BAX32" s="2"/>
      <c r="BAY32" s="2"/>
      <c r="BAZ32" s="2"/>
      <c r="BBA32" s="2"/>
      <c r="BBB32" s="2"/>
      <c r="BBC32" s="2"/>
      <c r="BBD32" s="2"/>
      <c r="BBE32" s="2"/>
      <c r="BBF32" s="2"/>
      <c r="BBG32" s="2"/>
      <c r="BBH32" s="2"/>
      <c r="BBI32" s="2"/>
      <c r="BBJ32" s="2"/>
      <c r="BBK32" s="2"/>
      <c r="BBL32" s="2"/>
      <c r="BBM32" s="2"/>
      <c r="BBN32" s="2"/>
      <c r="BBO32" s="2"/>
      <c r="BBP32" s="2"/>
      <c r="BBQ32" s="2"/>
      <c r="BBR32" s="2"/>
      <c r="BBS32" s="2"/>
      <c r="BBT32" s="2"/>
      <c r="BBU32" s="2"/>
      <c r="BBV32" s="2"/>
      <c r="BBW32" s="2"/>
      <c r="BBX32" s="2"/>
      <c r="BBY32" s="2"/>
      <c r="BBZ32" s="2"/>
      <c r="BCA32" s="2"/>
      <c r="BCB32" s="2"/>
      <c r="BCC32" s="2"/>
      <c r="BCD32" s="2"/>
      <c r="BCE32" s="2"/>
      <c r="BCF32" s="2"/>
      <c r="BCG32" s="2"/>
      <c r="BCH32" s="2"/>
      <c r="BCI32" s="2"/>
      <c r="BCJ32" s="2"/>
      <c r="BCK32" s="2"/>
      <c r="BCL32" s="2"/>
      <c r="BCM32" s="2"/>
      <c r="BCN32" s="2"/>
      <c r="BCO32" s="2"/>
      <c r="BCP32" s="2"/>
      <c r="BCQ32" s="2"/>
      <c r="BCR32" s="2"/>
      <c r="BCS32" s="2"/>
      <c r="BCT32" s="2"/>
      <c r="BCU32" s="2"/>
      <c r="BCV32" s="2"/>
      <c r="BCW32" s="2"/>
      <c r="BCX32" s="2"/>
      <c r="BCY32" s="2"/>
      <c r="BCZ32" s="2"/>
      <c r="BDA32" s="2"/>
      <c r="BDB32" s="2"/>
      <c r="BDC32" s="2"/>
      <c r="BDD32" s="2"/>
      <c r="BDE32" s="2"/>
      <c r="BDF32" s="2"/>
      <c r="BDG32" s="2"/>
      <c r="BDH32" s="2"/>
      <c r="BDI32" s="2"/>
      <c r="BDJ32" s="2"/>
      <c r="BDK32" s="2"/>
      <c r="BDL32" s="2"/>
      <c r="BDM32" s="2"/>
      <c r="BDN32" s="2"/>
      <c r="BDO32" s="2"/>
      <c r="BDP32" s="2"/>
      <c r="BDQ32" s="2"/>
      <c r="BDR32" s="2"/>
      <c r="BDS32" s="2"/>
      <c r="BDT32" s="2"/>
      <c r="BDU32" s="2"/>
      <c r="BDV32" s="2"/>
      <c r="BDW32" s="2"/>
      <c r="BDX32" s="2"/>
      <c r="BDY32" s="2"/>
      <c r="BDZ32" s="2"/>
      <c r="BEA32" s="2"/>
      <c r="BEB32" s="2"/>
      <c r="BEC32" s="2"/>
      <c r="BED32" s="2"/>
      <c r="BEE32" s="2"/>
      <c r="BEF32" s="2"/>
      <c r="BEG32" s="2"/>
      <c r="BEH32" s="2"/>
      <c r="BEI32" s="2"/>
      <c r="BEJ32" s="2"/>
      <c r="BEK32" s="2"/>
      <c r="BEL32" s="2"/>
      <c r="BEM32" s="2"/>
      <c r="BEN32" s="2"/>
      <c r="BEO32" s="2"/>
      <c r="BEP32" s="2"/>
      <c r="BEQ32" s="2"/>
      <c r="BER32" s="2"/>
      <c r="BES32" s="2"/>
      <c r="BET32" s="2"/>
      <c r="BEU32" s="2"/>
      <c r="BEV32" s="2"/>
      <c r="BEW32" s="2"/>
      <c r="BEX32" s="2"/>
      <c r="BEY32" s="2"/>
      <c r="BEZ32" s="2"/>
      <c r="BFA32" s="2"/>
      <c r="BFB32" s="2"/>
      <c r="BFC32" s="2"/>
      <c r="BFD32" s="2"/>
      <c r="BFE32" s="2"/>
      <c r="BFF32" s="2"/>
      <c r="BFG32" s="2"/>
      <c r="BFH32" s="2"/>
      <c r="BFI32" s="2"/>
      <c r="BFJ32" s="2"/>
      <c r="BFK32" s="2"/>
      <c r="BFL32" s="2"/>
      <c r="BFM32" s="2"/>
      <c r="BFN32" s="2"/>
      <c r="BFO32" s="2"/>
      <c r="BFP32" s="2"/>
      <c r="BFQ32" s="2"/>
      <c r="BFR32" s="2"/>
      <c r="BFS32" s="2"/>
      <c r="BFT32" s="2"/>
      <c r="BFU32" s="2"/>
      <c r="BFV32" s="2"/>
      <c r="BFW32" s="2"/>
      <c r="BFX32" s="2"/>
      <c r="BFY32" s="2"/>
      <c r="BFZ32" s="2"/>
      <c r="BGA32" s="2"/>
      <c r="BGB32" s="2"/>
      <c r="BGC32" s="2"/>
      <c r="BGD32" s="2"/>
      <c r="BGE32" s="2"/>
      <c r="BGF32" s="2"/>
      <c r="BGG32" s="2"/>
      <c r="BGH32" s="2"/>
      <c r="BGI32" s="2"/>
      <c r="BGJ32" s="2"/>
      <c r="BGK32" s="2"/>
      <c r="BGL32" s="2"/>
      <c r="BGM32" s="2"/>
      <c r="BGN32" s="2"/>
      <c r="BGO32" s="2"/>
      <c r="BGP32" s="2"/>
      <c r="BGQ32" s="2"/>
      <c r="BGR32" s="2"/>
      <c r="BGS32" s="2"/>
      <c r="BGT32" s="2"/>
      <c r="BGU32" s="2"/>
      <c r="BGV32" s="2"/>
      <c r="BGW32" s="2"/>
      <c r="BGX32" s="2"/>
      <c r="BGY32" s="2"/>
      <c r="BGZ32" s="2"/>
      <c r="BHA32" s="2"/>
      <c r="BHB32" s="2"/>
      <c r="BHC32" s="2"/>
      <c r="BHD32" s="2"/>
      <c r="BHE32" s="2"/>
      <c r="BHF32" s="2"/>
      <c r="BHG32" s="2"/>
      <c r="BHH32" s="2"/>
      <c r="BHI32" s="2"/>
      <c r="BHJ32" s="2"/>
      <c r="BHK32" s="2"/>
      <c r="BHL32" s="2"/>
      <c r="BHM32" s="2"/>
      <c r="BHN32" s="2"/>
      <c r="BHO32" s="2"/>
      <c r="BHP32" s="2"/>
      <c r="BHQ32" s="2"/>
      <c r="BHR32" s="2"/>
      <c r="BHS32" s="2"/>
      <c r="BHT32" s="2"/>
      <c r="BHU32" s="2"/>
      <c r="BHV32" s="2"/>
      <c r="BHW32" s="2"/>
      <c r="BHX32" s="2"/>
      <c r="BHY32" s="2"/>
      <c r="BHZ32" s="2"/>
      <c r="BIA32" s="2"/>
      <c r="BIB32" s="2"/>
      <c r="BIC32" s="2"/>
      <c r="BID32" s="2"/>
      <c r="BIE32" s="2"/>
      <c r="BIF32" s="2"/>
      <c r="BIG32" s="2"/>
      <c r="BIH32" s="2"/>
      <c r="BII32" s="2"/>
      <c r="BIJ32" s="2"/>
      <c r="BIK32" s="2"/>
      <c r="BIL32" s="2"/>
      <c r="BIM32" s="2"/>
      <c r="BIN32" s="2"/>
      <c r="BIO32" s="2"/>
      <c r="BIP32" s="2"/>
      <c r="BIQ32" s="2"/>
      <c r="BIR32" s="2"/>
      <c r="BIS32" s="2"/>
      <c r="BIT32" s="2"/>
      <c r="BIU32" s="2"/>
      <c r="BIV32" s="2"/>
      <c r="BIW32" s="2"/>
      <c r="BIX32" s="2"/>
      <c r="BIY32" s="2"/>
      <c r="BIZ32" s="2"/>
      <c r="BJA32" s="2"/>
      <c r="BJB32" s="2"/>
      <c r="BJC32" s="2"/>
      <c r="BJD32" s="2"/>
      <c r="BJE32" s="2"/>
      <c r="BJF32" s="2"/>
      <c r="BJG32" s="2"/>
      <c r="BJH32" s="2"/>
      <c r="BJI32" s="2"/>
      <c r="BJJ32" s="2"/>
      <c r="BJK32" s="2"/>
      <c r="BJL32" s="2"/>
      <c r="BJM32" s="2"/>
      <c r="BJN32" s="2"/>
      <c r="BJO32" s="2"/>
      <c r="BJP32" s="2"/>
      <c r="BJQ32" s="2"/>
      <c r="BJR32" s="2"/>
      <c r="BJS32" s="2"/>
      <c r="BJT32" s="2"/>
      <c r="BJU32" s="2"/>
      <c r="BJV32" s="2"/>
      <c r="BJW32" s="2"/>
      <c r="BJX32" s="2"/>
      <c r="BJY32" s="2"/>
      <c r="BJZ32" s="2"/>
      <c r="BKA32" s="2"/>
      <c r="BKB32" s="2"/>
      <c r="BKC32" s="2"/>
      <c r="BKD32" s="2"/>
      <c r="BKE32" s="2"/>
      <c r="BKF32" s="2"/>
      <c r="BKG32" s="2"/>
      <c r="BKH32" s="2"/>
      <c r="BKI32" s="2"/>
      <c r="BKJ32" s="2"/>
      <c r="BKK32" s="2"/>
      <c r="BKL32" s="2"/>
      <c r="BKM32" s="2"/>
      <c r="BKN32" s="2"/>
      <c r="BKO32" s="2"/>
      <c r="BKP32" s="2"/>
      <c r="BKQ32" s="2"/>
      <c r="BKR32" s="2"/>
      <c r="BKS32" s="2"/>
      <c r="BKT32" s="2"/>
      <c r="BKU32" s="2"/>
      <c r="BKV32" s="2"/>
      <c r="BKW32" s="2"/>
      <c r="BKX32" s="2"/>
      <c r="BKY32" s="2"/>
      <c r="BKZ32" s="2"/>
      <c r="BLA32" s="2"/>
      <c r="BLB32" s="2"/>
      <c r="BLC32" s="2"/>
      <c r="BLD32" s="2"/>
      <c r="BLE32" s="2"/>
      <c r="BLF32" s="2"/>
      <c r="BLG32" s="2"/>
      <c r="BLH32" s="2"/>
      <c r="BLI32" s="2"/>
      <c r="BLJ32" s="2"/>
      <c r="BLK32" s="2"/>
      <c r="BLL32" s="2"/>
      <c r="BLM32" s="2"/>
      <c r="BLN32" s="2"/>
      <c r="BLO32" s="2"/>
      <c r="BLP32" s="2"/>
      <c r="BLQ32" s="2"/>
      <c r="BLR32" s="2"/>
      <c r="BLS32" s="2"/>
      <c r="BLT32" s="2"/>
      <c r="BLU32" s="2"/>
      <c r="BLV32" s="2"/>
      <c r="BLW32" s="2"/>
      <c r="BLX32" s="2"/>
      <c r="BLY32" s="2"/>
      <c r="BLZ32" s="2"/>
      <c r="BMA32" s="2"/>
      <c r="BMB32" s="2"/>
      <c r="BMC32" s="2"/>
      <c r="BMD32" s="2"/>
      <c r="BME32" s="2"/>
      <c r="BMF32" s="2"/>
      <c r="BMG32" s="2"/>
      <c r="BMH32" s="2"/>
      <c r="BMI32" s="2"/>
      <c r="BMJ32" s="2"/>
      <c r="BMK32" s="2"/>
      <c r="BML32" s="2"/>
      <c r="BMM32" s="2"/>
      <c r="BMN32" s="2"/>
      <c r="BMO32" s="2"/>
      <c r="BMP32" s="2"/>
      <c r="BMQ32" s="2"/>
      <c r="BMR32" s="2"/>
      <c r="BMS32" s="2"/>
      <c r="BMT32" s="2"/>
      <c r="BMU32" s="2"/>
      <c r="BMV32" s="2"/>
      <c r="BMW32" s="2"/>
      <c r="BMX32" s="2"/>
      <c r="BMY32" s="2"/>
      <c r="BMZ32" s="2"/>
      <c r="BNA32" s="2"/>
      <c r="BNB32" s="2"/>
      <c r="BNC32" s="2"/>
      <c r="BND32" s="2"/>
      <c r="BNE32" s="2"/>
      <c r="BNF32" s="2"/>
      <c r="BNG32" s="2"/>
      <c r="BNH32" s="2"/>
      <c r="BNI32" s="2"/>
      <c r="BNJ32" s="2"/>
      <c r="BNK32" s="2"/>
      <c r="BNL32" s="2"/>
      <c r="BNM32" s="2"/>
      <c r="BNN32" s="2"/>
      <c r="BNO32" s="2"/>
      <c r="BNP32" s="2"/>
      <c r="BNQ32" s="2"/>
      <c r="BNR32" s="2"/>
      <c r="BNS32" s="2"/>
      <c r="BNT32" s="2"/>
      <c r="BNU32" s="2"/>
      <c r="BNV32" s="2"/>
      <c r="BNW32" s="2"/>
      <c r="BNX32" s="2"/>
      <c r="BNY32" s="2"/>
      <c r="BNZ32" s="2"/>
      <c r="BOA32" s="2"/>
      <c r="BOB32" s="2"/>
      <c r="BOC32" s="2"/>
      <c r="BOD32" s="2"/>
      <c r="BOE32" s="2"/>
      <c r="BOF32" s="2"/>
      <c r="BOG32" s="2"/>
      <c r="BOH32" s="2"/>
      <c r="BOI32" s="2"/>
      <c r="BOJ32" s="2"/>
      <c r="BOK32" s="2"/>
      <c r="BOL32" s="2"/>
      <c r="BOM32" s="2"/>
      <c r="BON32" s="2"/>
      <c r="BOO32" s="2"/>
      <c r="BOP32" s="2"/>
      <c r="BOQ32" s="2"/>
      <c r="BOR32" s="2"/>
      <c r="BOS32" s="2"/>
      <c r="BOT32" s="2"/>
      <c r="BOU32" s="2"/>
      <c r="BOV32" s="2"/>
      <c r="BOW32" s="2"/>
      <c r="BOX32" s="2"/>
      <c r="BOY32" s="2"/>
      <c r="BOZ32" s="2"/>
      <c r="BPA32" s="2"/>
      <c r="BPB32" s="2"/>
      <c r="BPC32" s="2"/>
      <c r="BPD32" s="2"/>
      <c r="BPE32" s="2"/>
      <c r="BPF32" s="2"/>
      <c r="BPG32" s="2"/>
      <c r="BPH32" s="2"/>
      <c r="BPI32" s="2"/>
      <c r="BPJ32" s="2"/>
      <c r="BPK32" s="2"/>
      <c r="BPL32" s="2"/>
      <c r="BPM32" s="2"/>
      <c r="BPN32" s="2"/>
      <c r="BPO32" s="2"/>
      <c r="BPP32" s="2"/>
      <c r="BPQ32" s="2"/>
      <c r="BPR32" s="2"/>
      <c r="BPS32" s="2"/>
      <c r="BPT32" s="2"/>
      <c r="BPU32" s="2"/>
      <c r="BPV32" s="2"/>
      <c r="BPW32" s="2"/>
      <c r="BPX32" s="2"/>
      <c r="BPY32" s="2"/>
      <c r="BPZ32" s="2"/>
      <c r="BQA32" s="2"/>
      <c r="BQB32" s="2"/>
      <c r="BQC32" s="2"/>
      <c r="BQD32" s="2"/>
      <c r="BQE32" s="2"/>
      <c r="BQF32" s="2"/>
      <c r="BQG32" s="2"/>
      <c r="BQH32" s="2"/>
      <c r="BQI32" s="2"/>
      <c r="BQJ32" s="2"/>
      <c r="BQK32" s="2"/>
      <c r="BQL32" s="2"/>
      <c r="BQM32" s="2"/>
      <c r="BQN32" s="2"/>
      <c r="BQO32" s="2"/>
      <c r="BQP32" s="2"/>
      <c r="BQQ32" s="2"/>
      <c r="BQR32" s="2"/>
      <c r="BQS32" s="2"/>
      <c r="BQT32" s="2"/>
      <c r="BQU32" s="2"/>
      <c r="BQV32" s="2"/>
      <c r="BQW32" s="2"/>
      <c r="BQX32" s="2"/>
      <c r="BQY32" s="2"/>
      <c r="BQZ32" s="2"/>
      <c r="BRA32" s="2"/>
      <c r="BRB32" s="2"/>
      <c r="BRC32" s="2"/>
      <c r="BRD32" s="2"/>
      <c r="BRE32" s="2"/>
      <c r="BRF32" s="2"/>
      <c r="BRG32" s="2"/>
      <c r="BRH32" s="2"/>
      <c r="BRI32" s="2"/>
      <c r="BRJ32" s="2"/>
      <c r="BRK32" s="2"/>
      <c r="BRL32" s="2"/>
      <c r="BRM32" s="2"/>
      <c r="BRN32" s="2"/>
      <c r="BRO32" s="2"/>
      <c r="BRP32" s="2"/>
      <c r="BRQ32" s="2"/>
      <c r="BRR32" s="2"/>
      <c r="BRS32" s="2"/>
      <c r="BRT32" s="2"/>
      <c r="BRU32" s="2"/>
      <c r="BRV32" s="2"/>
      <c r="BRW32" s="2"/>
      <c r="BRX32" s="2"/>
      <c r="BRY32" s="2"/>
      <c r="BRZ32" s="2"/>
      <c r="BSA32" s="2"/>
      <c r="BSB32" s="2"/>
      <c r="BSC32" s="2"/>
      <c r="BSD32" s="2"/>
      <c r="BSE32" s="2"/>
      <c r="BSF32" s="2"/>
      <c r="BSG32" s="2"/>
      <c r="BSH32" s="2"/>
      <c r="BSI32" s="2"/>
      <c r="BSJ32" s="2"/>
      <c r="BSK32" s="2"/>
      <c r="BSL32" s="2"/>
      <c r="BSM32" s="2"/>
      <c r="BSN32" s="2"/>
      <c r="BSO32" s="2"/>
      <c r="BSP32" s="2"/>
      <c r="BSQ32" s="2"/>
      <c r="BSR32" s="2"/>
      <c r="BSS32" s="2"/>
      <c r="BST32" s="2"/>
      <c r="BSU32" s="2"/>
      <c r="BSV32" s="2"/>
      <c r="BSW32" s="2"/>
      <c r="BSX32" s="2"/>
      <c r="BSY32" s="2"/>
      <c r="BSZ32" s="2"/>
      <c r="BTA32" s="2"/>
      <c r="BTB32" s="2"/>
      <c r="BTC32" s="2"/>
      <c r="BTD32" s="2"/>
      <c r="BTE32" s="2"/>
      <c r="BTF32" s="2"/>
      <c r="BTG32" s="2"/>
      <c r="BTH32" s="2"/>
      <c r="BTI32" s="2"/>
      <c r="BTJ32" s="2"/>
      <c r="BTK32" s="2"/>
      <c r="BTL32" s="2"/>
      <c r="BTM32" s="2"/>
      <c r="BTN32" s="2"/>
      <c r="BTO32" s="2"/>
      <c r="BTP32" s="2"/>
      <c r="BTQ32" s="2"/>
      <c r="BTR32" s="2"/>
      <c r="BTS32" s="2"/>
      <c r="BTT32" s="2"/>
      <c r="BTU32" s="2"/>
      <c r="BTV32" s="2"/>
      <c r="BTW32" s="2"/>
      <c r="BTX32" s="2"/>
      <c r="BTY32" s="2"/>
      <c r="BTZ32" s="2"/>
      <c r="BUA32" s="2"/>
      <c r="BUB32" s="2"/>
      <c r="BUC32" s="2"/>
      <c r="BUD32" s="2"/>
      <c r="BUE32" s="2"/>
      <c r="BUF32" s="2"/>
      <c r="BUG32" s="2"/>
      <c r="BUH32" s="2"/>
      <c r="BUI32" s="2"/>
      <c r="BUJ32" s="2"/>
      <c r="BUK32" s="2"/>
      <c r="BUL32" s="2"/>
      <c r="BUM32" s="2"/>
      <c r="BUN32" s="2"/>
      <c r="BUO32" s="2"/>
      <c r="BUP32" s="2"/>
      <c r="BUQ32" s="2"/>
      <c r="BUR32" s="2"/>
      <c r="BUS32" s="2"/>
      <c r="BUT32" s="2"/>
      <c r="BUU32" s="2"/>
      <c r="BUV32" s="2"/>
      <c r="BUW32" s="2"/>
      <c r="BUX32" s="2"/>
      <c r="BUY32" s="2"/>
      <c r="BUZ32" s="2"/>
      <c r="BVA32" s="2"/>
      <c r="BVB32" s="2"/>
      <c r="BVC32" s="2"/>
      <c r="BVD32" s="2"/>
      <c r="BVE32" s="2"/>
      <c r="BVF32" s="2"/>
      <c r="BVG32" s="2"/>
      <c r="BVH32" s="2"/>
      <c r="BVI32" s="2"/>
      <c r="BVJ32" s="2"/>
      <c r="BVK32" s="2"/>
      <c r="BVL32" s="2"/>
      <c r="BVM32" s="2"/>
      <c r="BVN32" s="2"/>
      <c r="BVO32" s="2"/>
      <c r="BVP32" s="2"/>
      <c r="BVQ32" s="2"/>
      <c r="BVR32" s="2"/>
      <c r="BVS32" s="2"/>
      <c r="BVT32" s="2"/>
      <c r="BVU32" s="2"/>
      <c r="BVV32" s="2"/>
      <c r="BVW32" s="2"/>
      <c r="BVX32" s="2"/>
      <c r="BVY32" s="2"/>
      <c r="BVZ32" s="2"/>
      <c r="BWA32" s="2"/>
      <c r="BWB32" s="2"/>
      <c r="BWC32" s="2"/>
      <c r="BWD32" s="2"/>
      <c r="BWE32" s="2"/>
      <c r="BWF32" s="2"/>
      <c r="BWG32" s="2"/>
      <c r="BWH32" s="2"/>
      <c r="BWI32" s="2"/>
      <c r="BWJ32" s="2"/>
      <c r="BWK32" s="2"/>
      <c r="BWL32" s="2"/>
      <c r="BWM32" s="2"/>
      <c r="BWN32" s="2"/>
      <c r="BWO32" s="2"/>
      <c r="BWP32" s="2"/>
      <c r="BWQ32" s="2"/>
      <c r="BWR32" s="2"/>
      <c r="BWS32" s="2"/>
      <c r="BWT32" s="2"/>
      <c r="BWU32" s="2"/>
      <c r="BWV32" s="2"/>
      <c r="BWW32" s="2"/>
      <c r="BWX32" s="2"/>
      <c r="BWY32" s="2"/>
      <c r="BWZ32" s="2"/>
      <c r="BXA32" s="2"/>
      <c r="BXB32" s="2"/>
      <c r="BXC32" s="2"/>
      <c r="BXD32" s="2"/>
      <c r="BXE32" s="2"/>
      <c r="BXF32" s="2"/>
      <c r="BXG32" s="2"/>
      <c r="BXH32" s="2"/>
      <c r="BXI32" s="2"/>
      <c r="BXJ32" s="2"/>
      <c r="BXK32" s="2"/>
      <c r="BXL32" s="2"/>
      <c r="BXM32" s="2"/>
      <c r="BXN32" s="2"/>
      <c r="BXO32" s="2"/>
      <c r="BXP32" s="2"/>
      <c r="BXQ32" s="2"/>
      <c r="BXR32" s="2"/>
      <c r="BXS32" s="2"/>
      <c r="BXT32" s="2"/>
      <c r="BXU32" s="2"/>
      <c r="BXV32" s="2"/>
      <c r="BXW32" s="2"/>
      <c r="BXX32" s="2"/>
      <c r="BXY32" s="2"/>
      <c r="BXZ32" s="2"/>
      <c r="BYA32" s="2"/>
      <c r="BYB32" s="2"/>
      <c r="BYC32" s="2"/>
      <c r="BYD32" s="2"/>
      <c r="BYE32" s="2"/>
      <c r="BYF32" s="2"/>
      <c r="BYG32" s="2"/>
      <c r="BYH32" s="2"/>
      <c r="BYI32" s="2"/>
      <c r="BYJ32" s="2"/>
      <c r="BYK32" s="2"/>
      <c r="BYL32" s="2"/>
      <c r="BYM32" s="2"/>
      <c r="BYN32" s="2"/>
      <c r="BYO32" s="2"/>
      <c r="BYP32" s="2"/>
      <c r="BYQ32" s="2"/>
      <c r="BYR32" s="2"/>
      <c r="BYS32" s="2"/>
      <c r="BYT32" s="2"/>
      <c r="BYU32" s="2"/>
      <c r="BYV32" s="2"/>
      <c r="BYW32" s="2"/>
      <c r="BYX32" s="2"/>
      <c r="BYY32" s="2"/>
      <c r="BYZ32" s="2"/>
      <c r="BZA32" s="2"/>
      <c r="BZB32" s="2"/>
      <c r="BZC32" s="2"/>
      <c r="BZD32" s="2"/>
      <c r="BZE32" s="2"/>
      <c r="BZF32" s="2"/>
      <c r="BZG32" s="2"/>
      <c r="BZH32" s="2"/>
      <c r="BZI32" s="2"/>
      <c r="BZJ32" s="2"/>
      <c r="BZK32" s="2"/>
      <c r="BZL32" s="2"/>
      <c r="BZM32" s="2"/>
      <c r="BZN32" s="2"/>
      <c r="BZO32" s="2"/>
      <c r="BZP32" s="2"/>
      <c r="BZQ32" s="2"/>
      <c r="BZR32" s="2"/>
      <c r="BZS32" s="2"/>
      <c r="BZT32" s="2"/>
      <c r="BZU32" s="2"/>
      <c r="BZV32" s="2"/>
      <c r="BZW32" s="2"/>
      <c r="BZX32" s="2"/>
      <c r="BZY32" s="2"/>
      <c r="BZZ32" s="2"/>
      <c r="CAA32" s="2"/>
      <c r="CAB32" s="2"/>
      <c r="CAC32" s="2"/>
      <c r="CAD32" s="2"/>
      <c r="CAE32" s="2"/>
      <c r="CAF32" s="2"/>
      <c r="CAG32" s="2"/>
      <c r="CAH32" s="2"/>
      <c r="CAI32" s="2"/>
      <c r="CAJ32" s="2"/>
      <c r="CAK32" s="2"/>
      <c r="CAL32" s="2"/>
      <c r="CAM32" s="2"/>
      <c r="CAN32" s="2"/>
      <c r="CAO32" s="2"/>
      <c r="CAP32" s="2"/>
      <c r="CAQ32" s="2"/>
      <c r="CAR32" s="2"/>
      <c r="CAS32" s="2"/>
      <c r="CAT32" s="2"/>
      <c r="CAU32" s="2"/>
      <c r="CAV32" s="2"/>
      <c r="CAW32" s="2"/>
      <c r="CAX32" s="2"/>
      <c r="CAY32" s="2"/>
      <c r="CAZ32" s="2"/>
      <c r="CBA32" s="2"/>
      <c r="CBB32" s="2"/>
      <c r="CBC32" s="2"/>
      <c r="CBD32" s="2"/>
      <c r="CBE32" s="2"/>
      <c r="CBF32" s="2"/>
      <c r="CBG32" s="2"/>
      <c r="CBH32" s="2"/>
      <c r="CBI32" s="2"/>
      <c r="CBJ32" s="2"/>
      <c r="CBK32" s="2"/>
      <c r="CBL32" s="2"/>
      <c r="CBM32" s="2"/>
    </row>
    <row r="33" spans="1:2093" s="3" customFormat="1" ht="15">
      <c r="A33" s="129" t="s">
        <v>132</v>
      </c>
      <c r="B33" s="18" t="s">
        <v>235</v>
      </c>
      <c r="C33" s="23"/>
      <c r="D33" s="39"/>
      <c r="E33" s="32"/>
      <c r="F33" s="32"/>
      <c r="G33" s="32" t="s">
        <v>255</v>
      </c>
      <c r="H33" s="40"/>
      <c r="I33" s="1"/>
      <c r="J33" s="1"/>
      <c r="L33" s="206"/>
      <c r="R33" s="206"/>
      <c r="S33" s="1"/>
      <c r="T33" s="1"/>
      <c r="U33" s="1"/>
      <c r="V33" s="1"/>
      <c r="W33" s="1"/>
      <c r="X33" s="1"/>
      <c r="Y33" s="1"/>
      <c r="Z33" s="1"/>
      <c r="AA33" s="1"/>
      <c r="AB33" s="1"/>
      <c r="AC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c r="UW33" s="1"/>
      <c r="UX33" s="1"/>
      <c r="UY33" s="1"/>
      <c r="UZ33" s="1"/>
      <c r="VA33" s="1"/>
      <c r="VB33" s="1"/>
      <c r="VC33" s="1"/>
      <c r="VD33" s="1"/>
      <c r="VE33" s="1"/>
      <c r="VF33" s="1"/>
      <c r="VG33" s="1"/>
      <c r="VH33" s="1"/>
      <c r="VI33" s="1"/>
      <c r="VJ33" s="1"/>
      <c r="VK33" s="1"/>
      <c r="VL33" s="1"/>
      <c r="VM33" s="1"/>
      <c r="VN33" s="1"/>
      <c r="VO33" s="1"/>
      <c r="VP33" s="1"/>
      <c r="VQ33" s="1"/>
      <c r="VR33" s="1"/>
      <c r="VS33" s="1"/>
      <c r="VT33" s="1"/>
      <c r="VU33" s="1"/>
      <c r="VV33" s="1"/>
      <c r="VW33" s="1"/>
      <c r="VX33" s="1"/>
      <c r="VY33" s="1"/>
      <c r="VZ33" s="1"/>
      <c r="WA33" s="1"/>
      <c r="WB33" s="1"/>
      <c r="WC33" s="1"/>
      <c r="WD33" s="1"/>
      <c r="WE33" s="1"/>
      <c r="WF33" s="1"/>
      <c r="WG33" s="1"/>
      <c r="WH33" s="1"/>
      <c r="WI33" s="1"/>
      <c r="WJ33" s="1"/>
      <c r="WK33" s="1"/>
      <c r="WL33" s="1"/>
      <c r="WM33" s="1"/>
      <c r="WN33" s="1"/>
      <c r="WO33" s="1"/>
      <c r="WP33" s="1"/>
      <c r="WQ33" s="1"/>
      <c r="WR33" s="1"/>
      <c r="WS33" s="1"/>
      <c r="WT33" s="1"/>
      <c r="WU33" s="1"/>
      <c r="WV33" s="1"/>
      <c r="WW33" s="1"/>
      <c r="WX33" s="1"/>
      <c r="WY33" s="1"/>
      <c r="WZ33" s="1"/>
      <c r="XA33" s="1"/>
      <c r="XB33" s="1"/>
      <c r="XC33" s="1"/>
      <c r="XD33" s="1"/>
      <c r="XE33" s="1"/>
      <c r="XF33" s="1"/>
      <c r="XG33" s="1"/>
      <c r="XH33" s="1"/>
      <c r="XI33" s="1"/>
      <c r="XJ33" s="1"/>
      <c r="XK33" s="1"/>
      <c r="XL33" s="1"/>
      <c r="XM33" s="1"/>
      <c r="XN33" s="1"/>
      <c r="XO33" s="1"/>
      <c r="XP33" s="1"/>
      <c r="XQ33" s="1"/>
      <c r="XR33" s="1"/>
      <c r="XS33" s="1"/>
      <c r="XT33" s="1"/>
      <c r="XU33" s="1"/>
      <c r="XV33" s="1"/>
      <c r="XW33" s="1"/>
      <c r="XX33" s="1"/>
      <c r="XY33" s="1"/>
      <c r="XZ33" s="1"/>
      <c r="YA33" s="1"/>
      <c r="YB33" s="1"/>
      <c r="YC33" s="1"/>
      <c r="YD33" s="1"/>
      <c r="YE33" s="1"/>
      <c r="YF33" s="1"/>
      <c r="YG33" s="1"/>
      <c r="YH33" s="1"/>
      <c r="YI33" s="1"/>
      <c r="YJ33" s="1"/>
      <c r="YK33" s="1"/>
      <c r="YL33" s="1"/>
      <c r="YM33" s="1"/>
      <c r="YN33" s="1"/>
      <c r="YO33" s="1"/>
      <c r="YP33" s="1"/>
      <c r="YQ33" s="1"/>
      <c r="YR33" s="1"/>
      <c r="YS33" s="1"/>
      <c r="YT33" s="1"/>
      <c r="YU33" s="1"/>
      <c r="YV33" s="1"/>
      <c r="YW33" s="1"/>
      <c r="YX33" s="1"/>
      <c r="YY33" s="1"/>
      <c r="YZ33" s="1"/>
      <c r="ZA33" s="1"/>
      <c r="ZB33" s="1"/>
      <c r="ZC33" s="1"/>
      <c r="ZD33" s="1"/>
      <c r="ZE33" s="1"/>
      <c r="ZF33" s="1"/>
      <c r="ZG33" s="1"/>
      <c r="ZH33" s="1"/>
      <c r="ZI33" s="1"/>
      <c r="ZJ33" s="1"/>
      <c r="ZK33" s="1"/>
      <c r="ZL33" s="1"/>
      <c r="ZM33" s="1"/>
      <c r="ZN33" s="1"/>
      <c r="ZO33" s="1"/>
      <c r="ZP33" s="1"/>
      <c r="ZQ33" s="1"/>
      <c r="ZR33" s="1"/>
      <c r="ZS33" s="1"/>
      <c r="ZT33" s="1"/>
      <c r="ZU33" s="1"/>
      <c r="ZV33" s="1"/>
      <c r="ZW33" s="1"/>
      <c r="ZX33" s="1"/>
      <c r="ZY33" s="1"/>
      <c r="ZZ33" s="1"/>
      <c r="AAA33" s="1"/>
      <c r="AAB33" s="1"/>
      <c r="AAC33" s="1"/>
      <c r="AAD33" s="1"/>
      <c r="AAE33" s="1"/>
      <c r="AAF33" s="1"/>
      <c r="AAG33" s="1"/>
      <c r="AAH33" s="1"/>
      <c r="AAI33" s="1"/>
      <c r="AAJ33" s="1"/>
      <c r="AAK33" s="1"/>
      <c r="AAL33" s="1"/>
      <c r="AAM33" s="1"/>
      <c r="AAN33" s="1"/>
      <c r="AAO33" s="1"/>
      <c r="AAP33" s="1"/>
      <c r="AAQ33" s="1"/>
      <c r="AAR33" s="1"/>
      <c r="AAS33" s="1"/>
      <c r="AAT33" s="1"/>
      <c r="AAU33" s="1"/>
      <c r="AAV33" s="1"/>
      <c r="AAW33" s="1"/>
      <c r="AAX33" s="1"/>
      <c r="AAY33" s="1"/>
      <c r="AAZ33" s="1"/>
      <c r="ABA33" s="1"/>
      <c r="ABB33" s="1"/>
      <c r="ABC33" s="1"/>
      <c r="ABD33" s="1"/>
      <c r="ABE33" s="1"/>
      <c r="ABF33" s="1"/>
      <c r="ABG33" s="1"/>
      <c r="ABH33" s="1"/>
      <c r="ABI33" s="1"/>
      <c r="ABJ33" s="1"/>
      <c r="ABK33" s="1"/>
      <c r="ABL33" s="1"/>
      <c r="ABM33" s="1"/>
      <c r="ABN33" s="1"/>
      <c r="ABO33" s="1"/>
      <c r="ABP33" s="1"/>
      <c r="ABQ33" s="1"/>
      <c r="ABR33" s="1"/>
      <c r="ABS33" s="1"/>
      <c r="ABT33" s="1"/>
      <c r="ABU33" s="1"/>
      <c r="ABV33" s="1"/>
      <c r="ABW33" s="1"/>
      <c r="ABX33" s="1"/>
      <c r="ABY33" s="1"/>
      <c r="ABZ33" s="1"/>
      <c r="ACA33" s="1"/>
      <c r="ACB33" s="1"/>
      <c r="ACC33" s="1"/>
      <c r="ACD33" s="1"/>
      <c r="ACE33" s="1"/>
      <c r="ACF33" s="1"/>
      <c r="ACG33" s="1"/>
      <c r="ACH33" s="1"/>
      <c r="ACI33" s="1"/>
      <c r="ACJ33" s="1"/>
      <c r="ACK33" s="1"/>
      <c r="ACL33" s="1"/>
      <c r="ACM33" s="1"/>
      <c r="ACN33" s="1"/>
      <c r="ACO33" s="1"/>
      <c r="ACP33" s="1"/>
      <c r="ACQ33" s="1"/>
      <c r="ACR33" s="1"/>
      <c r="ACS33" s="1"/>
      <c r="ACT33" s="1"/>
      <c r="ACU33" s="1"/>
      <c r="ACV33" s="1"/>
      <c r="ACW33" s="1"/>
      <c r="ACX33" s="1"/>
      <c r="ACY33" s="1"/>
      <c r="ACZ33" s="1"/>
      <c r="ADA33" s="1"/>
      <c r="ADB33" s="1"/>
      <c r="ADC33" s="1"/>
      <c r="ADD33" s="1"/>
      <c r="ADE33" s="1"/>
      <c r="ADF33" s="1"/>
      <c r="ADG33" s="1"/>
      <c r="ADH33" s="1"/>
      <c r="ADI33" s="1"/>
      <c r="ADJ33" s="1"/>
      <c r="ADK33" s="1"/>
      <c r="ADL33" s="1"/>
      <c r="ADM33" s="1"/>
      <c r="ADN33" s="1"/>
      <c r="ADO33" s="1"/>
      <c r="ADP33" s="1"/>
      <c r="ADQ33" s="1"/>
      <c r="ADR33" s="1"/>
      <c r="ADS33" s="1"/>
      <c r="ADT33" s="1"/>
      <c r="ADU33" s="1"/>
      <c r="ADV33" s="1"/>
      <c r="ADW33" s="1"/>
      <c r="ADX33" s="1"/>
      <c r="ADY33" s="1"/>
      <c r="ADZ33" s="1"/>
      <c r="AEA33" s="1"/>
      <c r="AEB33" s="1"/>
      <c r="AEC33" s="1"/>
      <c r="AED33" s="1"/>
      <c r="AEE33" s="1"/>
      <c r="AEF33" s="1"/>
      <c r="AEG33" s="1"/>
      <c r="AEH33" s="1"/>
      <c r="AEI33" s="1"/>
      <c r="AEJ33" s="1"/>
      <c r="AEK33" s="1"/>
      <c r="AEL33" s="1"/>
      <c r="AEM33" s="1"/>
      <c r="AEN33" s="1"/>
      <c r="AEO33" s="1"/>
      <c r="AEP33" s="1"/>
      <c r="AEQ33" s="1"/>
      <c r="AER33" s="1"/>
      <c r="AES33" s="1"/>
      <c r="AET33" s="1"/>
      <c r="AEU33" s="1"/>
      <c r="AEV33" s="1"/>
      <c r="AEW33" s="1"/>
      <c r="AEX33" s="1"/>
      <c r="AEY33" s="1"/>
      <c r="AEZ33" s="1"/>
      <c r="AFA33" s="1"/>
      <c r="AFB33" s="1"/>
      <c r="AFC33" s="1"/>
      <c r="AFD33" s="1"/>
      <c r="AFE33" s="1"/>
      <c r="AFF33" s="1"/>
      <c r="AFG33" s="1"/>
      <c r="AFH33" s="1"/>
      <c r="AFI33" s="1"/>
      <c r="AFJ33" s="1"/>
      <c r="AFK33" s="1"/>
      <c r="AFL33" s="1"/>
      <c r="AFM33" s="1"/>
      <c r="AFN33" s="1"/>
      <c r="AFO33" s="1"/>
      <c r="AFP33" s="1"/>
      <c r="AFQ33" s="1"/>
      <c r="AFR33" s="1"/>
      <c r="AFS33" s="1"/>
      <c r="AFT33" s="1"/>
      <c r="AFU33" s="1"/>
      <c r="AFV33" s="1"/>
      <c r="AFW33" s="1"/>
      <c r="AFX33" s="1"/>
      <c r="AFY33" s="1"/>
      <c r="AFZ33" s="1"/>
      <c r="AGA33" s="1"/>
      <c r="AGB33" s="1"/>
      <c r="AGC33" s="1"/>
      <c r="AGD33" s="1"/>
      <c r="AGE33" s="1"/>
      <c r="AGF33" s="1"/>
      <c r="AGG33" s="1"/>
      <c r="AGH33" s="1"/>
      <c r="AGI33" s="1"/>
      <c r="AGJ33" s="1"/>
      <c r="AGK33" s="1"/>
      <c r="AGL33" s="1"/>
      <c r="AGM33" s="1"/>
      <c r="AGN33" s="1"/>
      <c r="AGO33" s="1"/>
      <c r="AGP33" s="1"/>
      <c r="AGQ33" s="1"/>
      <c r="AGR33" s="1"/>
      <c r="AGS33" s="1"/>
      <c r="AGT33" s="1"/>
      <c r="AGU33" s="1"/>
      <c r="AGV33" s="1"/>
      <c r="AGW33" s="1"/>
      <c r="AGX33" s="1"/>
      <c r="AGY33" s="1"/>
      <c r="AGZ33" s="1"/>
      <c r="AHA33" s="1"/>
      <c r="AHB33" s="1"/>
      <c r="AHC33" s="1"/>
      <c r="AHD33" s="1"/>
      <c r="AHE33" s="1"/>
      <c r="AHF33" s="1"/>
      <c r="AHG33" s="1"/>
      <c r="AHH33" s="1"/>
      <c r="AHI33" s="1"/>
      <c r="AHJ33" s="1"/>
      <c r="AHK33" s="1"/>
      <c r="AHL33" s="1"/>
      <c r="AHM33" s="1"/>
      <c r="AHN33" s="1"/>
      <c r="AHO33" s="1"/>
      <c r="AHP33" s="1"/>
      <c r="AHQ33" s="1"/>
      <c r="AHR33" s="1"/>
      <c r="AHS33" s="1"/>
      <c r="AHT33" s="1"/>
      <c r="AHU33" s="1"/>
      <c r="AHV33" s="1"/>
      <c r="AHW33" s="1"/>
      <c r="AHX33" s="1"/>
      <c r="AHY33" s="1"/>
      <c r="AHZ33" s="1"/>
      <c r="AIA33" s="1"/>
      <c r="AIB33" s="1"/>
      <c r="AIC33" s="1"/>
      <c r="AID33" s="1"/>
      <c r="AIE33" s="1"/>
      <c r="AIF33" s="1"/>
      <c r="AIG33" s="1"/>
      <c r="AIH33" s="1"/>
      <c r="AII33" s="1"/>
      <c r="AIJ33" s="1"/>
      <c r="AIK33" s="1"/>
      <c r="AIL33" s="1"/>
      <c r="AIM33" s="1"/>
      <c r="AIN33" s="1"/>
      <c r="AIO33" s="1"/>
      <c r="AIP33" s="1"/>
      <c r="AIQ33" s="1"/>
      <c r="AIR33" s="1"/>
      <c r="AIS33" s="1"/>
      <c r="AIT33" s="1"/>
      <c r="AIU33" s="1"/>
      <c r="AIV33" s="1"/>
      <c r="AIW33" s="1"/>
      <c r="AIX33" s="1"/>
      <c r="AIY33" s="1"/>
      <c r="AIZ33" s="1"/>
      <c r="AJA33" s="1"/>
      <c r="AJB33" s="1"/>
      <c r="AJC33" s="1"/>
      <c r="AJD33" s="1"/>
      <c r="AJE33" s="1"/>
      <c r="AJF33" s="1"/>
      <c r="AJG33" s="1"/>
      <c r="AJH33" s="1"/>
      <c r="AJI33" s="1"/>
      <c r="AJJ33" s="1"/>
      <c r="AJK33" s="1"/>
      <c r="AJL33" s="1"/>
      <c r="AJM33" s="1"/>
      <c r="AJN33" s="1"/>
      <c r="AJO33" s="1"/>
      <c r="AJP33" s="1"/>
      <c r="AJQ33" s="1"/>
      <c r="AJR33" s="1"/>
      <c r="AJS33" s="1"/>
      <c r="AJT33" s="1"/>
      <c r="AJU33" s="1"/>
      <c r="AJV33" s="1"/>
      <c r="AJW33" s="1"/>
      <c r="AJX33" s="1"/>
      <c r="AJY33" s="1"/>
      <c r="AJZ33" s="1"/>
      <c r="AKA33" s="1"/>
      <c r="AKB33" s="1"/>
      <c r="AKC33" s="1"/>
      <c r="AKD33" s="1"/>
      <c r="AKE33" s="1"/>
      <c r="AKF33" s="1"/>
      <c r="AKG33" s="1"/>
      <c r="AKH33" s="1"/>
      <c r="AKI33" s="1"/>
      <c r="AKJ33" s="1"/>
      <c r="AKK33" s="1"/>
      <c r="AKL33" s="1"/>
      <c r="AKM33" s="1"/>
      <c r="AKN33" s="1"/>
      <c r="AKO33" s="1"/>
      <c r="AKP33" s="1"/>
      <c r="AKQ33" s="1"/>
      <c r="AKR33" s="1"/>
      <c r="AKS33" s="1"/>
      <c r="AKT33" s="1"/>
      <c r="AKU33" s="1"/>
      <c r="AKV33" s="1"/>
      <c r="AKW33" s="1"/>
      <c r="AKX33" s="1"/>
      <c r="AKY33" s="1"/>
      <c r="AKZ33" s="1"/>
      <c r="ALA33" s="1"/>
      <c r="ALB33" s="1"/>
      <c r="ALC33" s="1"/>
      <c r="ALD33" s="1"/>
      <c r="ALE33" s="1"/>
      <c r="ALF33" s="1"/>
      <c r="ALG33" s="1"/>
      <c r="ALH33" s="1"/>
      <c r="ALI33" s="1"/>
      <c r="ALJ33" s="1"/>
      <c r="ALK33" s="1"/>
      <c r="ALL33" s="1"/>
      <c r="ALM33" s="1"/>
      <c r="ALN33" s="1"/>
      <c r="ALO33" s="1"/>
      <c r="ALP33" s="1"/>
      <c r="ALQ33" s="1"/>
      <c r="ALR33" s="1"/>
      <c r="ALS33" s="1"/>
      <c r="ALT33" s="1"/>
      <c r="ALU33" s="1"/>
      <c r="ALV33" s="1"/>
      <c r="ALW33" s="1"/>
      <c r="ALX33" s="1"/>
      <c r="ALY33" s="1"/>
      <c r="ALZ33" s="1"/>
      <c r="AMA33" s="1"/>
      <c r="AMB33" s="1"/>
      <c r="AMC33" s="1"/>
      <c r="AMD33" s="1"/>
      <c r="AME33" s="1"/>
      <c r="AMF33" s="1"/>
      <c r="AMG33" s="1"/>
      <c r="AMH33" s="1"/>
      <c r="AMI33" s="1"/>
      <c r="AMJ33" s="1"/>
      <c r="AMK33" s="1"/>
      <c r="AML33" s="1"/>
      <c r="AMM33" s="1"/>
      <c r="AMN33" s="1"/>
      <c r="AMO33" s="1"/>
      <c r="AMP33" s="1"/>
      <c r="AMQ33" s="1"/>
      <c r="AMR33" s="1"/>
      <c r="AMS33" s="1"/>
      <c r="AMT33" s="1"/>
      <c r="AMU33" s="1"/>
      <c r="AMV33" s="1"/>
      <c r="AMW33" s="1"/>
      <c r="AMX33" s="1"/>
      <c r="AMY33" s="1"/>
      <c r="AMZ33" s="1"/>
      <c r="ANA33" s="1"/>
      <c r="ANB33" s="1"/>
      <c r="ANC33" s="1"/>
      <c r="AND33" s="1"/>
      <c r="ANE33" s="1"/>
      <c r="ANF33" s="1"/>
      <c r="ANG33" s="1"/>
      <c r="ANH33" s="1"/>
      <c r="ANI33" s="1"/>
      <c r="ANJ33" s="1"/>
      <c r="ANK33" s="1"/>
      <c r="ANL33" s="1"/>
      <c r="ANM33" s="1"/>
      <c r="ANN33" s="1"/>
      <c r="ANO33" s="1"/>
      <c r="ANP33" s="1"/>
      <c r="ANQ33" s="1"/>
      <c r="ANR33" s="1"/>
      <c r="ANS33" s="1"/>
      <c r="ANT33" s="1"/>
      <c r="ANU33" s="1"/>
      <c r="ANV33" s="1"/>
      <c r="ANW33" s="1"/>
      <c r="ANX33" s="1"/>
      <c r="ANY33" s="1"/>
      <c r="ANZ33" s="1"/>
      <c r="AOA33" s="1"/>
      <c r="AOB33" s="1"/>
      <c r="AOC33" s="1"/>
      <c r="AOD33" s="1"/>
      <c r="AOE33" s="1"/>
      <c r="AOF33" s="1"/>
      <c r="AOG33" s="1"/>
      <c r="AOH33" s="1"/>
      <c r="AOI33" s="1"/>
      <c r="AOJ33" s="1"/>
      <c r="AOK33" s="1"/>
      <c r="AOL33" s="1"/>
      <c r="AOM33" s="1"/>
      <c r="AON33" s="1"/>
      <c r="AOO33" s="1"/>
      <c r="AOP33" s="1"/>
      <c r="AOQ33" s="1"/>
      <c r="AOR33" s="1"/>
      <c r="AOS33" s="1"/>
      <c r="AOT33" s="1"/>
      <c r="AOU33" s="1"/>
      <c r="AOV33" s="1"/>
      <c r="AOW33" s="1"/>
      <c r="AOX33" s="1"/>
      <c r="AOY33" s="1"/>
      <c r="AOZ33" s="1"/>
      <c r="APA33" s="1"/>
      <c r="APB33" s="1"/>
      <c r="APC33" s="1"/>
      <c r="APD33" s="1"/>
      <c r="APE33" s="1"/>
      <c r="APF33" s="1"/>
      <c r="APG33" s="1"/>
      <c r="APH33" s="1"/>
      <c r="API33" s="1"/>
      <c r="APJ33" s="1"/>
      <c r="APK33" s="1"/>
      <c r="APL33" s="1"/>
      <c r="APM33" s="1"/>
      <c r="APN33" s="1"/>
      <c r="APO33" s="1"/>
      <c r="APP33" s="1"/>
      <c r="APQ33" s="1"/>
      <c r="APR33" s="1"/>
      <c r="APS33" s="1"/>
      <c r="APT33" s="1"/>
      <c r="APU33" s="1"/>
      <c r="APV33" s="1"/>
      <c r="APW33" s="1"/>
      <c r="APX33" s="1"/>
      <c r="APY33" s="1"/>
      <c r="APZ33" s="1"/>
      <c r="AQA33" s="1"/>
      <c r="AQB33" s="1"/>
      <c r="AQC33" s="1"/>
      <c r="AQD33" s="1"/>
      <c r="AQE33" s="1"/>
      <c r="AQF33" s="1"/>
      <c r="AQG33" s="1"/>
      <c r="AQH33" s="1"/>
      <c r="AQI33" s="1"/>
      <c r="AQJ33" s="1"/>
      <c r="AQK33" s="1"/>
      <c r="AQL33" s="1"/>
      <c r="AQM33" s="1"/>
      <c r="AQN33" s="1"/>
      <c r="AQO33" s="1"/>
      <c r="AQP33" s="1"/>
      <c r="AQQ33" s="1"/>
      <c r="AQR33" s="1"/>
      <c r="AQS33" s="1"/>
      <c r="AQT33" s="1"/>
      <c r="AQU33" s="1"/>
      <c r="AQV33" s="1"/>
      <c r="AQW33" s="1"/>
      <c r="AQX33" s="1"/>
      <c r="AQY33" s="1"/>
      <c r="AQZ33" s="1"/>
      <c r="ARA33" s="1"/>
      <c r="ARB33" s="1"/>
      <c r="ARC33" s="1"/>
      <c r="ARD33" s="1"/>
      <c r="ARE33" s="1"/>
      <c r="ARF33" s="1"/>
      <c r="ARG33" s="1"/>
      <c r="ARH33" s="1"/>
      <c r="ARI33" s="1"/>
      <c r="ARJ33" s="1"/>
      <c r="ARK33" s="1"/>
      <c r="ARL33" s="1"/>
      <c r="ARM33" s="1"/>
      <c r="ARN33" s="1"/>
      <c r="ARO33" s="1"/>
      <c r="ARP33" s="1"/>
      <c r="ARQ33" s="1"/>
      <c r="ARR33" s="1"/>
      <c r="ARS33" s="1"/>
      <c r="ART33" s="1"/>
      <c r="ARU33" s="1"/>
      <c r="ARV33" s="1"/>
      <c r="ARW33" s="1"/>
      <c r="ARX33" s="1"/>
      <c r="ARY33" s="1"/>
      <c r="ARZ33" s="1"/>
      <c r="ASA33" s="1"/>
      <c r="ASB33" s="1"/>
      <c r="ASC33" s="1"/>
      <c r="ASD33" s="1"/>
      <c r="ASE33" s="1"/>
      <c r="ASF33" s="1"/>
      <c r="ASG33" s="1"/>
      <c r="ASH33" s="1"/>
      <c r="ASI33" s="1"/>
      <c r="ASJ33" s="1"/>
      <c r="ASK33" s="1"/>
      <c r="ASL33" s="1"/>
      <c r="ASM33" s="1"/>
      <c r="ASN33" s="1"/>
      <c r="ASO33" s="1"/>
      <c r="ASP33" s="1"/>
      <c r="ASQ33" s="1"/>
      <c r="ASR33" s="1"/>
      <c r="ASS33" s="1"/>
      <c r="AST33" s="1"/>
      <c r="ASU33" s="1"/>
      <c r="ASV33" s="1"/>
      <c r="ASW33" s="1"/>
      <c r="ASX33" s="1"/>
      <c r="ASY33" s="1"/>
      <c r="ASZ33" s="1"/>
      <c r="ATA33" s="1"/>
      <c r="ATB33" s="1"/>
      <c r="ATC33" s="1"/>
      <c r="ATD33" s="1"/>
      <c r="ATE33" s="1"/>
      <c r="ATF33" s="1"/>
      <c r="ATG33" s="1"/>
      <c r="ATH33" s="1"/>
      <c r="ATI33" s="1"/>
      <c r="ATJ33" s="1"/>
      <c r="ATK33" s="1"/>
      <c r="ATL33" s="1"/>
      <c r="ATM33" s="1"/>
      <c r="ATN33" s="1"/>
      <c r="ATO33" s="1"/>
      <c r="ATP33" s="1"/>
      <c r="ATQ33" s="1"/>
      <c r="ATR33" s="1"/>
      <c r="ATS33" s="1"/>
      <c r="ATT33" s="1"/>
      <c r="ATU33" s="1"/>
      <c r="ATV33" s="1"/>
      <c r="ATW33" s="1"/>
      <c r="ATX33" s="1"/>
      <c r="ATY33" s="1"/>
      <c r="ATZ33" s="1"/>
      <c r="AUA33" s="1"/>
      <c r="AUB33" s="1"/>
      <c r="AUC33" s="1"/>
      <c r="AUD33" s="1"/>
      <c r="AUE33" s="1"/>
      <c r="AUF33" s="1"/>
      <c r="AUG33" s="1"/>
      <c r="AUH33" s="1"/>
      <c r="AUI33" s="1"/>
      <c r="AUJ33" s="1"/>
      <c r="AUK33" s="1"/>
      <c r="AUL33" s="1"/>
      <c r="AUM33" s="1"/>
      <c r="AUN33" s="1"/>
      <c r="AUO33" s="1"/>
      <c r="AUP33" s="1"/>
      <c r="AUQ33" s="1"/>
      <c r="AUR33" s="1"/>
      <c r="AUS33" s="1"/>
      <c r="AUT33" s="1"/>
      <c r="AUU33" s="1"/>
      <c r="AUV33" s="1"/>
      <c r="AUW33" s="1"/>
      <c r="AUX33" s="1"/>
      <c r="AUY33" s="1"/>
      <c r="AUZ33" s="1"/>
      <c r="AVA33" s="1"/>
      <c r="AVB33" s="1"/>
      <c r="AVC33" s="1"/>
      <c r="AVD33" s="1"/>
      <c r="AVE33" s="1"/>
      <c r="AVF33" s="1"/>
      <c r="AVG33" s="1"/>
      <c r="AVH33" s="1"/>
      <c r="AVI33" s="1"/>
      <c r="AVJ33" s="1"/>
      <c r="AVK33" s="1"/>
      <c r="AVL33" s="1"/>
      <c r="AVM33" s="1"/>
      <c r="AVN33" s="1"/>
      <c r="AVO33" s="1"/>
      <c r="AVP33" s="1"/>
      <c r="AVQ33" s="1"/>
      <c r="AVR33" s="1"/>
      <c r="AVS33" s="1"/>
      <c r="AVT33" s="1"/>
      <c r="AVU33" s="1"/>
      <c r="AVV33" s="1"/>
      <c r="AVW33" s="1"/>
      <c r="AVX33" s="1"/>
      <c r="AVY33" s="1"/>
      <c r="AVZ33" s="1"/>
      <c r="AWA33" s="1"/>
      <c r="AWB33" s="1"/>
      <c r="AWC33" s="1"/>
      <c r="AWD33" s="1"/>
      <c r="AWE33" s="1"/>
      <c r="AWF33" s="1"/>
      <c r="AWG33" s="1"/>
      <c r="AWH33" s="1"/>
      <c r="AWI33" s="1"/>
      <c r="AWJ33" s="1"/>
      <c r="AWK33" s="1"/>
      <c r="AWL33" s="1"/>
      <c r="AWM33" s="1"/>
      <c r="AWN33" s="1"/>
      <c r="AWO33" s="1"/>
      <c r="AWP33" s="1"/>
      <c r="AWQ33" s="1"/>
      <c r="AWR33" s="1"/>
      <c r="AWS33" s="1"/>
      <c r="AWT33" s="1"/>
      <c r="AWU33" s="1"/>
      <c r="AWV33" s="1"/>
      <c r="AWW33" s="1"/>
      <c r="AWX33" s="1"/>
      <c r="AWY33" s="1"/>
      <c r="AWZ33" s="1"/>
      <c r="AXA33" s="1"/>
      <c r="AXB33" s="1"/>
      <c r="AXC33" s="1"/>
      <c r="AXD33" s="1"/>
      <c r="AXE33" s="1"/>
      <c r="AXF33" s="1"/>
      <c r="AXG33" s="1"/>
      <c r="AXH33" s="1"/>
      <c r="AXI33" s="1"/>
      <c r="AXJ33" s="1"/>
      <c r="AXK33" s="1"/>
      <c r="AXL33" s="1"/>
      <c r="AXM33" s="1"/>
      <c r="AXN33" s="1"/>
      <c r="AXO33" s="1"/>
      <c r="AXP33" s="1"/>
      <c r="AXQ33" s="1"/>
      <c r="AXR33" s="1"/>
      <c r="AXS33" s="1"/>
      <c r="AXT33" s="1"/>
      <c r="AXU33" s="1"/>
      <c r="AXV33" s="1"/>
      <c r="AXW33" s="1"/>
      <c r="AXX33" s="1"/>
      <c r="AXY33" s="1"/>
      <c r="AXZ33" s="1"/>
      <c r="AYA33" s="1"/>
      <c r="AYB33" s="1"/>
      <c r="AYC33" s="1"/>
      <c r="AYD33" s="1"/>
      <c r="AYE33" s="1"/>
      <c r="AYF33" s="1"/>
      <c r="AYG33" s="1"/>
      <c r="AYH33" s="1"/>
      <c r="AYI33" s="1"/>
      <c r="AYJ33" s="1"/>
      <c r="AYK33" s="1"/>
      <c r="AYL33" s="1"/>
      <c r="AYM33" s="1"/>
      <c r="AYN33" s="1"/>
      <c r="AYO33" s="1"/>
      <c r="AYP33" s="1"/>
      <c r="AYQ33" s="1"/>
      <c r="AYR33" s="1"/>
      <c r="AYS33" s="1"/>
      <c r="AYT33" s="1"/>
      <c r="AYU33" s="1"/>
      <c r="AYV33" s="1"/>
      <c r="AYW33" s="1"/>
      <c r="AYX33" s="1"/>
      <c r="AYY33" s="1"/>
      <c r="AYZ33" s="1"/>
      <c r="AZA33" s="1"/>
      <c r="AZB33" s="1"/>
      <c r="AZC33" s="1"/>
      <c r="AZD33" s="1"/>
      <c r="AZE33" s="1"/>
      <c r="AZF33" s="1"/>
      <c r="AZG33" s="1"/>
      <c r="AZH33" s="1"/>
      <c r="AZI33" s="1"/>
      <c r="AZJ33" s="1"/>
      <c r="AZK33" s="1"/>
      <c r="AZL33" s="1"/>
      <c r="AZM33" s="1"/>
      <c r="AZN33" s="1"/>
      <c r="AZO33" s="1"/>
      <c r="AZP33" s="1"/>
      <c r="AZQ33" s="1"/>
      <c r="AZR33" s="1"/>
      <c r="AZS33" s="1"/>
      <c r="AZT33" s="1"/>
      <c r="AZU33" s="1"/>
      <c r="AZV33" s="1"/>
      <c r="AZW33" s="1"/>
      <c r="AZX33" s="1"/>
      <c r="AZY33" s="1"/>
      <c r="AZZ33" s="1"/>
      <c r="BAA33" s="1"/>
      <c r="BAB33" s="1"/>
      <c r="BAC33" s="1"/>
      <c r="BAD33" s="1"/>
      <c r="BAE33" s="1"/>
      <c r="BAF33" s="1"/>
      <c r="BAG33" s="1"/>
      <c r="BAH33" s="1"/>
      <c r="BAI33" s="1"/>
      <c r="BAJ33" s="1"/>
      <c r="BAK33" s="1"/>
      <c r="BAL33" s="1"/>
      <c r="BAM33" s="1"/>
      <c r="BAN33" s="1"/>
      <c r="BAO33" s="1"/>
      <c r="BAP33" s="1"/>
      <c r="BAQ33" s="1"/>
      <c r="BAR33" s="1"/>
      <c r="BAS33" s="1"/>
      <c r="BAT33" s="1"/>
      <c r="BAU33" s="1"/>
      <c r="BAV33" s="1"/>
      <c r="BAW33" s="1"/>
      <c r="BAX33" s="1"/>
      <c r="BAY33" s="1"/>
      <c r="BAZ33" s="1"/>
      <c r="BBA33" s="1"/>
      <c r="BBB33" s="1"/>
      <c r="BBC33" s="1"/>
      <c r="BBD33" s="1"/>
      <c r="BBE33" s="1"/>
      <c r="BBF33" s="1"/>
      <c r="BBG33" s="1"/>
      <c r="BBH33" s="1"/>
      <c r="BBI33" s="1"/>
      <c r="BBJ33" s="1"/>
      <c r="BBK33" s="1"/>
      <c r="BBL33" s="1"/>
      <c r="BBM33" s="1"/>
      <c r="BBN33" s="1"/>
      <c r="BBO33" s="1"/>
      <c r="BBP33" s="1"/>
      <c r="BBQ33" s="1"/>
      <c r="BBR33" s="1"/>
      <c r="BBS33" s="1"/>
      <c r="BBT33" s="1"/>
      <c r="BBU33" s="1"/>
      <c r="BBV33" s="1"/>
      <c r="BBW33" s="1"/>
      <c r="BBX33" s="1"/>
      <c r="BBY33" s="1"/>
      <c r="BBZ33" s="1"/>
      <c r="BCA33" s="1"/>
      <c r="BCB33" s="1"/>
      <c r="BCC33" s="1"/>
      <c r="BCD33" s="1"/>
      <c r="BCE33" s="1"/>
      <c r="BCF33" s="1"/>
      <c r="BCG33" s="1"/>
      <c r="BCH33" s="1"/>
      <c r="BCI33" s="1"/>
      <c r="BCJ33" s="1"/>
      <c r="BCK33" s="1"/>
      <c r="BCL33" s="1"/>
      <c r="BCM33" s="1"/>
      <c r="BCN33" s="1"/>
      <c r="BCO33" s="1"/>
      <c r="BCP33" s="1"/>
      <c r="BCQ33" s="1"/>
      <c r="BCR33" s="1"/>
      <c r="BCS33" s="1"/>
      <c r="BCT33" s="1"/>
      <c r="BCU33" s="1"/>
      <c r="BCV33" s="1"/>
      <c r="BCW33" s="1"/>
      <c r="BCX33" s="1"/>
      <c r="BCY33" s="1"/>
      <c r="BCZ33" s="1"/>
      <c r="BDA33" s="1"/>
      <c r="BDB33" s="1"/>
      <c r="BDC33" s="1"/>
      <c r="BDD33" s="1"/>
      <c r="BDE33" s="1"/>
      <c r="BDF33" s="1"/>
      <c r="BDG33" s="1"/>
      <c r="BDH33" s="1"/>
      <c r="BDI33" s="1"/>
      <c r="BDJ33" s="1"/>
      <c r="BDK33" s="1"/>
      <c r="BDL33" s="1"/>
      <c r="BDM33" s="1"/>
      <c r="BDN33" s="1"/>
      <c r="BDO33" s="1"/>
      <c r="BDP33" s="1"/>
      <c r="BDQ33" s="1"/>
      <c r="BDR33" s="1"/>
      <c r="BDS33" s="1"/>
      <c r="BDT33" s="1"/>
      <c r="BDU33" s="1"/>
      <c r="BDV33" s="1"/>
      <c r="BDW33" s="1"/>
      <c r="BDX33" s="1"/>
      <c r="BDY33" s="1"/>
      <c r="BDZ33" s="1"/>
      <c r="BEA33" s="1"/>
      <c r="BEB33" s="1"/>
      <c r="BEC33" s="1"/>
      <c r="BED33" s="1"/>
      <c r="BEE33" s="1"/>
      <c r="BEF33" s="1"/>
      <c r="BEG33" s="1"/>
      <c r="BEH33" s="1"/>
      <c r="BEI33" s="1"/>
      <c r="BEJ33" s="1"/>
      <c r="BEK33" s="1"/>
      <c r="BEL33" s="1"/>
      <c r="BEM33" s="1"/>
      <c r="BEN33" s="1"/>
      <c r="BEO33" s="1"/>
      <c r="BEP33" s="1"/>
      <c r="BEQ33" s="1"/>
      <c r="BER33" s="1"/>
      <c r="BES33" s="1"/>
      <c r="BET33" s="1"/>
      <c r="BEU33" s="1"/>
      <c r="BEV33" s="1"/>
      <c r="BEW33" s="1"/>
      <c r="BEX33" s="1"/>
      <c r="BEY33" s="1"/>
      <c r="BEZ33" s="1"/>
      <c r="BFA33" s="1"/>
      <c r="BFB33" s="1"/>
      <c r="BFC33" s="1"/>
      <c r="BFD33" s="1"/>
      <c r="BFE33" s="1"/>
      <c r="BFF33" s="1"/>
      <c r="BFG33" s="1"/>
      <c r="BFH33" s="1"/>
      <c r="BFI33" s="1"/>
      <c r="BFJ33" s="1"/>
      <c r="BFK33" s="1"/>
      <c r="BFL33" s="1"/>
      <c r="BFM33" s="1"/>
      <c r="BFN33" s="1"/>
      <c r="BFO33" s="1"/>
      <c r="BFP33" s="1"/>
      <c r="BFQ33" s="1"/>
      <c r="BFR33" s="1"/>
      <c r="BFS33" s="1"/>
      <c r="BFT33" s="1"/>
      <c r="BFU33" s="1"/>
      <c r="BFV33" s="1"/>
      <c r="BFW33" s="1"/>
      <c r="BFX33" s="1"/>
      <c r="BFY33" s="1"/>
      <c r="BFZ33" s="1"/>
      <c r="BGA33" s="1"/>
      <c r="BGB33" s="1"/>
      <c r="BGC33" s="1"/>
      <c r="BGD33" s="1"/>
      <c r="BGE33" s="1"/>
      <c r="BGF33" s="1"/>
      <c r="BGG33" s="1"/>
      <c r="BGH33" s="1"/>
      <c r="BGI33" s="1"/>
      <c r="BGJ33" s="1"/>
      <c r="BGK33" s="1"/>
      <c r="BGL33" s="1"/>
      <c r="BGM33" s="1"/>
      <c r="BGN33" s="1"/>
      <c r="BGO33" s="1"/>
      <c r="BGP33" s="1"/>
      <c r="BGQ33" s="1"/>
      <c r="BGR33" s="1"/>
      <c r="BGS33" s="1"/>
      <c r="BGT33" s="1"/>
      <c r="BGU33" s="1"/>
      <c r="BGV33" s="1"/>
      <c r="BGW33" s="1"/>
      <c r="BGX33" s="1"/>
      <c r="BGY33" s="1"/>
      <c r="BGZ33" s="1"/>
      <c r="BHA33" s="1"/>
      <c r="BHB33" s="1"/>
      <c r="BHC33" s="1"/>
      <c r="BHD33" s="1"/>
      <c r="BHE33" s="1"/>
      <c r="BHF33" s="1"/>
      <c r="BHG33" s="1"/>
      <c r="BHH33" s="1"/>
      <c r="BHI33" s="1"/>
      <c r="BHJ33" s="1"/>
      <c r="BHK33" s="1"/>
      <c r="BHL33" s="1"/>
      <c r="BHM33" s="1"/>
      <c r="BHN33" s="1"/>
      <c r="BHO33" s="1"/>
      <c r="BHP33" s="1"/>
      <c r="BHQ33" s="1"/>
      <c r="BHR33" s="1"/>
      <c r="BHS33" s="1"/>
      <c r="BHT33" s="1"/>
      <c r="BHU33" s="1"/>
      <c r="BHV33" s="1"/>
      <c r="BHW33" s="1"/>
      <c r="BHX33" s="1"/>
      <c r="BHY33" s="1"/>
      <c r="BHZ33" s="1"/>
      <c r="BIA33" s="1"/>
      <c r="BIB33" s="1"/>
      <c r="BIC33" s="1"/>
      <c r="BID33" s="1"/>
      <c r="BIE33" s="1"/>
      <c r="BIF33" s="1"/>
      <c r="BIG33" s="1"/>
      <c r="BIH33" s="1"/>
      <c r="BII33" s="1"/>
      <c r="BIJ33" s="1"/>
      <c r="BIK33" s="1"/>
      <c r="BIL33" s="1"/>
      <c r="BIM33" s="1"/>
      <c r="BIN33" s="1"/>
      <c r="BIO33" s="1"/>
      <c r="BIP33" s="1"/>
      <c r="BIQ33" s="1"/>
      <c r="BIR33" s="1"/>
      <c r="BIS33" s="1"/>
      <c r="BIT33" s="1"/>
      <c r="BIU33" s="1"/>
      <c r="BIV33" s="1"/>
      <c r="BIW33" s="1"/>
      <c r="BIX33" s="1"/>
      <c r="BIY33" s="1"/>
      <c r="BIZ33" s="1"/>
      <c r="BJA33" s="1"/>
      <c r="BJB33" s="1"/>
      <c r="BJC33" s="1"/>
      <c r="BJD33" s="1"/>
      <c r="BJE33" s="1"/>
      <c r="BJF33" s="1"/>
      <c r="BJG33" s="1"/>
      <c r="BJH33" s="1"/>
      <c r="BJI33" s="1"/>
      <c r="BJJ33" s="1"/>
      <c r="BJK33" s="1"/>
      <c r="BJL33" s="1"/>
      <c r="BJM33" s="1"/>
      <c r="BJN33" s="1"/>
      <c r="BJO33" s="1"/>
      <c r="BJP33" s="1"/>
      <c r="BJQ33" s="1"/>
      <c r="BJR33" s="1"/>
      <c r="BJS33" s="1"/>
      <c r="BJT33" s="1"/>
      <c r="BJU33" s="1"/>
      <c r="BJV33" s="1"/>
      <c r="BJW33" s="1"/>
      <c r="BJX33" s="1"/>
      <c r="BJY33" s="1"/>
      <c r="BJZ33" s="1"/>
      <c r="BKA33" s="1"/>
      <c r="BKB33" s="1"/>
      <c r="BKC33" s="1"/>
      <c r="BKD33" s="1"/>
      <c r="BKE33" s="1"/>
      <c r="BKF33" s="1"/>
      <c r="BKG33" s="1"/>
      <c r="BKH33" s="1"/>
      <c r="BKI33" s="1"/>
      <c r="BKJ33" s="1"/>
      <c r="BKK33" s="1"/>
      <c r="BKL33" s="1"/>
      <c r="BKM33" s="1"/>
      <c r="BKN33" s="1"/>
      <c r="BKO33" s="1"/>
      <c r="BKP33" s="1"/>
      <c r="BKQ33" s="1"/>
      <c r="BKR33" s="1"/>
      <c r="BKS33" s="1"/>
      <c r="BKT33" s="1"/>
      <c r="BKU33" s="1"/>
      <c r="BKV33" s="1"/>
      <c r="BKW33" s="1"/>
      <c r="BKX33" s="1"/>
      <c r="BKY33" s="1"/>
      <c r="BKZ33" s="1"/>
      <c r="BLA33" s="1"/>
      <c r="BLB33" s="1"/>
      <c r="BLC33" s="1"/>
      <c r="BLD33" s="1"/>
      <c r="BLE33" s="1"/>
      <c r="BLF33" s="1"/>
      <c r="BLG33" s="1"/>
      <c r="BLH33" s="1"/>
      <c r="BLI33" s="1"/>
      <c r="BLJ33" s="1"/>
      <c r="BLK33" s="1"/>
      <c r="BLL33" s="1"/>
      <c r="BLM33" s="1"/>
      <c r="BLN33" s="1"/>
      <c r="BLO33" s="1"/>
      <c r="BLP33" s="1"/>
      <c r="BLQ33" s="1"/>
      <c r="BLR33" s="1"/>
      <c r="BLS33" s="1"/>
      <c r="BLT33" s="1"/>
      <c r="BLU33" s="1"/>
      <c r="BLV33" s="1"/>
      <c r="BLW33" s="1"/>
      <c r="BLX33" s="1"/>
      <c r="BLY33" s="1"/>
      <c r="BLZ33" s="1"/>
      <c r="BMA33" s="1"/>
      <c r="BMB33" s="1"/>
      <c r="BMC33" s="1"/>
      <c r="BMD33" s="1"/>
      <c r="BME33" s="1"/>
      <c r="BMF33" s="1"/>
      <c r="BMG33" s="1"/>
      <c r="BMH33" s="1"/>
      <c r="BMI33" s="1"/>
      <c r="BMJ33" s="1"/>
      <c r="BMK33" s="1"/>
      <c r="BML33" s="1"/>
      <c r="BMM33" s="1"/>
      <c r="BMN33" s="1"/>
      <c r="BMO33" s="1"/>
      <c r="BMP33" s="1"/>
      <c r="BMQ33" s="1"/>
      <c r="BMR33" s="1"/>
      <c r="BMS33" s="1"/>
      <c r="BMT33" s="1"/>
      <c r="BMU33" s="1"/>
      <c r="BMV33" s="1"/>
      <c r="BMW33" s="1"/>
      <c r="BMX33" s="1"/>
      <c r="BMY33" s="1"/>
      <c r="BMZ33" s="1"/>
      <c r="BNA33" s="1"/>
      <c r="BNB33" s="1"/>
      <c r="BNC33" s="1"/>
      <c r="BND33" s="1"/>
      <c r="BNE33" s="1"/>
      <c r="BNF33" s="1"/>
      <c r="BNG33" s="1"/>
      <c r="BNH33" s="1"/>
      <c r="BNI33" s="1"/>
      <c r="BNJ33" s="1"/>
      <c r="BNK33" s="1"/>
      <c r="BNL33" s="1"/>
      <c r="BNM33" s="1"/>
      <c r="BNN33" s="1"/>
      <c r="BNO33" s="1"/>
      <c r="BNP33" s="1"/>
      <c r="BNQ33" s="1"/>
      <c r="BNR33" s="1"/>
      <c r="BNS33" s="1"/>
      <c r="BNT33" s="1"/>
      <c r="BNU33" s="1"/>
      <c r="BNV33" s="1"/>
      <c r="BNW33" s="1"/>
      <c r="BNX33" s="1"/>
      <c r="BNY33" s="1"/>
      <c r="BNZ33" s="1"/>
      <c r="BOA33" s="1"/>
      <c r="BOB33" s="1"/>
      <c r="BOC33" s="1"/>
      <c r="BOD33" s="1"/>
      <c r="BOE33" s="1"/>
      <c r="BOF33" s="1"/>
      <c r="BOG33" s="1"/>
      <c r="BOH33" s="1"/>
      <c r="BOI33" s="1"/>
      <c r="BOJ33" s="1"/>
      <c r="BOK33" s="1"/>
      <c r="BOL33" s="1"/>
      <c r="BOM33" s="1"/>
      <c r="BON33" s="1"/>
      <c r="BOO33" s="1"/>
      <c r="BOP33" s="1"/>
      <c r="BOQ33" s="1"/>
      <c r="BOR33" s="1"/>
      <c r="BOS33" s="1"/>
      <c r="BOT33" s="1"/>
      <c r="BOU33" s="1"/>
      <c r="BOV33" s="1"/>
      <c r="BOW33" s="1"/>
      <c r="BOX33" s="1"/>
      <c r="BOY33" s="1"/>
      <c r="BOZ33" s="1"/>
      <c r="BPA33" s="1"/>
      <c r="BPB33" s="1"/>
      <c r="BPC33" s="1"/>
      <c r="BPD33" s="1"/>
      <c r="BPE33" s="1"/>
      <c r="BPF33" s="1"/>
      <c r="BPG33" s="1"/>
      <c r="BPH33" s="1"/>
      <c r="BPI33" s="1"/>
      <c r="BPJ33" s="1"/>
      <c r="BPK33" s="1"/>
      <c r="BPL33" s="1"/>
      <c r="BPM33" s="1"/>
      <c r="BPN33" s="1"/>
      <c r="BPO33" s="1"/>
      <c r="BPP33" s="1"/>
      <c r="BPQ33" s="1"/>
      <c r="BPR33" s="1"/>
      <c r="BPS33" s="1"/>
      <c r="BPT33" s="1"/>
      <c r="BPU33" s="1"/>
      <c r="BPV33" s="1"/>
      <c r="BPW33" s="1"/>
      <c r="BPX33" s="1"/>
      <c r="BPY33" s="1"/>
      <c r="BPZ33" s="1"/>
      <c r="BQA33" s="1"/>
      <c r="BQB33" s="1"/>
      <c r="BQC33" s="1"/>
      <c r="BQD33" s="1"/>
      <c r="BQE33" s="1"/>
      <c r="BQF33" s="1"/>
      <c r="BQG33" s="1"/>
      <c r="BQH33" s="1"/>
      <c r="BQI33" s="1"/>
      <c r="BQJ33" s="1"/>
      <c r="BQK33" s="1"/>
      <c r="BQL33" s="1"/>
      <c r="BQM33" s="1"/>
      <c r="BQN33" s="1"/>
      <c r="BQO33" s="1"/>
      <c r="BQP33" s="1"/>
      <c r="BQQ33" s="1"/>
      <c r="BQR33" s="1"/>
      <c r="BQS33" s="1"/>
      <c r="BQT33" s="1"/>
      <c r="BQU33" s="1"/>
      <c r="BQV33" s="1"/>
      <c r="BQW33" s="1"/>
      <c r="BQX33" s="1"/>
      <c r="BQY33" s="1"/>
      <c r="BQZ33" s="1"/>
      <c r="BRA33" s="1"/>
      <c r="BRB33" s="1"/>
      <c r="BRC33" s="1"/>
      <c r="BRD33" s="1"/>
      <c r="BRE33" s="1"/>
      <c r="BRF33" s="1"/>
      <c r="BRG33" s="1"/>
      <c r="BRH33" s="1"/>
      <c r="BRI33" s="1"/>
      <c r="BRJ33" s="1"/>
      <c r="BRK33" s="1"/>
      <c r="BRL33" s="1"/>
      <c r="BRM33" s="1"/>
      <c r="BRN33" s="1"/>
      <c r="BRO33" s="1"/>
      <c r="BRP33" s="1"/>
      <c r="BRQ33" s="1"/>
      <c r="BRR33" s="1"/>
      <c r="BRS33" s="1"/>
      <c r="BRT33" s="1"/>
      <c r="BRU33" s="1"/>
      <c r="BRV33" s="1"/>
      <c r="BRW33" s="1"/>
      <c r="BRX33" s="1"/>
      <c r="BRY33" s="1"/>
      <c r="BRZ33" s="1"/>
      <c r="BSA33" s="1"/>
      <c r="BSB33" s="1"/>
      <c r="BSC33" s="1"/>
      <c r="BSD33" s="1"/>
      <c r="BSE33" s="1"/>
      <c r="BSF33" s="1"/>
      <c r="BSG33" s="1"/>
      <c r="BSH33" s="1"/>
      <c r="BSI33" s="1"/>
      <c r="BSJ33" s="1"/>
      <c r="BSK33" s="1"/>
      <c r="BSL33" s="1"/>
      <c r="BSM33" s="1"/>
      <c r="BSN33" s="1"/>
      <c r="BSO33" s="1"/>
      <c r="BSP33" s="1"/>
      <c r="BSQ33" s="1"/>
      <c r="BSR33" s="1"/>
      <c r="BSS33" s="1"/>
      <c r="BST33" s="1"/>
      <c r="BSU33" s="1"/>
      <c r="BSV33" s="1"/>
      <c r="BSW33" s="1"/>
      <c r="BSX33" s="1"/>
      <c r="BSY33" s="1"/>
      <c r="BSZ33" s="1"/>
      <c r="BTA33" s="1"/>
      <c r="BTB33" s="1"/>
      <c r="BTC33" s="1"/>
      <c r="BTD33" s="1"/>
      <c r="BTE33" s="1"/>
      <c r="BTF33" s="1"/>
      <c r="BTG33" s="1"/>
      <c r="BTH33" s="1"/>
      <c r="BTI33" s="1"/>
      <c r="BTJ33" s="1"/>
      <c r="BTK33" s="1"/>
      <c r="BTL33" s="1"/>
      <c r="BTM33" s="1"/>
      <c r="BTN33" s="1"/>
      <c r="BTO33" s="1"/>
      <c r="BTP33" s="1"/>
      <c r="BTQ33" s="1"/>
      <c r="BTR33" s="1"/>
      <c r="BTS33" s="1"/>
      <c r="BTT33" s="1"/>
      <c r="BTU33" s="1"/>
      <c r="BTV33" s="1"/>
      <c r="BTW33" s="1"/>
      <c r="BTX33" s="1"/>
      <c r="BTY33" s="1"/>
      <c r="BTZ33" s="1"/>
      <c r="BUA33" s="1"/>
      <c r="BUB33" s="1"/>
      <c r="BUC33" s="1"/>
      <c r="BUD33" s="1"/>
      <c r="BUE33" s="1"/>
      <c r="BUF33" s="1"/>
      <c r="BUG33" s="1"/>
      <c r="BUH33" s="1"/>
      <c r="BUI33" s="1"/>
      <c r="BUJ33" s="1"/>
      <c r="BUK33" s="1"/>
      <c r="BUL33" s="1"/>
      <c r="BUM33" s="1"/>
      <c r="BUN33" s="1"/>
      <c r="BUO33" s="1"/>
      <c r="BUP33" s="1"/>
      <c r="BUQ33" s="1"/>
      <c r="BUR33" s="1"/>
      <c r="BUS33" s="1"/>
      <c r="BUT33" s="1"/>
      <c r="BUU33" s="1"/>
      <c r="BUV33" s="1"/>
      <c r="BUW33" s="1"/>
      <c r="BUX33" s="1"/>
      <c r="BUY33" s="1"/>
      <c r="BUZ33" s="1"/>
      <c r="BVA33" s="1"/>
      <c r="BVB33" s="1"/>
      <c r="BVC33" s="1"/>
      <c r="BVD33" s="1"/>
      <c r="BVE33" s="1"/>
      <c r="BVF33" s="1"/>
      <c r="BVG33" s="1"/>
      <c r="BVH33" s="1"/>
      <c r="BVI33" s="1"/>
      <c r="BVJ33" s="1"/>
      <c r="BVK33" s="1"/>
      <c r="BVL33" s="1"/>
      <c r="BVM33" s="1"/>
      <c r="BVN33" s="1"/>
      <c r="BVO33" s="1"/>
      <c r="BVP33" s="1"/>
      <c r="BVQ33" s="1"/>
      <c r="BVR33" s="1"/>
      <c r="BVS33" s="1"/>
      <c r="BVT33" s="1"/>
      <c r="BVU33" s="1"/>
      <c r="BVV33" s="1"/>
      <c r="BVW33" s="1"/>
      <c r="BVX33" s="1"/>
      <c r="BVY33" s="1"/>
      <c r="BVZ33" s="1"/>
      <c r="BWA33" s="1"/>
      <c r="BWB33" s="1"/>
      <c r="BWC33" s="1"/>
      <c r="BWD33" s="1"/>
      <c r="BWE33" s="1"/>
      <c r="BWF33" s="1"/>
      <c r="BWG33" s="1"/>
      <c r="BWH33" s="1"/>
      <c r="BWI33" s="1"/>
      <c r="BWJ33" s="1"/>
      <c r="BWK33" s="1"/>
      <c r="BWL33" s="1"/>
      <c r="BWM33" s="1"/>
      <c r="BWN33" s="1"/>
      <c r="BWO33" s="1"/>
      <c r="BWP33" s="1"/>
      <c r="BWQ33" s="1"/>
      <c r="BWR33" s="1"/>
      <c r="BWS33" s="1"/>
      <c r="BWT33" s="1"/>
      <c r="BWU33" s="1"/>
      <c r="BWV33" s="1"/>
      <c r="BWW33" s="1"/>
      <c r="BWX33" s="1"/>
      <c r="BWY33" s="1"/>
      <c r="BWZ33" s="1"/>
      <c r="BXA33" s="1"/>
      <c r="BXB33" s="1"/>
      <c r="BXC33" s="1"/>
      <c r="BXD33" s="1"/>
      <c r="BXE33" s="1"/>
      <c r="BXF33" s="1"/>
      <c r="BXG33" s="1"/>
      <c r="BXH33" s="1"/>
      <c r="BXI33" s="1"/>
      <c r="BXJ33" s="1"/>
      <c r="BXK33" s="1"/>
      <c r="BXL33" s="1"/>
      <c r="BXM33" s="1"/>
      <c r="BXN33" s="1"/>
      <c r="BXO33" s="1"/>
      <c r="BXP33" s="1"/>
      <c r="BXQ33" s="1"/>
      <c r="BXR33" s="1"/>
      <c r="BXS33" s="1"/>
      <c r="BXT33" s="1"/>
      <c r="BXU33" s="1"/>
      <c r="BXV33" s="1"/>
      <c r="BXW33" s="1"/>
      <c r="BXX33" s="1"/>
      <c r="BXY33" s="1"/>
      <c r="BXZ33" s="1"/>
      <c r="BYA33" s="1"/>
      <c r="BYB33" s="1"/>
      <c r="BYC33" s="1"/>
      <c r="BYD33" s="1"/>
      <c r="BYE33" s="1"/>
      <c r="BYF33" s="1"/>
      <c r="BYG33" s="1"/>
      <c r="BYH33" s="1"/>
      <c r="BYI33" s="1"/>
      <c r="BYJ33" s="1"/>
      <c r="BYK33" s="1"/>
      <c r="BYL33" s="1"/>
      <c r="BYM33" s="1"/>
      <c r="BYN33" s="1"/>
      <c r="BYO33" s="1"/>
      <c r="BYP33" s="1"/>
      <c r="BYQ33" s="1"/>
      <c r="BYR33" s="1"/>
      <c r="BYS33" s="1"/>
      <c r="BYT33" s="1"/>
      <c r="BYU33" s="1"/>
      <c r="BYV33" s="1"/>
      <c r="BYW33" s="1"/>
      <c r="BYX33" s="1"/>
      <c r="BYY33" s="1"/>
      <c r="BYZ33" s="1"/>
      <c r="BZA33" s="1"/>
      <c r="BZB33" s="1"/>
      <c r="BZC33" s="1"/>
      <c r="BZD33" s="1"/>
      <c r="BZE33" s="1"/>
      <c r="BZF33" s="1"/>
      <c r="BZG33" s="1"/>
      <c r="BZH33" s="1"/>
      <c r="BZI33" s="1"/>
      <c r="BZJ33" s="1"/>
      <c r="BZK33" s="1"/>
      <c r="BZL33" s="1"/>
      <c r="BZM33" s="1"/>
      <c r="BZN33" s="1"/>
      <c r="BZO33" s="1"/>
      <c r="BZP33" s="1"/>
      <c r="BZQ33" s="1"/>
      <c r="BZR33" s="1"/>
      <c r="BZS33" s="1"/>
      <c r="BZT33" s="1"/>
      <c r="BZU33" s="1"/>
      <c r="BZV33" s="1"/>
      <c r="BZW33" s="1"/>
      <c r="BZX33" s="1"/>
      <c r="BZY33" s="1"/>
      <c r="BZZ33" s="1"/>
      <c r="CAA33" s="1"/>
      <c r="CAB33" s="1"/>
      <c r="CAC33" s="1"/>
      <c r="CAD33" s="1"/>
      <c r="CAE33" s="1"/>
      <c r="CAF33" s="1"/>
      <c r="CAG33" s="1"/>
      <c r="CAH33" s="1"/>
      <c r="CAI33" s="1"/>
      <c r="CAJ33" s="1"/>
      <c r="CAK33" s="1"/>
      <c r="CAL33" s="1"/>
      <c r="CAM33" s="1"/>
      <c r="CAN33" s="1"/>
      <c r="CAO33" s="1"/>
      <c r="CAP33" s="1"/>
      <c r="CAQ33" s="1"/>
      <c r="CAR33" s="1"/>
      <c r="CAS33" s="1"/>
      <c r="CAT33" s="1"/>
      <c r="CAU33" s="1"/>
      <c r="CAV33" s="1"/>
      <c r="CAW33" s="1"/>
      <c r="CAX33" s="1"/>
      <c r="CAY33" s="1"/>
      <c r="CAZ33" s="1"/>
      <c r="CBA33" s="1"/>
      <c r="CBB33" s="1"/>
      <c r="CBC33" s="1"/>
      <c r="CBD33" s="1"/>
      <c r="CBE33" s="1"/>
      <c r="CBF33" s="1"/>
      <c r="CBG33" s="1"/>
      <c r="CBH33" s="1"/>
      <c r="CBI33" s="1"/>
      <c r="CBJ33" s="1"/>
      <c r="CBK33" s="1"/>
      <c r="CBL33" s="1"/>
      <c r="CBM33" s="1"/>
    </row>
    <row r="34" spans="1:2093" s="3" customFormat="1" ht="15">
      <c r="A34" s="129" t="s">
        <v>195</v>
      </c>
      <c r="B34" s="18" t="s">
        <v>51</v>
      </c>
      <c r="C34" s="23"/>
      <c r="D34" s="39"/>
      <c r="E34" s="32"/>
      <c r="F34" s="32"/>
      <c r="G34" s="32"/>
      <c r="H34" s="40"/>
      <c r="I34" s="1"/>
      <c r="J34" s="1"/>
      <c r="L34" s="206"/>
      <c r="R34" s="206"/>
      <c r="S34" s="1"/>
      <c r="T34" s="1"/>
      <c r="U34" s="1"/>
      <c r="V34" s="1"/>
      <c r="W34" s="1"/>
      <c r="X34" s="1"/>
      <c r="Y34" s="1"/>
      <c r="Z34" s="1"/>
      <c r="AA34" s="1"/>
      <c r="AB34" s="1"/>
      <c r="AC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c r="NX34" s="1"/>
      <c r="NY34" s="1"/>
      <c r="NZ34" s="1"/>
      <c r="OA34" s="1"/>
      <c r="OB34" s="1"/>
      <c r="OC34" s="1"/>
      <c r="OD34" s="1"/>
      <c r="OE34" s="1"/>
      <c r="OF34" s="1"/>
      <c r="OG34" s="1"/>
      <c r="OH34" s="1"/>
      <c r="OI34" s="1"/>
      <c r="OJ34" s="1"/>
      <c r="OK34" s="1"/>
      <c r="OL34" s="1"/>
      <c r="OM34" s="1"/>
      <c r="ON34" s="1"/>
      <c r="OO34" s="1"/>
      <c r="OP34" s="1"/>
      <c r="OQ34" s="1"/>
      <c r="OR34" s="1"/>
      <c r="OS34" s="1"/>
      <c r="OT34" s="1"/>
      <c r="OU34" s="1"/>
      <c r="OV34" s="1"/>
      <c r="OW34" s="1"/>
      <c r="OX34" s="1"/>
      <c r="OY34" s="1"/>
      <c r="OZ34" s="1"/>
      <c r="PA34" s="1"/>
      <c r="PB34" s="1"/>
      <c r="PC34" s="1"/>
      <c r="PD34" s="1"/>
      <c r="PE34" s="1"/>
      <c r="PF34" s="1"/>
      <c r="PG34" s="1"/>
      <c r="PH34" s="1"/>
      <c r="PI34" s="1"/>
      <c r="PJ34" s="1"/>
      <c r="PK34" s="1"/>
      <c r="PL34" s="1"/>
      <c r="PM34" s="1"/>
      <c r="PN34" s="1"/>
      <c r="PO34" s="1"/>
      <c r="PP34" s="1"/>
      <c r="PQ34" s="1"/>
      <c r="PR34" s="1"/>
      <c r="PS34" s="1"/>
      <c r="PT34" s="1"/>
      <c r="PU34" s="1"/>
      <c r="PV34" s="1"/>
      <c r="PW34" s="1"/>
      <c r="PX34" s="1"/>
      <c r="PY34" s="1"/>
      <c r="PZ34" s="1"/>
      <c r="QA34" s="1"/>
      <c r="QB34" s="1"/>
      <c r="QC34" s="1"/>
      <c r="QD34" s="1"/>
      <c r="QE34" s="1"/>
      <c r="QF34" s="1"/>
      <c r="QG34" s="1"/>
      <c r="QH34" s="1"/>
      <c r="QI34" s="1"/>
      <c r="QJ34" s="1"/>
      <c r="QK34" s="1"/>
      <c r="QL34" s="1"/>
      <c r="QM34" s="1"/>
      <c r="QN34" s="1"/>
      <c r="QO34" s="1"/>
      <c r="QP34" s="1"/>
      <c r="QQ34" s="1"/>
      <c r="QR34" s="1"/>
      <c r="QS34" s="1"/>
      <c r="QT34" s="1"/>
      <c r="QU34" s="1"/>
      <c r="QV34" s="1"/>
      <c r="QW34" s="1"/>
      <c r="QX34" s="1"/>
      <c r="QY34" s="1"/>
      <c r="QZ34" s="1"/>
      <c r="RA34" s="1"/>
      <c r="RB34" s="1"/>
      <c r="RC34" s="1"/>
      <c r="RD34" s="1"/>
      <c r="RE34" s="1"/>
      <c r="RF34" s="1"/>
      <c r="RG34" s="1"/>
      <c r="RH34" s="1"/>
      <c r="RI34" s="1"/>
      <c r="RJ34" s="1"/>
      <c r="RK34" s="1"/>
      <c r="RL34" s="1"/>
      <c r="RM34" s="1"/>
      <c r="RN34" s="1"/>
      <c r="RO34" s="1"/>
      <c r="RP34" s="1"/>
      <c r="RQ34" s="1"/>
      <c r="RR34" s="1"/>
      <c r="RS34" s="1"/>
      <c r="RT34" s="1"/>
      <c r="RU34" s="1"/>
      <c r="RV34" s="1"/>
      <c r="RW34" s="1"/>
      <c r="RX34" s="1"/>
      <c r="RY34" s="1"/>
      <c r="RZ34" s="1"/>
      <c r="SA34" s="1"/>
      <c r="SB34" s="1"/>
      <c r="SC34" s="1"/>
      <c r="SD34" s="1"/>
      <c r="SE34" s="1"/>
      <c r="SF34" s="1"/>
      <c r="SG34" s="1"/>
      <c r="SH34" s="1"/>
      <c r="SI34" s="1"/>
      <c r="SJ34" s="1"/>
      <c r="SK34" s="1"/>
      <c r="SL34" s="1"/>
      <c r="SM34" s="1"/>
      <c r="SN34" s="1"/>
      <c r="SO34" s="1"/>
      <c r="SP34" s="1"/>
      <c r="SQ34" s="1"/>
      <c r="SR34" s="1"/>
      <c r="SS34" s="1"/>
      <c r="ST34" s="1"/>
      <c r="SU34" s="1"/>
      <c r="SV34" s="1"/>
      <c r="SW34" s="1"/>
      <c r="SX34" s="1"/>
      <c r="SY34" s="1"/>
      <c r="SZ34" s="1"/>
      <c r="TA34" s="1"/>
      <c r="TB34" s="1"/>
      <c r="TC34" s="1"/>
      <c r="TD34" s="1"/>
      <c r="TE34" s="1"/>
      <c r="TF34" s="1"/>
      <c r="TG34" s="1"/>
      <c r="TH34" s="1"/>
      <c r="TI34" s="1"/>
      <c r="TJ34" s="1"/>
      <c r="TK34" s="1"/>
      <c r="TL34" s="1"/>
      <c r="TM34" s="1"/>
      <c r="TN34" s="1"/>
      <c r="TO34" s="1"/>
      <c r="TP34" s="1"/>
      <c r="TQ34" s="1"/>
      <c r="TR34" s="1"/>
      <c r="TS34" s="1"/>
      <c r="TT34" s="1"/>
      <c r="TU34" s="1"/>
      <c r="TV34" s="1"/>
      <c r="TW34" s="1"/>
      <c r="TX34" s="1"/>
      <c r="TY34" s="1"/>
      <c r="TZ34" s="1"/>
      <c r="UA34" s="1"/>
      <c r="UB34" s="1"/>
      <c r="UC34" s="1"/>
      <c r="UD34" s="1"/>
      <c r="UE34" s="1"/>
      <c r="UF34" s="1"/>
      <c r="UG34" s="1"/>
      <c r="UH34" s="1"/>
      <c r="UI34" s="1"/>
      <c r="UJ34" s="1"/>
      <c r="UK34" s="1"/>
      <c r="UL34" s="1"/>
      <c r="UM34" s="1"/>
      <c r="UN34" s="1"/>
      <c r="UO34" s="1"/>
      <c r="UP34" s="1"/>
      <c r="UQ34" s="1"/>
      <c r="UR34" s="1"/>
      <c r="US34" s="1"/>
      <c r="UT34" s="1"/>
      <c r="UU34" s="1"/>
      <c r="UV34" s="1"/>
      <c r="UW34" s="1"/>
      <c r="UX34" s="1"/>
      <c r="UY34" s="1"/>
      <c r="UZ34" s="1"/>
      <c r="VA34" s="1"/>
      <c r="VB34" s="1"/>
      <c r="VC34" s="1"/>
      <c r="VD34" s="1"/>
      <c r="VE34" s="1"/>
      <c r="VF34" s="1"/>
      <c r="VG34" s="1"/>
      <c r="VH34" s="1"/>
      <c r="VI34" s="1"/>
      <c r="VJ34" s="1"/>
      <c r="VK34" s="1"/>
      <c r="VL34" s="1"/>
      <c r="VM34" s="1"/>
      <c r="VN34" s="1"/>
      <c r="VO34" s="1"/>
      <c r="VP34" s="1"/>
      <c r="VQ34" s="1"/>
      <c r="VR34" s="1"/>
      <c r="VS34" s="1"/>
      <c r="VT34" s="1"/>
      <c r="VU34" s="1"/>
      <c r="VV34" s="1"/>
      <c r="VW34" s="1"/>
      <c r="VX34" s="1"/>
      <c r="VY34" s="1"/>
      <c r="VZ34" s="1"/>
      <c r="WA34" s="1"/>
      <c r="WB34" s="1"/>
      <c r="WC34" s="1"/>
      <c r="WD34" s="1"/>
      <c r="WE34" s="1"/>
      <c r="WF34" s="1"/>
      <c r="WG34" s="1"/>
      <c r="WH34" s="1"/>
      <c r="WI34" s="1"/>
      <c r="WJ34" s="1"/>
      <c r="WK34" s="1"/>
      <c r="WL34" s="1"/>
      <c r="WM34" s="1"/>
      <c r="WN34" s="1"/>
      <c r="WO34" s="1"/>
      <c r="WP34" s="1"/>
      <c r="WQ34" s="1"/>
      <c r="WR34" s="1"/>
      <c r="WS34" s="1"/>
      <c r="WT34" s="1"/>
      <c r="WU34" s="1"/>
      <c r="WV34" s="1"/>
      <c r="WW34" s="1"/>
      <c r="WX34" s="1"/>
      <c r="WY34" s="1"/>
      <c r="WZ34" s="1"/>
      <c r="XA34" s="1"/>
      <c r="XB34" s="1"/>
      <c r="XC34" s="1"/>
      <c r="XD34" s="1"/>
      <c r="XE34" s="1"/>
      <c r="XF34" s="1"/>
      <c r="XG34" s="1"/>
      <c r="XH34" s="1"/>
      <c r="XI34" s="1"/>
      <c r="XJ34" s="1"/>
      <c r="XK34" s="1"/>
      <c r="XL34" s="1"/>
      <c r="XM34" s="1"/>
      <c r="XN34" s="1"/>
      <c r="XO34" s="1"/>
      <c r="XP34" s="1"/>
      <c r="XQ34" s="1"/>
      <c r="XR34" s="1"/>
      <c r="XS34" s="1"/>
      <c r="XT34" s="1"/>
      <c r="XU34" s="1"/>
      <c r="XV34" s="1"/>
      <c r="XW34" s="1"/>
      <c r="XX34" s="1"/>
      <c r="XY34" s="1"/>
      <c r="XZ34" s="1"/>
      <c r="YA34" s="1"/>
      <c r="YB34" s="1"/>
      <c r="YC34" s="1"/>
      <c r="YD34" s="1"/>
      <c r="YE34" s="1"/>
      <c r="YF34" s="1"/>
      <c r="YG34" s="1"/>
      <c r="YH34" s="1"/>
      <c r="YI34" s="1"/>
      <c r="YJ34" s="1"/>
      <c r="YK34" s="1"/>
      <c r="YL34" s="1"/>
      <c r="YM34" s="1"/>
      <c r="YN34" s="1"/>
      <c r="YO34" s="1"/>
      <c r="YP34" s="1"/>
      <c r="YQ34" s="1"/>
      <c r="YR34" s="1"/>
      <c r="YS34" s="1"/>
      <c r="YT34" s="1"/>
      <c r="YU34" s="1"/>
      <c r="YV34" s="1"/>
      <c r="YW34" s="1"/>
      <c r="YX34" s="1"/>
      <c r="YY34" s="1"/>
      <c r="YZ34" s="1"/>
      <c r="ZA34" s="1"/>
      <c r="ZB34" s="1"/>
      <c r="ZC34" s="1"/>
      <c r="ZD34" s="1"/>
      <c r="ZE34" s="1"/>
      <c r="ZF34" s="1"/>
      <c r="ZG34" s="1"/>
      <c r="ZH34" s="1"/>
      <c r="ZI34" s="1"/>
      <c r="ZJ34" s="1"/>
      <c r="ZK34" s="1"/>
      <c r="ZL34" s="1"/>
      <c r="ZM34" s="1"/>
      <c r="ZN34" s="1"/>
      <c r="ZO34" s="1"/>
      <c r="ZP34" s="1"/>
      <c r="ZQ34" s="1"/>
      <c r="ZR34" s="1"/>
      <c r="ZS34" s="1"/>
      <c r="ZT34" s="1"/>
      <c r="ZU34" s="1"/>
      <c r="ZV34" s="1"/>
      <c r="ZW34" s="1"/>
      <c r="ZX34" s="1"/>
      <c r="ZY34" s="1"/>
      <c r="ZZ34" s="1"/>
      <c r="AAA34" s="1"/>
      <c r="AAB34" s="1"/>
      <c r="AAC34" s="1"/>
      <c r="AAD34" s="1"/>
      <c r="AAE34" s="1"/>
      <c r="AAF34" s="1"/>
      <c r="AAG34" s="1"/>
      <c r="AAH34" s="1"/>
      <c r="AAI34" s="1"/>
      <c r="AAJ34" s="1"/>
      <c r="AAK34" s="1"/>
      <c r="AAL34" s="1"/>
      <c r="AAM34" s="1"/>
      <c r="AAN34" s="1"/>
      <c r="AAO34" s="1"/>
      <c r="AAP34" s="1"/>
      <c r="AAQ34" s="1"/>
      <c r="AAR34" s="1"/>
      <c r="AAS34" s="1"/>
      <c r="AAT34" s="1"/>
      <c r="AAU34" s="1"/>
      <c r="AAV34" s="1"/>
      <c r="AAW34" s="1"/>
      <c r="AAX34" s="1"/>
      <c r="AAY34" s="1"/>
      <c r="AAZ34" s="1"/>
      <c r="ABA34" s="1"/>
      <c r="ABB34" s="1"/>
      <c r="ABC34" s="1"/>
      <c r="ABD34" s="1"/>
      <c r="ABE34" s="1"/>
      <c r="ABF34" s="1"/>
      <c r="ABG34" s="1"/>
      <c r="ABH34" s="1"/>
      <c r="ABI34" s="1"/>
      <c r="ABJ34" s="1"/>
      <c r="ABK34" s="1"/>
      <c r="ABL34" s="1"/>
      <c r="ABM34" s="1"/>
      <c r="ABN34" s="1"/>
      <c r="ABO34" s="1"/>
      <c r="ABP34" s="1"/>
      <c r="ABQ34" s="1"/>
      <c r="ABR34" s="1"/>
      <c r="ABS34" s="1"/>
      <c r="ABT34" s="1"/>
      <c r="ABU34" s="1"/>
      <c r="ABV34" s="1"/>
      <c r="ABW34" s="1"/>
      <c r="ABX34" s="1"/>
      <c r="ABY34" s="1"/>
      <c r="ABZ34" s="1"/>
      <c r="ACA34" s="1"/>
      <c r="ACB34" s="1"/>
      <c r="ACC34" s="1"/>
      <c r="ACD34" s="1"/>
      <c r="ACE34" s="1"/>
      <c r="ACF34" s="1"/>
      <c r="ACG34" s="1"/>
      <c r="ACH34" s="1"/>
      <c r="ACI34" s="1"/>
      <c r="ACJ34" s="1"/>
      <c r="ACK34" s="1"/>
      <c r="ACL34" s="1"/>
      <c r="ACM34" s="1"/>
      <c r="ACN34" s="1"/>
      <c r="ACO34" s="1"/>
      <c r="ACP34" s="1"/>
      <c r="ACQ34" s="1"/>
      <c r="ACR34" s="1"/>
      <c r="ACS34" s="1"/>
      <c r="ACT34" s="1"/>
      <c r="ACU34" s="1"/>
      <c r="ACV34" s="1"/>
      <c r="ACW34" s="1"/>
      <c r="ACX34" s="1"/>
      <c r="ACY34" s="1"/>
      <c r="ACZ34" s="1"/>
      <c r="ADA34" s="1"/>
      <c r="ADB34" s="1"/>
      <c r="ADC34" s="1"/>
      <c r="ADD34" s="1"/>
      <c r="ADE34" s="1"/>
      <c r="ADF34" s="1"/>
      <c r="ADG34" s="1"/>
      <c r="ADH34" s="1"/>
      <c r="ADI34" s="1"/>
      <c r="ADJ34" s="1"/>
      <c r="ADK34" s="1"/>
      <c r="ADL34" s="1"/>
      <c r="ADM34" s="1"/>
      <c r="ADN34" s="1"/>
      <c r="ADO34" s="1"/>
      <c r="ADP34" s="1"/>
      <c r="ADQ34" s="1"/>
      <c r="ADR34" s="1"/>
      <c r="ADS34" s="1"/>
      <c r="ADT34" s="1"/>
      <c r="ADU34" s="1"/>
      <c r="ADV34" s="1"/>
      <c r="ADW34" s="1"/>
      <c r="ADX34" s="1"/>
      <c r="ADY34" s="1"/>
      <c r="ADZ34" s="1"/>
      <c r="AEA34" s="1"/>
      <c r="AEB34" s="1"/>
      <c r="AEC34" s="1"/>
      <c r="AED34" s="1"/>
      <c r="AEE34" s="1"/>
      <c r="AEF34" s="1"/>
      <c r="AEG34" s="1"/>
      <c r="AEH34" s="1"/>
      <c r="AEI34" s="1"/>
      <c r="AEJ34" s="1"/>
      <c r="AEK34" s="1"/>
      <c r="AEL34" s="1"/>
      <c r="AEM34" s="1"/>
      <c r="AEN34" s="1"/>
      <c r="AEO34" s="1"/>
      <c r="AEP34" s="1"/>
      <c r="AEQ34" s="1"/>
      <c r="AER34" s="1"/>
      <c r="AES34" s="1"/>
      <c r="AET34" s="1"/>
      <c r="AEU34" s="1"/>
      <c r="AEV34" s="1"/>
      <c r="AEW34" s="1"/>
      <c r="AEX34" s="1"/>
      <c r="AEY34" s="1"/>
      <c r="AEZ34" s="1"/>
      <c r="AFA34" s="1"/>
      <c r="AFB34" s="1"/>
      <c r="AFC34" s="1"/>
      <c r="AFD34" s="1"/>
      <c r="AFE34" s="1"/>
      <c r="AFF34" s="1"/>
      <c r="AFG34" s="1"/>
      <c r="AFH34" s="1"/>
      <c r="AFI34" s="1"/>
      <c r="AFJ34" s="1"/>
      <c r="AFK34" s="1"/>
      <c r="AFL34" s="1"/>
      <c r="AFM34" s="1"/>
      <c r="AFN34" s="1"/>
      <c r="AFO34" s="1"/>
      <c r="AFP34" s="1"/>
      <c r="AFQ34" s="1"/>
      <c r="AFR34" s="1"/>
      <c r="AFS34" s="1"/>
      <c r="AFT34" s="1"/>
      <c r="AFU34" s="1"/>
      <c r="AFV34" s="1"/>
      <c r="AFW34" s="1"/>
      <c r="AFX34" s="1"/>
      <c r="AFY34" s="1"/>
      <c r="AFZ34" s="1"/>
      <c r="AGA34" s="1"/>
      <c r="AGB34" s="1"/>
      <c r="AGC34" s="1"/>
      <c r="AGD34" s="1"/>
      <c r="AGE34" s="1"/>
      <c r="AGF34" s="1"/>
      <c r="AGG34" s="1"/>
      <c r="AGH34" s="1"/>
      <c r="AGI34" s="1"/>
      <c r="AGJ34" s="1"/>
      <c r="AGK34" s="1"/>
      <c r="AGL34" s="1"/>
      <c r="AGM34" s="1"/>
      <c r="AGN34" s="1"/>
      <c r="AGO34" s="1"/>
      <c r="AGP34" s="1"/>
      <c r="AGQ34" s="1"/>
      <c r="AGR34" s="1"/>
      <c r="AGS34" s="1"/>
      <c r="AGT34" s="1"/>
      <c r="AGU34" s="1"/>
      <c r="AGV34" s="1"/>
      <c r="AGW34" s="1"/>
      <c r="AGX34" s="1"/>
      <c r="AGY34" s="1"/>
      <c r="AGZ34" s="1"/>
      <c r="AHA34" s="1"/>
      <c r="AHB34" s="1"/>
      <c r="AHC34" s="1"/>
      <c r="AHD34" s="1"/>
      <c r="AHE34" s="1"/>
      <c r="AHF34" s="1"/>
      <c r="AHG34" s="1"/>
      <c r="AHH34" s="1"/>
      <c r="AHI34" s="1"/>
      <c r="AHJ34" s="1"/>
      <c r="AHK34" s="1"/>
      <c r="AHL34" s="1"/>
      <c r="AHM34" s="1"/>
      <c r="AHN34" s="1"/>
      <c r="AHO34" s="1"/>
      <c r="AHP34" s="1"/>
      <c r="AHQ34" s="1"/>
      <c r="AHR34" s="1"/>
      <c r="AHS34" s="1"/>
      <c r="AHT34" s="1"/>
      <c r="AHU34" s="1"/>
      <c r="AHV34" s="1"/>
      <c r="AHW34" s="1"/>
      <c r="AHX34" s="1"/>
      <c r="AHY34" s="1"/>
      <c r="AHZ34" s="1"/>
      <c r="AIA34" s="1"/>
      <c r="AIB34" s="1"/>
      <c r="AIC34" s="1"/>
      <c r="AID34" s="1"/>
      <c r="AIE34" s="1"/>
      <c r="AIF34" s="1"/>
      <c r="AIG34" s="1"/>
      <c r="AIH34" s="1"/>
      <c r="AII34" s="1"/>
      <c r="AIJ34" s="1"/>
      <c r="AIK34" s="1"/>
      <c r="AIL34" s="1"/>
      <c r="AIM34" s="1"/>
      <c r="AIN34" s="1"/>
      <c r="AIO34" s="1"/>
      <c r="AIP34" s="1"/>
      <c r="AIQ34" s="1"/>
      <c r="AIR34" s="1"/>
      <c r="AIS34" s="1"/>
      <c r="AIT34" s="1"/>
      <c r="AIU34" s="1"/>
      <c r="AIV34" s="1"/>
      <c r="AIW34" s="1"/>
      <c r="AIX34" s="1"/>
      <c r="AIY34" s="1"/>
      <c r="AIZ34" s="1"/>
      <c r="AJA34" s="1"/>
      <c r="AJB34" s="1"/>
      <c r="AJC34" s="1"/>
      <c r="AJD34" s="1"/>
      <c r="AJE34" s="1"/>
      <c r="AJF34" s="1"/>
      <c r="AJG34" s="1"/>
      <c r="AJH34" s="1"/>
      <c r="AJI34" s="1"/>
      <c r="AJJ34" s="1"/>
      <c r="AJK34" s="1"/>
      <c r="AJL34" s="1"/>
      <c r="AJM34" s="1"/>
      <c r="AJN34" s="1"/>
      <c r="AJO34" s="1"/>
      <c r="AJP34" s="1"/>
      <c r="AJQ34" s="1"/>
      <c r="AJR34" s="1"/>
      <c r="AJS34" s="1"/>
      <c r="AJT34" s="1"/>
      <c r="AJU34" s="1"/>
      <c r="AJV34" s="1"/>
      <c r="AJW34" s="1"/>
      <c r="AJX34" s="1"/>
      <c r="AJY34" s="1"/>
      <c r="AJZ34" s="1"/>
      <c r="AKA34" s="1"/>
      <c r="AKB34" s="1"/>
      <c r="AKC34" s="1"/>
      <c r="AKD34" s="1"/>
      <c r="AKE34" s="1"/>
      <c r="AKF34" s="1"/>
      <c r="AKG34" s="1"/>
      <c r="AKH34" s="1"/>
      <c r="AKI34" s="1"/>
      <c r="AKJ34" s="1"/>
      <c r="AKK34" s="1"/>
      <c r="AKL34" s="1"/>
      <c r="AKM34" s="1"/>
      <c r="AKN34" s="1"/>
      <c r="AKO34" s="1"/>
      <c r="AKP34" s="1"/>
      <c r="AKQ34" s="1"/>
      <c r="AKR34" s="1"/>
      <c r="AKS34" s="1"/>
      <c r="AKT34" s="1"/>
      <c r="AKU34" s="1"/>
      <c r="AKV34" s="1"/>
      <c r="AKW34" s="1"/>
      <c r="AKX34" s="1"/>
      <c r="AKY34" s="1"/>
      <c r="AKZ34" s="1"/>
      <c r="ALA34" s="1"/>
      <c r="ALB34" s="1"/>
      <c r="ALC34" s="1"/>
      <c r="ALD34" s="1"/>
      <c r="ALE34" s="1"/>
      <c r="ALF34" s="1"/>
      <c r="ALG34" s="1"/>
      <c r="ALH34" s="1"/>
      <c r="ALI34" s="1"/>
      <c r="ALJ34" s="1"/>
      <c r="ALK34" s="1"/>
      <c r="ALL34" s="1"/>
      <c r="ALM34" s="1"/>
      <c r="ALN34" s="1"/>
      <c r="ALO34" s="1"/>
      <c r="ALP34" s="1"/>
      <c r="ALQ34" s="1"/>
      <c r="ALR34" s="1"/>
      <c r="ALS34" s="1"/>
      <c r="ALT34" s="1"/>
      <c r="ALU34" s="1"/>
      <c r="ALV34" s="1"/>
      <c r="ALW34" s="1"/>
      <c r="ALX34" s="1"/>
      <c r="ALY34" s="1"/>
      <c r="ALZ34" s="1"/>
      <c r="AMA34" s="1"/>
      <c r="AMB34" s="1"/>
      <c r="AMC34" s="1"/>
      <c r="AMD34" s="1"/>
      <c r="AME34" s="1"/>
      <c r="AMF34" s="1"/>
      <c r="AMG34" s="1"/>
      <c r="AMH34" s="1"/>
      <c r="AMI34" s="1"/>
      <c r="AMJ34" s="1"/>
      <c r="AMK34" s="1"/>
      <c r="AML34" s="1"/>
      <c r="AMM34" s="1"/>
      <c r="AMN34" s="1"/>
      <c r="AMO34" s="1"/>
      <c r="AMP34" s="1"/>
      <c r="AMQ34" s="1"/>
      <c r="AMR34" s="1"/>
      <c r="AMS34" s="1"/>
      <c r="AMT34" s="1"/>
      <c r="AMU34" s="1"/>
      <c r="AMV34" s="1"/>
      <c r="AMW34" s="1"/>
      <c r="AMX34" s="1"/>
      <c r="AMY34" s="1"/>
      <c r="AMZ34" s="1"/>
      <c r="ANA34" s="1"/>
      <c r="ANB34" s="1"/>
      <c r="ANC34" s="1"/>
      <c r="AND34" s="1"/>
      <c r="ANE34" s="1"/>
      <c r="ANF34" s="1"/>
      <c r="ANG34" s="1"/>
      <c r="ANH34" s="1"/>
      <c r="ANI34" s="1"/>
      <c r="ANJ34" s="1"/>
      <c r="ANK34" s="1"/>
      <c r="ANL34" s="1"/>
      <c r="ANM34" s="1"/>
      <c r="ANN34" s="1"/>
      <c r="ANO34" s="1"/>
      <c r="ANP34" s="1"/>
      <c r="ANQ34" s="1"/>
      <c r="ANR34" s="1"/>
      <c r="ANS34" s="1"/>
      <c r="ANT34" s="1"/>
      <c r="ANU34" s="1"/>
      <c r="ANV34" s="1"/>
      <c r="ANW34" s="1"/>
      <c r="ANX34" s="1"/>
      <c r="ANY34" s="1"/>
      <c r="ANZ34" s="1"/>
      <c r="AOA34" s="1"/>
      <c r="AOB34" s="1"/>
      <c r="AOC34" s="1"/>
      <c r="AOD34" s="1"/>
      <c r="AOE34" s="1"/>
      <c r="AOF34" s="1"/>
      <c r="AOG34" s="1"/>
      <c r="AOH34" s="1"/>
      <c r="AOI34" s="1"/>
      <c r="AOJ34" s="1"/>
      <c r="AOK34" s="1"/>
      <c r="AOL34" s="1"/>
      <c r="AOM34" s="1"/>
      <c r="AON34" s="1"/>
      <c r="AOO34" s="1"/>
      <c r="AOP34" s="1"/>
      <c r="AOQ34" s="1"/>
      <c r="AOR34" s="1"/>
      <c r="AOS34" s="1"/>
      <c r="AOT34" s="1"/>
      <c r="AOU34" s="1"/>
      <c r="AOV34" s="1"/>
      <c r="AOW34" s="1"/>
      <c r="AOX34" s="1"/>
      <c r="AOY34" s="1"/>
      <c r="AOZ34" s="1"/>
      <c r="APA34" s="1"/>
      <c r="APB34" s="1"/>
      <c r="APC34" s="1"/>
      <c r="APD34" s="1"/>
      <c r="APE34" s="1"/>
      <c r="APF34" s="1"/>
      <c r="APG34" s="1"/>
      <c r="APH34" s="1"/>
      <c r="API34" s="1"/>
      <c r="APJ34" s="1"/>
      <c r="APK34" s="1"/>
      <c r="APL34" s="1"/>
      <c r="APM34" s="1"/>
      <c r="APN34" s="1"/>
      <c r="APO34" s="1"/>
      <c r="APP34" s="1"/>
      <c r="APQ34" s="1"/>
      <c r="APR34" s="1"/>
      <c r="APS34" s="1"/>
      <c r="APT34" s="1"/>
      <c r="APU34" s="1"/>
      <c r="APV34" s="1"/>
      <c r="APW34" s="1"/>
      <c r="APX34" s="1"/>
      <c r="APY34" s="1"/>
      <c r="APZ34" s="1"/>
      <c r="AQA34" s="1"/>
      <c r="AQB34" s="1"/>
      <c r="AQC34" s="1"/>
      <c r="AQD34" s="1"/>
      <c r="AQE34" s="1"/>
      <c r="AQF34" s="1"/>
      <c r="AQG34" s="1"/>
      <c r="AQH34" s="1"/>
      <c r="AQI34" s="1"/>
      <c r="AQJ34" s="1"/>
      <c r="AQK34" s="1"/>
      <c r="AQL34" s="1"/>
      <c r="AQM34" s="1"/>
      <c r="AQN34" s="1"/>
      <c r="AQO34" s="1"/>
      <c r="AQP34" s="1"/>
      <c r="AQQ34" s="1"/>
      <c r="AQR34" s="1"/>
      <c r="AQS34" s="1"/>
      <c r="AQT34" s="1"/>
      <c r="AQU34" s="1"/>
      <c r="AQV34" s="1"/>
      <c r="AQW34" s="1"/>
      <c r="AQX34" s="1"/>
      <c r="AQY34" s="1"/>
      <c r="AQZ34" s="1"/>
      <c r="ARA34" s="1"/>
      <c r="ARB34" s="1"/>
      <c r="ARC34" s="1"/>
      <c r="ARD34" s="1"/>
      <c r="ARE34" s="1"/>
      <c r="ARF34" s="1"/>
      <c r="ARG34" s="1"/>
      <c r="ARH34" s="1"/>
      <c r="ARI34" s="1"/>
      <c r="ARJ34" s="1"/>
      <c r="ARK34" s="1"/>
      <c r="ARL34" s="1"/>
      <c r="ARM34" s="1"/>
      <c r="ARN34" s="1"/>
      <c r="ARO34" s="1"/>
      <c r="ARP34" s="1"/>
      <c r="ARQ34" s="1"/>
      <c r="ARR34" s="1"/>
      <c r="ARS34" s="1"/>
      <c r="ART34" s="1"/>
      <c r="ARU34" s="1"/>
      <c r="ARV34" s="1"/>
      <c r="ARW34" s="1"/>
      <c r="ARX34" s="1"/>
      <c r="ARY34" s="1"/>
      <c r="ARZ34" s="1"/>
      <c r="ASA34" s="1"/>
      <c r="ASB34" s="1"/>
      <c r="ASC34" s="1"/>
      <c r="ASD34" s="1"/>
      <c r="ASE34" s="1"/>
      <c r="ASF34" s="1"/>
      <c r="ASG34" s="1"/>
      <c r="ASH34" s="1"/>
      <c r="ASI34" s="1"/>
      <c r="ASJ34" s="1"/>
      <c r="ASK34" s="1"/>
      <c r="ASL34" s="1"/>
      <c r="ASM34" s="1"/>
      <c r="ASN34" s="1"/>
      <c r="ASO34" s="1"/>
      <c r="ASP34" s="1"/>
      <c r="ASQ34" s="1"/>
      <c r="ASR34" s="1"/>
      <c r="ASS34" s="1"/>
      <c r="AST34" s="1"/>
      <c r="ASU34" s="1"/>
      <c r="ASV34" s="1"/>
      <c r="ASW34" s="1"/>
      <c r="ASX34" s="1"/>
      <c r="ASY34" s="1"/>
      <c r="ASZ34" s="1"/>
      <c r="ATA34" s="1"/>
      <c r="ATB34" s="1"/>
      <c r="ATC34" s="1"/>
      <c r="ATD34" s="1"/>
      <c r="ATE34" s="1"/>
      <c r="ATF34" s="1"/>
      <c r="ATG34" s="1"/>
      <c r="ATH34" s="1"/>
      <c r="ATI34" s="1"/>
      <c r="ATJ34" s="1"/>
      <c r="ATK34" s="1"/>
      <c r="ATL34" s="1"/>
      <c r="ATM34" s="1"/>
      <c r="ATN34" s="1"/>
      <c r="ATO34" s="1"/>
      <c r="ATP34" s="1"/>
      <c r="ATQ34" s="1"/>
      <c r="ATR34" s="1"/>
      <c r="ATS34" s="1"/>
      <c r="ATT34" s="1"/>
      <c r="ATU34" s="1"/>
      <c r="ATV34" s="1"/>
      <c r="ATW34" s="1"/>
      <c r="ATX34" s="1"/>
      <c r="ATY34" s="1"/>
      <c r="ATZ34" s="1"/>
      <c r="AUA34" s="1"/>
      <c r="AUB34" s="1"/>
      <c r="AUC34" s="1"/>
      <c r="AUD34" s="1"/>
      <c r="AUE34" s="1"/>
      <c r="AUF34" s="1"/>
      <c r="AUG34" s="1"/>
      <c r="AUH34" s="1"/>
      <c r="AUI34" s="1"/>
      <c r="AUJ34" s="1"/>
      <c r="AUK34" s="1"/>
      <c r="AUL34" s="1"/>
      <c r="AUM34" s="1"/>
      <c r="AUN34" s="1"/>
      <c r="AUO34" s="1"/>
      <c r="AUP34" s="1"/>
      <c r="AUQ34" s="1"/>
      <c r="AUR34" s="1"/>
      <c r="AUS34" s="1"/>
      <c r="AUT34" s="1"/>
      <c r="AUU34" s="1"/>
      <c r="AUV34" s="1"/>
      <c r="AUW34" s="1"/>
      <c r="AUX34" s="1"/>
      <c r="AUY34" s="1"/>
      <c r="AUZ34" s="1"/>
      <c r="AVA34" s="1"/>
      <c r="AVB34" s="1"/>
      <c r="AVC34" s="1"/>
      <c r="AVD34" s="1"/>
      <c r="AVE34" s="1"/>
      <c r="AVF34" s="1"/>
      <c r="AVG34" s="1"/>
      <c r="AVH34" s="1"/>
      <c r="AVI34" s="1"/>
      <c r="AVJ34" s="1"/>
      <c r="AVK34" s="1"/>
      <c r="AVL34" s="1"/>
      <c r="AVM34" s="1"/>
      <c r="AVN34" s="1"/>
      <c r="AVO34" s="1"/>
      <c r="AVP34" s="1"/>
      <c r="AVQ34" s="1"/>
      <c r="AVR34" s="1"/>
      <c r="AVS34" s="1"/>
      <c r="AVT34" s="1"/>
      <c r="AVU34" s="1"/>
      <c r="AVV34" s="1"/>
      <c r="AVW34" s="1"/>
      <c r="AVX34" s="1"/>
      <c r="AVY34" s="1"/>
      <c r="AVZ34" s="1"/>
      <c r="AWA34" s="1"/>
      <c r="AWB34" s="1"/>
      <c r="AWC34" s="1"/>
      <c r="AWD34" s="1"/>
      <c r="AWE34" s="1"/>
      <c r="AWF34" s="1"/>
      <c r="AWG34" s="1"/>
      <c r="AWH34" s="1"/>
      <c r="AWI34" s="1"/>
      <c r="AWJ34" s="1"/>
      <c r="AWK34" s="1"/>
      <c r="AWL34" s="1"/>
      <c r="AWM34" s="1"/>
      <c r="AWN34" s="1"/>
      <c r="AWO34" s="1"/>
      <c r="AWP34" s="1"/>
      <c r="AWQ34" s="1"/>
      <c r="AWR34" s="1"/>
      <c r="AWS34" s="1"/>
      <c r="AWT34" s="1"/>
      <c r="AWU34" s="1"/>
      <c r="AWV34" s="1"/>
      <c r="AWW34" s="1"/>
      <c r="AWX34" s="1"/>
      <c r="AWY34" s="1"/>
      <c r="AWZ34" s="1"/>
      <c r="AXA34" s="1"/>
      <c r="AXB34" s="1"/>
      <c r="AXC34" s="1"/>
      <c r="AXD34" s="1"/>
      <c r="AXE34" s="1"/>
      <c r="AXF34" s="1"/>
      <c r="AXG34" s="1"/>
      <c r="AXH34" s="1"/>
      <c r="AXI34" s="1"/>
      <c r="AXJ34" s="1"/>
      <c r="AXK34" s="1"/>
      <c r="AXL34" s="1"/>
      <c r="AXM34" s="1"/>
      <c r="AXN34" s="1"/>
      <c r="AXO34" s="1"/>
      <c r="AXP34" s="1"/>
      <c r="AXQ34" s="1"/>
      <c r="AXR34" s="1"/>
      <c r="AXS34" s="1"/>
      <c r="AXT34" s="1"/>
      <c r="AXU34" s="1"/>
      <c r="AXV34" s="1"/>
      <c r="AXW34" s="1"/>
      <c r="AXX34" s="1"/>
      <c r="AXY34" s="1"/>
      <c r="AXZ34" s="1"/>
      <c r="AYA34" s="1"/>
      <c r="AYB34" s="1"/>
      <c r="AYC34" s="1"/>
      <c r="AYD34" s="1"/>
      <c r="AYE34" s="1"/>
      <c r="AYF34" s="1"/>
      <c r="AYG34" s="1"/>
      <c r="AYH34" s="1"/>
      <c r="AYI34" s="1"/>
      <c r="AYJ34" s="1"/>
      <c r="AYK34" s="1"/>
      <c r="AYL34" s="1"/>
      <c r="AYM34" s="1"/>
      <c r="AYN34" s="1"/>
      <c r="AYO34" s="1"/>
      <c r="AYP34" s="1"/>
      <c r="AYQ34" s="1"/>
      <c r="AYR34" s="1"/>
      <c r="AYS34" s="1"/>
      <c r="AYT34" s="1"/>
      <c r="AYU34" s="1"/>
      <c r="AYV34" s="1"/>
      <c r="AYW34" s="1"/>
      <c r="AYX34" s="1"/>
      <c r="AYY34" s="1"/>
      <c r="AYZ34" s="1"/>
      <c r="AZA34" s="1"/>
      <c r="AZB34" s="1"/>
      <c r="AZC34" s="1"/>
      <c r="AZD34" s="1"/>
      <c r="AZE34" s="1"/>
      <c r="AZF34" s="1"/>
      <c r="AZG34" s="1"/>
      <c r="AZH34" s="1"/>
      <c r="AZI34" s="1"/>
      <c r="AZJ34" s="1"/>
      <c r="AZK34" s="1"/>
      <c r="AZL34" s="1"/>
      <c r="AZM34" s="1"/>
      <c r="AZN34" s="1"/>
      <c r="AZO34" s="1"/>
      <c r="AZP34" s="1"/>
      <c r="AZQ34" s="1"/>
      <c r="AZR34" s="1"/>
      <c r="AZS34" s="1"/>
      <c r="AZT34" s="1"/>
      <c r="AZU34" s="1"/>
      <c r="AZV34" s="1"/>
      <c r="AZW34" s="1"/>
      <c r="AZX34" s="1"/>
      <c r="AZY34" s="1"/>
      <c r="AZZ34" s="1"/>
      <c r="BAA34" s="1"/>
      <c r="BAB34" s="1"/>
      <c r="BAC34" s="1"/>
      <c r="BAD34" s="1"/>
      <c r="BAE34" s="1"/>
      <c r="BAF34" s="1"/>
      <c r="BAG34" s="1"/>
      <c r="BAH34" s="1"/>
      <c r="BAI34" s="1"/>
      <c r="BAJ34" s="1"/>
      <c r="BAK34" s="1"/>
      <c r="BAL34" s="1"/>
      <c r="BAM34" s="1"/>
      <c r="BAN34" s="1"/>
      <c r="BAO34" s="1"/>
      <c r="BAP34" s="1"/>
      <c r="BAQ34" s="1"/>
      <c r="BAR34" s="1"/>
      <c r="BAS34" s="1"/>
      <c r="BAT34" s="1"/>
      <c r="BAU34" s="1"/>
      <c r="BAV34" s="1"/>
      <c r="BAW34" s="1"/>
      <c r="BAX34" s="1"/>
      <c r="BAY34" s="1"/>
      <c r="BAZ34" s="1"/>
      <c r="BBA34" s="1"/>
      <c r="BBB34" s="1"/>
      <c r="BBC34" s="1"/>
      <c r="BBD34" s="1"/>
      <c r="BBE34" s="1"/>
      <c r="BBF34" s="1"/>
      <c r="BBG34" s="1"/>
      <c r="BBH34" s="1"/>
      <c r="BBI34" s="1"/>
      <c r="BBJ34" s="1"/>
      <c r="BBK34" s="1"/>
      <c r="BBL34" s="1"/>
      <c r="BBM34" s="1"/>
      <c r="BBN34" s="1"/>
      <c r="BBO34" s="1"/>
      <c r="BBP34" s="1"/>
      <c r="BBQ34" s="1"/>
      <c r="BBR34" s="1"/>
      <c r="BBS34" s="1"/>
      <c r="BBT34" s="1"/>
      <c r="BBU34" s="1"/>
      <c r="BBV34" s="1"/>
      <c r="BBW34" s="1"/>
      <c r="BBX34" s="1"/>
      <c r="BBY34" s="1"/>
      <c r="BBZ34" s="1"/>
      <c r="BCA34" s="1"/>
      <c r="BCB34" s="1"/>
      <c r="BCC34" s="1"/>
      <c r="BCD34" s="1"/>
      <c r="BCE34" s="1"/>
      <c r="BCF34" s="1"/>
      <c r="BCG34" s="1"/>
      <c r="BCH34" s="1"/>
      <c r="BCI34" s="1"/>
      <c r="BCJ34" s="1"/>
      <c r="BCK34" s="1"/>
      <c r="BCL34" s="1"/>
      <c r="BCM34" s="1"/>
      <c r="BCN34" s="1"/>
      <c r="BCO34" s="1"/>
      <c r="BCP34" s="1"/>
      <c r="BCQ34" s="1"/>
      <c r="BCR34" s="1"/>
      <c r="BCS34" s="1"/>
      <c r="BCT34" s="1"/>
      <c r="BCU34" s="1"/>
      <c r="BCV34" s="1"/>
      <c r="BCW34" s="1"/>
      <c r="BCX34" s="1"/>
      <c r="BCY34" s="1"/>
      <c r="BCZ34" s="1"/>
      <c r="BDA34" s="1"/>
      <c r="BDB34" s="1"/>
      <c r="BDC34" s="1"/>
      <c r="BDD34" s="1"/>
      <c r="BDE34" s="1"/>
      <c r="BDF34" s="1"/>
      <c r="BDG34" s="1"/>
      <c r="BDH34" s="1"/>
      <c r="BDI34" s="1"/>
      <c r="BDJ34" s="1"/>
      <c r="BDK34" s="1"/>
      <c r="BDL34" s="1"/>
      <c r="BDM34" s="1"/>
      <c r="BDN34" s="1"/>
      <c r="BDO34" s="1"/>
      <c r="BDP34" s="1"/>
      <c r="BDQ34" s="1"/>
      <c r="BDR34" s="1"/>
      <c r="BDS34" s="1"/>
      <c r="BDT34" s="1"/>
      <c r="BDU34" s="1"/>
      <c r="BDV34" s="1"/>
      <c r="BDW34" s="1"/>
      <c r="BDX34" s="1"/>
      <c r="BDY34" s="1"/>
      <c r="BDZ34" s="1"/>
      <c r="BEA34" s="1"/>
      <c r="BEB34" s="1"/>
      <c r="BEC34" s="1"/>
      <c r="BED34" s="1"/>
      <c r="BEE34" s="1"/>
      <c r="BEF34" s="1"/>
      <c r="BEG34" s="1"/>
      <c r="BEH34" s="1"/>
      <c r="BEI34" s="1"/>
      <c r="BEJ34" s="1"/>
      <c r="BEK34" s="1"/>
      <c r="BEL34" s="1"/>
      <c r="BEM34" s="1"/>
      <c r="BEN34" s="1"/>
      <c r="BEO34" s="1"/>
      <c r="BEP34" s="1"/>
      <c r="BEQ34" s="1"/>
      <c r="BER34" s="1"/>
      <c r="BES34" s="1"/>
      <c r="BET34" s="1"/>
      <c r="BEU34" s="1"/>
      <c r="BEV34" s="1"/>
      <c r="BEW34" s="1"/>
      <c r="BEX34" s="1"/>
      <c r="BEY34" s="1"/>
      <c r="BEZ34" s="1"/>
      <c r="BFA34" s="1"/>
      <c r="BFB34" s="1"/>
      <c r="BFC34" s="1"/>
      <c r="BFD34" s="1"/>
      <c r="BFE34" s="1"/>
      <c r="BFF34" s="1"/>
      <c r="BFG34" s="1"/>
      <c r="BFH34" s="1"/>
      <c r="BFI34" s="1"/>
      <c r="BFJ34" s="1"/>
      <c r="BFK34" s="1"/>
      <c r="BFL34" s="1"/>
      <c r="BFM34" s="1"/>
      <c r="BFN34" s="1"/>
      <c r="BFO34" s="1"/>
      <c r="BFP34" s="1"/>
      <c r="BFQ34" s="1"/>
      <c r="BFR34" s="1"/>
      <c r="BFS34" s="1"/>
      <c r="BFT34" s="1"/>
      <c r="BFU34" s="1"/>
      <c r="BFV34" s="1"/>
      <c r="BFW34" s="1"/>
      <c r="BFX34" s="1"/>
      <c r="BFY34" s="1"/>
      <c r="BFZ34" s="1"/>
      <c r="BGA34" s="1"/>
      <c r="BGB34" s="1"/>
      <c r="BGC34" s="1"/>
      <c r="BGD34" s="1"/>
      <c r="BGE34" s="1"/>
      <c r="BGF34" s="1"/>
      <c r="BGG34" s="1"/>
      <c r="BGH34" s="1"/>
      <c r="BGI34" s="1"/>
      <c r="BGJ34" s="1"/>
      <c r="BGK34" s="1"/>
      <c r="BGL34" s="1"/>
      <c r="BGM34" s="1"/>
      <c r="BGN34" s="1"/>
      <c r="BGO34" s="1"/>
      <c r="BGP34" s="1"/>
      <c r="BGQ34" s="1"/>
      <c r="BGR34" s="1"/>
      <c r="BGS34" s="1"/>
      <c r="BGT34" s="1"/>
      <c r="BGU34" s="1"/>
      <c r="BGV34" s="1"/>
      <c r="BGW34" s="1"/>
      <c r="BGX34" s="1"/>
      <c r="BGY34" s="1"/>
      <c r="BGZ34" s="1"/>
      <c r="BHA34" s="1"/>
      <c r="BHB34" s="1"/>
      <c r="BHC34" s="1"/>
      <c r="BHD34" s="1"/>
      <c r="BHE34" s="1"/>
      <c r="BHF34" s="1"/>
      <c r="BHG34" s="1"/>
      <c r="BHH34" s="1"/>
      <c r="BHI34" s="1"/>
      <c r="BHJ34" s="1"/>
      <c r="BHK34" s="1"/>
      <c r="BHL34" s="1"/>
      <c r="BHM34" s="1"/>
      <c r="BHN34" s="1"/>
      <c r="BHO34" s="1"/>
      <c r="BHP34" s="1"/>
      <c r="BHQ34" s="1"/>
      <c r="BHR34" s="1"/>
      <c r="BHS34" s="1"/>
      <c r="BHT34" s="1"/>
      <c r="BHU34" s="1"/>
      <c r="BHV34" s="1"/>
      <c r="BHW34" s="1"/>
      <c r="BHX34" s="1"/>
      <c r="BHY34" s="1"/>
      <c r="BHZ34" s="1"/>
      <c r="BIA34" s="1"/>
      <c r="BIB34" s="1"/>
      <c r="BIC34" s="1"/>
      <c r="BID34" s="1"/>
      <c r="BIE34" s="1"/>
      <c r="BIF34" s="1"/>
      <c r="BIG34" s="1"/>
      <c r="BIH34" s="1"/>
      <c r="BII34" s="1"/>
      <c r="BIJ34" s="1"/>
      <c r="BIK34" s="1"/>
      <c r="BIL34" s="1"/>
      <c r="BIM34" s="1"/>
      <c r="BIN34" s="1"/>
      <c r="BIO34" s="1"/>
      <c r="BIP34" s="1"/>
      <c r="BIQ34" s="1"/>
      <c r="BIR34" s="1"/>
      <c r="BIS34" s="1"/>
      <c r="BIT34" s="1"/>
      <c r="BIU34" s="1"/>
      <c r="BIV34" s="1"/>
      <c r="BIW34" s="1"/>
      <c r="BIX34" s="1"/>
      <c r="BIY34" s="1"/>
      <c r="BIZ34" s="1"/>
      <c r="BJA34" s="1"/>
      <c r="BJB34" s="1"/>
      <c r="BJC34" s="1"/>
      <c r="BJD34" s="1"/>
      <c r="BJE34" s="1"/>
      <c r="BJF34" s="1"/>
      <c r="BJG34" s="1"/>
      <c r="BJH34" s="1"/>
      <c r="BJI34" s="1"/>
      <c r="BJJ34" s="1"/>
      <c r="BJK34" s="1"/>
      <c r="BJL34" s="1"/>
      <c r="BJM34" s="1"/>
      <c r="BJN34" s="1"/>
      <c r="BJO34" s="1"/>
      <c r="BJP34" s="1"/>
      <c r="BJQ34" s="1"/>
      <c r="BJR34" s="1"/>
      <c r="BJS34" s="1"/>
      <c r="BJT34" s="1"/>
      <c r="BJU34" s="1"/>
      <c r="BJV34" s="1"/>
      <c r="BJW34" s="1"/>
      <c r="BJX34" s="1"/>
      <c r="BJY34" s="1"/>
      <c r="BJZ34" s="1"/>
      <c r="BKA34" s="1"/>
      <c r="BKB34" s="1"/>
      <c r="BKC34" s="1"/>
      <c r="BKD34" s="1"/>
      <c r="BKE34" s="1"/>
      <c r="BKF34" s="1"/>
      <c r="BKG34" s="1"/>
      <c r="BKH34" s="1"/>
      <c r="BKI34" s="1"/>
      <c r="BKJ34" s="1"/>
      <c r="BKK34" s="1"/>
      <c r="BKL34" s="1"/>
      <c r="BKM34" s="1"/>
      <c r="BKN34" s="1"/>
      <c r="BKO34" s="1"/>
      <c r="BKP34" s="1"/>
      <c r="BKQ34" s="1"/>
      <c r="BKR34" s="1"/>
      <c r="BKS34" s="1"/>
      <c r="BKT34" s="1"/>
      <c r="BKU34" s="1"/>
      <c r="BKV34" s="1"/>
      <c r="BKW34" s="1"/>
      <c r="BKX34" s="1"/>
      <c r="BKY34" s="1"/>
      <c r="BKZ34" s="1"/>
      <c r="BLA34" s="1"/>
      <c r="BLB34" s="1"/>
      <c r="BLC34" s="1"/>
      <c r="BLD34" s="1"/>
      <c r="BLE34" s="1"/>
      <c r="BLF34" s="1"/>
      <c r="BLG34" s="1"/>
      <c r="BLH34" s="1"/>
      <c r="BLI34" s="1"/>
      <c r="BLJ34" s="1"/>
      <c r="BLK34" s="1"/>
      <c r="BLL34" s="1"/>
      <c r="BLM34" s="1"/>
      <c r="BLN34" s="1"/>
      <c r="BLO34" s="1"/>
      <c r="BLP34" s="1"/>
      <c r="BLQ34" s="1"/>
      <c r="BLR34" s="1"/>
      <c r="BLS34" s="1"/>
      <c r="BLT34" s="1"/>
      <c r="BLU34" s="1"/>
      <c r="BLV34" s="1"/>
      <c r="BLW34" s="1"/>
      <c r="BLX34" s="1"/>
      <c r="BLY34" s="1"/>
      <c r="BLZ34" s="1"/>
      <c r="BMA34" s="1"/>
      <c r="BMB34" s="1"/>
      <c r="BMC34" s="1"/>
      <c r="BMD34" s="1"/>
      <c r="BME34" s="1"/>
      <c r="BMF34" s="1"/>
      <c r="BMG34" s="1"/>
      <c r="BMH34" s="1"/>
      <c r="BMI34" s="1"/>
      <c r="BMJ34" s="1"/>
      <c r="BMK34" s="1"/>
      <c r="BML34" s="1"/>
      <c r="BMM34" s="1"/>
      <c r="BMN34" s="1"/>
      <c r="BMO34" s="1"/>
      <c r="BMP34" s="1"/>
      <c r="BMQ34" s="1"/>
      <c r="BMR34" s="1"/>
      <c r="BMS34" s="1"/>
      <c r="BMT34" s="1"/>
      <c r="BMU34" s="1"/>
      <c r="BMV34" s="1"/>
      <c r="BMW34" s="1"/>
      <c r="BMX34" s="1"/>
      <c r="BMY34" s="1"/>
      <c r="BMZ34" s="1"/>
      <c r="BNA34" s="1"/>
      <c r="BNB34" s="1"/>
      <c r="BNC34" s="1"/>
      <c r="BND34" s="1"/>
      <c r="BNE34" s="1"/>
      <c r="BNF34" s="1"/>
      <c r="BNG34" s="1"/>
      <c r="BNH34" s="1"/>
      <c r="BNI34" s="1"/>
      <c r="BNJ34" s="1"/>
      <c r="BNK34" s="1"/>
      <c r="BNL34" s="1"/>
      <c r="BNM34" s="1"/>
      <c r="BNN34" s="1"/>
      <c r="BNO34" s="1"/>
      <c r="BNP34" s="1"/>
      <c r="BNQ34" s="1"/>
      <c r="BNR34" s="1"/>
      <c r="BNS34" s="1"/>
      <c r="BNT34" s="1"/>
      <c r="BNU34" s="1"/>
      <c r="BNV34" s="1"/>
      <c r="BNW34" s="1"/>
      <c r="BNX34" s="1"/>
      <c r="BNY34" s="1"/>
      <c r="BNZ34" s="1"/>
      <c r="BOA34" s="1"/>
      <c r="BOB34" s="1"/>
      <c r="BOC34" s="1"/>
      <c r="BOD34" s="1"/>
      <c r="BOE34" s="1"/>
      <c r="BOF34" s="1"/>
      <c r="BOG34" s="1"/>
      <c r="BOH34" s="1"/>
      <c r="BOI34" s="1"/>
      <c r="BOJ34" s="1"/>
      <c r="BOK34" s="1"/>
      <c r="BOL34" s="1"/>
      <c r="BOM34" s="1"/>
      <c r="BON34" s="1"/>
      <c r="BOO34" s="1"/>
      <c r="BOP34" s="1"/>
      <c r="BOQ34" s="1"/>
      <c r="BOR34" s="1"/>
      <c r="BOS34" s="1"/>
      <c r="BOT34" s="1"/>
      <c r="BOU34" s="1"/>
      <c r="BOV34" s="1"/>
      <c r="BOW34" s="1"/>
      <c r="BOX34" s="1"/>
      <c r="BOY34" s="1"/>
      <c r="BOZ34" s="1"/>
      <c r="BPA34" s="1"/>
      <c r="BPB34" s="1"/>
      <c r="BPC34" s="1"/>
      <c r="BPD34" s="1"/>
      <c r="BPE34" s="1"/>
      <c r="BPF34" s="1"/>
      <c r="BPG34" s="1"/>
      <c r="BPH34" s="1"/>
      <c r="BPI34" s="1"/>
      <c r="BPJ34" s="1"/>
      <c r="BPK34" s="1"/>
      <c r="BPL34" s="1"/>
      <c r="BPM34" s="1"/>
      <c r="BPN34" s="1"/>
      <c r="BPO34" s="1"/>
      <c r="BPP34" s="1"/>
      <c r="BPQ34" s="1"/>
      <c r="BPR34" s="1"/>
      <c r="BPS34" s="1"/>
      <c r="BPT34" s="1"/>
      <c r="BPU34" s="1"/>
      <c r="BPV34" s="1"/>
      <c r="BPW34" s="1"/>
      <c r="BPX34" s="1"/>
      <c r="BPY34" s="1"/>
      <c r="BPZ34" s="1"/>
      <c r="BQA34" s="1"/>
      <c r="BQB34" s="1"/>
      <c r="BQC34" s="1"/>
      <c r="BQD34" s="1"/>
      <c r="BQE34" s="1"/>
      <c r="BQF34" s="1"/>
      <c r="BQG34" s="1"/>
      <c r="BQH34" s="1"/>
      <c r="BQI34" s="1"/>
      <c r="BQJ34" s="1"/>
      <c r="BQK34" s="1"/>
      <c r="BQL34" s="1"/>
      <c r="BQM34" s="1"/>
      <c r="BQN34" s="1"/>
      <c r="BQO34" s="1"/>
      <c r="BQP34" s="1"/>
      <c r="BQQ34" s="1"/>
      <c r="BQR34" s="1"/>
      <c r="BQS34" s="1"/>
      <c r="BQT34" s="1"/>
      <c r="BQU34" s="1"/>
      <c r="BQV34" s="1"/>
      <c r="BQW34" s="1"/>
      <c r="BQX34" s="1"/>
      <c r="BQY34" s="1"/>
      <c r="BQZ34" s="1"/>
      <c r="BRA34" s="1"/>
      <c r="BRB34" s="1"/>
      <c r="BRC34" s="1"/>
      <c r="BRD34" s="1"/>
      <c r="BRE34" s="1"/>
      <c r="BRF34" s="1"/>
      <c r="BRG34" s="1"/>
      <c r="BRH34" s="1"/>
      <c r="BRI34" s="1"/>
      <c r="BRJ34" s="1"/>
      <c r="BRK34" s="1"/>
      <c r="BRL34" s="1"/>
      <c r="BRM34" s="1"/>
      <c r="BRN34" s="1"/>
      <c r="BRO34" s="1"/>
      <c r="BRP34" s="1"/>
      <c r="BRQ34" s="1"/>
      <c r="BRR34" s="1"/>
      <c r="BRS34" s="1"/>
      <c r="BRT34" s="1"/>
      <c r="BRU34" s="1"/>
      <c r="BRV34" s="1"/>
      <c r="BRW34" s="1"/>
      <c r="BRX34" s="1"/>
      <c r="BRY34" s="1"/>
      <c r="BRZ34" s="1"/>
      <c r="BSA34" s="1"/>
      <c r="BSB34" s="1"/>
      <c r="BSC34" s="1"/>
      <c r="BSD34" s="1"/>
      <c r="BSE34" s="1"/>
      <c r="BSF34" s="1"/>
      <c r="BSG34" s="1"/>
      <c r="BSH34" s="1"/>
      <c r="BSI34" s="1"/>
      <c r="BSJ34" s="1"/>
      <c r="BSK34" s="1"/>
      <c r="BSL34" s="1"/>
      <c r="BSM34" s="1"/>
      <c r="BSN34" s="1"/>
      <c r="BSO34" s="1"/>
      <c r="BSP34" s="1"/>
      <c r="BSQ34" s="1"/>
      <c r="BSR34" s="1"/>
      <c r="BSS34" s="1"/>
      <c r="BST34" s="1"/>
      <c r="BSU34" s="1"/>
      <c r="BSV34" s="1"/>
      <c r="BSW34" s="1"/>
      <c r="BSX34" s="1"/>
      <c r="BSY34" s="1"/>
      <c r="BSZ34" s="1"/>
      <c r="BTA34" s="1"/>
      <c r="BTB34" s="1"/>
      <c r="BTC34" s="1"/>
      <c r="BTD34" s="1"/>
      <c r="BTE34" s="1"/>
      <c r="BTF34" s="1"/>
      <c r="BTG34" s="1"/>
      <c r="BTH34" s="1"/>
      <c r="BTI34" s="1"/>
      <c r="BTJ34" s="1"/>
      <c r="BTK34" s="1"/>
      <c r="BTL34" s="1"/>
      <c r="BTM34" s="1"/>
      <c r="BTN34" s="1"/>
      <c r="BTO34" s="1"/>
      <c r="BTP34" s="1"/>
      <c r="BTQ34" s="1"/>
      <c r="BTR34" s="1"/>
      <c r="BTS34" s="1"/>
      <c r="BTT34" s="1"/>
      <c r="BTU34" s="1"/>
      <c r="BTV34" s="1"/>
      <c r="BTW34" s="1"/>
      <c r="BTX34" s="1"/>
      <c r="BTY34" s="1"/>
      <c r="BTZ34" s="1"/>
      <c r="BUA34" s="1"/>
      <c r="BUB34" s="1"/>
      <c r="BUC34" s="1"/>
      <c r="BUD34" s="1"/>
      <c r="BUE34" s="1"/>
      <c r="BUF34" s="1"/>
      <c r="BUG34" s="1"/>
      <c r="BUH34" s="1"/>
      <c r="BUI34" s="1"/>
      <c r="BUJ34" s="1"/>
      <c r="BUK34" s="1"/>
      <c r="BUL34" s="1"/>
      <c r="BUM34" s="1"/>
      <c r="BUN34" s="1"/>
      <c r="BUO34" s="1"/>
      <c r="BUP34" s="1"/>
      <c r="BUQ34" s="1"/>
      <c r="BUR34" s="1"/>
      <c r="BUS34" s="1"/>
      <c r="BUT34" s="1"/>
      <c r="BUU34" s="1"/>
      <c r="BUV34" s="1"/>
      <c r="BUW34" s="1"/>
      <c r="BUX34" s="1"/>
      <c r="BUY34" s="1"/>
      <c r="BUZ34" s="1"/>
      <c r="BVA34" s="1"/>
      <c r="BVB34" s="1"/>
      <c r="BVC34" s="1"/>
      <c r="BVD34" s="1"/>
      <c r="BVE34" s="1"/>
      <c r="BVF34" s="1"/>
      <c r="BVG34" s="1"/>
      <c r="BVH34" s="1"/>
      <c r="BVI34" s="1"/>
      <c r="BVJ34" s="1"/>
      <c r="BVK34" s="1"/>
      <c r="BVL34" s="1"/>
      <c r="BVM34" s="1"/>
      <c r="BVN34" s="1"/>
      <c r="BVO34" s="1"/>
      <c r="BVP34" s="1"/>
      <c r="BVQ34" s="1"/>
      <c r="BVR34" s="1"/>
      <c r="BVS34" s="1"/>
      <c r="BVT34" s="1"/>
      <c r="BVU34" s="1"/>
      <c r="BVV34" s="1"/>
      <c r="BVW34" s="1"/>
      <c r="BVX34" s="1"/>
      <c r="BVY34" s="1"/>
      <c r="BVZ34" s="1"/>
      <c r="BWA34" s="1"/>
      <c r="BWB34" s="1"/>
      <c r="BWC34" s="1"/>
      <c r="BWD34" s="1"/>
      <c r="BWE34" s="1"/>
      <c r="BWF34" s="1"/>
      <c r="BWG34" s="1"/>
      <c r="BWH34" s="1"/>
      <c r="BWI34" s="1"/>
      <c r="BWJ34" s="1"/>
      <c r="BWK34" s="1"/>
      <c r="BWL34" s="1"/>
      <c r="BWM34" s="1"/>
      <c r="BWN34" s="1"/>
      <c r="BWO34" s="1"/>
      <c r="BWP34" s="1"/>
      <c r="BWQ34" s="1"/>
      <c r="BWR34" s="1"/>
      <c r="BWS34" s="1"/>
      <c r="BWT34" s="1"/>
      <c r="BWU34" s="1"/>
      <c r="BWV34" s="1"/>
      <c r="BWW34" s="1"/>
      <c r="BWX34" s="1"/>
      <c r="BWY34" s="1"/>
      <c r="BWZ34" s="1"/>
      <c r="BXA34" s="1"/>
      <c r="BXB34" s="1"/>
      <c r="BXC34" s="1"/>
      <c r="BXD34" s="1"/>
      <c r="BXE34" s="1"/>
      <c r="BXF34" s="1"/>
      <c r="BXG34" s="1"/>
      <c r="BXH34" s="1"/>
      <c r="BXI34" s="1"/>
      <c r="BXJ34" s="1"/>
      <c r="BXK34" s="1"/>
      <c r="BXL34" s="1"/>
      <c r="BXM34" s="1"/>
      <c r="BXN34" s="1"/>
      <c r="BXO34" s="1"/>
      <c r="BXP34" s="1"/>
      <c r="BXQ34" s="1"/>
      <c r="BXR34" s="1"/>
      <c r="BXS34" s="1"/>
      <c r="BXT34" s="1"/>
      <c r="BXU34" s="1"/>
      <c r="BXV34" s="1"/>
      <c r="BXW34" s="1"/>
      <c r="BXX34" s="1"/>
      <c r="BXY34" s="1"/>
      <c r="BXZ34" s="1"/>
      <c r="BYA34" s="1"/>
      <c r="BYB34" s="1"/>
      <c r="BYC34" s="1"/>
      <c r="BYD34" s="1"/>
      <c r="BYE34" s="1"/>
      <c r="BYF34" s="1"/>
      <c r="BYG34" s="1"/>
      <c r="BYH34" s="1"/>
      <c r="BYI34" s="1"/>
      <c r="BYJ34" s="1"/>
      <c r="BYK34" s="1"/>
      <c r="BYL34" s="1"/>
      <c r="BYM34" s="1"/>
      <c r="BYN34" s="1"/>
      <c r="BYO34" s="1"/>
      <c r="BYP34" s="1"/>
      <c r="BYQ34" s="1"/>
      <c r="BYR34" s="1"/>
      <c r="BYS34" s="1"/>
      <c r="BYT34" s="1"/>
      <c r="BYU34" s="1"/>
      <c r="BYV34" s="1"/>
      <c r="BYW34" s="1"/>
      <c r="BYX34" s="1"/>
      <c r="BYY34" s="1"/>
      <c r="BYZ34" s="1"/>
      <c r="BZA34" s="1"/>
      <c r="BZB34" s="1"/>
      <c r="BZC34" s="1"/>
      <c r="BZD34" s="1"/>
      <c r="BZE34" s="1"/>
      <c r="BZF34" s="1"/>
      <c r="BZG34" s="1"/>
      <c r="BZH34" s="1"/>
      <c r="BZI34" s="1"/>
      <c r="BZJ34" s="1"/>
      <c r="BZK34" s="1"/>
      <c r="BZL34" s="1"/>
      <c r="BZM34" s="1"/>
      <c r="BZN34" s="1"/>
      <c r="BZO34" s="1"/>
      <c r="BZP34" s="1"/>
      <c r="BZQ34" s="1"/>
      <c r="BZR34" s="1"/>
      <c r="BZS34" s="1"/>
      <c r="BZT34" s="1"/>
      <c r="BZU34" s="1"/>
      <c r="BZV34" s="1"/>
      <c r="BZW34" s="1"/>
      <c r="BZX34" s="1"/>
      <c r="BZY34" s="1"/>
      <c r="BZZ34" s="1"/>
      <c r="CAA34" s="1"/>
      <c r="CAB34" s="1"/>
      <c r="CAC34" s="1"/>
      <c r="CAD34" s="1"/>
      <c r="CAE34" s="1"/>
      <c r="CAF34" s="1"/>
      <c r="CAG34" s="1"/>
      <c r="CAH34" s="1"/>
      <c r="CAI34" s="1"/>
      <c r="CAJ34" s="1"/>
      <c r="CAK34" s="1"/>
      <c r="CAL34" s="1"/>
      <c r="CAM34" s="1"/>
      <c r="CAN34" s="1"/>
      <c r="CAO34" s="1"/>
      <c r="CAP34" s="1"/>
      <c r="CAQ34" s="1"/>
      <c r="CAR34" s="1"/>
      <c r="CAS34" s="1"/>
      <c r="CAT34" s="1"/>
      <c r="CAU34" s="1"/>
      <c r="CAV34" s="1"/>
      <c r="CAW34" s="1"/>
      <c r="CAX34" s="1"/>
      <c r="CAY34" s="1"/>
      <c r="CAZ34" s="1"/>
      <c r="CBA34" s="1"/>
      <c r="CBB34" s="1"/>
      <c r="CBC34" s="1"/>
      <c r="CBD34" s="1"/>
      <c r="CBE34" s="1"/>
      <c r="CBF34" s="1"/>
      <c r="CBG34" s="1"/>
      <c r="CBH34" s="1"/>
      <c r="CBI34" s="1"/>
      <c r="CBJ34" s="1"/>
      <c r="CBK34" s="1"/>
      <c r="CBL34" s="1"/>
      <c r="CBM34" s="1"/>
    </row>
    <row r="35" spans="1:2093" s="3" customFormat="1" ht="15">
      <c r="A35" s="128" t="s">
        <v>196</v>
      </c>
      <c r="B35" s="18" t="s">
        <v>256</v>
      </c>
      <c r="C35" s="23"/>
      <c r="D35" s="39"/>
      <c r="E35" s="32"/>
      <c r="F35" s="32" t="s">
        <v>255</v>
      </c>
      <c r="G35" s="32"/>
      <c r="H35" s="40" t="s">
        <v>255</v>
      </c>
      <c r="I35" s="1"/>
      <c r="J35" s="1"/>
      <c r="L35" s="206"/>
      <c r="R35" s="206"/>
      <c r="S35" s="1"/>
      <c r="T35" s="1"/>
      <c r="U35" s="1"/>
      <c r="V35" s="1"/>
      <c r="W35" s="1"/>
      <c r="X35" s="1"/>
      <c r="Y35" s="1"/>
      <c r="Z35" s="1"/>
      <c r="AA35" s="1"/>
      <c r="AB35" s="1"/>
      <c r="AC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c r="NX35" s="1"/>
      <c r="NY35" s="1"/>
      <c r="NZ35" s="1"/>
      <c r="OA35" s="1"/>
      <c r="OB35" s="1"/>
      <c r="OC35" s="1"/>
      <c r="OD35" s="1"/>
      <c r="OE35" s="1"/>
      <c r="OF35" s="1"/>
      <c r="OG35" s="1"/>
      <c r="OH35" s="1"/>
      <c r="OI35" s="1"/>
      <c r="OJ35" s="1"/>
      <c r="OK35" s="1"/>
      <c r="OL35" s="1"/>
      <c r="OM35" s="1"/>
      <c r="ON35" s="1"/>
      <c r="OO35" s="1"/>
      <c r="OP35" s="1"/>
      <c r="OQ35" s="1"/>
      <c r="OR35" s="1"/>
      <c r="OS35" s="1"/>
      <c r="OT35" s="1"/>
      <c r="OU35" s="1"/>
      <c r="OV35" s="1"/>
      <c r="OW35" s="1"/>
      <c r="OX35" s="1"/>
      <c r="OY35" s="1"/>
      <c r="OZ35" s="1"/>
      <c r="PA35" s="1"/>
      <c r="PB35" s="1"/>
      <c r="PC35" s="1"/>
      <c r="PD35" s="1"/>
      <c r="PE35" s="1"/>
      <c r="PF35" s="1"/>
      <c r="PG35" s="1"/>
      <c r="PH35" s="1"/>
      <c r="PI35" s="1"/>
      <c r="PJ35" s="1"/>
      <c r="PK35" s="1"/>
      <c r="PL35" s="1"/>
      <c r="PM35" s="1"/>
      <c r="PN35" s="1"/>
      <c r="PO35" s="1"/>
      <c r="PP35" s="1"/>
      <c r="PQ35" s="1"/>
      <c r="PR35" s="1"/>
      <c r="PS35" s="1"/>
      <c r="PT35" s="1"/>
      <c r="PU35" s="1"/>
      <c r="PV35" s="1"/>
      <c r="PW35" s="1"/>
      <c r="PX35" s="1"/>
      <c r="PY35" s="1"/>
      <c r="PZ35" s="1"/>
      <c r="QA35" s="1"/>
      <c r="QB35" s="1"/>
      <c r="QC35" s="1"/>
      <c r="QD35" s="1"/>
      <c r="QE35" s="1"/>
      <c r="QF35" s="1"/>
      <c r="QG35" s="1"/>
      <c r="QH35" s="1"/>
      <c r="QI35" s="1"/>
      <c r="QJ35" s="1"/>
      <c r="QK35" s="1"/>
      <c r="QL35" s="1"/>
      <c r="QM35" s="1"/>
      <c r="QN35" s="1"/>
      <c r="QO35" s="1"/>
      <c r="QP35" s="1"/>
      <c r="QQ35" s="1"/>
      <c r="QR35" s="1"/>
      <c r="QS35" s="1"/>
      <c r="QT35" s="1"/>
      <c r="QU35" s="1"/>
      <c r="QV35" s="1"/>
      <c r="QW35" s="1"/>
      <c r="QX35" s="1"/>
      <c r="QY35" s="1"/>
      <c r="QZ35" s="1"/>
      <c r="RA35" s="1"/>
      <c r="RB35" s="1"/>
      <c r="RC35" s="1"/>
      <c r="RD35" s="1"/>
      <c r="RE35" s="1"/>
      <c r="RF35" s="1"/>
      <c r="RG35" s="1"/>
      <c r="RH35" s="1"/>
      <c r="RI35" s="1"/>
      <c r="RJ35" s="1"/>
      <c r="RK35" s="1"/>
      <c r="RL35" s="1"/>
      <c r="RM35" s="1"/>
      <c r="RN35" s="1"/>
      <c r="RO35" s="1"/>
      <c r="RP35" s="1"/>
      <c r="RQ35" s="1"/>
      <c r="RR35" s="1"/>
      <c r="RS35" s="1"/>
      <c r="RT35" s="1"/>
      <c r="RU35" s="1"/>
      <c r="RV35" s="1"/>
      <c r="RW35" s="1"/>
      <c r="RX35" s="1"/>
      <c r="RY35" s="1"/>
      <c r="RZ35" s="1"/>
      <c r="SA35" s="1"/>
      <c r="SB35" s="1"/>
      <c r="SC35" s="1"/>
      <c r="SD35" s="1"/>
      <c r="SE35" s="1"/>
      <c r="SF35" s="1"/>
      <c r="SG35" s="1"/>
      <c r="SH35" s="1"/>
      <c r="SI35" s="1"/>
      <c r="SJ35" s="1"/>
      <c r="SK35" s="1"/>
      <c r="SL35" s="1"/>
      <c r="SM35" s="1"/>
      <c r="SN35" s="1"/>
      <c r="SO35" s="1"/>
      <c r="SP35" s="1"/>
      <c r="SQ35" s="1"/>
      <c r="SR35" s="1"/>
      <c r="SS35" s="1"/>
      <c r="ST35" s="1"/>
      <c r="SU35" s="1"/>
      <c r="SV35" s="1"/>
      <c r="SW35" s="1"/>
      <c r="SX35" s="1"/>
      <c r="SY35" s="1"/>
      <c r="SZ35" s="1"/>
      <c r="TA35" s="1"/>
      <c r="TB35" s="1"/>
      <c r="TC35" s="1"/>
      <c r="TD35" s="1"/>
      <c r="TE35" s="1"/>
      <c r="TF35" s="1"/>
      <c r="TG35" s="1"/>
      <c r="TH35" s="1"/>
      <c r="TI35" s="1"/>
      <c r="TJ35" s="1"/>
      <c r="TK35" s="1"/>
      <c r="TL35" s="1"/>
      <c r="TM35" s="1"/>
      <c r="TN35" s="1"/>
      <c r="TO35" s="1"/>
      <c r="TP35" s="1"/>
      <c r="TQ35" s="1"/>
      <c r="TR35" s="1"/>
      <c r="TS35" s="1"/>
      <c r="TT35" s="1"/>
      <c r="TU35" s="1"/>
      <c r="TV35" s="1"/>
      <c r="TW35" s="1"/>
      <c r="TX35" s="1"/>
      <c r="TY35" s="1"/>
      <c r="TZ35" s="1"/>
      <c r="UA35" s="1"/>
      <c r="UB35" s="1"/>
      <c r="UC35" s="1"/>
      <c r="UD35" s="1"/>
      <c r="UE35" s="1"/>
      <c r="UF35" s="1"/>
      <c r="UG35" s="1"/>
      <c r="UH35" s="1"/>
      <c r="UI35" s="1"/>
      <c r="UJ35" s="1"/>
      <c r="UK35" s="1"/>
      <c r="UL35" s="1"/>
      <c r="UM35" s="1"/>
      <c r="UN35" s="1"/>
      <c r="UO35" s="1"/>
      <c r="UP35" s="1"/>
      <c r="UQ35" s="1"/>
      <c r="UR35" s="1"/>
      <c r="US35" s="1"/>
      <c r="UT35" s="1"/>
      <c r="UU35" s="1"/>
      <c r="UV35" s="1"/>
      <c r="UW35" s="1"/>
      <c r="UX35" s="1"/>
      <c r="UY35" s="1"/>
      <c r="UZ35" s="1"/>
      <c r="VA35" s="1"/>
      <c r="VB35" s="1"/>
      <c r="VC35" s="1"/>
      <c r="VD35" s="1"/>
      <c r="VE35" s="1"/>
      <c r="VF35" s="1"/>
      <c r="VG35" s="1"/>
      <c r="VH35" s="1"/>
      <c r="VI35" s="1"/>
      <c r="VJ35" s="1"/>
      <c r="VK35" s="1"/>
      <c r="VL35" s="1"/>
      <c r="VM35" s="1"/>
      <c r="VN35" s="1"/>
      <c r="VO35" s="1"/>
      <c r="VP35" s="1"/>
      <c r="VQ35" s="1"/>
      <c r="VR35" s="1"/>
      <c r="VS35" s="1"/>
      <c r="VT35" s="1"/>
      <c r="VU35" s="1"/>
      <c r="VV35" s="1"/>
      <c r="VW35" s="1"/>
      <c r="VX35" s="1"/>
      <c r="VY35" s="1"/>
      <c r="VZ35" s="1"/>
      <c r="WA35" s="1"/>
      <c r="WB35" s="1"/>
      <c r="WC35" s="1"/>
      <c r="WD35" s="1"/>
      <c r="WE35" s="1"/>
      <c r="WF35" s="1"/>
      <c r="WG35" s="1"/>
      <c r="WH35" s="1"/>
      <c r="WI35" s="1"/>
      <c r="WJ35" s="1"/>
      <c r="WK35" s="1"/>
      <c r="WL35" s="1"/>
      <c r="WM35" s="1"/>
      <c r="WN35" s="1"/>
      <c r="WO35" s="1"/>
      <c r="WP35" s="1"/>
      <c r="WQ35" s="1"/>
      <c r="WR35" s="1"/>
      <c r="WS35" s="1"/>
      <c r="WT35" s="1"/>
      <c r="WU35" s="1"/>
      <c r="WV35" s="1"/>
      <c r="WW35" s="1"/>
      <c r="WX35" s="1"/>
      <c r="WY35" s="1"/>
      <c r="WZ35" s="1"/>
      <c r="XA35" s="1"/>
      <c r="XB35" s="1"/>
      <c r="XC35" s="1"/>
      <c r="XD35" s="1"/>
      <c r="XE35" s="1"/>
      <c r="XF35" s="1"/>
      <c r="XG35" s="1"/>
      <c r="XH35" s="1"/>
      <c r="XI35" s="1"/>
      <c r="XJ35" s="1"/>
      <c r="XK35" s="1"/>
      <c r="XL35" s="1"/>
      <c r="XM35" s="1"/>
      <c r="XN35" s="1"/>
      <c r="XO35" s="1"/>
      <c r="XP35" s="1"/>
      <c r="XQ35" s="1"/>
      <c r="XR35" s="1"/>
      <c r="XS35" s="1"/>
      <c r="XT35" s="1"/>
      <c r="XU35" s="1"/>
      <c r="XV35" s="1"/>
      <c r="XW35" s="1"/>
      <c r="XX35" s="1"/>
      <c r="XY35" s="1"/>
      <c r="XZ35" s="1"/>
      <c r="YA35" s="1"/>
      <c r="YB35" s="1"/>
      <c r="YC35" s="1"/>
      <c r="YD35" s="1"/>
      <c r="YE35" s="1"/>
      <c r="YF35" s="1"/>
      <c r="YG35" s="1"/>
      <c r="YH35" s="1"/>
      <c r="YI35" s="1"/>
      <c r="YJ35" s="1"/>
      <c r="YK35" s="1"/>
      <c r="YL35" s="1"/>
      <c r="YM35" s="1"/>
      <c r="YN35" s="1"/>
      <c r="YO35" s="1"/>
      <c r="YP35" s="1"/>
      <c r="YQ35" s="1"/>
      <c r="YR35" s="1"/>
      <c r="YS35" s="1"/>
      <c r="YT35" s="1"/>
      <c r="YU35" s="1"/>
      <c r="YV35" s="1"/>
      <c r="YW35" s="1"/>
      <c r="YX35" s="1"/>
      <c r="YY35" s="1"/>
      <c r="YZ35" s="1"/>
      <c r="ZA35" s="1"/>
      <c r="ZB35" s="1"/>
      <c r="ZC35" s="1"/>
      <c r="ZD35" s="1"/>
      <c r="ZE35" s="1"/>
      <c r="ZF35" s="1"/>
      <c r="ZG35" s="1"/>
      <c r="ZH35" s="1"/>
      <c r="ZI35" s="1"/>
      <c r="ZJ35" s="1"/>
      <c r="ZK35" s="1"/>
      <c r="ZL35" s="1"/>
      <c r="ZM35" s="1"/>
      <c r="ZN35" s="1"/>
      <c r="ZO35" s="1"/>
      <c r="ZP35" s="1"/>
      <c r="ZQ35" s="1"/>
      <c r="ZR35" s="1"/>
      <c r="ZS35" s="1"/>
      <c r="ZT35" s="1"/>
      <c r="ZU35" s="1"/>
      <c r="ZV35" s="1"/>
      <c r="ZW35" s="1"/>
      <c r="ZX35" s="1"/>
      <c r="ZY35" s="1"/>
      <c r="ZZ35" s="1"/>
      <c r="AAA35" s="1"/>
      <c r="AAB35" s="1"/>
      <c r="AAC35" s="1"/>
      <c r="AAD35" s="1"/>
      <c r="AAE35" s="1"/>
      <c r="AAF35" s="1"/>
      <c r="AAG35" s="1"/>
      <c r="AAH35" s="1"/>
      <c r="AAI35" s="1"/>
      <c r="AAJ35" s="1"/>
      <c r="AAK35" s="1"/>
      <c r="AAL35" s="1"/>
      <c r="AAM35" s="1"/>
      <c r="AAN35" s="1"/>
      <c r="AAO35" s="1"/>
      <c r="AAP35" s="1"/>
      <c r="AAQ35" s="1"/>
      <c r="AAR35" s="1"/>
      <c r="AAS35" s="1"/>
      <c r="AAT35" s="1"/>
      <c r="AAU35" s="1"/>
      <c r="AAV35" s="1"/>
      <c r="AAW35" s="1"/>
      <c r="AAX35" s="1"/>
      <c r="AAY35" s="1"/>
      <c r="AAZ35" s="1"/>
      <c r="ABA35" s="1"/>
      <c r="ABB35" s="1"/>
      <c r="ABC35" s="1"/>
      <c r="ABD35" s="1"/>
      <c r="ABE35" s="1"/>
      <c r="ABF35" s="1"/>
      <c r="ABG35" s="1"/>
      <c r="ABH35" s="1"/>
      <c r="ABI35" s="1"/>
      <c r="ABJ35" s="1"/>
      <c r="ABK35" s="1"/>
      <c r="ABL35" s="1"/>
      <c r="ABM35" s="1"/>
      <c r="ABN35" s="1"/>
      <c r="ABO35" s="1"/>
      <c r="ABP35" s="1"/>
      <c r="ABQ35" s="1"/>
      <c r="ABR35" s="1"/>
      <c r="ABS35" s="1"/>
      <c r="ABT35" s="1"/>
      <c r="ABU35" s="1"/>
      <c r="ABV35" s="1"/>
      <c r="ABW35" s="1"/>
      <c r="ABX35" s="1"/>
      <c r="ABY35" s="1"/>
      <c r="ABZ35" s="1"/>
      <c r="ACA35" s="1"/>
      <c r="ACB35" s="1"/>
      <c r="ACC35" s="1"/>
      <c r="ACD35" s="1"/>
      <c r="ACE35" s="1"/>
      <c r="ACF35" s="1"/>
      <c r="ACG35" s="1"/>
      <c r="ACH35" s="1"/>
      <c r="ACI35" s="1"/>
      <c r="ACJ35" s="1"/>
      <c r="ACK35" s="1"/>
      <c r="ACL35" s="1"/>
      <c r="ACM35" s="1"/>
      <c r="ACN35" s="1"/>
      <c r="ACO35" s="1"/>
      <c r="ACP35" s="1"/>
      <c r="ACQ35" s="1"/>
      <c r="ACR35" s="1"/>
      <c r="ACS35" s="1"/>
      <c r="ACT35" s="1"/>
      <c r="ACU35" s="1"/>
      <c r="ACV35" s="1"/>
      <c r="ACW35" s="1"/>
      <c r="ACX35" s="1"/>
      <c r="ACY35" s="1"/>
      <c r="ACZ35" s="1"/>
      <c r="ADA35" s="1"/>
      <c r="ADB35" s="1"/>
      <c r="ADC35" s="1"/>
      <c r="ADD35" s="1"/>
      <c r="ADE35" s="1"/>
      <c r="ADF35" s="1"/>
      <c r="ADG35" s="1"/>
      <c r="ADH35" s="1"/>
      <c r="ADI35" s="1"/>
      <c r="ADJ35" s="1"/>
      <c r="ADK35" s="1"/>
      <c r="ADL35" s="1"/>
      <c r="ADM35" s="1"/>
      <c r="ADN35" s="1"/>
      <c r="ADO35" s="1"/>
      <c r="ADP35" s="1"/>
      <c r="ADQ35" s="1"/>
      <c r="ADR35" s="1"/>
      <c r="ADS35" s="1"/>
      <c r="ADT35" s="1"/>
      <c r="ADU35" s="1"/>
      <c r="ADV35" s="1"/>
      <c r="ADW35" s="1"/>
      <c r="ADX35" s="1"/>
      <c r="ADY35" s="1"/>
      <c r="ADZ35" s="1"/>
      <c r="AEA35" s="1"/>
      <c r="AEB35" s="1"/>
      <c r="AEC35" s="1"/>
      <c r="AED35" s="1"/>
      <c r="AEE35" s="1"/>
      <c r="AEF35" s="1"/>
      <c r="AEG35" s="1"/>
      <c r="AEH35" s="1"/>
      <c r="AEI35" s="1"/>
      <c r="AEJ35" s="1"/>
      <c r="AEK35" s="1"/>
      <c r="AEL35" s="1"/>
      <c r="AEM35" s="1"/>
      <c r="AEN35" s="1"/>
      <c r="AEO35" s="1"/>
      <c r="AEP35" s="1"/>
      <c r="AEQ35" s="1"/>
      <c r="AER35" s="1"/>
      <c r="AES35" s="1"/>
      <c r="AET35" s="1"/>
      <c r="AEU35" s="1"/>
      <c r="AEV35" s="1"/>
      <c r="AEW35" s="1"/>
      <c r="AEX35" s="1"/>
      <c r="AEY35" s="1"/>
      <c r="AEZ35" s="1"/>
      <c r="AFA35" s="1"/>
      <c r="AFB35" s="1"/>
      <c r="AFC35" s="1"/>
      <c r="AFD35" s="1"/>
      <c r="AFE35" s="1"/>
      <c r="AFF35" s="1"/>
      <c r="AFG35" s="1"/>
      <c r="AFH35" s="1"/>
      <c r="AFI35" s="1"/>
      <c r="AFJ35" s="1"/>
      <c r="AFK35" s="1"/>
      <c r="AFL35" s="1"/>
      <c r="AFM35" s="1"/>
      <c r="AFN35" s="1"/>
      <c r="AFO35" s="1"/>
      <c r="AFP35" s="1"/>
      <c r="AFQ35" s="1"/>
      <c r="AFR35" s="1"/>
      <c r="AFS35" s="1"/>
      <c r="AFT35" s="1"/>
      <c r="AFU35" s="1"/>
      <c r="AFV35" s="1"/>
      <c r="AFW35" s="1"/>
      <c r="AFX35" s="1"/>
      <c r="AFY35" s="1"/>
      <c r="AFZ35" s="1"/>
      <c r="AGA35" s="1"/>
      <c r="AGB35" s="1"/>
      <c r="AGC35" s="1"/>
      <c r="AGD35" s="1"/>
      <c r="AGE35" s="1"/>
      <c r="AGF35" s="1"/>
      <c r="AGG35" s="1"/>
      <c r="AGH35" s="1"/>
      <c r="AGI35" s="1"/>
      <c r="AGJ35" s="1"/>
      <c r="AGK35" s="1"/>
      <c r="AGL35" s="1"/>
      <c r="AGM35" s="1"/>
      <c r="AGN35" s="1"/>
      <c r="AGO35" s="1"/>
      <c r="AGP35" s="1"/>
      <c r="AGQ35" s="1"/>
      <c r="AGR35" s="1"/>
      <c r="AGS35" s="1"/>
      <c r="AGT35" s="1"/>
      <c r="AGU35" s="1"/>
      <c r="AGV35" s="1"/>
      <c r="AGW35" s="1"/>
      <c r="AGX35" s="1"/>
      <c r="AGY35" s="1"/>
      <c r="AGZ35" s="1"/>
      <c r="AHA35" s="1"/>
      <c r="AHB35" s="1"/>
      <c r="AHC35" s="1"/>
      <c r="AHD35" s="1"/>
      <c r="AHE35" s="1"/>
      <c r="AHF35" s="1"/>
      <c r="AHG35" s="1"/>
      <c r="AHH35" s="1"/>
      <c r="AHI35" s="1"/>
      <c r="AHJ35" s="1"/>
      <c r="AHK35" s="1"/>
      <c r="AHL35" s="1"/>
      <c r="AHM35" s="1"/>
      <c r="AHN35" s="1"/>
      <c r="AHO35" s="1"/>
      <c r="AHP35" s="1"/>
      <c r="AHQ35" s="1"/>
      <c r="AHR35" s="1"/>
      <c r="AHS35" s="1"/>
      <c r="AHT35" s="1"/>
      <c r="AHU35" s="1"/>
      <c r="AHV35" s="1"/>
      <c r="AHW35" s="1"/>
      <c r="AHX35" s="1"/>
      <c r="AHY35" s="1"/>
      <c r="AHZ35" s="1"/>
      <c r="AIA35" s="1"/>
      <c r="AIB35" s="1"/>
      <c r="AIC35" s="1"/>
      <c r="AID35" s="1"/>
      <c r="AIE35" s="1"/>
      <c r="AIF35" s="1"/>
      <c r="AIG35" s="1"/>
      <c r="AIH35" s="1"/>
      <c r="AII35" s="1"/>
      <c r="AIJ35" s="1"/>
      <c r="AIK35" s="1"/>
      <c r="AIL35" s="1"/>
      <c r="AIM35" s="1"/>
      <c r="AIN35" s="1"/>
      <c r="AIO35" s="1"/>
      <c r="AIP35" s="1"/>
      <c r="AIQ35" s="1"/>
      <c r="AIR35" s="1"/>
      <c r="AIS35" s="1"/>
      <c r="AIT35" s="1"/>
      <c r="AIU35" s="1"/>
      <c r="AIV35" s="1"/>
      <c r="AIW35" s="1"/>
      <c r="AIX35" s="1"/>
      <c r="AIY35" s="1"/>
      <c r="AIZ35" s="1"/>
      <c r="AJA35" s="1"/>
      <c r="AJB35" s="1"/>
      <c r="AJC35" s="1"/>
      <c r="AJD35" s="1"/>
      <c r="AJE35" s="1"/>
      <c r="AJF35" s="1"/>
      <c r="AJG35" s="1"/>
      <c r="AJH35" s="1"/>
      <c r="AJI35" s="1"/>
      <c r="AJJ35" s="1"/>
      <c r="AJK35" s="1"/>
      <c r="AJL35" s="1"/>
      <c r="AJM35" s="1"/>
      <c r="AJN35" s="1"/>
      <c r="AJO35" s="1"/>
      <c r="AJP35" s="1"/>
      <c r="AJQ35" s="1"/>
      <c r="AJR35" s="1"/>
      <c r="AJS35" s="1"/>
      <c r="AJT35" s="1"/>
      <c r="AJU35" s="1"/>
      <c r="AJV35" s="1"/>
      <c r="AJW35" s="1"/>
      <c r="AJX35" s="1"/>
      <c r="AJY35" s="1"/>
      <c r="AJZ35" s="1"/>
      <c r="AKA35" s="1"/>
      <c r="AKB35" s="1"/>
      <c r="AKC35" s="1"/>
      <c r="AKD35" s="1"/>
      <c r="AKE35" s="1"/>
      <c r="AKF35" s="1"/>
      <c r="AKG35" s="1"/>
      <c r="AKH35" s="1"/>
      <c r="AKI35" s="1"/>
      <c r="AKJ35" s="1"/>
      <c r="AKK35" s="1"/>
      <c r="AKL35" s="1"/>
      <c r="AKM35" s="1"/>
      <c r="AKN35" s="1"/>
      <c r="AKO35" s="1"/>
      <c r="AKP35" s="1"/>
      <c r="AKQ35" s="1"/>
      <c r="AKR35" s="1"/>
      <c r="AKS35" s="1"/>
      <c r="AKT35" s="1"/>
      <c r="AKU35" s="1"/>
      <c r="AKV35" s="1"/>
      <c r="AKW35" s="1"/>
      <c r="AKX35" s="1"/>
      <c r="AKY35" s="1"/>
      <c r="AKZ35" s="1"/>
      <c r="ALA35" s="1"/>
      <c r="ALB35" s="1"/>
      <c r="ALC35" s="1"/>
      <c r="ALD35" s="1"/>
      <c r="ALE35" s="1"/>
      <c r="ALF35" s="1"/>
      <c r="ALG35" s="1"/>
      <c r="ALH35" s="1"/>
      <c r="ALI35" s="1"/>
      <c r="ALJ35" s="1"/>
      <c r="ALK35" s="1"/>
      <c r="ALL35" s="1"/>
      <c r="ALM35" s="1"/>
      <c r="ALN35" s="1"/>
      <c r="ALO35" s="1"/>
      <c r="ALP35" s="1"/>
      <c r="ALQ35" s="1"/>
      <c r="ALR35" s="1"/>
      <c r="ALS35" s="1"/>
      <c r="ALT35" s="1"/>
      <c r="ALU35" s="1"/>
      <c r="ALV35" s="1"/>
      <c r="ALW35" s="1"/>
      <c r="ALX35" s="1"/>
      <c r="ALY35" s="1"/>
      <c r="ALZ35" s="1"/>
      <c r="AMA35" s="1"/>
      <c r="AMB35" s="1"/>
      <c r="AMC35" s="1"/>
      <c r="AMD35" s="1"/>
      <c r="AME35" s="1"/>
      <c r="AMF35" s="1"/>
      <c r="AMG35" s="1"/>
      <c r="AMH35" s="1"/>
      <c r="AMI35" s="1"/>
      <c r="AMJ35" s="1"/>
      <c r="AMK35" s="1"/>
      <c r="AML35" s="1"/>
      <c r="AMM35" s="1"/>
      <c r="AMN35" s="1"/>
      <c r="AMO35" s="1"/>
      <c r="AMP35" s="1"/>
      <c r="AMQ35" s="1"/>
      <c r="AMR35" s="1"/>
      <c r="AMS35" s="1"/>
      <c r="AMT35" s="1"/>
      <c r="AMU35" s="1"/>
      <c r="AMV35" s="1"/>
      <c r="AMW35" s="1"/>
      <c r="AMX35" s="1"/>
      <c r="AMY35" s="1"/>
      <c r="AMZ35" s="1"/>
      <c r="ANA35" s="1"/>
      <c r="ANB35" s="1"/>
      <c r="ANC35" s="1"/>
      <c r="AND35" s="1"/>
      <c r="ANE35" s="1"/>
      <c r="ANF35" s="1"/>
      <c r="ANG35" s="1"/>
      <c r="ANH35" s="1"/>
      <c r="ANI35" s="1"/>
      <c r="ANJ35" s="1"/>
      <c r="ANK35" s="1"/>
      <c r="ANL35" s="1"/>
      <c r="ANM35" s="1"/>
      <c r="ANN35" s="1"/>
      <c r="ANO35" s="1"/>
      <c r="ANP35" s="1"/>
      <c r="ANQ35" s="1"/>
      <c r="ANR35" s="1"/>
      <c r="ANS35" s="1"/>
      <c r="ANT35" s="1"/>
      <c r="ANU35" s="1"/>
      <c r="ANV35" s="1"/>
      <c r="ANW35" s="1"/>
      <c r="ANX35" s="1"/>
      <c r="ANY35" s="1"/>
      <c r="ANZ35" s="1"/>
      <c r="AOA35" s="1"/>
      <c r="AOB35" s="1"/>
      <c r="AOC35" s="1"/>
      <c r="AOD35" s="1"/>
      <c r="AOE35" s="1"/>
      <c r="AOF35" s="1"/>
      <c r="AOG35" s="1"/>
      <c r="AOH35" s="1"/>
      <c r="AOI35" s="1"/>
      <c r="AOJ35" s="1"/>
      <c r="AOK35" s="1"/>
      <c r="AOL35" s="1"/>
      <c r="AOM35" s="1"/>
      <c r="AON35" s="1"/>
      <c r="AOO35" s="1"/>
      <c r="AOP35" s="1"/>
      <c r="AOQ35" s="1"/>
      <c r="AOR35" s="1"/>
      <c r="AOS35" s="1"/>
      <c r="AOT35" s="1"/>
      <c r="AOU35" s="1"/>
      <c r="AOV35" s="1"/>
      <c r="AOW35" s="1"/>
      <c r="AOX35" s="1"/>
      <c r="AOY35" s="1"/>
      <c r="AOZ35" s="1"/>
      <c r="APA35" s="1"/>
      <c r="APB35" s="1"/>
      <c r="APC35" s="1"/>
      <c r="APD35" s="1"/>
      <c r="APE35" s="1"/>
      <c r="APF35" s="1"/>
      <c r="APG35" s="1"/>
      <c r="APH35" s="1"/>
      <c r="API35" s="1"/>
      <c r="APJ35" s="1"/>
      <c r="APK35" s="1"/>
      <c r="APL35" s="1"/>
      <c r="APM35" s="1"/>
      <c r="APN35" s="1"/>
      <c r="APO35" s="1"/>
      <c r="APP35" s="1"/>
      <c r="APQ35" s="1"/>
      <c r="APR35" s="1"/>
      <c r="APS35" s="1"/>
      <c r="APT35" s="1"/>
      <c r="APU35" s="1"/>
      <c r="APV35" s="1"/>
      <c r="APW35" s="1"/>
      <c r="APX35" s="1"/>
      <c r="APY35" s="1"/>
      <c r="APZ35" s="1"/>
      <c r="AQA35" s="1"/>
      <c r="AQB35" s="1"/>
      <c r="AQC35" s="1"/>
      <c r="AQD35" s="1"/>
      <c r="AQE35" s="1"/>
      <c r="AQF35" s="1"/>
      <c r="AQG35" s="1"/>
      <c r="AQH35" s="1"/>
      <c r="AQI35" s="1"/>
      <c r="AQJ35" s="1"/>
      <c r="AQK35" s="1"/>
      <c r="AQL35" s="1"/>
      <c r="AQM35" s="1"/>
      <c r="AQN35" s="1"/>
      <c r="AQO35" s="1"/>
      <c r="AQP35" s="1"/>
      <c r="AQQ35" s="1"/>
      <c r="AQR35" s="1"/>
      <c r="AQS35" s="1"/>
      <c r="AQT35" s="1"/>
      <c r="AQU35" s="1"/>
      <c r="AQV35" s="1"/>
      <c r="AQW35" s="1"/>
      <c r="AQX35" s="1"/>
      <c r="AQY35" s="1"/>
      <c r="AQZ35" s="1"/>
      <c r="ARA35" s="1"/>
      <c r="ARB35" s="1"/>
      <c r="ARC35" s="1"/>
      <c r="ARD35" s="1"/>
      <c r="ARE35" s="1"/>
      <c r="ARF35" s="1"/>
      <c r="ARG35" s="1"/>
      <c r="ARH35" s="1"/>
      <c r="ARI35" s="1"/>
      <c r="ARJ35" s="1"/>
      <c r="ARK35" s="1"/>
      <c r="ARL35" s="1"/>
      <c r="ARM35" s="1"/>
      <c r="ARN35" s="1"/>
      <c r="ARO35" s="1"/>
      <c r="ARP35" s="1"/>
      <c r="ARQ35" s="1"/>
      <c r="ARR35" s="1"/>
      <c r="ARS35" s="1"/>
      <c r="ART35" s="1"/>
      <c r="ARU35" s="1"/>
      <c r="ARV35" s="1"/>
      <c r="ARW35" s="1"/>
      <c r="ARX35" s="1"/>
      <c r="ARY35" s="1"/>
      <c r="ARZ35" s="1"/>
      <c r="ASA35" s="1"/>
      <c r="ASB35" s="1"/>
      <c r="ASC35" s="1"/>
      <c r="ASD35" s="1"/>
      <c r="ASE35" s="1"/>
      <c r="ASF35" s="1"/>
      <c r="ASG35" s="1"/>
      <c r="ASH35" s="1"/>
      <c r="ASI35" s="1"/>
      <c r="ASJ35" s="1"/>
      <c r="ASK35" s="1"/>
      <c r="ASL35" s="1"/>
      <c r="ASM35" s="1"/>
      <c r="ASN35" s="1"/>
      <c r="ASO35" s="1"/>
      <c r="ASP35" s="1"/>
      <c r="ASQ35" s="1"/>
      <c r="ASR35" s="1"/>
      <c r="ASS35" s="1"/>
      <c r="AST35" s="1"/>
      <c r="ASU35" s="1"/>
      <c r="ASV35" s="1"/>
      <c r="ASW35" s="1"/>
      <c r="ASX35" s="1"/>
      <c r="ASY35" s="1"/>
      <c r="ASZ35" s="1"/>
      <c r="ATA35" s="1"/>
      <c r="ATB35" s="1"/>
      <c r="ATC35" s="1"/>
      <c r="ATD35" s="1"/>
      <c r="ATE35" s="1"/>
      <c r="ATF35" s="1"/>
      <c r="ATG35" s="1"/>
      <c r="ATH35" s="1"/>
      <c r="ATI35" s="1"/>
      <c r="ATJ35" s="1"/>
      <c r="ATK35" s="1"/>
      <c r="ATL35" s="1"/>
      <c r="ATM35" s="1"/>
      <c r="ATN35" s="1"/>
      <c r="ATO35" s="1"/>
      <c r="ATP35" s="1"/>
      <c r="ATQ35" s="1"/>
      <c r="ATR35" s="1"/>
      <c r="ATS35" s="1"/>
      <c r="ATT35" s="1"/>
      <c r="ATU35" s="1"/>
      <c r="ATV35" s="1"/>
      <c r="ATW35" s="1"/>
      <c r="ATX35" s="1"/>
      <c r="ATY35" s="1"/>
      <c r="ATZ35" s="1"/>
      <c r="AUA35" s="1"/>
      <c r="AUB35" s="1"/>
      <c r="AUC35" s="1"/>
      <c r="AUD35" s="1"/>
      <c r="AUE35" s="1"/>
      <c r="AUF35" s="1"/>
      <c r="AUG35" s="1"/>
      <c r="AUH35" s="1"/>
      <c r="AUI35" s="1"/>
      <c r="AUJ35" s="1"/>
      <c r="AUK35" s="1"/>
      <c r="AUL35" s="1"/>
      <c r="AUM35" s="1"/>
      <c r="AUN35" s="1"/>
      <c r="AUO35" s="1"/>
      <c r="AUP35" s="1"/>
      <c r="AUQ35" s="1"/>
      <c r="AUR35" s="1"/>
      <c r="AUS35" s="1"/>
      <c r="AUT35" s="1"/>
      <c r="AUU35" s="1"/>
      <c r="AUV35" s="1"/>
      <c r="AUW35" s="1"/>
      <c r="AUX35" s="1"/>
      <c r="AUY35" s="1"/>
      <c r="AUZ35" s="1"/>
      <c r="AVA35" s="1"/>
      <c r="AVB35" s="1"/>
      <c r="AVC35" s="1"/>
      <c r="AVD35" s="1"/>
      <c r="AVE35" s="1"/>
      <c r="AVF35" s="1"/>
      <c r="AVG35" s="1"/>
      <c r="AVH35" s="1"/>
      <c r="AVI35" s="1"/>
      <c r="AVJ35" s="1"/>
      <c r="AVK35" s="1"/>
      <c r="AVL35" s="1"/>
      <c r="AVM35" s="1"/>
      <c r="AVN35" s="1"/>
      <c r="AVO35" s="1"/>
      <c r="AVP35" s="1"/>
      <c r="AVQ35" s="1"/>
      <c r="AVR35" s="1"/>
      <c r="AVS35" s="1"/>
      <c r="AVT35" s="1"/>
      <c r="AVU35" s="1"/>
      <c r="AVV35" s="1"/>
      <c r="AVW35" s="1"/>
      <c r="AVX35" s="1"/>
      <c r="AVY35" s="1"/>
      <c r="AVZ35" s="1"/>
      <c r="AWA35" s="1"/>
      <c r="AWB35" s="1"/>
      <c r="AWC35" s="1"/>
      <c r="AWD35" s="1"/>
      <c r="AWE35" s="1"/>
      <c r="AWF35" s="1"/>
      <c r="AWG35" s="1"/>
      <c r="AWH35" s="1"/>
      <c r="AWI35" s="1"/>
      <c r="AWJ35" s="1"/>
      <c r="AWK35" s="1"/>
      <c r="AWL35" s="1"/>
      <c r="AWM35" s="1"/>
      <c r="AWN35" s="1"/>
      <c r="AWO35" s="1"/>
      <c r="AWP35" s="1"/>
      <c r="AWQ35" s="1"/>
      <c r="AWR35" s="1"/>
      <c r="AWS35" s="1"/>
      <c r="AWT35" s="1"/>
      <c r="AWU35" s="1"/>
      <c r="AWV35" s="1"/>
      <c r="AWW35" s="1"/>
      <c r="AWX35" s="1"/>
      <c r="AWY35" s="1"/>
      <c r="AWZ35" s="1"/>
      <c r="AXA35" s="1"/>
      <c r="AXB35" s="1"/>
      <c r="AXC35" s="1"/>
      <c r="AXD35" s="1"/>
      <c r="AXE35" s="1"/>
      <c r="AXF35" s="1"/>
      <c r="AXG35" s="1"/>
      <c r="AXH35" s="1"/>
      <c r="AXI35" s="1"/>
      <c r="AXJ35" s="1"/>
      <c r="AXK35" s="1"/>
      <c r="AXL35" s="1"/>
      <c r="AXM35" s="1"/>
      <c r="AXN35" s="1"/>
      <c r="AXO35" s="1"/>
      <c r="AXP35" s="1"/>
      <c r="AXQ35" s="1"/>
      <c r="AXR35" s="1"/>
      <c r="AXS35" s="1"/>
      <c r="AXT35" s="1"/>
      <c r="AXU35" s="1"/>
      <c r="AXV35" s="1"/>
      <c r="AXW35" s="1"/>
      <c r="AXX35" s="1"/>
      <c r="AXY35" s="1"/>
      <c r="AXZ35" s="1"/>
      <c r="AYA35" s="1"/>
      <c r="AYB35" s="1"/>
      <c r="AYC35" s="1"/>
      <c r="AYD35" s="1"/>
      <c r="AYE35" s="1"/>
      <c r="AYF35" s="1"/>
      <c r="AYG35" s="1"/>
      <c r="AYH35" s="1"/>
      <c r="AYI35" s="1"/>
      <c r="AYJ35" s="1"/>
      <c r="AYK35" s="1"/>
      <c r="AYL35" s="1"/>
      <c r="AYM35" s="1"/>
      <c r="AYN35" s="1"/>
      <c r="AYO35" s="1"/>
      <c r="AYP35" s="1"/>
      <c r="AYQ35" s="1"/>
      <c r="AYR35" s="1"/>
      <c r="AYS35" s="1"/>
      <c r="AYT35" s="1"/>
      <c r="AYU35" s="1"/>
      <c r="AYV35" s="1"/>
      <c r="AYW35" s="1"/>
      <c r="AYX35" s="1"/>
      <c r="AYY35" s="1"/>
      <c r="AYZ35" s="1"/>
      <c r="AZA35" s="1"/>
      <c r="AZB35" s="1"/>
      <c r="AZC35" s="1"/>
      <c r="AZD35" s="1"/>
      <c r="AZE35" s="1"/>
      <c r="AZF35" s="1"/>
      <c r="AZG35" s="1"/>
      <c r="AZH35" s="1"/>
      <c r="AZI35" s="1"/>
      <c r="AZJ35" s="1"/>
      <c r="AZK35" s="1"/>
      <c r="AZL35" s="1"/>
      <c r="AZM35" s="1"/>
      <c r="AZN35" s="1"/>
      <c r="AZO35" s="1"/>
      <c r="AZP35" s="1"/>
      <c r="AZQ35" s="1"/>
      <c r="AZR35" s="1"/>
      <c r="AZS35" s="1"/>
      <c r="AZT35" s="1"/>
      <c r="AZU35" s="1"/>
      <c r="AZV35" s="1"/>
      <c r="AZW35" s="1"/>
      <c r="AZX35" s="1"/>
      <c r="AZY35" s="1"/>
      <c r="AZZ35" s="1"/>
      <c r="BAA35" s="1"/>
      <c r="BAB35" s="1"/>
      <c r="BAC35" s="1"/>
      <c r="BAD35" s="1"/>
      <c r="BAE35" s="1"/>
      <c r="BAF35" s="1"/>
      <c r="BAG35" s="1"/>
      <c r="BAH35" s="1"/>
      <c r="BAI35" s="1"/>
      <c r="BAJ35" s="1"/>
      <c r="BAK35" s="1"/>
      <c r="BAL35" s="1"/>
      <c r="BAM35" s="1"/>
      <c r="BAN35" s="1"/>
      <c r="BAO35" s="1"/>
      <c r="BAP35" s="1"/>
      <c r="BAQ35" s="1"/>
      <c r="BAR35" s="1"/>
      <c r="BAS35" s="1"/>
      <c r="BAT35" s="1"/>
      <c r="BAU35" s="1"/>
      <c r="BAV35" s="1"/>
      <c r="BAW35" s="1"/>
      <c r="BAX35" s="1"/>
      <c r="BAY35" s="1"/>
      <c r="BAZ35" s="1"/>
      <c r="BBA35" s="1"/>
      <c r="BBB35" s="1"/>
      <c r="BBC35" s="1"/>
      <c r="BBD35" s="1"/>
      <c r="BBE35" s="1"/>
      <c r="BBF35" s="1"/>
      <c r="BBG35" s="1"/>
      <c r="BBH35" s="1"/>
      <c r="BBI35" s="1"/>
      <c r="BBJ35" s="1"/>
      <c r="BBK35" s="1"/>
      <c r="BBL35" s="1"/>
      <c r="BBM35" s="1"/>
      <c r="BBN35" s="1"/>
      <c r="BBO35" s="1"/>
      <c r="BBP35" s="1"/>
      <c r="BBQ35" s="1"/>
      <c r="BBR35" s="1"/>
      <c r="BBS35" s="1"/>
      <c r="BBT35" s="1"/>
      <c r="BBU35" s="1"/>
      <c r="BBV35" s="1"/>
      <c r="BBW35" s="1"/>
      <c r="BBX35" s="1"/>
      <c r="BBY35" s="1"/>
      <c r="BBZ35" s="1"/>
      <c r="BCA35" s="1"/>
      <c r="BCB35" s="1"/>
      <c r="BCC35" s="1"/>
      <c r="BCD35" s="1"/>
      <c r="BCE35" s="1"/>
      <c r="BCF35" s="1"/>
      <c r="BCG35" s="1"/>
      <c r="BCH35" s="1"/>
      <c r="BCI35" s="1"/>
      <c r="BCJ35" s="1"/>
      <c r="BCK35" s="1"/>
      <c r="BCL35" s="1"/>
      <c r="BCM35" s="1"/>
      <c r="BCN35" s="1"/>
      <c r="BCO35" s="1"/>
      <c r="BCP35" s="1"/>
      <c r="BCQ35" s="1"/>
      <c r="BCR35" s="1"/>
      <c r="BCS35" s="1"/>
      <c r="BCT35" s="1"/>
      <c r="BCU35" s="1"/>
      <c r="BCV35" s="1"/>
      <c r="BCW35" s="1"/>
      <c r="BCX35" s="1"/>
      <c r="BCY35" s="1"/>
      <c r="BCZ35" s="1"/>
      <c r="BDA35" s="1"/>
      <c r="BDB35" s="1"/>
      <c r="BDC35" s="1"/>
      <c r="BDD35" s="1"/>
      <c r="BDE35" s="1"/>
      <c r="BDF35" s="1"/>
      <c r="BDG35" s="1"/>
      <c r="BDH35" s="1"/>
      <c r="BDI35" s="1"/>
      <c r="BDJ35" s="1"/>
      <c r="BDK35" s="1"/>
      <c r="BDL35" s="1"/>
      <c r="BDM35" s="1"/>
      <c r="BDN35" s="1"/>
      <c r="BDO35" s="1"/>
      <c r="BDP35" s="1"/>
      <c r="BDQ35" s="1"/>
      <c r="BDR35" s="1"/>
      <c r="BDS35" s="1"/>
      <c r="BDT35" s="1"/>
      <c r="BDU35" s="1"/>
      <c r="BDV35" s="1"/>
      <c r="BDW35" s="1"/>
      <c r="BDX35" s="1"/>
      <c r="BDY35" s="1"/>
      <c r="BDZ35" s="1"/>
      <c r="BEA35" s="1"/>
      <c r="BEB35" s="1"/>
      <c r="BEC35" s="1"/>
      <c r="BED35" s="1"/>
      <c r="BEE35" s="1"/>
      <c r="BEF35" s="1"/>
      <c r="BEG35" s="1"/>
      <c r="BEH35" s="1"/>
      <c r="BEI35" s="1"/>
      <c r="BEJ35" s="1"/>
      <c r="BEK35" s="1"/>
      <c r="BEL35" s="1"/>
      <c r="BEM35" s="1"/>
      <c r="BEN35" s="1"/>
      <c r="BEO35" s="1"/>
      <c r="BEP35" s="1"/>
      <c r="BEQ35" s="1"/>
      <c r="BER35" s="1"/>
      <c r="BES35" s="1"/>
      <c r="BET35" s="1"/>
      <c r="BEU35" s="1"/>
      <c r="BEV35" s="1"/>
      <c r="BEW35" s="1"/>
      <c r="BEX35" s="1"/>
      <c r="BEY35" s="1"/>
      <c r="BEZ35" s="1"/>
      <c r="BFA35" s="1"/>
      <c r="BFB35" s="1"/>
      <c r="BFC35" s="1"/>
      <c r="BFD35" s="1"/>
      <c r="BFE35" s="1"/>
      <c r="BFF35" s="1"/>
      <c r="BFG35" s="1"/>
      <c r="BFH35" s="1"/>
      <c r="BFI35" s="1"/>
      <c r="BFJ35" s="1"/>
      <c r="BFK35" s="1"/>
      <c r="BFL35" s="1"/>
      <c r="BFM35" s="1"/>
      <c r="BFN35" s="1"/>
      <c r="BFO35" s="1"/>
      <c r="BFP35" s="1"/>
      <c r="BFQ35" s="1"/>
      <c r="BFR35" s="1"/>
      <c r="BFS35" s="1"/>
      <c r="BFT35" s="1"/>
      <c r="BFU35" s="1"/>
      <c r="BFV35" s="1"/>
      <c r="BFW35" s="1"/>
      <c r="BFX35" s="1"/>
      <c r="BFY35" s="1"/>
      <c r="BFZ35" s="1"/>
      <c r="BGA35" s="1"/>
      <c r="BGB35" s="1"/>
      <c r="BGC35" s="1"/>
      <c r="BGD35" s="1"/>
      <c r="BGE35" s="1"/>
      <c r="BGF35" s="1"/>
      <c r="BGG35" s="1"/>
      <c r="BGH35" s="1"/>
      <c r="BGI35" s="1"/>
      <c r="BGJ35" s="1"/>
      <c r="BGK35" s="1"/>
      <c r="BGL35" s="1"/>
      <c r="BGM35" s="1"/>
      <c r="BGN35" s="1"/>
      <c r="BGO35" s="1"/>
      <c r="BGP35" s="1"/>
      <c r="BGQ35" s="1"/>
      <c r="BGR35" s="1"/>
      <c r="BGS35" s="1"/>
      <c r="BGT35" s="1"/>
      <c r="BGU35" s="1"/>
      <c r="BGV35" s="1"/>
      <c r="BGW35" s="1"/>
      <c r="BGX35" s="1"/>
      <c r="BGY35" s="1"/>
      <c r="BGZ35" s="1"/>
      <c r="BHA35" s="1"/>
      <c r="BHB35" s="1"/>
      <c r="BHC35" s="1"/>
      <c r="BHD35" s="1"/>
      <c r="BHE35" s="1"/>
      <c r="BHF35" s="1"/>
      <c r="BHG35" s="1"/>
      <c r="BHH35" s="1"/>
      <c r="BHI35" s="1"/>
      <c r="BHJ35" s="1"/>
      <c r="BHK35" s="1"/>
      <c r="BHL35" s="1"/>
      <c r="BHM35" s="1"/>
      <c r="BHN35" s="1"/>
      <c r="BHO35" s="1"/>
      <c r="BHP35" s="1"/>
      <c r="BHQ35" s="1"/>
      <c r="BHR35" s="1"/>
      <c r="BHS35" s="1"/>
      <c r="BHT35" s="1"/>
      <c r="BHU35" s="1"/>
      <c r="BHV35" s="1"/>
      <c r="BHW35" s="1"/>
      <c r="BHX35" s="1"/>
      <c r="BHY35" s="1"/>
      <c r="BHZ35" s="1"/>
      <c r="BIA35" s="1"/>
      <c r="BIB35" s="1"/>
      <c r="BIC35" s="1"/>
      <c r="BID35" s="1"/>
      <c r="BIE35" s="1"/>
      <c r="BIF35" s="1"/>
      <c r="BIG35" s="1"/>
      <c r="BIH35" s="1"/>
      <c r="BII35" s="1"/>
      <c r="BIJ35" s="1"/>
      <c r="BIK35" s="1"/>
      <c r="BIL35" s="1"/>
      <c r="BIM35" s="1"/>
      <c r="BIN35" s="1"/>
      <c r="BIO35" s="1"/>
      <c r="BIP35" s="1"/>
      <c r="BIQ35" s="1"/>
      <c r="BIR35" s="1"/>
      <c r="BIS35" s="1"/>
      <c r="BIT35" s="1"/>
      <c r="BIU35" s="1"/>
      <c r="BIV35" s="1"/>
      <c r="BIW35" s="1"/>
      <c r="BIX35" s="1"/>
      <c r="BIY35" s="1"/>
      <c r="BIZ35" s="1"/>
      <c r="BJA35" s="1"/>
      <c r="BJB35" s="1"/>
      <c r="BJC35" s="1"/>
      <c r="BJD35" s="1"/>
      <c r="BJE35" s="1"/>
      <c r="BJF35" s="1"/>
      <c r="BJG35" s="1"/>
      <c r="BJH35" s="1"/>
      <c r="BJI35" s="1"/>
      <c r="BJJ35" s="1"/>
      <c r="BJK35" s="1"/>
      <c r="BJL35" s="1"/>
      <c r="BJM35" s="1"/>
      <c r="BJN35" s="1"/>
      <c r="BJO35" s="1"/>
      <c r="BJP35" s="1"/>
      <c r="BJQ35" s="1"/>
      <c r="BJR35" s="1"/>
      <c r="BJS35" s="1"/>
      <c r="BJT35" s="1"/>
      <c r="BJU35" s="1"/>
      <c r="BJV35" s="1"/>
      <c r="BJW35" s="1"/>
      <c r="BJX35" s="1"/>
      <c r="BJY35" s="1"/>
      <c r="BJZ35" s="1"/>
      <c r="BKA35" s="1"/>
      <c r="BKB35" s="1"/>
      <c r="BKC35" s="1"/>
      <c r="BKD35" s="1"/>
      <c r="BKE35" s="1"/>
      <c r="BKF35" s="1"/>
      <c r="BKG35" s="1"/>
      <c r="BKH35" s="1"/>
      <c r="BKI35" s="1"/>
      <c r="BKJ35" s="1"/>
      <c r="BKK35" s="1"/>
      <c r="BKL35" s="1"/>
      <c r="BKM35" s="1"/>
      <c r="BKN35" s="1"/>
      <c r="BKO35" s="1"/>
      <c r="BKP35" s="1"/>
      <c r="BKQ35" s="1"/>
      <c r="BKR35" s="1"/>
      <c r="BKS35" s="1"/>
      <c r="BKT35" s="1"/>
      <c r="BKU35" s="1"/>
      <c r="BKV35" s="1"/>
      <c r="BKW35" s="1"/>
      <c r="BKX35" s="1"/>
      <c r="BKY35" s="1"/>
      <c r="BKZ35" s="1"/>
      <c r="BLA35" s="1"/>
      <c r="BLB35" s="1"/>
      <c r="BLC35" s="1"/>
      <c r="BLD35" s="1"/>
      <c r="BLE35" s="1"/>
      <c r="BLF35" s="1"/>
      <c r="BLG35" s="1"/>
      <c r="BLH35" s="1"/>
      <c r="BLI35" s="1"/>
      <c r="BLJ35" s="1"/>
      <c r="BLK35" s="1"/>
      <c r="BLL35" s="1"/>
      <c r="BLM35" s="1"/>
      <c r="BLN35" s="1"/>
      <c r="BLO35" s="1"/>
      <c r="BLP35" s="1"/>
      <c r="BLQ35" s="1"/>
      <c r="BLR35" s="1"/>
      <c r="BLS35" s="1"/>
      <c r="BLT35" s="1"/>
      <c r="BLU35" s="1"/>
      <c r="BLV35" s="1"/>
      <c r="BLW35" s="1"/>
      <c r="BLX35" s="1"/>
      <c r="BLY35" s="1"/>
      <c r="BLZ35" s="1"/>
      <c r="BMA35" s="1"/>
      <c r="BMB35" s="1"/>
      <c r="BMC35" s="1"/>
      <c r="BMD35" s="1"/>
      <c r="BME35" s="1"/>
      <c r="BMF35" s="1"/>
      <c r="BMG35" s="1"/>
      <c r="BMH35" s="1"/>
      <c r="BMI35" s="1"/>
      <c r="BMJ35" s="1"/>
      <c r="BMK35" s="1"/>
      <c r="BML35" s="1"/>
      <c r="BMM35" s="1"/>
      <c r="BMN35" s="1"/>
      <c r="BMO35" s="1"/>
      <c r="BMP35" s="1"/>
      <c r="BMQ35" s="1"/>
      <c r="BMR35" s="1"/>
      <c r="BMS35" s="1"/>
      <c r="BMT35" s="1"/>
      <c r="BMU35" s="1"/>
      <c r="BMV35" s="1"/>
      <c r="BMW35" s="1"/>
      <c r="BMX35" s="1"/>
      <c r="BMY35" s="1"/>
      <c r="BMZ35" s="1"/>
      <c r="BNA35" s="1"/>
      <c r="BNB35" s="1"/>
      <c r="BNC35" s="1"/>
      <c r="BND35" s="1"/>
      <c r="BNE35" s="1"/>
      <c r="BNF35" s="1"/>
      <c r="BNG35" s="1"/>
      <c r="BNH35" s="1"/>
      <c r="BNI35" s="1"/>
      <c r="BNJ35" s="1"/>
      <c r="BNK35" s="1"/>
      <c r="BNL35" s="1"/>
      <c r="BNM35" s="1"/>
      <c r="BNN35" s="1"/>
      <c r="BNO35" s="1"/>
      <c r="BNP35" s="1"/>
      <c r="BNQ35" s="1"/>
      <c r="BNR35" s="1"/>
      <c r="BNS35" s="1"/>
      <c r="BNT35" s="1"/>
      <c r="BNU35" s="1"/>
      <c r="BNV35" s="1"/>
      <c r="BNW35" s="1"/>
      <c r="BNX35" s="1"/>
      <c r="BNY35" s="1"/>
      <c r="BNZ35" s="1"/>
      <c r="BOA35" s="1"/>
      <c r="BOB35" s="1"/>
      <c r="BOC35" s="1"/>
      <c r="BOD35" s="1"/>
      <c r="BOE35" s="1"/>
      <c r="BOF35" s="1"/>
      <c r="BOG35" s="1"/>
      <c r="BOH35" s="1"/>
      <c r="BOI35" s="1"/>
      <c r="BOJ35" s="1"/>
      <c r="BOK35" s="1"/>
      <c r="BOL35" s="1"/>
      <c r="BOM35" s="1"/>
      <c r="BON35" s="1"/>
      <c r="BOO35" s="1"/>
      <c r="BOP35" s="1"/>
      <c r="BOQ35" s="1"/>
      <c r="BOR35" s="1"/>
      <c r="BOS35" s="1"/>
      <c r="BOT35" s="1"/>
      <c r="BOU35" s="1"/>
      <c r="BOV35" s="1"/>
      <c r="BOW35" s="1"/>
      <c r="BOX35" s="1"/>
      <c r="BOY35" s="1"/>
      <c r="BOZ35" s="1"/>
      <c r="BPA35" s="1"/>
      <c r="BPB35" s="1"/>
      <c r="BPC35" s="1"/>
      <c r="BPD35" s="1"/>
      <c r="BPE35" s="1"/>
      <c r="BPF35" s="1"/>
      <c r="BPG35" s="1"/>
      <c r="BPH35" s="1"/>
      <c r="BPI35" s="1"/>
      <c r="BPJ35" s="1"/>
      <c r="BPK35" s="1"/>
      <c r="BPL35" s="1"/>
      <c r="BPM35" s="1"/>
      <c r="BPN35" s="1"/>
      <c r="BPO35" s="1"/>
      <c r="BPP35" s="1"/>
      <c r="BPQ35" s="1"/>
      <c r="BPR35" s="1"/>
      <c r="BPS35" s="1"/>
      <c r="BPT35" s="1"/>
      <c r="BPU35" s="1"/>
      <c r="BPV35" s="1"/>
      <c r="BPW35" s="1"/>
      <c r="BPX35" s="1"/>
      <c r="BPY35" s="1"/>
      <c r="BPZ35" s="1"/>
      <c r="BQA35" s="1"/>
      <c r="BQB35" s="1"/>
      <c r="BQC35" s="1"/>
      <c r="BQD35" s="1"/>
      <c r="BQE35" s="1"/>
      <c r="BQF35" s="1"/>
      <c r="BQG35" s="1"/>
      <c r="BQH35" s="1"/>
      <c r="BQI35" s="1"/>
      <c r="BQJ35" s="1"/>
      <c r="BQK35" s="1"/>
      <c r="BQL35" s="1"/>
      <c r="BQM35" s="1"/>
      <c r="BQN35" s="1"/>
      <c r="BQO35" s="1"/>
      <c r="BQP35" s="1"/>
      <c r="BQQ35" s="1"/>
      <c r="BQR35" s="1"/>
      <c r="BQS35" s="1"/>
      <c r="BQT35" s="1"/>
      <c r="BQU35" s="1"/>
      <c r="BQV35" s="1"/>
      <c r="BQW35" s="1"/>
      <c r="BQX35" s="1"/>
      <c r="BQY35" s="1"/>
      <c r="BQZ35" s="1"/>
      <c r="BRA35" s="1"/>
      <c r="BRB35" s="1"/>
      <c r="BRC35" s="1"/>
      <c r="BRD35" s="1"/>
      <c r="BRE35" s="1"/>
      <c r="BRF35" s="1"/>
      <c r="BRG35" s="1"/>
      <c r="BRH35" s="1"/>
      <c r="BRI35" s="1"/>
      <c r="BRJ35" s="1"/>
      <c r="BRK35" s="1"/>
      <c r="BRL35" s="1"/>
      <c r="BRM35" s="1"/>
      <c r="BRN35" s="1"/>
      <c r="BRO35" s="1"/>
      <c r="BRP35" s="1"/>
      <c r="BRQ35" s="1"/>
      <c r="BRR35" s="1"/>
      <c r="BRS35" s="1"/>
      <c r="BRT35" s="1"/>
      <c r="BRU35" s="1"/>
      <c r="BRV35" s="1"/>
      <c r="BRW35" s="1"/>
      <c r="BRX35" s="1"/>
      <c r="BRY35" s="1"/>
      <c r="BRZ35" s="1"/>
      <c r="BSA35" s="1"/>
      <c r="BSB35" s="1"/>
      <c r="BSC35" s="1"/>
      <c r="BSD35" s="1"/>
      <c r="BSE35" s="1"/>
      <c r="BSF35" s="1"/>
      <c r="BSG35" s="1"/>
      <c r="BSH35" s="1"/>
      <c r="BSI35" s="1"/>
      <c r="BSJ35" s="1"/>
      <c r="BSK35" s="1"/>
      <c r="BSL35" s="1"/>
      <c r="BSM35" s="1"/>
      <c r="BSN35" s="1"/>
      <c r="BSO35" s="1"/>
      <c r="BSP35" s="1"/>
      <c r="BSQ35" s="1"/>
      <c r="BSR35" s="1"/>
      <c r="BSS35" s="1"/>
      <c r="BST35" s="1"/>
      <c r="BSU35" s="1"/>
      <c r="BSV35" s="1"/>
      <c r="BSW35" s="1"/>
      <c r="BSX35" s="1"/>
      <c r="BSY35" s="1"/>
      <c r="BSZ35" s="1"/>
      <c r="BTA35" s="1"/>
      <c r="BTB35" s="1"/>
      <c r="BTC35" s="1"/>
      <c r="BTD35" s="1"/>
      <c r="BTE35" s="1"/>
      <c r="BTF35" s="1"/>
      <c r="BTG35" s="1"/>
      <c r="BTH35" s="1"/>
      <c r="BTI35" s="1"/>
      <c r="BTJ35" s="1"/>
      <c r="BTK35" s="1"/>
      <c r="BTL35" s="1"/>
      <c r="BTM35" s="1"/>
      <c r="BTN35" s="1"/>
      <c r="BTO35" s="1"/>
      <c r="BTP35" s="1"/>
      <c r="BTQ35" s="1"/>
      <c r="BTR35" s="1"/>
      <c r="BTS35" s="1"/>
      <c r="BTT35" s="1"/>
      <c r="BTU35" s="1"/>
      <c r="BTV35" s="1"/>
      <c r="BTW35" s="1"/>
      <c r="BTX35" s="1"/>
      <c r="BTY35" s="1"/>
      <c r="BTZ35" s="1"/>
      <c r="BUA35" s="1"/>
      <c r="BUB35" s="1"/>
      <c r="BUC35" s="1"/>
      <c r="BUD35" s="1"/>
      <c r="BUE35" s="1"/>
      <c r="BUF35" s="1"/>
      <c r="BUG35" s="1"/>
      <c r="BUH35" s="1"/>
      <c r="BUI35" s="1"/>
      <c r="BUJ35" s="1"/>
      <c r="BUK35" s="1"/>
      <c r="BUL35" s="1"/>
      <c r="BUM35" s="1"/>
      <c r="BUN35" s="1"/>
      <c r="BUO35" s="1"/>
      <c r="BUP35" s="1"/>
      <c r="BUQ35" s="1"/>
      <c r="BUR35" s="1"/>
      <c r="BUS35" s="1"/>
      <c r="BUT35" s="1"/>
      <c r="BUU35" s="1"/>
      <c r="BUV35" s="1"/>
      <c r="BUW35" s="1"/>
      <c r="BUX35" s="1"/>
      <c r="BUY35" s="1"/>
      <c r="BUZ35" s="1"/>
      <c r="BVA35" s="1"/>
      <c r="BVB35" s="1"/>
      <c r="BVC35" s="1"/>
      <c r="BVD35" s="1"/>
      <c r="BVE35" s="1"/>
      <c r="BVF35" s="1"/>
      <c r="BVG35" s="1"/>
      <c r="BVH35" s="1"/>
      <c r="BVI35" s="1"/>
      <c r="BVJ35" s="1"/>
      <c r="BVK35" s="1"/>
      <c r="BVL35" s="1"/>
      <c r="BVM35" s="1"/>
      <c r="BVN35" s="1"/>
      <c r="BVO35" s="1"/>
      <c r="BVP35" s="1"/>
      <c r="BVQ35" s="1"/>
      <c r="BVR35" s="1"/>
      <c r="BVS35" s="1"/>
      <c r="BVT35" s="1"/>
      <c r="BVU35" s="1"/>
      <c r="BVV35" s="1"/>
      <c r="BVW35" s="1"/>
      <c r="BVX35" s="1"/>
      <c r="BVY35" s="1"/>
      <c r="BVZ35" s="1"/>
      <c r="BWA35" s="1"/>
      <c r="BWB35" s="1"/>
      <c r="BWC35" s="1"/>
      <c r="BWD35" s="1"/>
      <c r="BWE35" s="1"/>
      <c r="BWF35" s="1"/>
      <c r="BWG35" s="1"/>
      <c r="BWH35" s="1"/>
      <c r="BWI35" s="1"/>
      <c r="BWJ35" s="1"/>
      <c r="BWK35" s="1"/>
      <c r="BWL35" s="1"/>
      <c r="BWM35" s="1"/>
      <c r="BWN35" s="1"/>
      <c r="BWO35" s="1"/>
      <c r="BWP35" s="1"/>
      <c r="BWQ35" s="1"/>
      <c r="BWR35" s="1"/>
      <c r="BWS35" s="1"/>
      <c r="BWT35" s="1"/>
      <c r="BWU35" s="1"/>
      <c r="BWV35" s="1"/>
      <c r="BWW35" s="1"/>
      <c r="BWX35" s="1"/>
      <c r="BWY35" s="1"/>
      <c r="BWZ35" s="1"/>
      <c r="BXA35" s="1"/>
      <c r="BXB35" s="1"/>
      <c r="BXC35" s="1"/>
      <c r="BXD35" s="1"/>
      <c r="BXE35" s="1"/>
      <c r="BXF35" s="1"/>
      <c r="BXG35" s="1"/>
      <c r="BXH35" s="1"/>
      <c r="BXI35" s="1"/>
      <c r="BXJ35" s="1"/>
      <c r="BXK35" s="1"/>
      <c r="BXL35" s="1"/>
      <c r="BXM35" s="1"/>
      <c r="BXN35" s="1"/>
      <c r="BXO35" s="1"/>
      <c r="BXP35" s="1"/>
      <c r="BXQ35" s="1"/>
      <c r="BXR35" s="1"/>
      <c r="BXS35" s="1"/>
      <c r="BXT35" s="1"/>
      <c r="BXU35" s="1"/>
      <c r="BXV35" s="1"/>
      <c r="BXW35" s="1"/>
      <c r="BXX35" s="1"/>
      <c r="BXY35" s="1"/>
      <c r="BXZ35" s="1"/>
      <c r="BYA35" s="1"/>
      <c r="BYB35" s="1"/>
      <c r="BYC35" s="1"/>
      <c r="BYD35" s="1"/>
      <c r="BYE35" s="1"/>
      <c r="BYF35" s="1"/>
      <c r="BYG35" s="1"/>
      <c r="BYH35" s="1"/>
      <c r="BYI35" s="1"/>
      <c r="BYJ35" s="1"/>
      <c r="BYK35" s="1"/>
      <c r="BYL35" s="1"/>
      <c r="BYM35" s="1"/>
      <c r="BYN35" s="1"/>
      <c r="BYO35" s="1"/>
      <c r="BYP35" s="1"/>
      <c r="BYQ35" s="1"/>
      <c r="BYR35" s="1"/>
      <c r="BYS35" s="1"/>
      <c r="BYT35" s="1"/>
      <c r="BYU35" s="1"/>
      <c r="BYV35" s="1"/>
      <c r="BYW35" s="1"/>
      <c r="BYX35" s="1"/>
      <c r="BYY35" s="1"/>
      <c r="BYZ35" s="1"/>
      <c r="BZA35" s="1"/>
      <c r="BZB35" s="1"/>
      <c r="BZC35" s="1"/>
      <c r="BZD35" s="1"/>
      <c r="BZE35" s="1"/>
      <c r="BZF35" s="1"/>
      <c r="BZG35" s="1"/>
      <c r="BZH35" s="1"/>
      <c r="BZI35" s="1"/>
      <c r="BZJ35" s="1"/>
      <c r="BZK35" s="1"/>
      <c r="BZL35" s="1"/>
      <c r="BZM35" s="1"/>
      <c r="BZN35" s="1"/>
      <c r="BZO35" s="1"/>
      <c r="BZP35" s="1"/>
      <c r="BZQ35" s="1"/>
      <c r="BZR35" s="1"/>
      <c r="BZS35" s="1"/>
      <c r="BZT35" s="1"/>
      <c r="BZU35" s="1"/>
      <c r="BZV35" s="1"/>
      <c r="BZW35" s="1"/>
      <c r="BZX35" s="1"/>
      <c r="BZY35" s="1"/>
      <c r="BZZ35" s="1"/>
      <c r="CAA35" s="1"/>
      <c r="CAB35" s="1"/>
      <c r="CAC35" s="1"/>
      <c r="CAD35" s="1"/>
      <c r="CAE35" s="1"/>
      <c r="CAF35" s="1"/>
      <c r="CAG35" s="1"/>
      <c r="CAH35" s="1"/>
      <c r="CAI35" s="1"/>
      <c r="CAJ35" s="1"/>
      <c r="CAK35" s="1"/>
      <c r="CAL35" s="1"/>
      <c r="CAM35" s="1"/>
      <c r="CAN35" s="1"/>
      <c r="CAO35" s="1"/>
      <c r="CAP35" s="1"/>
      <c r="CAQ35" s="1"/>
      <c r="CAR35" s="1"/>
      <c r="CAS35" s="1"/>
      <c r="CAT35" s="1"/>
      <c r="CAU35" s="1"/>
      <c r="CAV35" s="1"/>
      <c r="CAW35" s="1"/>
      <c r="CAX35" s="1"/>
      <c r="CAY35" s="1"/>
      <c r="CAZ35" s="1"/>
      <c r="CBA35" s="1"/>
      <c r="CBB35" s="1"/>
      <c r="CBC35" s="1"/>
      <c r="CBD35" s="1"/>
      <c r="CBE35" s="1"/>
      <c r="CBF35" s="1"/>
      <c r="CBG35" s="1"/>
      <c r="CBH35" s="1"/>
      <c r="CBI35" s="1"/>
      <c r="CBJ35" s="1"/>
      <c r="CBK35" s="1"/>
      <c r="CBL35" s="1"/>
      <c r="CBM35" s="1"/>
    </row>
    <row r="36" spans="1:2093" s="2" customFormat="1" ht="15">
      <c r="A36" s="129" t="s">
        <v>197</v>
      </c>
      <c r="B36" s="18" t="s">
        <v>249</v>
      </c>
      <c r="C36" s="23"/>
      <c r="D36" s="39"/>
      <c r="E36" s="32"/>
      <c r="F36" s="32"/>
      <c r="G36" s="32"/>
      <c r="H36" s="40"/>
      <c r="K36" s="207"/>
      <c r="L36" s="205"/>
      <c r="R36" s="25"/>
    </row>
    <row r="37" spans="1:2093" ht="15">
      <c r="A37" s="129" t="s">
        <v>198</v>
      </c>
      <c r="B37" s="18" t="s">
        <v>256</v>
      </c>
      <c r="C37" s="23"/>
      <c r="D37" s="39"/>
      <c r="E37" s="32" t="s">
        <v>255</v>
      </c>
      <c r="F37" s="32" t="s">
        <v>255</v>
      </c>
      <c r="G37" s="32"/>
      <c r="H37" s="40"/>
      <c r="K37" s="3"/>
      <c r="R37" s="25"/>
    </row>
    <row r="38" spans="1:2093" ht="15">
      <c r="A38" s="129" t="s">
        <v>96</v>
      </c>
      <c r="B38" s="18" t="s">
        <v>237</v>
      </c>
      <c r="C38" s="23"/>
      <c r="D38" s="39" t="s">
        <v>255</v>
      </c>
      <c r="E38" s="32"/>
      <c r="F38" s="32" t="s">
        <v>255</v>
      </c>
      <c r="G38" s="32" t="s">
        <v>255</v>
      </c>
      <c r="H38" s="40"/>
      <c r="K38" s="3"/>
      <c r="R38" s="25"/>
    </row>
    <row r="39" spans="1:2093" ht="15">
      <c r="A39" s="128" t="s">
        <v>162</v>
      </c>
      <c r="B39" s="18" t="s">
        <v>241</v>
      </c>
      <c r="C39" s="23"/>
      <c r="D39" s="39"/>
      <c r="E39" s="32"/>
      <c r="F39" s="32"/>
      <c r="G39" s="32"/>
      <c r="H39" s="40"/>
      <c r="K39" s="3"/>
      <c r="R39" s="25"/>
    </row>
    <row r="40" spans="1:2093" ht="15">
      <c r="A40" s="128" t="s">
        <v>199</v>
      </c>
      <c r="B40" s="18" t="s">
        <v>224</v>
      </c>
      <c r="C40" s="23"/>
      <c r="D40" s="39"/>
      <c r="E40" s="32"/>
      <c r="F40" s="32" t="s">
        <v>255</v>
      </c>
      <c r="G40" s="32"/>
      <c r="H40" s="40"/>
      <c r="K40" s="3"/>
      <c r="R40" s="25"/>
    </row>
    <row r="41" spans="1:2093" ht="15">
      <c r="A41" s="128" t="s">
        <v>200</v>
      </c>
      <c r="B41" s="18" t="s">
        <v>230</v>
      </c>
      <c r="C41" s="23"/>
      <c r="D41" s="39"/>
      <c r="E41" s="32"/>
      <c r="F41" s="32"/>
      <c r="G41" s="32"/>
      <c r="H41" s="40"/>
      <c r="K41" s="3"/>
      <c r="R41" s="25"/>
    </row>
    <row r="42" spans="1:2093" ht="15">
      <c r="A42" s="129" t="s">
        <v>146</v>
      </c>
      <c r="B42" s="18" t="s">
        <v>56</v>
      </c>
      <c r="C42" s="23"/>
      <c r="D42" s="39"/>
      <c r="E42" s="32"/>
      <c r="F42" s="32"/>
      <c r="G42" s="32"/>
      <c r="H42" s="40"/>
      <c r="K42" s="3"/>
      <c r="R42" s="25"/>
    </row>
    <row r="43" spans="1:2093" ht="15">
      <c r="A43" s="129" t="s">
        <v>86</v>
      </c>
      <c r="B43" s="18" t="s">
        <v>50</v>
      </c>
      <c r="C43" s="23"/>
      <c r="D43" s="39"/>
      <c r="E43" s="32"/>
      <c r="F43" s="32"/>
      <c r="G43" s="32"/>
      <c r="H43" s="40"/>
      <c r="K43" s="3"/>
      <c r="R43" s="25"/>
    </row>
    <row r="44" spans="1:2093" ht="15">
      <c r="A44" s="129" t="s">
        <v>98</v>
      </c>
      <c r="B44" s="18" t="s">
        <v>292</v>
      </c>
      <c r="C44" s="23"/>
      <c r="D44" s="39" t="s">
        <v>255</v>
      </c>
      <c r="E44" s="32"/>
      <c r="F44" s="32" t="s">
        <v>255</v>
      </c>
      <c r="G44" s="32"/>
      <c r="H44" s="40" t="s">
        <v>255</v>
      </c>
      <c r="K44" s="3"/>
      <c r="R44" s="25"/>
    </row>
    <row r="45" spans="1:2093" ht="15">
      <c r="A45" s="128" t="s">
        <v>148</v>
      </c>
      <c r="B45" s="18" t="s">
        <v>56</v>
      </c>
      <c r="C45" s="23"/>
      <c r="D45" s="39"/>
      <c r="E45" s="32"/>
      <c r="F45" s="32"/>
      <c r="G45" s="32"/>
      <c r="H45" s="40"/>
      <c r="K45" s="3"/>
      <c r="R45" s="25"/>
    </row>
    <row r="46" spans="1:2093" ht="15">
      <c r="A46" s="128" t="s">
        <v>169</v>
      </c>
      <c r="B46" s="18" t="s">
        <v>233</v>
      </c>
      <c r="C46" s="23"/>
      <c r="D46" s="39" t="s">
        <v>255</v>
      </c>
      <c r="E46" s="32" t="s">
        <v>255</v>
      </c>
      <c r="F46" s="32"/>
      <c r="G46" s="32"/>
      <c r="H46" s="40"/>
      <c r="K46" s="3"/>
      <c r="R46" s="25"/>
    </row>
    <row r="47" spans="1:2093" ht="15">
      <c r="A47" s="129" t="s">
        <v>182</v>
      </c>
      <c r="B47" s="18" t="s">
        <v>58</v>
      </c>
      <c r="C47" s="23"/>
      <c r="D47" s="39"/>
      <c r="E47" s="32"/>
      <c r="F47" s="32"/>
      <c r="G47" s="32"/>
      <c r="H47" s="40"/>
      <c r="K47" s="3"/>
      <c r="R47" s="25"/>
    </row>
    <row r="48" spans="1:2093" ht="15">
      <c r="A48" s="129" t="s">
        <v>100</v>
      </c>
      <c r="B48" s="18" t="s">
        <v>51</v>
      </c>
      <c r="C48" s="23"/>
      <c r="D48" s="39"/>
      <c r="E48" s="32"/>
      <c r="F48" s="32"/>
      <c r="G48" s="32"/>
      <c r="H48" s="40"/>
      <c r="K48" s="3"/>
      <c r="R48" s="25"/>
    </row>
    <row r="49" spans="1:18" ht="15">
      <c r="A49" s="128" t="s">
        <v>166</v>
      </c>
      <c r="B49" s="18" t="s">
        <v>244</v>
      </c>
      <c r="C49" s="23"/>
      <c r="D49" s="39"/>
      <c r="E49" s="32"/>
      <c r="F49" s="32"/>
      <c r="G49" s="32" t="s">
        <v>255</v>
      </c>
      <c r="H49" s="40"/>
      <c r="K49" s="3"/>
      <c r="R49" s="25"/>
    </row>
    <row r="50" spans="1:18" ht="15">
      <c r="A50" s="129" t="s">
        <v>183</v>
      </c>
      <c r="B50" s="18" t="s">
        <v>257</v>
      </c>
      <c r="C50" s="23"/>
      <c r="D50" s="39"/>
      <c r="E50" s="32" t="s">
        <v>255</v>
      </c>
      <c r="F50" s="32"/>
      <c r="G50" s="32" t="s">
        <v>255</v>
      </c>
      <c r="H50" s="40"/>
      <c r="K50" s="3"/>
      <c r="R50" s="25"/>
    </row>
    <row r="51" spans="1:18" ht="15">
      <c r="A51" s="129" t="s">
        <v>201</v>
      </c>
      <c r="B51" s="18" t="s">
        <v>250</v>
      </c>
      <c r="C51" s="23"/>
      <c r="D51" s="39"/>
      <c r="E51" s="32"/>
      <c r="F51" s="32"/>
      <c r="G51" s="32"/>
      <c r="H51" s="40"/>
      <c r="K51" s="3"/>
      <c r="R51" s="25"/>
    </row>
    <row r="52" spans="1:18" ht="15">
      <c r="A52" s="129" t="s">
        <v>161</v>
      </c>
      <c r="B52" s="18" t="s">
        <v>245</v>
      </c>
      <c r="C52" s="23"/>
      <c r="D52" s="39"/>
      <c r="E52" s="32"/>
      <c r="F52" s="32"/>
      <c r="G52" s="32"/>
      <c r="H52" s="40" t="s">
        <v>255</v>
      </c>
      <c r="K52" s="3"/>
      <c r="R52" s="25"/>
    </row>
    <row r="53" spans="1:18" ht="15">
      <c r="A53" s="129" t="s">
        <v>202</v>
      </c>
      <c r="B53" s="18" t="s">
        <v>252</v>
      </c>
      <c r="C53" s="23"/>
      <c r="D53" s="39" t="s">
        <v>255</v>
      </c>
      <c r="E53" s="32" t="s">
        <v>255</v>
      </c>
      <c r="F53" s="32" t="s">
        <v>255</v>
      </c>
      <c r="G53" s="32" t="s">
        <v>255</v>
      </c>
      <c r="H53" s="40" t="s">
        <v>255</v>
      </c>
      <c r="K53" s="3"/>
      <c r="R53" s="25"/>
    </row>
    <row r="54" spans="1:18" ht="15">
      <c r="A54" s="129" t="s">
        <v>88</v>
      </c>
      <c r="B54" s="18" t="s">
        <v>50</v>
      </c>
      <c r="C54" s="23"/>
      <c r="D54" s="39"/>
      <c r="E54" s="32"/>
      <c r="F54" s="32"/>
      <c r="G54" s="32"/>
      <c r="H54" s="40"/>
      <c r="K54" s="3"/>
      <c r="R54" s="25"/>
    </row>
    <row r="55" spans="1:18" ht="15">
      <c r="A55" s="129" t="s">
        <v>203</v>
      </c>
      <c r="B55" s="18" t="s">
        <v>251</v>
      </c>
      <c r="C55" s="23"/>
      <c r="D55" s="39"/>
      <c r="E55" s="32"/>
      <c r="F55" s="32"/>
      <c r="G55" s="32"/>
      <c r="H55" s="40"/>
      <c r="K55" s="3"/>
      <c r="R55" s="25"/>
    </row>
    <row r="56" spans="1:18" ht="15">
      <c r="A56" s="129" t="s">
        <v>204</v>
      </c>
      <c r="B56" s="18" t="s">
        <v>346</v>
      </c>
      <c r="C56" s="23"/>
      <c r="D56" s="39"/>
      <c r="E56" s="32" t="s">
        <v>255</v>
      </c>
      <c r="F56" s="32"/>
      <c r="G56" s="32" t="s">
        <v>255</v>
      </c>
      <c r="H56" s="40" t="s">
        <v>255</v>
      </c>
      <c r="K56" s="3"/>
      <c r="R56" s="25"/>
    </row>
    <row r="57" spans="1:18" ht="15">
      <c r="A57" s="129" t="s">
        <v>120</v>
      </c>
      <c r="B57" s="18" t="s">
        <v>262</v>
      </c>
      <c r="C57" s="23"/>
      <c r="D57" s="39"/>
      <c r="E57" s="32"/>
      <c r="F57" s="32"/>
      <c r="G57" s="32"/>
      <c r="H57" s="40"/>
      <c r="K57" s="3"/>
      <c r="R57" s="25"/>
    </row>
    <row r="58" spans="1:18" ht="15">
      <c r="A58" s="152" t="s">
        <v>343</v>
      </c>
      <c r="B58" s="18" t="s">
        <v>363</v>
      </c>
      <c r="C58" s="23"/>
      <c r="D58" s="39"/>
      <c r="E58" s="32"/>
      <c r="F58" s="32"/>
      <c r="G58" s="32"/>
      <c r="H58" s="40"/>
      <c r="K58" s="3"/>
      <c r="R58" s="25"/>
    </row>
    <row r="59" spans="1:18" ht="15">
      <c r="A59" s="129" t="s">
        <v>206</v>
      </c>
      <c r="B59" s="18" t="s">
        <v>246</v>
      </c>
      <c r="C59" s="23"/>
      <c r="D59" s="39"/>
      <c r="E59" s="32"/>
      <c r="F59" s="32" t="s">
        <v>255</v>
      </c>
      <c r="G59" s="32" t="s">
        <v>255</v>
      </c>
      <c r="H59" s="40" t="s">
        <v>255</v>
      </c>
      <c r="K59" s="3"/>
      <c r="R59" s="25"/>
    </row>
    <row r="60" spans="1:18" ht="15">
      <c r="A60" s="129" t="s">
        <v>113</v>
      </c>
      <c r="B60" s="18" t="s">
        <v>53</v>
      </c>
      <c r="C60" s="23"/>
      <c r="D60" s="39"/>
      <c r="E60" s="32"/>
      <c r="F60" s="32"/>
      <c r="G60" s="32"/>
      <c r="H60" s="40"/>
      <c r="K60" s="3"/>
      <c r="R60" s="25"/>
    </row>
    <row r="61" spans="1:18" ht="15">
      <c r="A61" s="129" t="s">
        <v>139</v>
      </c>
      <c r="B61" s="18" t="s">
        <v>361</v>
      </c>
      <c r="C61" s="23"/>
      <c r="D61" s="39"/>
      <c r="E61" s="32" t="s">
        <v>255</v>
      </c>
      <c r="F61" s="32" t="s">
        <v>255</v>
      </c>
      <c r="G61" s="32" t="s">
        <v>255</v>
      </c>
      <c r="H61" s="40" t="s">
        <v>255</v>
      </c>
      <c r="K61" s="3"/>
      <c r="R61" s="25"/>
    </row>
    <row r="62" spans="1:18" ht="15">
      <c r="A62" s="129" t="s">
        <v>207</v>
      </c>
      <c r="B62" s="18" t="s">
        <v>50</v>
      </c>
      <c r="C62" s="23"/>
      <c r="D62" s="39"/>
      <c r="E62" s="32"/>
      <c r="F62" s="32"/>
      <c r="G62" s="32"/>
      <c r="H62" s="40"/>
      <c r="K62" s="3"/>
      <c r="R62" s="25"/>
    </row>
    <row r="63" spans="1:18" ht="15">
      <c r="A63" s="129" t="s">
        <v>142</v>
      </c>
      <c r="B63" s="18" t="s">
        <v>242</v>
      </c>
      <c r="C63" s="23"/>
      <c r="D63" s="39" t="s">
        <v>255</v>
      </c>
      <c r="E63" s="32"/>
      <c r="F63" s="32"/>
      <c r="G63" s="32"/>
      <c r="H63" s="40"/>
      <c r="K63" s="3"/>
      <c r="R63" s="25"/>
    </row>
    <row r="64" spans="1:18" ht="15">
      <c r="A64" s="129" t="s">
        <v>155</v>
      </c>
      <c r="B64" s="18" t="s">
        <v>245</v>
      </c>
      <c r="C64" s="23"/>
      <c r="D64" s="39"/>
      <c r="E64" s="32" t="s">
        <v>255</v>
      </c>
      <c r="F64" s="32"/>
      <c r="G64" s="32"/>
      <c r="H64" s="40"/>
      <c r="K64" s="3"/>
      <c r="R64" s="25"/>
    </row>
    <row r="65" spans="1:18" ht="15">
      <c r="A65" s="128" t="s">
        <v>208</v>
      </c>
      <c r="B65" s="18" t="s">
        <v>243</v>
      </c>
      <c r="C65" s="23"/>
      <c r="D65" s="39" t="s">
        <v>255</v>
      </c>
      <c r="E65" s="32"/>
      <c r="F65" s="32"/>
      <c r="G65" s="32"/>
      <c r="H65" s="40"/>
      <c r="K65" s="3"/>
      <c r="R65" s="25"/>
    </row>
    <row r="66" spans="1:18" ht="15">
      <c r="A66" s="129" t="s">
        <v>95</v>
      </c>
      <c r="B66" s="18" t="s">
        <v>51</v>
      </c>
      <c r="C66" s="23"/>
      <c r="D66" s="39"/>
      <c r="E66" s="32"/>
      <c r="F66" s="32"/>
      <c r="G66" s="32"/>
      <c r="H66" s="40"/>
      <c r="K66" s="3"/>
      <c r="R66" s="25"/>
    </row>
    <row r="67" spans="1:18" ht="15">
      <c r="A67" s="129" t="s">
        <v>171</v>
      </c>
      <c r="B67" s="18" t="s">
        <v>251</v>
      </c>
      <c r="C67" s="23"/>
      <c r="D67" s="39"/>
      <c r="E67" s="32"/>
      <c r="F67" s="32"/>
      <c r="G67" s="32"/>
      <c r="H67" s="40"/>
      <c r="K67" s="3"/>
      <c r="R67" s="25"/>
    </row>
    <row r="68" spans="1:18" ht="15">
      <c r="A68" s="129" t="s">
        <v>209</v>
      </c>
      <c r="B68" s="18" t="s">
        <v>231</v>
      </c>
      <c r="C68" s="23"/>
      <c r="D68" s="39"/>
      <c r="E68" s="32"/>
      <c r="F68" s="32"/>
      <c r="G68" s="32"/>
      <c r="H68" s="40"/>
      <c r="K68" s="3"/>
      <c r="R68" s="25"/>
    </row>
    <row r="69" spans="1:18" ht="15">
      <c r="A69" s="128" t="s">
        <v>210</v>
      </c>
      <c r="B69" s="18" t="s">
        <v>229</v>
      </c>
      <c r="C69" s="23"/>
      <c r="D69" s="39"/>
      <c r="E69" s="32"/>
      <c r="F69" s="32"/>
      <c r="G69" s="32"/>
      <c r="H69" s="40"/>
      <c r="K69" s="3"/>
      <c r="R69" s="25"/>
    </row>
    <row r="70" spans="1:18" ht="15">
      <c r="A70" s="129" t="s">
        <v>211</v>
      </c>
      <c r="B70" s="18" t="s">
        <v>247</v>
      </c>
      <c r="C70" s="23"/>
      <c r="D70" s="39" t="s">
        <v>255</v>
      </c>
      <c r="E70" s="32"/>
      <c r="F70" s="32"/>
      <c r="G70" s="32"/>
      <c r="H70" s="40" t="s">
        <v>255</v>
      </c>
      <c r="K70" s="3"/>
      <c r="R70" s="25"/>
    </row>
    <row r="71" spans="1:18" ht="15">
      <c r="A71" s="129" t="s">
        <v>84</v>
      </c>
      <c r="B71" s="18" t="s">
        <v>50</v>
      </c>
      <c r="C71" s="23"/>
      <c r="D71" s="39"/>
      <c r="E71" s="32"/>
      <c r="F71" s="32"/>
      <c r="G71" s="32"/>
      <c r="H71" s="40"/>
      <c r="K71" s="3"/>
      <c r="R71" s="25"/>
    </row>
    <row r="72" spans="1:18" ht="15">
      <c r="A72" s="129" t="s">
        <v>212</v>
      </c>
      <c r="B72" s="18" t="s">
        <v>224</v>
      </c>
      <c r="C72" s="23"/>
      <c r="D72" s="39"/>
      <c r="E72" s="32"/>
      <c r="F72" s="32"/>
      <c r="G72" s="32"/>
      <c r="H72" s="40"/>
      <c r="K72" s="3"/>
      <c r="R72" s="25"/>
    </row>
    <row r="73" spans="1:18" ht="15">
      <c r="A73" s="129" t="s">
        <v>112</v>
      </c>
      <c r="B73" s="18" t="s">
        <v>53</v>
      </c>
      <c r="C73" s="23"/>
      <c r="D73" s="39"/>
      <c r="E73" s="32"/>
      <c r="F73" s="32"/>
      <c r="G73" s="32"/>
      <c r="H73" s="40"/>
      <c r="K73" s="3"/>
      <c r="R73" s="25"/>
    </row>
    <row r="74" spans="1:18" ht="15">
      <c r="A74" s="129" t="s">
        <v>157</v>
      </c>
      <c r="B74" s="18" t="s">
        <v>245</v>
      </c>
      <c r="C74" s="23"/>
      <c r="D74" s="39"/>
      <c r="E74" s="32"/>
      <c r="F74" s="32"/>
      <c r="G74" s="32"/>
      <c r="H74" s="40"/>
      <c r="K74" s="3"/>
      <c r="R74" s="25"/>
    </row>
    <row r="75" spans="1:18" ht="15">
      <c r="A75" s="129" t="s">
        <v>185</v>
      </c>
      <c r="B75" s="18" t="s">
        <v>58</v>
      </c>
      <c r="C75" s="23"/>
      <c r="D75" s="39"/>
      <c r="E75" s="32"/>
      <c r="F75" s="32"/>
      <c r="G75" s="32"/>
      <c r="H75" s="40"/>
      <c r="K75" s="3"/>
      <c r="R75" s="25"/>
    </row>
    <row r="76" spans="1:18" ht="15">
      <c r="A76" s="129" t="s">
        <v>213</v>
      </c>
      <c r="B76" s="18" t="s">
        <v>248</v>
      </c>
      <c r="C76" s="23"/>
      <c r="D76" s="39"/>
      <c r="E76" s="32"/>
      <c r="F76" s="32"/>
      <c r="G76" s="32"/>
      <c r="H76" s="40"/>
      <c r="K76" s="3"/>
      <c r="R76" s="25"/>
    </row>
    <row r="77" spans="1:18" ht="15">
      <c r="A77" s="129" t="s">
        <v>179</v>
      </c>
      <c r="B77" s="18" t="s">
        <v>405</v>
      </c>
      <c r="C77" s="23"/>
      <c r="D77" s="39"/>
      <c r="E77" s="32"/>
      <c r="F77" s="32"/>
      <c r="G77" s="32"/>
      <c r="H77" s="40"/>
      <c r="K77" s="3"/>
      <c r="R77" s="25"/>
    </row>
    <row r="78" spans="1:18" ht="15">
      <c r="A78" s="129" t="s">
        <v>131</v>
      </c>
      <c r="B78" s="18" t="s">
        <v>253</v>
      </c>
      <c r="C78" s="23"/>
      <c r="D78" s="39" t="s">
        <v>255</v>
      </c>
      <c r="E78" s="32" t="s">
        <v>255</v>
      </c>
      <c r="F78" s="32"/>
      <c r="G78" s="32"/>
      <c r="H78" s="40" t="s">
        <v>255</v>
      </c>
      <c r="K78" s="3"/>
      <c r="R78" s="25"/>
    </row>
    <row r="79" spans="1:18" ht="15">
      <c r="A79" s="129" t="s">
        <v>214</v>
      </c>
      <c r="B79" s="18" t="s">
        <v>238</v>
      </c>
      <c r="C79" s="23"/>
      <c r="D79" s="39" t="s">
        <v>255</v>
      </c>
      <c r="E79" s="32" t="s">
        <v>255</v>
      </c>
      <c r="F79" s="32" t="s">
        <v>255</v>
      </c>
      <c r="G79" s="32"/>
      <c r="H79" s="40" t="s">
        <v>255</v>
      </c>
      <c r="K79" s="3"/>
      <c r="R79" s="25"/>
    </row>
    <row r="80" spans="1:18" ht="15">
      <c r="A80" s="129" t="s">
        <v>215</v>
      </c>
      <c r="B80" s="18" t="s">
        <v>234</v>
      </c>
      <c r="C80" s="23"/>
      <c r="D80" s="39"/>
      <c r="E80" s="32" t="s">
        <v>255</v>
      </c>
      <c r="F80" s="32"/>
      <c r="G80" s="32"/>
      <c r="H80" s="40"/>
      <c r="K80" s="3"/>
      <c r="R80" s="25"/>
    </row>
    <row r="81" spans="1:18" ht="15">
      <c r="A81" s="129" t="s">
        <v>216</v>
      </c>
      <c r="B81" s="18" t="s">
        <v>57</v>
      </c>
      <c r="C81" s="23"/>
      <c r="D81" s="39"/>
      <c r="E81" s="32"/>
      <c r="F81" s="32"/>
      <c r="G81" s="32"/>
      <c r="H81" s="40"/>
      <c r="K81" s="3"/>
      <c r="R81" s="25"/>
    </row>
    <row r="82" spans="1:18" ht="15">
      <c r="A82" s="129" t="s">
        <v>217</v>
      </c>
      <c r="B82" s="18" t="s">
        <v>50</v>
      </c>
      <c r="C82" s="23"/>
      <c r="D82" s="39"/>
      <c r="E82" s="32"/>
      <c r="F82" s="32"/>
      <c r="G82" s="32"/>
      <c r="H82" s="40"/>
      <c r="K82" s="3"/>
      <c r="R82" s="25"/>
    </row>
    <row r="83" spans="1:18" ht="15">
      <c r="A83" s="129" t="s">
        <v>135</v>
      </c>
      <c r="B83" s="18" t="s">
        <v>239</v>
      </c>
      <c r="C83" s="23"/>
      <c r="D83" s="39"/>
      <c r="E83" s="32" t="s">
        <v>255</v>
      </c>
      <c r="F83" s="32" t="s">
        <v>255</v>
      </c>
      <c r="G83" s="32"/>
      <c r="H83" s="40"/>
      <c r="K83" s="3"/>
      <c r="R83" s="25"/>
    </row>
    <row r="84" spans="1:18" ht="15">
      <c r="A84" s="129" t="s">
        <v>133</v>
      </c>
      <c r="B84" s="18" t="s">
        <v>240</v>
      </c>
      <c r="C84" s="23"/>
      <c r="D84" s="39"/>
      <c r="E84" s="32"/>
      <c r="F84" s="32"/>
      <c r="G84" s="32"/>
      <c r="H84" s="40"/>
      <c r="K84" s="3"/>
      <c r="R84" s="25"/>
    </row>
    <row r="85" spans="1:18" ht="15">
      <c r="A85" s="128" t="s">
        <v>151</v>
      </c>
      <c r="B85" s="18" t="s">
        <v>224</v>
      </c>
      <c r="C85" s="23"/>
      <c r="D85" s="39"/>
      <c r="E85" s="32"/>
      <c r="F85" s="32"/>
      <c r="G85" s="32"/>
      <c r="H85" s="40"/>
      <c r="K85" s="3"/>
      <c r="R85" s="25"/>
    </row>
    <row r="86" spans="1:18" ht="15">
      <c r="A86" s="128" t="s">
        <v>218</v>
      </c>
      <c r="B86" s="18" t="s">
        <v>258</v>
      </c>
      <c r="C86" s="23"/>
      <c r="D86" s="39" t="s">
        <v>255</v>
      </c>
      <c r="E86" s="32"/>
      <c r="F86" s="32" t="s">
        <v>255</v>
      </c>
      <c r="G86" s="32"/>
      <c r="H86" s="40" t="s">
        <v>255</v>
      </c>
      <c r="K86" s="3"/>
      <c r="R86" s="25"/>
    </row>
    <row r="87" spans="1:18" ht="15">
      <c r="A87" s="129" t="s">
        <v>219</v>
      </c>
      <c r="B87" s="18" t="s">
        <v>51</v>
      </c>
      <c r="C87" s="23"/>
      <c r="D87" s="39"/>
      <c r="E87" s="32"/>
      <c r="F87" s="32"/>
      <c r="G87" s="32"/>
      <c r="H87" s="40"/>
      <c r="K87" s="3"/>
      <c r="R87" s="25"/>
    </row>
    <row r="88" spans="1:18" ht="15">
      <c r="A88" s="128" t="s">
        <v>220</v>
      </c>
      <c r="B88" s="18" t="s">
        <v>254</v>
      </c>
      <c r="C88" s="23"/>
      <c r="D88" s="39"/>
      <c r="E88" s="32"/>
      <c r="F88" s="32"/>
      <c r="G88" s="32"/>
      <c r="H88" s="40"/>
      <c r="K88" s="3"/>
      <c r="R88" s="25"/>
    </row>
    <row r="89" spans="1:18" ht="15">
      <c r="A89" s="129" t="s">
        <v>221</v>
      </c>
      <c r="B89" s="18" t="s">
        <v>50</v>
      </c>
      <c r="C89" s="23"/>
      <c r="D89" s="39"/>
      <c r="E89" s="32"/>
      <c r="F89" s="32" t="s">
        <v>255</v>
      </c>
      <c r="G89" s="32" t="s">
        <v>255</v>
      </c>
      <c r="H89" s="40" t="s">
        <v>255</v>
      </c>
      <c r="K89" s="3"/>
      <c r="R89" s="25"/>
    </row>
    <row r="90" spans="1:18" ht="15">
      <c r="A90" s="129" t="s">
        <v>222</v>
      </c>
      <c r="B90" s="18" t="s">
        <v>234</v>
      </c>
      <c r="C90" s="23"/>
      <c r="D90" s="39"/>
      <c r="E90" s="32"/>
      <c r="F90" s="32"/>
      <c r="G90" s="32" t="s">
        <v>255</v>
      </c>
      <c r="H90" s="40" t="s">
        <v>255</v>
      </c>
      <c r="K90" s="3"/>
      <c r="R90" s="25"/>
    </row>
    <row r="91" spans="1:18" ht="15">
      <c r="A91" s="129" t="s">
        <v>136</v>
      </c>
      <c r="B91" s="18" t="s">
        <v>407</v>
      </c>
      <c r="C91" s="23"/>
      <c r="D91" s="39"/>
      <c r="E91" s="32"/>
      <c r="F91" s="32"/>
      <c r="G91" s="32"/>
      <c r="H91" s="40"/>
      <c r="K91" s="3"/>
      <c r="R91" s="25"/>
    </row>
    <row r="92" spans="1:18" ht="15">
      <c r="A92" s="128" t="s">
        <v>165</v>
      </c>
      <c r="B92" s="18" t="s">
        <v>406</v>
      </c>
      <c r="C92" s="23"/>
      <c r="D92" s="39" t="s">
        <v>255</v>
      </c>
      <c r="E92" s="32" t="s">
        <v>255</v>
      </c>
      <c r="F92" s="32"/>
      <c r="G92" s="32"/>
      <c r="H92" s="40"/>
      <c r="K92" s="3"/>
      <c r="R92" s="25"/>
    </row>
    <row r="93" spans="1:18" ht="15">
      <c r="A93" s="129" t="s">
        <v>223</v>
      </c>
      <c r="B93" s="18" t="s">
        <v>234</v>
      </c>
      <c r="C93" s="23"/>
      <c r="D93" s="39"/>
      <c r="E93" s="32"/>
      <c r="F93" s="32"/>
      <c r="G93" s="32"/>
      <c r="H93" s="40"/>
      <c r="K93" s="3"/>
      <c r="R93" s="25"/>
    </row>
    <row r="94" spans="1:18" ht="15">
      <c r="A94" s="17"/>
      <c r="B94" s="18"/>
      <c r="C94" s="23"/>
      <c r="D94" s="39"/>
      <c r="E94" s="32"/>
      <c r="F94" s="32"/>
      <c r="G94" s="32"/>
      <c r="H94" s="40"/>
    </row>
    <row r="95" spans="1:18" ht="15">
      <c r="A95" s="17"/>
      <c r="B95" s="18"/>
      <c r="C95" s="23"/>
      <c r="D95" s="39"/>
      <c r="E95" s="32"/>
      <c r="F95" s="32"/>
      <c r="G95" s="32"/>
      <c r="H95" s="40"/>
    </row>
    <row r="96" spans="1:18" ht="15">
      <c r="A96" s="17"/>
      <c r="B96" s="18"/>
      <c r="C96" s="23"/>
      <c r="D96" s="39"/>
      <c r="E96" s="32"/>
      <c r="F96" s="32"/>
      <c r="G96" s="32"/>
      <c r="H96" s="40"/>
    </row>
    <row r="97" spans="1:8" ht="15">
      <c r="A97" s="17"/>
      <c r="B97" s="18"/>
      <c r="C97" s="23"/>
      <c r="D97" s="39"/>
      <c r="E97" s="32"/>
      <c r="F97" s="32"/>
      <c r="G97" s="32"/>
      <c r="H97" s="40"/>
    </row>
    <row r="98" spans="1:8" ht="15">
      <c r="A98" s="17"/>
      <c r="B98" s="18"/>
      <c r="C98" s="23"/>
      <c r="D98" s="39"/>
      <c r="E98" s="32"/>
      <c r="F98" s="32"/>
      <c r="G98" s="32"/>
      <c r="H98" s="40"/>
    </row>
    <row r="99" spans="1:8" ht="15">
      <c r="A99" s="17"/>
      <c r="B99" s="18"/>
      <c r="C99" s="23"/>
      <c r="D99" s="39"/>
      <c r="E99" s="32"/>
      <c r="F99" s="32"/>
      <c r="G99" s="32"/>
      <c r="H99" s="40"/>
    </row>
    <row r="100" spans="1:8" ht="15">
      <c r="A100" s="17"/>
      <c r="B100" s="18"/>
      <c r="C100" s="23"/>
      <c r="D100" s="39"/>
      <c r="E100" s="32"/>
      <c r="F100" s="32"/>
      <c r="G100" s="32"/>
      <c r="H100" s="40"/>
    </row>
    <row r="101" spans="1:8" ht="15">
      <c r="A101" s="17"/>
      <c r="B101" s="18"/>
      <c r="C101" s="23"/>
      <c r="D101" s="39"/>
      <c r="E101" s="32"/>
      <c r="F101" s="32"/>
      <c r="G101" s="32"/>
      <c r="H101" s="40"/>
    </row>
    <row r="102" spans="1:8" ht="15">
      <c r="A102" s="17"/>
      <c r="B102" s="18"/>
      <c r="C102" s="23"/>
      <c r="D102" s="39"/>
      <c r="E102" s="32"/>
      <c r="F102" s="32"/>
      <c r="G102" s="32"/>
      <c r="H102" s="40"/>
    </row>
    <row r="103" spans="1:8" ht="15">
      <c r="A103" s="17"/>
      <c r="B103" s="18"/>
      <c r="C103" s="23"/>
      <c r="D103" s="39"/>
      <c r="E103" s="32"/>
      <c r="F103" s="32"/>
      <c r="G103" s="32"/>
      <c r="H103" s="40"/>
    </row>
    <row r="104" spans="1:8" ht="15">
      <c r="A104" s="17"/>
      <c r="B104" s="18"/>
      <c r="C104" s="23"/>
      <c r="D104" s="39"/>
      <c r="E104" s="32"/>
      <c r="F104" s="32"/>
      <c r="G104" s="32"/>
      <c r="H104" s="40"/>
    </row>
    <row r="105" spans="1:8" ht="15">
      <c r="A105" s="17"/>
      <c r="B105" s="18"/>
      <c r="C105" s="23"/>
      <c r="D105" s="39"/>
      <c r="E105" s="32"/>
      <c r="F105" s="32"/>
      <c r="G105" s="32"/>
      <c r="H105" s="40"/>
    </row>
    <row r="106" spans="1:8" ht="15.75" thickBot="1">
      <c r="A106" s="17"/>
      <c r="B106" s="18"/>
      <c r="C106" s="23"/>
      <c r="D106" s="41"/>
      <c r="E106" s="42"/>
      <c r="F106" s="42"/>
      <c r="G106" s="42"/>
      <c r="H106" s="43"/>
    </row>
  </sheetData>
  <mergeCells count="1">
    <mergeCell ref="D4:H4"/>
  </mergeCells>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sheetPr codeName="Sheet5"/>
  <dimension ref="R2:AC44"/>
  <sheetViews>
    <sheetView workbookViewId="0">
      <selection activeCell="U8" sqref="U8"/>
    </sheetView>
  </sheetViews>
  <sheetFormatPr baseColWidth="10" defaultColWidth="9.140625" defaultRowHeight="12.75"/>
  <cols>
    <col min="17" max="17" width="4.85546875" customWidth="1"/>
    <col min="18" max="18" width="27.5703125" customWidth="1"/>
    <col min="19" max="19" width="14" customWidth="1"/>
  </cols>
  <sheetData>
    <row r="2" spans="18:29" ht="13.5" thickBot="1"/>
    <row r="3" spans="18:29" ht="15">
      <c r="S3" s="9" t="s">
        <v>16</v>
      </c>
      <c r="T3" s="19">
        <v>0</v>
      </c>
      <c r="U3" s="20">
        <v>6</v>
      </c>
      <c r="V3" s="20">
        <v>2</v>
      </c>
      <c r="W3" s="20">
        <v>0</v>
      </c>
      <c r="X3" s="20">
        <v>4</v>
      </c>
      <c r="Y3" s="20">
        <v>0</v>
      </c>
      <c r="Z3" s="20">
        <v>6</v>
      </c>
      <c r="AA3" s="20">
        <v>6</v>
      </c>
      <c r="AB3" s="20">
        <v>7</v>
      </c>
      <c r="AC3" s="21">
        <v>1</v>
      </c>
    </row>
    <row r="4" spans="18:29">
      <c r="R4" s="1"/>
      <c r="S4" s="29" t="s">
        <v>10</v>
      </c>
      <c r="T4" s="1"/>
      <c r="U4" s="1"/>
      <c r="V4" s="1"/>
      <c r="W4" s="1"/>
      <c r="X4" s="1"/>
    </row>
    <row r="5" spans="18:29" ht="15">
      <c r="R5" s="1"/>
      <c r="S5" s="24"/>
      <c r="T5" s="1"/>
      <c r="Y5" s="26" t="s">
        <v>45</v>
      </c>
      <c r="Z5" s="2"/>
      <c r="AB5" s="2"/>
    </row>
    <row r="6" spans="18:29" ht="15">
      <c r="R6" s="2"/>
      <c r="S6" s="27">
        <v>5</v>
      </c>
      <c r="T6" s="2"/>
      <c r="Y6" s="2"/>
      <c r="Z6" s="25" t="s">
        <v>41</v>
      </c>
      <c r="AA6" s="2"/>
      <c r="AB6" s="2"/>
    </row>
    <row r="7" spans="18:29" ht="15">
      <c r="R7" s="2"/>
      <c r="S7" s="27">
        <v>0</v>
      </c>
      <c r="Z7" s="25" t="s">
        <v>42</v>
      </c>
      <c r="AA7" s="2"/>
      <c r="AB7" s="2"/>
    </row>
    <row r="8" spans="18:29" ht="15">
      <c r="R8" s="2"/>
      <c r="S8" s="27">
        <v>4</v>
      </c>
    </row>
    <row r="9" spans="18:29" ht="15">
      <c r="R9" s="2"/>
      <c r="S9" s="27">
        <v>3</v>
      </c>
      <c r="W9" s="2"/>
      <c r="X9" s="2"/>
    </row>
    <row r="10" spans="18:29" ht="15">
      <c r="R10" s="2"/>
      <c r="S10" s="27">
        <v>2</v>
      </c>
      <c r="W10" s="2"/>
      <c r="X10" s="2"/>
    </row>
    <row r="11" spans="18:29" ht="15">
      <c r="R11" s="2"/>
      <c r="S11" s="27">
        <v>4</v>
      </c>
      <c r="T11" s="2"/>
      <c r="V11" s="2"/>
      <c r="W11" s="2"/>
      <c r="X11" s="2"/>
    </row>
    <row r="12" spans="18:29" ht="15">
      <c r="R12" s="2"/>
      <c r="S12" s="27">
        <v>2</v>
      </c>
      <c r="T12" s="26" t="s">
        <v>40</v>
      </c>
      <c r="V12" s="2"/>
      <c r="W12" s="2"/>
      <c r="X12" s="2"/>
    </row>
    <row r="13" spans="18:29" ht="15">
      <c r="R13" s="2"/>
      <c r="S13" s="27">
        <v>2</v>
      </c>
      <c r="U13" s="25" t="s">
        <v>41</v>
      </c>
      <c r="V13" s="2"/>
      <c r="W13" s="2"/>
      <c r="X13" s="2"/>
    </row>
    <row r="14" spans="18:29" ht="15">
      <c r="R14" s="2"/>
      <c r="S14" s="27">
        <v>3</v>
      </c>
      <c r="U14" s="25" t="s">
        <v>42</v>
      </c>
      <c r="V14" s="2"/>
      <c r="W14" s="2"/>
      <c r="X14" s="2"/>
    </row>
    <row r="15" spans="18:29">
      <c r="R15" s="2"/>
      <c r="S15" s="2"/>
      <c r="T15" s="2"/>
      <c r="U15" s="2"/>
      <c r="V15" s="2"/>
      <c r="W15" s="2"/>
      <c r="X15" s="2"/>
    </row>
    <row r="16" spans="18:29">
      <c r="R16" s="2"/>
      <c r="S16" s="2"/>
      <c r="T16" s="2"/>
      <c r="U16" s="2"/>
      <c r="V16" s="2"/>
      <c r="W16" s="2"/>
      <c r="X16" s="2"/>
    </row>
    <row r="17" spans="18:24" ht="15">
      <c r="R17" s="2"/>
      <c r="S17" s="23"/>
      <c r="T17" s="2"/>
      <c r="W17" s="2"/>
      <c r="X17" s="2"/>
    </row>
    <row r="18" spans="18:24" ht="15">
      <c r="R18" s="2"/>
      <c r="S18" s="23"/>
      <c r="T18" s="2"/>
      <c r="W18" s="2"/>
      <c r="X18" s="2"/>
    </row>
    <row r="19" spans="18:24" ht="15">
      <c r="R19" s="2"/>
      <c r="S19" s="23"/>
      <c r="T19" s="2"/>
      <c r="U19" s="2"/>
      <c r="V19" s="2"/>
      <c r="W19" s="2"/>
      <c r="X19" s="2"/>
    </row>
    <row r="20" spans="18:24" ht="15">
      <c r="R20" s="2"/>
      <c r="S20" s="23"/>
      <c r="T20" s="2"/>
      <c r="U20" s="2"/>
      <c r="V20" s="2"/>
      <c r="W20" s="2"/>
      <c r="X20" s="2"/>
    </row>
    <row r="21" spans="18:24" ht="15">
      <c r="R21" s="2"/>
      <c r="S21" s="23"/>
      <c r="T21" s="25" t="s">
        <v>43</v>
      </c>
      <c r="U21" s="2"/>
      <c r="V21" s="2"/>
      <c r="W21" s="2"/>
      <c r="X21" s="2"/>
    </row>
    <row r="22" spans="18:24" ht="15">
      <c r="R22" s="2"/>
      <c r="S22" s="23"/>
      <c r="T22" s="25" t="s">
        <v>44</v>
      </c>
      <c r="U22" s="2"/>
      <c r="V22" s="2"/>
      <c r="W22" s="2"/>
      <c r="X22" s="2"/>
    </row>
    <row r="23" spans="18:24" ht="15">
      <c r="R23" s="2"/>
      <c r="S23" s="23"/>
      <c r="T23" s="2"/>
      <c r="U23" s="2"/>
      <c r="V23" s="2"/>
      <c r="W23" s="2"/>
      <c r="X23" s="2"/>
    </row>
    <row r="24" spans="18:24" ht="15">
      <c r="R24" s="2"/>
      <c r="S24" s="23"/>
      <c r="T24" s="2"/>
      <c r="U24" s="2"/>
      <c r="V24" s="2"/>
      <c r="W24" s="2"/>
      <c r="X24" s="2"/>
    </row>
    <row r="25" spans="18:24" ht="15">
      <c r="R25" s="2"/>
      <c r="S25" s="23"/>
      <c r="T25" s="2"/>
      <c r="U25" s="2"/>
      <c r="V25" s="2"/>
      <c r="W25" s="2"/>
      <c r="X25" s="2"/>
    </row>
    <row r="26" spans="18:24" ht="15">
      <c r="R26" s="2"/>
      <c r="S26" s="23"/>
      <c r="T26" s="2"/>
      <c r="U26" s="2"/>
      <c r="V26" s="2"/>
      <c r="W26" s="2"/>
      <c r="X26" s="2"/>
    </row>
    <row r="27" spans="18:24" ht="15">
      <c r="R27" s="1"/>
      <c r="S27" s="23"/>
      <c r="T27" s="1"/>
      <c r="U27" s="1"/>
      <c r="V27" s="1"/>
      <c r="W27" s="1"/>
      <c r="X27" s="1"/>
    </row>
    <row r="28" spans="18:24" ht="15">
      <c r="R28" s="1"/>
      <c r="S28" s="23"/>
      <c r="T28" s="1"/>
      <c r="U28" s="1"/>
      <c r="V28" s="1"/>
      <c r="W28" s="1"/>
      <c r="X28" s="1"/>
    </row>
    <row r="29" spans="18:24" ht="15">
      <c r="R29" s="2"/>
      <c r="S29" s="23"/>
      <c r="T29" s="2"/>
      <c r="U29" s="2"/>
      <c r="V29" s="2"/>
      <c r="W29" s="2"/>
      <c r="X29" s="2"/>
    </row>
    <row r="30" spans="18:24" ht="15">
      <c r="R30" s="1"/>
      <c r="S30" s="23"/>
      <c r="T30" s="1"/>
      <c r="U30" s="1"/>
      <c r="V30" s="1"/>
      <c r="W30" s="1"/>
      <c r="X30" s="1"/>
    </row>
    <row r="31" spans="18:24" ht="15">
      <c r="R31" s="1"/>
      <c r="S31" s="23"/>
      <c r="T31" s="1"/>
      <c r="U31" s="1"/>
      <c r="V31" s="1"/>
      <c r="W31" s="1"/>
      <c r="X31" s="1"/>
    </row>
    <row r="32" spans="18:24" ht="15">
      <c r="R32" s="1"/>
      <c r="S32" s="23"/>
      <c r="T32" s="1"/>
      <c r="U32" s="1"/>
      <c r="V32" s="1"/>
      <c r="W32" s="1"/>
      <c r="X32" s="1"/>
    </row>
    <row r="33" spans="18:24" ht="15">
      <c r="R33" s="2"/>
      <c r="S33" s="23"/>
      <c r="T33" s="2"/>
      <c r="U33" s="2"/>
      <c r="V33" s="2"/>
      <c r="W33" s="2"/>
      <c r="X33" s="2"/>
    </row>
    <row r="34" spans="18:24">
      <c r="R34" s="1"/>
      <c r="S34" s="1"/>
      <c r="T34" s="1"/>
      <c r="U34" s="1"/>
      <c r="V34" s="1"/>
      <c r="W34" s="1"/>
      <c r="X34" s="1"/>
    </row>
    <row r="38" spans="18:24" ht="15">
      <c r="R38" s="12" t="s">
        <v>13</v>
      </c>
      <c r="S38" s="12" t="s">
        <v>25</v>
      </c>
    </row>
    <row r="39" spans="18:24" ht="15">
      <c r="R39" s="13" t="s">
        <v>22</v>
      </c>
      <c r="S39" s="8"/>
      <c r="T39" s="30" t="s">
        <v>46</v>
      </c>
    </row>
    <row r="40" spans="18:24" ht="15">
      <c r="R40" s="13" t="s">
        <v>23</v>
      </c>
      <c r="S40" s="8"/>
      <c r="T40" s="30" t="s">
        <v>47</v>
      </c>
    </row>
    <row r="41" spans="18:24" ht="15">
      <c r="R41" s="13" t="s">
        <v>24</v>
      </c>
      <c r="S41" s="8"/>
    </row>
    <row r="42" spans="18:24" ht="15">
      <c r="R42" s="13" t="s">
        <v>34</v>
      </c>
      <c r="S42" s="8"/>
    </row>
    <row r="43" spans="18:24" ht="15">
      <c r="R43" s="13" t="s">
        <v>37</v>
      </c>
      <c r="S43" s="8" t="s">
        <v>36</v>
      </c>
    </row>
    <row r="44" spans="18:24" ht="15">
      <c r="R44" s="13" t="s">
        <v>39</v>
      </c>
      <c r="S44" s="8"/>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sheetPr codeName="Sheet2"/>
  <dimension ref="A1:J15"/>
  <sheetViews>
    <sheetView workbookViewId="0">
      <selection activeCell="H27" sqref="H27"/>
    </sheetView>
  </sheetViews>
  <sheetFormatPr baseColWidth="10" defaultColWidth="9.140625" defaultRowHeight="12.75"/>
  <cols>
    <col min="1" max="1" width="12.28515625" style="11" bestFit="1" customWidth="1"/>
    <col min="2" max="2" width="49.7109375" style="11" customWidth="1"/>
    <col min="3" max="3" width="26.140625" style="11" bestFit="1" customWidth="1"/>
    <col min="4" max="7" width="9.140625" style="11"/>
    <col min="8" max="8" width="63.7109375" style="11" bestFit="1" customWidth="1"/>
    <col min="9" max="16384" width="9.140625" style="11"/>
  </cols>
  <sheetData>
    <row r="1" spans="1:10" ht="15">
      <c r="A1" s="14" t="s">
        <v>3</v>
      </c>
      <c r="B1" s="14" t="s">
        <v>4</v>
      </c>
      <c r="C1" s="12" t="s">
        <v>13</v>
      </c>
      <c r="D1" s="12" t="s">
        <v>25</v>
      </c>
      <c r="E1" s="11" t="s">
        <v>356</v>
      </c>
      <c r="F1" s="11" t="b">
        <v>1</v>
      </c>
      <c r="H1" s="11" t="s">
        <v>5</v>
      </c>
      <c r="I1" s="11" t="s">
        <v>8</v>
      </c>
      <c r="J1" s="11">
        <v>3.3</v>
      </c>
    </row>
    <row r="2" spans="1:10" ht="15">
      <c r="A2" s="8" t="s">
        <v>35</v>
      </c>
      <c r="B2" s="8" t="s">
        <v>27</v>
      </c>
      <c r="C2" s="13" t="s">
        <v>22</v>
      </c>
      <c r="D2" s="8"/>
      <c r="E2" s="11" t="s">
        <v>357</v>
      </c>
      <c r="F2" s="11" t="b">
        <v>1</v>
      </c>
      <c r="H2" s="11" t="s">
        <v>6</v>
      </c>
    </row>
    <row r="3" spans="1:10" ht="15">
      <c r="A3" s="8"/>
      <c r="B3" s="8"/>
      <c r="C3" s="13" t="s">
        <v>23</v>
      </c>
      <c r="D3" s="8"/>
      <c r="E3" s="11" t="s">
        <v>358</v>
      </c>
      <c r="F3" s="11" t="b">
        <v>1</v>
      </c>
      <c r="H3" s="11" t="s">
        <v>7</v>
      </c>
    </row>
    <row r="4" spans="1:10" ht="15">
      <c r="A4" s="8"/>
      <c r="B4" s="8"/>
      <c r="C4" s="13" t="s">
        <v>24</v>
      </c>
      <c r="D4" s="8"/>
      <c r="E4" s="11" t="s">
        <v>359</v>
      </c>
      <c r="F4" s="11" t="b">
        <v>1</v>
      </c>
      <c r="H4" s="11" t="s">
        <v>9</v>
      </c>
    </row>
    <row r="5" spans="1:10" ht="15">
      <c r="A5" s="8"/>
      <c r="B5" s="8"/>
      <c r="C5" s="13" t="s">
        <v>34</v>
      </c>
      <c r="D5" s="8"/>
      <c r="E5" s="11" t="s">
        <v>11</v>
      </c>
      <c r="F5" s="11" t="b">
        <v>1</v>
      </c>
      <c r="H5" s="11" t="s">
        <v>18</v>
      </c>
    </row>
    <row r="6" spans="1:10" ht="15">
      <c r="A6" s="8"/>
      <c r="B6" s="8"/>
      <c r="C6" s="13" t="s">
        <v>37</v>
      </c>
      <c r="D6" s="8" t="s">
        <v>36</v>
      </c>
      <c r="E6" s="11" t="s">
        <v>12</v>
      </c>
      <c r="F6" s="11" t="b">
        <v>1</v>
      </c>
      <c r="H6" s="11" t="s">
        <v>17</v>
      </c>
    </row>
    <row r="7" spans="1:10" ht="15">
      <c r="A7" s="8"/>
      <c r="B7" s="8"/>
      <c r="C7" s="13" t="s">
        <v>39</v>
      </c>
      <c r="D7" s="8" t="s">
        <v>36</v>
      </c>
      <c r="E7" s="11" t="s">
        <v>13</v>
      </c>
      <c r="F7" s="11" t="b">
        <v>1</v>
      </c>
      <c r="H7" s="11" t="s">
        <v>19</v>
      </c>
    </row>
    <row r="8" spans="1:10" ht="15">
      <c r="A8" s="8"/>
      <c r="B8" s="8"/>
      <c r="E8" s="11" t="s">
        <v>297</v>
      </c>
      <c r="F8" s="11" t="b">
        <v>1</v>
      </c>
      <c r="H8" s="11" t="s">
        <v>20</v>
      </c>
    </row>
    <row r="9" spans="1:10" ht="15">
      <c r="A9" s="8"/>
      <c r="B9" s="8"/>
      <c r="E9" s="11" t="s">
        <v>360</v>
      </c>
      <c r="F9" s="11" t="b">
        <v>1</v>
      </c>
      <c r="H9" s="11" t="s">
        <v>21</v>
      </c>
    </row>
    <row r="10" spans="1:10" ht="15">
      <c r="A10" s="8"/>
      <c r="B10" s="8"/>
      <c r="E10" s="11" t="s">
        <v>14</v>
      </c>
      <c r="F10" s="11" t="b">
        <v>1</v>
      </c>
      <c r="H10" s="11" t="s">
        <v>26</v>
      </c>
    </row>
    <row r="11" spans="1:10" ht="15">
      <c r="A11" s="8"/>
      <c r="B11" s="8"/>
      <c r="E11" s="11" t="s">
        <v>362</v>
      </c>
      <c r="F11" s="11" t="b">
        <v>1</v>
      </c>
      <c r="H11" s="11" t="s">
        <v>33</v>
      </c>
    </row>
    <row r="12" spans="1:10" ht="15">
      <c r="A12" s="8"/>
      <c r="B12" s="8"/>
      <c r="H12" s="11" t="s">
        <v>38</v>
      </c>
    </row>
    <row r="13" spans="1:10" ht="15">
      <c r="A13" s="8"/>
      <c r="B13" s="8"/>
    </row>
    <row r="14" spans="1:10" ht="15">
      <c r="A14" s="8"/>
      <c r="B14" s="8"/>
    </row>
    <row r="15" spans="1:10" ht="15">
      <c r="A15" s="8"/>
      <c r="B15"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Scénario1</vt:lpstr>
      <vt:lpstr>Scénario2</vt:lpstr>
      <vt:lpstr>Scénario3</vt:lpstr>
      <vt:lpstr>Scénario3 V2</vt:lpstr>
      <vt:lpstr>Planning</vt:lpstr>
      <vt:lpstr>Souhaits</vt:lpstr>
      <vt:lpstr>EssaiSem3</vt:lpstr>
      <vt:lpstr>Disponibilités</vt:lpstr>
      <vt:lpstr>Instructions</vt:lpstr>
      <vt:lpstr>paramètres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Utilisateur Windows</cp:lastModifiedBy>
  <dcterms:created xsi:type="dcterms:W3CDTF">2013-09-04T14:20:55Z</dcterms:created>
  <dcterms:modified xsi:type="dcterms:W3CDTF">2019-01-27T10:06:49Z</dcterms:modified>
</cp:coreProperties>
</file>