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/>
  <bookViews>
    <workbookView xWindow="0" yWindow="0" windowWidth="18120" windowHeight="7695"/>
  </bookViews>
  <sheets>
    <sheet name="Facture" sheetId="6" r:id="rId1"/>
    <sheet name="Devis" sheetId="7" r:id="rId2"/>
    <sheet name="Note Crédit" sheetId="5" r:id="rId3"/>
    <sheet name="Prestations" sheetId="2" r:id="rId4"/>
    <sheet name="Listing" sheetId="3" r:id="rId5"/>
  </sheets>
  <definedNames>
    <definedName name="_xlnm.Print_Titles" localSheetId="1">Devis!$13:$13</definedName>
    <definedName name="_xlnm.Print_Titles" localSheetId="0">Facture!$13:$13</definedName>
    <definedName name="_xlnm.Print_Titles" localSheetId="2">'Note Crédit'!$13:$13</definedName>
    <definedName name="Listing">Listing!$A$2:$H$501</definedName>
    <definedName name="Noms">Listing!$A$2:$A$501</definedName>
    <definedName name="Produit">Prestations!$A$1:$B$12</definedName>
    <definedName name="TitreColonne1" localSheetId="1">Données3456[[#Headers],[DESCRIPTION]]</definedName>
    <definedName name="TitreColonne1" localSheetId="0">Données345[[#Headers],[DESCRIPTION]]</definedName>
    <definedName name="TitreColonne1" localSheetId="2">Données34[[#Headers],[DESCRIPTION]]</definedName>
    <definedName name="TitreColonne1">#REF!</definedName>
    <definedName name="TVA" localSheetId="1">Prestations!#REF!</definedName>
    <definedName name="TVA" localSheetId="0">Prestations!#REF!</definedName>
    <definedName name="TVA" localSheetId="2">Prestations!#REF!</definedName>
    <definedName name="TVA">Prestations!#REF!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7" l="1"/>
  <c r="E27" i="7"/>
  <c r="F26" i="7"/>
  <c r="E26" i="7"/>
  <c r="C24" i="7"/>
  <c r="F24" i="7" s="1"/>
  <c r="C23" i="7"/>
  <c r="F23" i="7" s="1"/>
  <c r="F22" i="7"/>
  <c r="C22" i="7"/>
  <c r="C21" i="7"/>
  <c r="F21" i="7" s="1"/>
  <c r="C15" i="7"/>
  <c r="F15" i="7" s="1"/>
  <c r="C14" i="7"/>
  <c r="F14" i="7" s="1"/>
  <c r="F2" i="7"/>
  <c r="F27" i="6"/>
  <c r="E27" i="6"/>
  <c r="F26" i="6"/>
  <c r="E26" i="6"/>
  <c r="C24" i="6"/>
  <c r="F24" i="6" s="1"/>
  <c r="C23" i="6"/>
  <c r="F23" i="6" s="1"/>
  <c r="C22" i="6"/>
  <c r="F22" i="6" s="1"/>
  <c r="C21" i="6"/>
  <c r="F21" i="6" s="1"/>
  <c r="C15" i="6"/>
  <c r="F15" i="6" s="1"/>
  <c r="C14" i="6"/>
  <c r="F14" i="6" s="1"/>
  <c r="F25" i="6" s="1"/>
  <c r="F2" i="6"/>
  <c r="C32" i="6" s="1"/>
  <c r="F25" i="7" l="1"/>
  <c r="F29" i="7" s="1"/>
  <c r="F29" i="6"/>
  <c r="F27" i="5" l="1"/>
  <c r="E27" i="5"/>
  <c r="F26" i="5"/>
  <c r="E26" i="5"/>
  <c r="F24" i="5"/>
  <c r="C24" i="5"/>
  <c r="C23" i="5"/>
  <c r="F23" i="5" s="1"/>
  <c r="F22" i="5"/>
  <c r="C22" i="5"/>
  <c r="C21" i="5"/>
  <c r="F21" i="5" s="1"/>
  <c r="F15" i="5"/>
  <c r="C15" i="5"/>
  <c r="C14" i="5"/>
  <c r="F14" i="5" s="1"/>
  <c r="F2" i="5"/>
  <c r="F25" i="5" l="1"/>
  <c r="F29" i="5" s="1"/>
</calcChain>
</file>

<file path=xl/sharedStrings.xml><?xml version="1.0" encoding="utf-8"?>
<sst xmlns="http://schemas.openxmlformats.org/spreadsheetml/2006/main" count="2016" uniqueCount="1583">
  <si>
    <t>DESCRIPTION</t>
  </si>
  <si>
    <t>SOUS-TOTAL</t>
  </si>
  <si>
    <t>P.U.</t>
  </si>
  <si>
    <t>Quantité</t>
  </si>
  <si>
    <t>MONTANT HTVA</t>
  </si>
  <si>
    <t>TVA</t>
  </si>
  <si>
    <t>Date :</t>
  </si>
  <si>
    <t>TVA 6%</t>
  </si>
  <si>
    <t>TVA 21%</t>
  </si>
  <si>
    <t>AUTRE</t>
  </si>
  <si>
    <t>HTVA</t>
  </si>
  <si>
    <t>TOTAL TTC</t>
  </si>
  <si>
    <t>Colonne1</t>
  </si>
  <si>
    <t>N° Devis :</t>
  </si>
  <si>
    <t>Nom</t>
  </si>
  <si>
    <t>Rue</t>
  </si>
  <si>
    <t>CP</t>
  </si>
  <si>
    <t>Commune</t>
  </si>
  <si>
    <t>TVA - BE</t>
  </si>
  <si>
    <t>Dubois</t>
  </si>
  <si>
    <t>Av de la quime 29</t>
  </si>
  <si>
    <t>Dupoigne Mme</t>
  </si>
  <si>
    <t>Av des mesanges 3</t>
  </si>
  <si>
    <t>Waterloo</t>
  </si>
  <si>
    <t>Dupuis Gaetan</t>
  </si>
  <si>
    <t>av grande jonction 7</t>
  </si>
  <si>
    <t>Dusepulchre Mr</t>
  </si>
  <si>
    <t>Rue armand anciaux 6</t>
  </si>
  <si>
    <t>Ways</t>
  </si>
  <si>
    <t>Duijs Pol</t>
  </si>
  <si>
    <t>av Georges Bergman  11</t>
  </si>
  <si>
    <t>Franck Mr</t>
  </si>
  <si>
    <t>av general baron empain 39</t>
  </si>
  <si>
    <t>Franco Gilda</t>
  </si>
  <si>
    <t>rue du merlot 88</t>
  </si>
  <si>
    <t>Ath</t>
  </si>
  <si>
    <t>Woluwé St Pierre</t>
  </si>
  <si>
    <t>Uccle</t>
  </si>
  <si>
    <t>Braine-l'Alleud</t>
  </si>
  <si>
    <t>Rhode-Saint-Genèse</t>
  </si>
  <si>
    <t>Fax</t>
  </si>
  <si>
    <t>Pensée</t>
  </si>
  <si>
    <t>Primevère</t>
  </si>
  <si>
    <t>Bellis</t>
  </si>
  <si>
    <t>Skimmia</t>
  </si>
  <si>
    <t>Arbuste</t>
  </si>
  <si>
    <t>Terreau</t>
  </si>
  <si>
    <t>Gold Crest</t>
  </si>
  <si>
    <t>Main d'œuvre + déplacement (2 pers/h)</t>
  </si>
  <si>
    <t>Pose et Fourniture</t>
  </si>
  <si>
    <t>Euphorbe</t>
  </si>
  <si>
    <t>Evacuation de décombre (m³)</t>
  </si>
  <si>
    <t>Main d'œuvre + déplacement (1 pers/h)</t>
  </si>
  <si>
    <t>Veuillez payer avant le :</t>
  </si>
  <si>
    <t>Dupont Michel</t>
  </si>
  <si>
    <t xml:space="preserve">Rue du Sac, 10 </t>
  </si>
  <si>
    <t>REVE-VERT SPRL</t>
  </si>
  <si>
    <t>60, Avenue de Ghoy</t>
  </si>
  <si>
    <t>7860        Lessines</t>
  </si>
  <si>
    <t>jardin@revevert.be</t>
  </si>
  <si>
    <t>0495/529 133</t>
  </si>
  <si>
    <t>N° Facture :</t>
  </si>
  <si>
    <t>Pour accord :</t>
  </si>
  <si>
    <t>Pays</t>
  </si>
  <si>
    <t>e-mail</t>
  </si>
  <si>
    <t>Tel</t>
  </si>
  <si>
    <t>Gsm</t>
  </si>
  <si>
    <r>
      <rPr>
        <sz val="12"/>
        <color rgb="FFFF0000"/>
        <rFont val="Cambria"/>
        <family val="1"/>
        <scheme val="minor"/>
      </rPr>
      <t>Abbot laboratoires sa</t>
    </r>
    <r>
      <rPr>
        <sz val="12"/>
        <color rgb="FF000000"/>
        <rFont val="Cambria"/>
        <family val="1"/>
        <scheme val="minor"/>
      </rPr>
      <t xml:space="preserve"> (Mr Grimm)</t>
    </r>
  </si>
  <si>
    <t>rue d'arcueil 10</t>
  </si>
  <si>
    <t>BP60204</t>
  </si>
  <si>
    <t>Rungis cedex 94518</t>
  </si>
  <si>
    <t>France</t>
  </si>
  <si>
    <t>absil michael</t>
  </si>
  <si>
    <t>rue du roi chevalier 19</t>
  </si>
  <si>
    <t>Ottignies-Louvain-la-Neuve</t>
  </si>
  <si>
    <t>michael.absil@skynet.be</t>
  </si>
  <si>
    <t>acp  Winston house. c/o gesimmo sprl</t>
  </si>
  <si>
    <t>av emile van becelaere 166</t>
  </si>
  <si>
    <t>Watermael-Boitsford</t>
  </si>
  <si>
    <t>02/675.23.04</t>
  </si>
  <si>
    <t xml:space="preserve">acp 73a av de la libération </t>
  </si>
  <si>
    <t xml:space="preserve">av de la libération 73a </t>
  </si>
  <si>
    <t>myriam.delacroix.rolin@Gmail. com</t>
  </si>
  <si>
    <t>acp blucher 25</t>
  </si>
  <si>
    <t>c/o btp av brugmann 375</t>
  </si>
  <si>
    <t>acp bxl 463 (463 ch de bxl)</t>
  </si>
  <si>
    <t>btpsecretariat@skynet.be</t>
  </si>
  <si>
    <t>Acp camelia 557</t>
  </si>
  <si>
    <t>c/o trevi.av.L.Wiener 127/11</t>
  </si>
  <si>
    <t>vdelcarte@trevi.be</t>
  </si>
  <si>
    <t>acp duden. c/ô bgis sprl</t>
  </si>
  <si>
    <t>rue roosendael 176</t>
  </si>
  <si>
    <t>Forest</t>
  </si>
  <si>
    <t>aerts@bgis.be</t>
  </si>
  <si>
    <t>acp genevoise (226 av churchill)</t>
  </si>
  <si>
    <t>btpsluysbrigitte@skynet.be ; btpsecretariat@skynet.be</t>
  </si>
  <si>
    <t>acp grand air / c/ô gesimmo sprl</t>
  </si>
  <si>
    <t>av e van beceleare 166</t>
  </si>
  <si>
    <t>gesimmo@skynet.be</t>
  </si>
  <si>
    <t>acp guillaume herincks 56</t>
  </si>
  <si>
    <t>56 av guillaume herincks</t>
  </si>
  <si>
    <t>btpsecretariat@synet.be</t>
  </si>
  <si>
    <t>02.340.70.21</t>
  </si>
  <si>
    <t>acp hamoir</t>
  </si>
  <si>
    <t>c/o btp av brugman 175</t>
  </si>
  <si>
    <t xml:space="preserve">Acp jardins uccle </t>
  </si>
  <si>
    <t xml:space="preserve">c/o bgis rue roosendael 176 </t>
  </si>
  <si>
    <t xml:space="preserve">info@bgis.be </t>
  </si>
  <si>
    <t>acp Kings Garden c/o syndic procivis</t>
  </si>
  <si>
    <t>rue docteur colson 110, bte 1</t>
  </si>
  <si>
    <t>Rebecq</t>
  </si>
  <si>
    <t>b.hubinon@procivis.be</t>
  </si>
  <si>
    <t>067.21.67.00</t>
  </si>
  <si>
    <t xml:space="preserve">acp le cygne </t>
  </si>
  <si>
    <t xml:space="preserve">c/o btp av brugmann 375 </t>
  </si>
  <si>
    <t>acp Le lausanne (500 av moliere)</t>
  </si>
  <si>
    <t>smits.christiane@gmail.com ; btpsecretariat@skynet.be</t>
  </si>
  <si>
    <t>02/345.92.23 (smits)</t>
  </si>
  <si>
    <t>acp lourmarin (neptune 45)</t>
  </si>
  <si>
    <t>c/o BGIS rue Roosendael 176</t>
  </si>
  <si>
    <t>info@bgis.be</t>
  </si>
  <si>
    <t>02/345.90.75</t>
  </si>
  <si>
    <t xml:space="preserve">Valérie fahaux </t>
  </si>
  <si>
    <t>acp moliere (Immobiliere schummer)</t>
  </si>
  <si>
    <t>ch de waterloo 390, bte 11</t>
  </si>
  <si>
    <t>Saint Gilles</t>
  </si>
  <si>
    <t>c.moutteau@hotmail.com</t>
  </si>
  <si>
    <t>02/351.07.73</t>
  </si>
  <si>
    <t>acp neptune. c/ô bgis sprl</t>
  </si>
  <si>
    <t>acp observatoire (114 av observatoire)</t>
  </si>
  <si>
    <t>f.broothaerts@gmail.com ; btpsecretariat@synet.be</t>
  </si>
  <si>
    <t xml:space="preserve">acp orion </t>
  </si>
  <si>
    <t>acp pittoresque (Knuets Immobilier)</t>
  </si>
  <si>
    <t>av de la floride 77</t>
  </si>
  <si>
    <t>compta@knuets.be</t>
  </si>
  <si>
    <t>02/375.08.55</t>
  </si>
  <si>
    <t>acp riviera</t>
  </si>
  <si>
    <t>c/o bgis sprl rue roosendael 176</t>
  </si>
  <si>
    <t>acp simplon</t>
  </si>
  <si>
    <t>c/0 btp av brugman 375</t>
  </si>
  <si>
    <t>acp villandry.  c/ô bgis sprl</t>
  </si>
  <si>
    <t>0429/377306</t>
  </si>
  <si>
    <r>
      <rPr>
        <sz val="12"/>
        <color rgb="FFFF0000"/>
        <rFont val="Cambria"/>
        <family val="1"/>
        <scheme val="minor"/>
      </rPr>
      <t xml:space="preserve">Adn arbre noel </t>
    </r>
    <r>
      <rPr>
        <sz val="12"/>
        <color rgb="FF000000"/>
        <rFont val="Cambria"/>
        <family val="1"/>
        <scheme val="minor"/>
      </rPr>
      <t>(Mr Jirioni)</t>
    </r>
  </si>
  <si>
    <t>av de versailles 9</t>
  </si>
  <si>
    <t>Jirioni</t>
  </si>
  <si>
    <t>BE0457459522</t>
  </si>
  <si>
    <t>agoua zacharie</t>
  </si>
  <si>
    <t>rue des deux ponts 25</t>
  </si>
  <si>
    <t>Marcq</t>
  </si>
  <si>
    <r>
      <t xml:space="preserve">Akkad sa </t>
    </r>
    <r>
      <rPr>
        <sz val="12"/>
        <color rgb="FF000000"/>
        <rFont val="Cambria"/>
        <family val="1"/>
        <scheme val="minor"/>
      </rPr>
      <t>(mr Bamber)</t>
    </r>
  </si>
  <si>
    <t>Gulledelle 92 bte 6</t>
  </si>
  <si>
    <t>Woluwé St Lambert</t>
  </si>
  <si>
    <t>mbamber@gmail.com</t>
  </si>
  <si>
    <t>BE0438545512</t>
  </si>
  <si>
    <r>
      <t xml:space="preserve">all concept sprl </t>
    </r>
    <r>
      <rPr>
        <sz val="12"/>
        <color rgb="FF000000"/>
        <rFont val="Cambria"/>
        <family val="1"/>
        <scheme val="minor"/>
      </rPr>
      <t>(mr kolpak)</t>
    </r>
  </si>
  <si>
    <t>René ballestraat 5a</t>
  </si>
  <si>
    <t>St Pieters Leeuw</t>
  </si>
  <si>
    <t>allconceptproject@Skynet.be</t>
  </si>
  <si>
    <t>0473/762.304</t>
  </si>
  <si>
    <t xml:space="preserve">BE044159238 </t>
  </si>
  <si>
    <t>Allaerts Mr</t>
  </si>
  <si>
    <t>Van goolen 11</t>
  </si>
  <si>
    <r>
      <t xml:space="preserve">altan csc </t>
    </r>
    <r>
      <rPr>
        <sz val="12"/>
        <color rgb="FF000000"/>
        <rFont val="Cambria"/>
        <family val="1"/>
        <scheme val="minor"/>
      </rPr>
      <t>(Mme</t>
    </r>
    <r>
      <rPr>
        <sz val="12"/>
        <color rgb="FFFF0000"/>
        <rFont val="Cambria"/>
        <family val="1"/>
        <scheme val="minor"/>
      </rPr>
      <t xml:space="preserve"> </t>
    </r>
    <r>
      <rPr>
        <sz val="12"/>
        <color rgb="FF000000"/>
        <rFont val="Cambria"/>
        <family val="1"/>
        <scheme val="minor"/>
      </rPr>
      <t>goldberg)</t>
    </r>
  </si>
  <si>
    <t>av bonaparte 24</t>
  </si>
  <si>
    <t>sroland@phicap.be</t>
  </si>
  <si>
    <t>Ambassade du Koweit</t>
  </si>
  <si>
    <t>Boulevard du Souverain 15</t>
  </si>
  <si>
    <t>brussels@kuwaitarmy.gov.kw</t>
  </si>
  <si>
    <t>colonel Khaled al-ragen</t>
  </si>
  <si>
    <t>be 0670.948.604</t>
  </si>
  <si>
    <r>
      <t xml:space="preserve">ANO sa  </t>
    </r>
    <r>
      <rPr>
        <sz val="12"/>
        <color rgb="FF000000"/>
        <rFont val="Cambria"/>
        <family val="1"/>
        <scheme val="minor"/>
      </rPr>
      <t>(mr de burbure eric)</t>
    </r>
  </si>
  <si>
    <t>av moliere 327</t>
  </si>
  <si>
    <t>Moliere327@scarlet.be</t>
  </si>
  <si>
    <t>BE 0472.142.055</t>
  </si>
  <si>
    <t xml:space="preserve">anslot jean marc </t>
  </si>
  <si>
    <t>allée du petit paris 25</t>
  </si>
  <si>
    <t>jeanmarc.anslot@gmail.com</t>
  </si>
  <si>
    <t>0474/475.698</t>
  </si>
  <si>
    <r>
      <t xml:space="preserve">Arpi continental sa </t>
    </r>
    <r>
      <rPr>
        <sz val="12"/>
        <color rgb="FF000000"/>
        <rFont val="Cambria"/>
        <family val="1"/>
        <scheme val="minor"/>
      </rPr>
      <t>(Mr Davite)</t>
    </r>
  </si>
  <si>
    <t>av espinette centrale 42</t>
  </si>
  <si>
    <t>gdavite@lineote.net</t>
  </si>
  <si>
    <t>0473/976.615</t>
  </si>
  <si>
    <t>BE0448060816</t>
  </si>
  <si>
    <r>
      <t>Arthes sa</t>
    </r>
    <r>
      <rPr>
        <sz val="12"/>
        <color rgb="FF000000"/>
        <rFont val="Cambria"/>
        <family val="1"/>
        <scheme val="minor"/>
      </rPr>
      <t xml:space="preserve"> (Mr Van hout)</t>
    </r>
  </si>
  <si>
    <t>dreve alleyde de brabant 1</t>
  </si>
  <si>
    <t>arthes@arthes-belgium.com</t>
  </si>
  <si>
    <t>02/771.96.52</t>
  </si>
  <si>
    <t>0496/262.830</t>
  </si>
  <si>
    <t>BE0447005890</t>
  </si>
  <si>
    <r>
      <t xml:space="preserve">Aura sprl </t>
    </r>
    <r>
      <rPr>
        <sz val="12"/>
        <color rgb="FF000000"/>
        <rFont val="Cambria"/>
        <family val="1"/>
        <scheme val="minor"/>
      </rPr>
      <t>(Mr Rusling)</t>
    </r>
  </si>
  <si>
    <t>ch de waterloo 4</t>
  </si>
  <si>
    <t>rusling@skynet.be</t>
  </si>
  <si>
    <t>0476/414.360</t>
  </si>
  <si>
    <t>BE0468482680</t>
  </si>
  <si>
    <t>avogadro mr</t>
  </si>
  <si>
    <t>av manoir 107</t>
  </si>
  <si>
    <t>0497/168.829</t>
  </si>
  <si>
    <t xml:space="preserve">Baekelmans </t>
  </si>
  <si>
    <t>av de l'hippodrome 14</t>
  </si>
  <si>
    <t>Ixelles</t>
  </si>
  <si>
    <t xml:space="preserve">jacopo.avogadro@gmail.com </t>
  </si>
  <si>
    <t>02/649.74.44</t>
  </si>
  <si>
    <t xml:space="preserve">Bailly Mr </t>
  </si>
  <si>
    <t>clos des becasses 4</t>
  </si>
  <si>
    <t>0477/928.649</t>
  </si>
  <si>
    <t>Balan Mr</t>
  </si>
  <si>
    <t>dreve pittoresque 97</t>
  </si>
  <si>
    <t>0474/756.484</t>
  </si>
  <si>
    <t>Bamber Michael</t>
  </si>
  <si>
    <t>Drève Pittoresque, 91</t>
  </si>
  <si>
    <t>0474/265.598</t>
  </si>
  <si>
    <t>Baudoux Alexandre Mr</t>
  </si>
  <si>
    <t>av grande boucle 8</t>
  </si>
  <si>
    <t>alex@eurotv.com</t>
  </si>
  <si>
    <t>0475/680.241</t>
  </si>
  <si>
    <t>Bauer Mme</t>
  </si>
  <si>
    <t>av de la biche 9</t>
  </si>
  <si>
    <t>Kraainem</t>
  </si>
  <si>
    <r>
      <rPr>
        <sz val="12"/>
        <color rgb="FFFF0000"/>
        <rFont val="Cambria"/>
        <family val="1"/>
        <scheme val="minor"/>
      </rPr>
      <t xml:space="preserve">Bc Projects sa </t>
    </r>
    <r>
      <rPr>
        <sz val="12"/>
        <color rgb="FF000000"/>
        <rFont val="Cambria"/>
        <family val="1"/>
        <scheme val="minor"/>
      </rPr>
      <t>(89 ch waterloo)</t>
    </r>
  </si>
  <si>
    <t>chaussee de Boondael 584</t>
  </si>
  <si>
    <t>BE0444613554</t>
  </si>
  <si>
    <t>bearzatto mr</t>
  </si>
  <si>
    <t>rue du veneur 71</t>
  </si>
  <si>
    <t>Bassilly</t>
  </si>
  <si>
    <t>s.bearzatto@voo.be</t>
  </si>
  <si>
    <t>Beaudier Mme</t>
  </si>
  <si>
    <t>av belle vue 63</t>
  </si>
  <si>
    <t>danielebaudier@hotmail.com</t>
  </si>
  <si>
    <t>0437/340.487</t>
  </si>
  <si>
    <t>Beirneardt albert</t>
  </si>
  <si>
    <t>av Winston churchill 59</t>
  </si>
  <si>
    <t>Bellefroid Mme (ou70-  Delfroid ?)</t>
  </si>
  <si>
    <t>rue du bois 3</t>
  </si>
  <si>
    <t>Ittre</t>
  </si>
  <si>
    <t>0497/735.409</t>
  </si>
  <si>
    <t>Bellekens Mme</t>
  </si>
  <si>
    <t>rue copernic 2c</t>
  </si>
  <si>
    <t>0498/482.455</t>
  </si>
  <si>
    <t>Ben dhiaf Aida</t>
  </si>
  <si>
    <t>rue de l'enseignement 12</t>
  </si>
  <si>
    <t>Braine-le-Comte</t>
  </si>
  <si>
    <t>aidabendhiaf@gmail.com</t>
  </si>
  <si>
    <t>0472/947.073</t>
  </si>
  <si>
    <t>Ben Haddou anisa Mme</t>
  </si>
  <si>
    <t>chemin d'Esquimbreucq 6</t>
  </si>
  <si>
    <t>Lessines</t>
  </si>
  <si>
    <t>Benayata Nahima Mme</t>
  </si>
  <si>
    <t>rue ste anne 168 B</t>
  </si>
  <si>
    <t>nahima.benayata@gmail.com</t>
  </si>
  <si>
    <t>0477/258.959</t>
  </si>
  <si>
    <r>
      <t xml:space="preserve">Bercom international </t>
    </r>
    <r>
      <rPr>
        <sz val="12"/>
        <color rgb="FF000000"/>
        <rFont val="Cambria"/>
        <family val="1"/>
        <scheme val="minor"/>
      </rPr>
      <t>(Mr tilquin)</t>
    </r>
  </si>
  <si>
    <t>av montjoie  165</t>
  </si>
  <si>
    <t xml:space="preserve">ctilquin@bercom-international.com </t>
  </si>
  <si>
    <t>BE472971901</t>
  </si>
  <si>
    <t>Berlier Emily</t>
  </si>
  <si>
    <t>av du bois de chapelle 68</t>
  </si>
  <si>
    <t>Lasne</t>
  </si>
  <si>
    <t>emilyberlier@hotmail.com</t>
  </si>
  <si>
    <t>0473/616.800</t>
  </si>
  <si>
    <t>bernat mr</t>
  </si>
  <si>
    <t>av moliere 195</t>
  </si>
  <si>
    <t>jozef.bernat@mzu.sk</t>
  </si>
  <si>
    <t>0473/252.793</t>
  </si>
  <si>
    <t>berrebi mr</t>
  </si>
  <si>
    <t>av montjoie 165</t>
  </si>
  <si>
    <t>eric.sax@icloud.com</t>
  </si>
  <si>
    <t>better properties sa</t>
  </si>
  <si>
    <t>av de l'espinette centrale 34</t>
  </si>
  <si>
    <t>ido.perry@skynet.be</t>
  </si>
  <si>
    <t>Bewatt sprl</t>
  </si>
  <si>
    <t>av du valon 26</t>
  </si>
  <si>
    <t>BE0982258161</t>
  </si>
  <si>
    <t>Bezikofer Mr</t>
  </si>
  <si>
    <t>rue des tulipes 16</t>
  </si>
  <si>
    <t>michael.bezikofer@gmail.com</t>
  </si>
  <si>
    <t>02/782.08.75</t>
  </si>
  <si>
    <t>0498/572859</t>
  </si>
  <si>
    <t>Bgis sprl</t>
  </si>
  <si>
    <t xml:space="preserve">BE0429.377.306 </t>
  </si>
  <si>
    <t>Bierckens Mr</t>
  </si>
  <si>
    <t>place jean Delhaye 3</t>
  </si>
  <si>
    <t>Wannebecq</t>
  </si>
  <si>
    <t>Binet Dominique (voir cap sud)</t>
  </si>
  <si>
    <t>Biquet Mme et Mr</t>
  </si>
  <si>
    <t>av louis david 58</t>
  </si>
  <si>
    <t>jmbiquet@tvcablenet.be</t>
  </si>
  <si>
    <t>0477/341.446</t>
  </si>
  <si>
    <t>Biquet Mr</t>
  </si>
  <si>
    <t>av de la roseraie 32</t>
  </si>
  <si>
    <t>c.biquet@hotmail.com</t>
  </si>
  <si>
    <r>
      <t xml:space="preserve">BM2S </t>
    </r>
    <r>
      <rPr>
        <sz val="12"/>
        <color rgb="FF000000"/>
        <rFont val="Cambria"/>
        <family val="1"/>
        <scheme val="minor"/>
      </rPr>
      <t>(boel veronique)</t>
    </r>
  </si>
  <si>
    <t>rue du bourdon 59</t>
  </si>
  <si>
    <t>nlboel@gmail.com ; veroleblanc72@hotmail.com</t>
  </si>
  <si>
    <t>BE0879661227</t>
  </si>
  <si>
    <t xml:space="preserve">Boel  Véronique </t>
  </si>
  <si>
    <t>voir BM2S</t>
  </si>
  <si>
    <t>Boels Julien Mr</t>
  </si>
  <si>
    <t>av des platanes 75</t>
  </si>
  <si>
    <t>Clabecq</t>
  </si>
  <si>
    <t>Bollore chantal</t>
  </si>
  <si>
    <t>av Louise 563</t>
  </si>
  <si>
    <t xml:space="preserve">Chantal@familybollore.com </t>
  </si>
  <si>
    <t>Bosman Edouard</t>
  </si>
  <si>
    <t>rue de l'égalité 73</t>
  </si>
  <si>
    <t>sartparadis@gmail.com</t>
  </si>
  <si>
    <t>068/842606</t>
  </si>
  <si>
    <t>0479/374.351</t>
  </si>
  <si>
    <t>Boucher Mr</t>
  </si>
  <si>
    <t>av de l'erica 10</t>
  </si>
  <si>
    <t>Brenninkmeyer Alphons</t>
  </si>
  <si>
    <t>av des tilleuls 17-19</t>
  </si>
  <si>
    <t>02/358.40.75</t>
  </si>
  <si>
    <t xml:space="preserve">Btp kings garden </t>
  </si>
  <si>
    <t>f.broothaerts@gmail.com</t>
  </si>
  <si>
    <t>Buchet Mr</t>
  </si>
  <si>
    <t>rue du culot 2c</t>
  </si>
  <si>
    <r>
      <t xml:space="preserve">Build for life sprl </t>
    </r>
    <r>
      <rPr>
        <sz val="12"/>
        <color rgb="FF000000"/>
        <rFont val="Cambria"/>
        <family val="1"/>
        <scheme val="minor"/>
      </rPr>
      <t>(courtens francoise)</t>
    </r>
  </si>
  <si>
    <t>rue fonds gouvart 13</t>
  </si>
  <si>
    <t xml:space="preserve">Braine-le-Château </t>
  </si>
  <si>
    <t xml:space="preserve">BE0877851384 </t>
  </si>
  <si>
    <t>bulte mr</t>
  </si>
  <si>
    <t>rue papenkasteel 8</t>
  </si>
  <si>
    <t>bulte.nicolas@gmail.com</t>
  </si>
  <si>
    <t>0471/701.117</t>
  </si>
  <si>
    <r>
      <t xml:space="preserve">Buprogerim </t>
    </r>
    <r>
      <rPr>
        <sz val="12"/>
        <color rgb="FF000000"/>
        <rFont val="Cambria"/>
        <family val="1"/>
        <scheme val="minor"/>
      </rPr>
      <t>(Berlier francis)</t>
    </r>
  </si>
  <si>
    <t>rue longue 366</t>
  </si>
  <si>
    <t>Drogenbos</t>
  </si>
  <si>
    <t xml:space="preserve">djeva@skynet.be </t>
  </si>
  <si>
    <t xml:space="preserve">BE0419138978 </t>
  </si>
  <si>
    <t>busard guy</t>
  </si>
  <si>
    <t>dreve des marguerites 26</t>
  </si>
  <si>
    <t>Petit-Enghien</t>
  </si>
  <si>
    <t>g.busar@skynet.be</t>
  </si>
  <si>
    <t>Business Management Consultants</t>
  </si>
  <si>
    <t>av frederic boon 7</t>
  </si>
  <si>
    <t>Genval</t>
  </si>
  <si>
    <t>BE0475630689</t>
  </si>
  <si>
    <r>
      <t xml:space="preserve">Cado n°1 sa </t>
    </r>
    <r>
      <rPr>
        <sz val="12"/>
        <color rgb="FF000000"/>
        <rFont val="Cambria"/>
        <family val="1"/>
        <scheme val="minor"/>
      </rPr>
      <t>(Mr Khan)</t>
    </r>
  </si>
  <si>
    <t>av du parc 140</t>
  </si>
  <si>
    <t>info@cado1.be</t>
  </si>
  <si>
    <t>02.524.38.14</t>
  </si>
  <si>
    <t>BE0451542027</t>
  </si>
  <si>
    <t>Cap sud (Mr Binet)</t>
  </si>
  <si>
    <t>chaussée Bara 148</t>
  </si>
  <si>
    <t>dominique.binet@cap-sud.com</t>
  </si>
  <si>
    <t>Capac sa</t>
  </si>
  <si>
    <t>Rue konkel 3</t>
  </si>
  <si>
    <t>capac@skynet.be</t>
  </si>
  <si>
    <t>0473/274.682</t>
  </si>
  <si>
    <t>BE0413045497</t>
  </si>
  <si>
    <r>
      <t xml:space="preserve">CFBI </t>
    </r>
    <r>
      <rPr>
        <sz val="12"/>
        <color rgb="FF000000"/>
        <rFont val="Cambria"/>
        <family val="1"/>
        <scheme val="minor"/>
      </rPr>
      <t>(Mme Franck)</t>
    </r>
  </si>
  <si>
    <t>Av Gen Baron Empain 9</t>
  </si>
  <si>
    <t>BE0421508847</t>
  </si>
  <si>
    <t>Charles Mr</t>
  </si>
  <si>
    <t>av du bois des collines 17</t>
  </si>
  <si>
    <t>jmcharles@tvcablenet.be</t>
  </si>
  <si>
    <t>02/354.95.23</t>
  </si>
  <si>
    <t>0477/317.349</t>
  </si>
  <si>
    <t>CIGI sa</t>
  </si>
  <si>
    <t>c/o gerance uccle ch waterloo 1384</t>
  </si>
  <si>
    <t xml:space="preserve">BE04446030479 </t>
  </si>
  <si>
    <t>clerens mme</t>
  </si>
  <si>
    <t>square larier</t>
  </si>
  <si>
    <t>Véronique.clerens@skynet.be</t>
  </si>
  <si>
    <r>
      <t xml:space="preserve">Cocher service sprl </t>
    </r>
    <r>
      <rPr>
        <sz val="12"/>
        <color rgb="FF000000"/>
        <rFont val="Cambria"/>
        <family val="1"/>
        <scheme val="minor"/>
      </rPr>
      <t>(Mme lombaerts)</t>
    </r>
  </si>
  <si>
    <t>oaselaan 4</t>
  </si>
  <si>
    <t>Overijse</t>
  </si>
  <si>
    <t>02/687.97.19</t>
  </si>
  <si>
    <t>BE0454519432</t>
  </si>
  <si>
    <t>Cock Mr</t>
  </si>
  <si>
    <t>av de l'observatoire 114</t>
  </si>
  <si>
    <t>02/375.55.58</t>
  </si>
  <si>
    <t>fax: 02/375.55.90</t>
  </si>
  <si>
    <t>Codifo sa</t>
  </si>
  <si>
    <t>ch de waterloo 1384</t>
  </si>
  <si>
    <t>cigi@skynet.be</t>
  </si>
  <si>
    <t>0497/482.184</t>
  </si>
  <si>
    <t>BE0428114646</t>
  </si>
  <si>
    <t>Commune tubize (Service vert)</t>
  </si>
  <si>
    <t>grand place 1</t>
  </si>
  <si>
    <t>Tubize</t>
  </si>
  <si>
    <t>michael.lekime@tubize.be</t>
  </si>
  <si>
    <t>Commune uccle (Service du Receveur)</t>
  </si>
  <si>
    <t>rue auguste danse 3</t>
  </si>
  <si>
    <t>mathieu.moyson@uccle.be ; fabien.chanteux@uccle.be</t>
  </si>
  <si>
    <t>02/348.65.47</t>
  </si>
  <si>
    <t>compagnons couvreurs sprl</t>
  </si>
  <si>
    <t>rue de biestebroeck 2</t>
  </si>
  <si>
    <t>Anderlecht</t>
  </si>
  <si>
    <t>secretariat@lescompagnonscouvreurs.be</t>
  </si>
  <si>
    <t xml:space="preserve">02/521.38.00 </t>
  </si>
  <si>
    <t>Consalvo Lucia</t>
  </si>
  <si>
    <t>ch d'alsemberg 499 c</t>
  </si>
  <si>
    <r>
      <t xml:space="preserve">Contact business sprl </t>
    </r>
    <r>
      <rPr>
        <sz val="12"/>
        <color rgb="FF000000"/>
        <rFont val="Cambria"/>
        <family val="1"/>
        <scheme val="minor"/>
      </rPr>
      <t>(Mr Cochaux)</t>
    </r>
  </si>
  <si>
    <t>av de la faisanderie 9</t>
  </si>
  <si>
    <t>cochauxandre@yahoo.fr</t>
  </si>
  <si>
    <t>0475/287.083</t>
  </si>
  <si>
    <t>BE0434858423</t>
  </si>
  <si>
    <t>Cool troch Erika</t>
  </si>
  <si>
    <t>40 dreve des marguerites</t>
  </si>
  <si>
    <t>erika@yakimmo.be</t>
  </si>
  <si>
    <t>0488/139.825</t>
  </si>
  <si>
    <t>corbiaux mr</t>
  </si>
  <si>
    <t>Couleurs et tendances sprl</t>
  </si>
  <si>
    <t>Parc centenaire. 2e av , n°30</t>
  </si>
  <si>
    <t>couleurs.tendances@skynet.be</t>
  </si>
  <si>
    <t>0477/806.668</t>
  </si>
  <si>
    <r>
      <t xml:space="preserve">Courtens </t>
    </r>
    <r>
      <rPr>
        <sz val="12"/>
        <color rgb="FFFF0000"/>
        <rFont val="Cambria"/>
        <family val="1"/>
        <scheme val="minor"/>
      </rPr>
      <t>(harry courtens sprl)</t>
    </r>
  </si>
  <si>
    <t>Courtens francoise</t>
  </si>
  <si>
    <t>cfr  build for life sprl</t>
  </si>
  <si>
    <t>Françoise.courtens@hotmail.com</t>
  </si>
  <si>
    <t xml:space="preserve">Courtens patrice </t>
  </si>
  <si>
    <r>
      <t>créaction sa</t>
    </r>
    <r>
      <rPr>
        <sz val="12"/>
        <color rgb="FF000000"/>
        <rFont val="Cambria"/>
        <family val="1"/>
        <scheme val="minor"/>
      </rPr>
      <t xml:space="preserve"> (Didisheim mr)</t>
    </r>
  </si>
  <si>
    <t>ch de waterloo 1453</t>
  </si>
  <si>
    <t>Molenbeek St Jean</t>
  </si>
  <si>
    <t xml:space="preserve">francois.didisheim@cre-action.com </t>
  </si>
  <si>
    <t xml:space="preserve">BE0427244715 </t>
  </si>
  <si>
    <t>Crespin Mr</t>
  </si>
  <si>
    <t>Dreve pittoresque 47</t>
  </si>
  <si>
    <t>claudecrespin@skynet.be</t>
  </si>
  <si>
    <t>Creteur mme</t>
  </si>
  <si>
    <t>Vieille rue du Moulin 23</t>
  </si>
  <si>
    <t>jcreteur@skynet.be</t>
  </si>
  <si>
    <t>0474/268.652</t>
  </si>
  <si>
    <t>Cukierblum laurent</t>
  </si>
  <si>
    <t>av des hirondelles 25</t>
  </si>
  <si>
    <t>Da costa Mr</t>
  </si>
  <si>
    <t>rue de la magnanerie 29</t>
  </si>
  <si>
    <t>0474/741.162</t>
  </si>
  <si>
    <t>DANIK sprlu</t>
  </si>
  <si>
    <t>rue de la lasne 92</t>
  </si>
  <si>
    <t xml:space="preserve">danyele2707@yahoo.fr </t>
  </si>
  <si>
    <t>Darmont Sophie</t>
  </si>
  <si>
    <t xml:space="preserve">Av winston churchill </t>
  </si>
  <si>
    <t>0496/568.869</t>
  </si>
  <si>
    <t xml:space="preserve">Davite Giovanni  </t>
  </si>
  <si>
    <t>cfr mirabello  et arpi</t>
  </si>
  <si>
    <t>De Brouwer</t>
  </si>
  <si>
    <t xml:space="preserve">bosveldweg 88 </t>
  </si>
  <si>
    <t>02/374.29.11</t>
  </si>
  <si>
    <t>De Doncker Micheline</t>
  </si>
  <si>
    <t>dreve des renards 30</t>
  </si>
  <si>
    <t>micheline@dedoncker.eu</t>
  </si>
  <si>
    <t>0473/968.474</t>
  </si>
  <si>
    <r>
      <t xml:space="preserve">de Formanoire de la Cazerie </t>
    </r>
    <r>
      <rPr>
        <sz val="12"/>
        <color rgb="FFFF0000"/>
        <rFont val="Cambria"/>
        <family val="1"/>
        <scheme val="minor"/>
      </rPr>
      <t>(le conseil sprl)</t>
    </r>
  </si>
  <si>
    <t>rue François vervloet</t>
  </si>
  <si>
    <t xml:space="preserve">eric.deformanoir@leconseil.be </t>
  </si>
  <si>
    <t>de gols yves</t>
  </si>
  <si>
    <t>rue de froidemont 4</t>
  </si>
  <si>
    <t>Soignies</t>
  </si>
  <si>
    <t xml:space="preserve">Yves.degols@scarlet.be </t>
  </si>
  <si>
    <t>0479/882.545</t>
  </si>
  <si>
    <t>de Harlez de Deulin Bruno</t>
  </si>
  <si>
    <t>rue van hamme 15</t>
  </si>
  <si>
    <t>Schaerbeek</t>
  </si>
  <si>
    <t>bdhdd@hotmail.com</t>
  </si>
  <si>
    <t>0495/545333</t>
  </si>
  <si>
    <t>De Roover Mr</t>
  </si>
  <si>
    <t>geleijtbek 80</t>
  </si>
  <si>
    <t>0475/871.084</t>
  </si>
  <si>
    <t>De scheemaeker Anne</t>
  </si>
  <si>
    <t>Rue general molitor 4</t>
  </si>
  <si>
    <t>Etterbeek</t>
  </si>
  <si>
    <t>anne_desch@yahoo.fr</t>
  </si>
  <si>
    <t>de Staercke Mr</t>
  </si>
  <si>
    <t>Dreve des Etangs 49</t>
  </si>
  <si>
    <t>Linkebeek</t>
  </si>
  <si>
    <t>0475/940.529</t>
  </si>
  <si>
    <t>De Wilde Marc</t>
  </si>
  <si>
    <t>Rue jean moisse 23</t>
  </si>
  <si>
    <t>Evillers</t>
  </si>
  <si>
    <t>debaan mme</t>
  </si>
  <si>
    <t>boterberg1</t>
  </si>
  <si>
    <t>eadeco@telenet.be</t>
  </si>
  <si>
    <t>0475/94.69.16</t>
  </si>
  <si>
    <t>Debeer mme</t>
  </si>
  <si>
    <t>Rue Mouligneau 50</t>
  </si>
  <si>
    <t>Ghlin</t>
  </si>
  <si>
    <t>Debruyne Mme et mr</t>
  </si>
  <si>
    <t>av de la libération 24</t>
  </si>
  <si>
    <t>adebruyne@gmail.com</t>
  </si>
  <si>
    <t>0474/836.751</t>
  </si>
  <si>
    <t>decelle yves</t>
  </si>
  <si>
    <t>clos du moulin 3</t>
  </si>
  <si>
    <t>Yvesdecelle@yahoo.com</t>
  </si>
  <si>
    <t>0497/599.954</t>
  </si>
  <si>
    <t>Deconinck Didier</t>
  </si>
  <si>
    <t>Chaussée de lessines</t>
  </si>
  <si>
    <t>didier.deconinck@solutions30.be</t>
  </si>
  <si>
    <t>0486/506.050</t>
  </si>
  <si>
    <t>Decooman rene</t>
  </si>
  <si>
    <t>vallon d'ohain 14</t>
  </si>
  <si>
    <t xml:space="preserve">Rene.decooman@gmail.com </t>
  </si>
  <si>
    <t>0486/157.814</t>
  </si>
  <si>
    <t xml:space="preserve">Degryse Vincent </t>
  </si>
  <si>
    <t>av des mûres 19</t>
  </si>
  <si>
    <t>Dejeaegere Mr</t>
  </si>
  <si>
    <t>rue Dedkkerrdelle</t>
  </si>
  <si>
    <t>Beersel</t>
  </si>
  <si>
    <t>delasteryie sylviane</t>
  </si>
  <si>
    <t>av.du tilleul 2</t>
  </si>
  <si>
    <t>sylviane.delasteyrie@gmail.com</t>
  </si>
  <si>
    <t>0477/618728</t>
  </si>
  <si>
    <t>delathouwer mr</t>
  </si>
  <si>
    <t>av des tilleuls 55</t>
  </si>
  <si>
    <t>delathouwer-tilleuls@yahoo.fr</t>
  </si>
  <si>
    <t>0479/369090</t>
  </si>
  <si>
    <t>Delcommune mr</t>
  </si>
  <si>
    <t>av Jonet 22</t>
  </si>
  <si>
    <t>Delcourt Mr</t>
  </si>
  <si>
    <t>Grote Baan 144</t>
  </si>
  <si>
    <t>sofie_dewildeman@hotmail.com</t>
  </si>
  <si>
    <t>0479.319.544</t>
  </si>
  <si>
    <t>Delfroid Mr (ou Bellefroid -21)</t>
  </si>
  <si>
    <t>Delichtevelde Mr</t>
  </si>
  <si>
    <t>Av Marechal Ney 141</t>
  </si>
  <si>
    <t>Delune Mr</t>
  </si>
  <si>
    <t>Rue de rosieres 107</t>
  </si>
  <si>
    <t>Mdelune@aol.com</t>
  </si>
  <si>
    <t xml:space="preserve">demeulenaere </t>
  </si>
  <si>
    <t>chaussé de braine l alleud 189</t>
  </si>
  <si>
    <t>demey sophie</t>
  </si>
  <si>
    <t>rue du castel 43</t>
  </si>
  <si>
    <t>demey.sophie@hotmail.com</t>
  </si>
  <si>
    <t>0498/702727</t>
  </si>
  <si>
    <t>Denis philippe</t>
  </si>
  <si>
    <t>rue rené Evrard 10</t>
  </si>
  <si>
    <t>Genappe</t>
  </si>
  <si>
    <t>phdenis.simon@skynet.be</t>
  </si>
  <si>
    <t>0473/863.600</t>
  </si>
  <si>
    <t>Denuit- Somerhausen</t>
  </si>
  <si>
    <t>Av bois du dimanche 5</t>
  </si>
  <si>
    <t>Depape Mr</t>
  </si>
  <si>
    <t>Rue gaston du Bois 38</t>
  </si>
  <si>
    <t>Lillois</t>
  </si>
  <si>
    <t>Deraedt- Rogival Patricia</t>
  </si>
  <si>
    <t>Elfbunderslaan 82</t>
  </si>
  <si>
    <t>Alsemberg</t>
  </si>
  <si>
    <t>patrogival@gmail.com</t>
  </si>
  <si>
    <t>0495/272.361</t>
  </si>
  <si>
    <t>dereinne luc</t>
  </si>
  <si>
    <t>clos des mésanges 57</t>
  </si>
  <si>
    <t>Limelette</t>
  </si>
  <si>
    <t>luc.dereinne@gmail.com</t>
  </si>
  <si>
    <t>0476/608260</t>
  </si>
  <si>
    <t>dereppe mr</t>
  </si>
  <si>
    <t>rue du bois 26</t>
  </si>
  <si>
    <t>ladereppe@gmail.com</t>
  </si>
  <si>
    <t>0497/297.436</t>
  </si>
  <si>
    <t>Deryckere Bruno</t>
  </si>
  <si>
    <t>Chemin du gros tienne 12</t>
  </si>
  <si>
    <t>La Hulpe</t>
  </si>
  <si>
    <t>bruno.deryckere@chiara-online.com</t>
  </si>
  <si>
    <t>02/653.93.12</t>
  </si>
  <si>
    <t>Deshangy Mr</t>
  </si>
  <si>
    <t>Ch de plancenoit 2</t>
  </si>
  <si>
    <t>dominique@deshangy.be</t>
  </si>
  <si>
    <t>0475/758.454</t>
  </si>
  <si>
    <t>Dessain Mr</t>
  </si>
  <si>
    <t>Av des Myrtilles 21</t>
  </si>
  <si>
    <t>02/767.44.52</t>
  </si>
  <si>
    <t>detrois sa</t>
  </si>
  <si>
    <t>av guillaume macau 3</t>
  </si>
  <si>
    <t>jg@michelpenneman.com;</t>
  </si>
  <si>
    <t>Develennes Mme</t>
  </si>
  <si>
    <t>Av du bois de la cambre 218</t>
  </si>
  <si>
    <t>devellennes@skynet.be</t>
  </si>
  <si>
    <t>0477/291.089</t>
  </si>
  <si>
    <t>Devos Didier</t>
  </si>
  <si>
    <t>Dreve du corps de garde 130</t>
  </si>
  <si>
    <t>didier.de.vos@skynet.be</t>
  </si>
  <si>
    <t>02/395.76.06</t>
  </si>
  <si>
    <t>Dewaersegger Mme et Mr</t>
  </si>
  <si>
    <t>Dreve de Linkebeek 18</t>
  </si>
  <si>
    <t>aaapr@skynet.be</t>
  </si>
  <si>
    <t>0477/413.069</t>
  </si>
  <si>
    <t xml:space="preserve">dewever lenty Michel sprlu </t>
  </si>
  <si>
    <t>av de l'observatoire 114 / 6</t>
  </si>
  <si>
    <t>nathker@gmail.com</t>
  </si>
  <si>
    <t xml:space="preserve">Dewinter Raphael </t>
  </si>
  <si>
    <t>Dreve Pittoresque 54</t>
  </si>
  <si>
    <t>Raphael.DeWinter@fluxswiss.com</t>
  </si>
  <si>
    <t>0479/659.230</t>
  </si>
  <si>
    <t xml:space="preserve">Didisheim François </t>
  </si>
  <si>
    <t>chaussée de waterloo 1500</t>
  </si>
  <si>
    <t>François.didisheim@cre-action.com</t>
  </si>
  <si>
    <t>0475/706.193</t>
  </si>
  <si>
    <t>domb-gilson</t>
  </si>
  <si>
    <t xml:space="preserve">avenue beau séjour 79b </t>
  </si>
  <si>
    <t xml:space="preserve">Françoise.gilson </t>
  </si>
  <si>
    <t>droesbeke sebastien</t>
  </si>
  <si>
    <t>sdroesbe@gmail.com</t>
  </si>
  <si>
    <r>
      <t>Drouin Mr (cfr</t>
    </r>
    <r>
      <rPr>
        <sz val="12"/>
        <color rgb="FFFF0000"/>
        <rFont val="Cambria"/>
        <family val="1"/>
        <scheme val="minor"/>
      </rPr>
      <t xml:space="preserve"> PHOENIX Sarl)</t>
    </r>
  </si>
  <si>
    <r>
      <t xml:space="preserve">DSCK Immo </t>
    </r>
    <r>
      <rPr>
        <sz val="12"/>
        <color rgb="FF000000"/>
        <rFont val="Cambria"/>
        <family val="1"/>
        <scheme val="minor"/>
      </rPr>
      <t>(didisheim)</t>
    </r>
  </si>
  <si>
    <t>chaussée de waterloo 1453</t>
  </si>
  <si>
    <t>BE0480172071</t>
  </si>
  <si>
    <t>02.673.57.59</t>
  </si>
  <si>
    <t>0495/422.334</t>
  </si>
  <si>
    <r>
      <rPr>
        <sz val="12"/>
        <color rgb="FFFF0000"/>
        <rFont val="Cambria"/>
        <family val="1"/>
        <scheme val="minor"/>
      </rPr>
      <t>E Picurus sprl</t>
    </r>
    <r>
      <rPr>
        <sz val="12"/>
        <color rgb="FF000000"/>
        <rFont val="Cambria"/>
        <family val="1"/>
        <scheme val="minor"/>
      </rPr>
      <t xml:space="preserve"> (Mr Laterre)</t>
    </r>
  </si>
  <si>
    <t>dreve pittoresque 93</t>
  </si>
  <si>
    <t>Laterre</t>
  </si>
  <si>
    <t>BE0473401372</t>
  </si>
  <si>
    <r>
      <rPr>
        <sz val="12"/>
        <color rgb="FFFF0000"/>
        <rFont val="Cambria"/>
        <family val="1"/>
        <scheme val="minor"/>
      </rPr>
      <t>Edomar sprl</t>
    </r>
    <r>
      <rPr>
        <sz val="12"/>
        <color rgb="FF000000"/>
        <rFont val="Cambria"/>
        <family val="1"/>
        <scheme val="minor"/>
      </rPr>
      <t xml:space="preserve"> (Mr Billot)</t>
    </r>
  </si>
  <si>
    <t>av moliere 485</t>
  </si>
  <si>
    <t>ph.billot@gmail.com</t>
  </si>
  <si>
    <t>0491/040.109</t>
  </si>
  <si>
    <t>BE0833157546</t>
  </si>
  <si>
    <r>
      <rPr>
        <sz val="12"/>
        <color rgb="FFFF0000"/>
        <rFont val="Cambria"/>
        <family val="1"/>
        <scheme val="minor"/>
      </rPr>
      <t xml:space="preserve">Ense sprl </t>
    </r>
    <r>
      <rPr>
        <sz val="12"/>
        <color rgb="FF000000"/>
        <rFont val="Cambria"/>
        <family val="1"/>
        <scheme val="minor"/>
      </rPr>
      <t>(Mr Wastiel)</t>
    </r>
  </si>
  <si>
    <t>rue robert scott 32</t>
  </si>
  <si>
    <t>pascal.wastiel@ense.be</t>
  </si>
  <si>
    <t>0475/921.841</t>
  </si>
  <si>
    <t>BE0462045444</t>
  </si>
  <si>
    <t>Ets gregoire</t>
  </si>
  <si>
    <t>Chaussée de l'ermite 75</t>
  </si>
  <si>
    <t>0485/741.549</t>
  </si>
  <si>
    <t>BE0860958241</t>
  </si>
  <si>
    <t>Europa Consult</t>
  </si>
  <si>
    <t>Rue Lincoln 42</t>
  </si>
  <si>
    <t>0496/866.187</t>
  </si>
  <si>
    <t>BE0462775716</t>
  </si>
  <si>
    <t>Everaets mme</t>
  </si>
  <si>
    <t>Av reine astrid 355</t>
  </si>
  <si>
    <t>jeanineeveraets@gmail.com</t>
  </si>
  <si>
    <t>02/731.08.08</t>
  </si>
  <si>
    <t>Faivre mme</t>
  </si>
  <si>
    <t>av des narcisses 7</t>
  </si>
  <si>
    <t xml:space="preserve">C.faivre@gerardfaivreparis.com </t>
  </si>
  <si>
    <t>0493/541.226</t>
  </si>
  <si>
    <t>Famadens sprl</t>
  </si>
  <si>
    <t>allee du petit paris 29</t>
  </si>
  <si>
    <t>BE0809253974</t>
  </si>
  <si>
    <t>Fameree dominique</t>
  </si>
  <si>
    <t>av de la roseraie 4</t>
  </si>
  <si>
    <t>fanna michel</t>
  </si>
  <si>
    <t>nijsberglaan 43</t>
  </si>
  <si>
    <t>Michel.fanna@skynet.be</t>
  </si>
  <si>
    <t>0495/462.449</t>
  </si>
  <si>
    <t>Ferreira mme</t>
  </si>
  <si>
    <t>rue mignot delstanche 32</t>
  </si>
  <si>
    <t>artevirco@hotmail.com</t>
  </si>
  <si>
    <t>0474/625.659</t>
  </si>
  <si>
    <r>
      <t xml:space="preserve">Finne marie </t>
    </r>
    <r>
      <rPr>
        <sz val="12"/>
        <color rgb="FFFF0000"/>
        <rFont val="Cambria"/>
        <family val="1"/>
        <scheme val="minor"/>
      </rPr>
      <t>(justeve sprl)</t>
    </r>
  </si>
  <si>
    <t>av champel 19</t>
  </si>
  <si>
    <t>Marie.finne@skynet.be</t>
  </si>
  <si>
    <t>0476/881.057</t>
  </si>
  <si>
    <t>fischetti gino</t>
  </si>
  <si>
    <t>rue de la sabloniere 28</t>
  </si>
  <si>
    <t>fischetti@hotmail.be</t>
  </si>
  <si>
    <t>0475/588.610</t>
  </si>
  <si>
    <t>Focquet Mme</t>
  </si>
  <si>
    <t>Av Marquis de Villa Labar 8</t>
  </si>
  <si>
    <t>laurence@focquet.be</t>
  </si>
  <si>
    <t>0498/481.908</t>
  </si>
  <si>
    <t>Frachon Mme</t>
  </si>
  <si>
    <t>Av Moliere 239</t>
  </si>
  <si>
    <t>valerye.dangotte@gmail.com</t>
  </si>
  <si>
    <t>0486/041.367</t>
  </si>
  <si>
    <t>Fraiture Marianne</t>
  </si>
  <si>
    <t>marianne.fraiture@gmail.com</t>
  </si>
  <si>
    <t>0473/911.547</t>
  </si>
  <si>
    <t>Framework Development Europe sa</t>
  </si>
  <si>
    <t>Zilverbeekdreef 11</t>
  </si>
  <si>
    <t>BE0459830181</t>
  </si>
  <si>
    <t>02/762.13.00</t>
  </si>
  <si>
    <t>gff@lahor.com</t>
  </si>
  <si>
    <t>02/332.31.05</t>
  </si>
  <si>
    <t>Fuchs Mr</t>
  </si>
  <si>
    <t>chemin de la gde espinette 173c</t>
  </si>
  <si>
    <t>02/358.23.64</t>
  </si>
  <si>
    <t>Fuentes Monica</t>
  </si>
  <si>
    <t>rue felix bovie 27</t>
  </si>
  <si>
    <t>0486/935.411</t>
  </si>
  <si>
    <t>garcineanu  robert</t>
  </si>
  <si>
    <t>chaussé de louvain 120</t>
  </si>
  <si>
    <t>St Josse-ten-Noode</t>
  </si>
  <si>
    <t xml:space="preserve">bobyg76@yahoo.com </t>
  </si>
  <si>
    <r>
      <t xml:space="preserve">Generaction europe sprl </t>
    </r>
    <r>
      <rPr>
        <sz val="12"/>
        <color rgb="FF000000"/>
        <rFont val="Cambria"/>
        <family val="1"/>
        <scheme val="minor"/>
      </rPr>
      <t>(Degraves-Willick)</t>
    </r>
  </si>
  <si>
    <t>Chemin stordeur 6a</t>
  </si>
  <si>
    <t>finance@generaction.be</t>
  </si>
  <si>
    <t>02/652.51.10</t>
  </si>
  <si>
    <t>0477/309.523</t>
  </si>
  <si>
    <t>BE0466945627</t>
  </si>
  <si>
    <t>Genicq Christian</t>
  </si>
  <si>
    <t>roodaerde 20</t>
  </si>
  <si>
    <t>Zellik</t>
  </si>
  <si>
    <t>c.genicq@intrum.com</t>
  </si>
  <si>
    <t>0473/657.794</t>
  </si>
  <si>
    <t>gérance uccle. c/o Cigi sa</t>
  </si>
  <si>
    <t>Cigi.Immo@gmail.com</t>
  </si>
  <si>
    <t>Geyser sprl</t>
  </si>
  <si>
    <t>allée du petit paris 29</t>
  </si>
  <si>
    <t>BE0430395730</t>
  </si>
  <si>
    <t>Gigantelli Mr</t>
  </si>
  <si>
    <t>av de la corniche 4</t>
  </si>
  <si>
    <t>sebastien.gigantelli@skynet.be</t>
  </si>
  <si>
    <t>0472/504.809</t>
  </si>
  <si>
    <t>Gilbert Melanie</t>
  </si>
  <si>
    <t>melanie.gilbert@hotmail.ca</t>
  </si>
  <si>
    <t>0488/679.788</t>
  </si>
  <si>
    <t>Gilbert Walon sa</t>
  </si>
  <si>
    <t>av deesse pomone 5</t>
  </si>
  <si>
    <t>02/387.23.13</t>
  </si>
  <si>
    <t>BE0478102112</t>
  </si>
  <si>
    <t>fax: 02.387.03.09</t>
  </si>
  <si>
    <t>Gillet mme</t>
  </si>
  <si>
    <t>av des faucons 8</t>
  </si>
  <si>
    <t>02/358.33.97</t>
  </si>
  <si>
    <t>Global portfolio management</t>
  </si>
  <si>
    <t>swillems@globalportfoliomanagement.be</t>
  </si>
  <si>
    <t>02/643.35.51</t>
  </si>
  <si>
    <t>BE0471476517</t>
  </si>
  <si>
    <r>
      <t xml:space="preserve">Goldberg arielle </t>
    </r>
    <r>
      <rPr>
        <sz val="12"/>
        <color rgb="FFFF0000"/>
        <rFont val="Cambria"/>
        <family val="1"/>
        <scheme val="minor"/>
      </rPr>
      <t>(voir ormount ou altan)</t>
    </r>
  </si>
  <si>
    <t>Goossens</t>
  </si>
  <si>
    <t>rue de la vignette 160</t>
  </si>
  <si>
    <t>Auderghem</t>
  </si>
  <si>
    <t>valerietarlatane@yahoo.fr</t>
  </si>
  <si>
    <t>0476/259.794</t>
  </si>
  <si>
    <t>Goothals Mr</t>
  </si>
  <si>
    <t>rue emile françois 11</t>
  </si>
  <si>
    <t>067/ 341. 715</t>
  </si>
  <si>
    <t>Grimm Emmanuelle</t>
  </si>
  <si>
    <t>av des fleurs 5</t>
  </si>
  <si>
    <t>grimmfamily@gmx.ch</t>
  </si>
  <si>
    <t>02/770.97.27</t>
  </si>
  <si>
    <t>0479/677.969</t>
  </si>
  <si>
    <t>gruman dorothee</t>
  </si>
  <si>
    <t>rue des 4 bras, 6</t>
  </si>
  <si>
    <t>Bruxelles</t>
  </si>
  <si>
    <t>dorotheegruman.be@gmail.com</t>
  </si>
  <si>
    <t>0474/505.744</t>
  </si>
  <si>
    <t>Guay Mme</t>
  </si>
  <si>
    <t>rue rittweger 14a</t>
  </si>
  <si>
    <t>02/380.40.55</t>
  </si>
  <si>
    <t>Guilloux Mr</t>
  </si>
  <si>
    <t>rue de la cambre 113</t>
  </si>
  <si>
    <t>0476/058233</t>
  </si>
  <si>
    <t>Gypens Thierry</t>
  </si>
  <si>
    <t>av marie josée 103</t>
  </si>
  <si>
    <t>tgs@vag-security.be</t>
  </si>
  <si>
    <t>02/743.26.20</t>
  </si>
  <si>
    <t>Gysels Mme</t>
  </si>
  <si>
    <t>av grand air 39</t>
  </si>
  <si>
    <t>02/358.31.43</t>
  </si>
  <si>
    <t>haak mme</t>
  </si>
  <si>
    <t>av manoir 33</t>
  </si>
  <si>
    <t xml:space="preserve">penelopespoel@gmail.com; </t>
  </si>
  <si>
    <t>Haferkamp Renée</t>
  </si>
  <si>
    <t>av victor emmanuel III, 52</t>
  </si>
  <si>
    <t>renéehaferkamp@ec.europa.eu</t>
  </si>
  <si>
    <t>02/374.30.81</t>
  </si>
  <si>
    <t>0476/265.934</t>
  </si>
  <si>
    <t>Halauca Corneliu</t>
  </si>
  <si>
    <t>Papegaaistraat 4</t>
  </si>
  <si>
    <t>Vilvoorde</t>
  </si>
  <si>
    <t xml:space="preserve">halaucacorneliu@hotmail.com </t>
  </si>
  <si>
    <t>BE0891587079</t>
  </si>
  <si>
    <t>Hanssens Nathalie</t>
  </si>
  <si>
    <t>av de l emeraude 7</t>
  </si>
  <si>
    <t>nathalie.hanssens@gmail.com</t>
  </si>
  <si>
    <t>0475/496.963</t>
  </si>
  <si>
    <t>Harry courtens sprl</t>
  </si>
  <si>
    <t>av latérale 49</t>
  </si>
  <si>
    <t xml:space="preserve">patrice.courtens@skynet.be </t>
  </si>
  <si>
    <t xml:space="preserve">BE 0432302670 </t>
  </si>
  <si>
    <t>Hauptman helena</t>
  </si>
  <si>
    <t xml:space="preserve">rue bonaparte </t>
  </si>
  <si>
    <t>Helena.hauptman@hotmail.com</t>
  </si>
  <si>
    <t>Henrard Mr</t>
  </si>
  <si>
    <t>Clos st anne</t>
  </si>
  <si>
    <t>02/653.45.91</t>
  </si>
  <si>
    <t>Herinckx christine</t>
  </si>
  <si>
    <t>Chemin de la source 29</t>
  </si>
  <si>
    <t>christineherinckx@skynet.be</t>
  </si>
  <si>
    <t>hirsh daniel</t>
  </si>
  <si>
    <t>av du golfe 54</t>
  </si>
  <si>
    <t>Hivorel philippe</t>
  </si>
  <si>
    <t>av des érables 50</t>
  </si>
  <si>
    <t>Philippe.hivorel@gmail.com</t>
  </si>
  <si>
    <t>0473/259.569</t>
  </si>
  <si>
    <r>
      <t xml:space="preserve">Hobby import sprl </t>
    </r>
    <r>
      <rPr>
        <sz val="12"/>
        <color rgb="FF000000"/>
        <rFont val="Cambria"/>
        <family val="1"/>
        <scheme val="minor"/>
      </rPr>
      <t>(marsac)</t>
    </r>
  </si>
  <si>
    <t>(voir marsac)</t>
  </si>
  <si>
    <t>lucilebxl@marsac.be</t>
  </si>
  <si>
    <t>Hocepied Philippe</t>
  </si>
  <si>
    <t>rue de la blanche 12a</t>
  </si>
  <si>
    <t>Ogy</t>
  </si>
  <si>
    <t>philippe.hocepied@sante.belgique.be</t>
  </si>
  <si>
    <t>Hoe mme</t>
  </si>
  <si>
    <t>rue auguste latour 75</t>
  </si>
  <si>
    <t>reginaldhoe@hotmail.com</t>
  </si>
  <si>
    <t>Homan marleen Mme</t>
  </si>
  <si>
    <t>ancien ch. de braine l alleud 15</t>
  </si>
  <si>
    <t>marleen.homan@telenet.be</t>
  </si>
  <si>
    <t>Homd mr</t>
  </si>
  <si>
    <t>petit paris 27</t>
  </si>
  <si>
    <t>Hosselet hubert</t>
  </si>
  <si>
    <t>rue du coq 30</t>
  </si>
  <si>
    <t>h.hosselet@skynet.be</t>
  </si>
  <si>
    <t>0477.934.476</t>
  </si>
  <si>
    <t>Houti mme</t>
  </si>
  <si>
    <t>av Gustave 39</t>
  </si>
  <si>
    <t>0475/648.619</t>
  </si>
  <si>
    <t>Human support sprl</t>
  </si>
  <si>
    <t>clos du val de l ecossais 8</t>
  </si>
  <si>
    <t>human.support@skynet.be</t>
  </si>
  <si>
    <t>0476/571.865</t>
  </si>
  <si>
    <t>BE0861325653</t>
  </si>
  <si>
    <t>Idempapers</t>
  </si>
  <si>
    <t>rue d'asquempont 2</t>
  </si>
  <si>
    <t>Virginal</t>
  </si>
  <si>
    <t>christiane.devleminckx@idempapers.com</t>
  </si>
  <si>
    <t>067/644.211</t>
  </si>
  <si>
    <t>BE400344734</t>
  </si>
  <si>
    <t xml:space="preserve">immobilière Van boom </t>
  </si>
  <si>
    <t>rue de l ' anémone 3</t>
  </si>
  <si>
    <t xml:space="preserve">immovanboom@gmail.com </t>
  </si>
  <si>
    <t>02.346.56.20</t>
  </si>
  <si>
    <t>Indivision Courtens</t>
  </si>
  <si>
    <t>patriceoliviercourtens@skynet.be</t>
  </si>
  <si>
    <t>02/3660154</t>
  </si>
  <si>
    <t>0476/390.061</t>
  </si>
  <si>
    <t>Istace Marie France</t>
  </si>
  <si>
    <t>danislaan 62</t>
  </si>
  <si>
    <t>marie-France.istace@astrazeneca.com</t>
  </si>
  <si>
    <t>0478/461.713</t>
  </si>
  <si>
    <t>Jacobs Mr</t>
  </si>
  <si>
    <t>av Bel horizon 29</t>
  </si>
  <si>
    <t>Jacquet Mr</t>
  </si>
  <si>
    <t>av Marie Josée 152</t>
  </si>
  <si>
    <t>Jaffrelot Jean jacques</t>
  </si>
  <si>
    <t>Jean-jacques.jaffrelot@ec.europa.eu</t>
  </si>
  <si>
    <t>0460/752.836</t>
  </si>
  <si>
    <t>Janssen serge</t>
  </si>
  <si>
    <t>chaussée  d'alsemberg  967</t>
  </si>
  <si>
    <t>J.paysage@gmail.com</t>
  </si>
  <si>
    <t>0475/755213</t>
  </si>
  <si>
    <t>Jansses marc</t>
  </si>
  <si>
    <t>dreve du bois des moines 12</t>
  </si>
  <si>
    <t>Bierghes</t>
  </si>
  <si>
    <t>marg.jansses@hotmail.com</t>
  </si>
  <si>
    <t>02.395.65.73</t>
  </si>
  <si>
    <r>
      <t>Jardin deco</t>
    </r>
    <r>
      <rPr>
        <sz val="12"/>
        <color rgb="FF000000"/>
        <rFont val="Cambria"/>
        <family val="1"/>
        <scheme val="minor"/>
      </rPr>
      <t xml:space="preserve"> (Mr Hougardy)</t>
    </r>
  </si>
  <si>
    <t>rue de hutte 12</t>
  </si>
  <si>
    <t>0488/862.313</t>
  </si>
  <si>
    <t>BE0611977948</t>
  </si>
  <si>
    <t>Jeegers Christine</t>
  </si>
  <si>
    <t>av de merode 8</t>
  </si>
  <si>
    <t>Rixensart</t>
  </si>
  <si>
    <t>Jeegers Christine mme</t>
  </si>
  <si>
    <t>av des chasseurs 7</t>
  </si>
  <si>
    <t>0475/549700</t>
  </si>
  <si>
    <t>Jeegers Mme</t>
  </si>
  <si>
    <t>av de l aurore 4</t>
  </si>
  <si>
    <t>rol.jeegers@pandora.be</t>
  </si>
  <si>
    <t>02/233.11.15</t>
  </si>
  <si>
    <t>JF Michotte scs</t>
  </si>
  <si>
    <t>rue des vertes haies 29</t>
  </si>
  <si>
    <t>Nivelles</t>
  </si>
  <si>
    <t>michotte@gmail.com</t>
  </si>
  <si>
    <t>0472/948.379</t>
  </si>
  <si>
    <t>BE0480155641</t>
  </si>
  <si>
    <t>Johansson Mme</t>
  </si>
  <si>
    <t>Av des hortensias 33</t>
  </si>
  <si>
    <t>Jones Lang lasalle sprl</t>
  </si>
  <si>
    <t>av marnix 23</t>
  </si>
  <si>
    <t>steven.vanherreweghe@eu.jll.com</t>
  </si>
  <si>
    <t>02/550.25.22</t>
  </si>
  <si>
    <t>BE0403376874</t>
  </si>
  <si>
    <t>Jubiler Mme et Mr</t>
  </si>
  <si>
    <t>Dreve pittoresque</t>
  </si>
  <si>
    <t>arielle@jubsy.com</t>
  </si>
  <si>
    <r>
      <t xml:space="preserve">just'eve sprl </t>
    </r>
    <r>
      <rPr>
        <sz val="12"/>
        <color rgb="FF000000"/>
        <rFont val="Cambria"/>
        <family val="1"/>
        <scheme val="minor"/>
      </rPr>
      <t>(mme finne)</t>
    </r>
  </si>
  <si>
    <t>avenue champel 19</t>
  </si>
  <si>
    <t xml:space="preserve">BE0826354282 </t>
  </si>
  <si>
    <t>Kasao Jacques</t>
  </si>
  <si>
    <t>Av des narcisses 11</t>
  </si>
  <si>
    <t>Jacques.kasao@hotmail.com</t>
  </si>
  <si>
    <t>0477/39.80.04</t>
  </si>
  <si>
    <t>Keyser Joelle</t>
  </si>
  <si>
    <t>joellekeyser@hotmail.com</t>
  </si>
  <si>
    <t>kiaku mr</t>
  </si>
  <si>
    <t>rua lancaster 29</t>
  </si>
  <si>
    <t>akusendila@yahoo.com</t>
  </si>
  <si>
    <t>0485/634.223</t>
  </si>
  <si>
    <r>
      <t xml:space="preserve">kolpak </t>
    </r>
    <r>
      <rPr>
        <sz val="12"/>
        <color rgb="FFFF0000"/>
        <rFont val="Cambria"/>
        <family val="1"/>
        <scheme val="minor"/>
      </rPr>
      <t>(all concept sprl)</t>
    </r>
  </si>
  <si>
    <t>Kopatz nadia</t>
  </si>
  <si>
    <t xml:space="preserve">vinkendreef 19 </t>
  </si>
  <si>
    <t>Enghien</t>
  </si>
  <si>
    <t xml:space="preserve">nkopatz@hotmail.com </t>
  </si>
  <si>
    <t>Koster mme</t>
  </si>
  <si>
    <t>rue du bois de lessines 76</t>
  </si>
  <si>
    <t>Laboureur mme</t>
  </si>
  <si>
    <t>agrid007@hotmail.com</t>
  </si>
  <si>
    <t>02/375.68.67</t>
  </si>
  <si>
    <t>Lacroix mr</t>
  </si>
  <si>
    <t>rue du tennis 42</t>
  </si>
  <si>
    <t>0498/248.461</t>
  </si>
  <si>
    <r>
      <rPr>
        <sz val="12"/>
        <color rgb="FFFF0000"/>
        <rFont val="Cambria"/>
        <family val="1"/>
        <scheme val="minor"/>
      </rPr>
      <t>Ladybird properties</t>
    </r>
    <r>
      <rPr>
        <sz val="12"/>
        <color rgb="FF000000"/>
        <rFont val="Cambria"/>
        <family val="1"/>
        <scheme val="minor"/>
      </rPr>
      <t xml:space="preserve"> (Mme Schmitt)</t>
    </r>
  </si>
  <si>
    <t>Chaussée de tervueren 201</t>
  </si>
  <si>
    <t>claire.schmitt@edpnet.be</t>
  </si>
  <si>
    <t>0473/705.553</t>
  </si>
  <si>
    <t>BE0881747519</t>
  </si>
  <si>
    <t>Lalieux anthony</t>
  </si>
  <si>
    <t>rue du chene au corbeau 1</t>
  </si>
  <si>
    <t>BE0776297829</t>
  </si>
  <si>
    <t>Lambert Mr</t>
  </si>
  <si>
    <t>Clos st roc 42</t>
  </si>
  <si>
    <t>0477/353097</t>
  </si>
  <si>
    <t>Lambotte olivier</t>
  </si>
  <si>
    <t>av grand air 43</t>
  </si>
  <si>
    <t>0476/406.730</t>
  </si>
  <si>
    <t>Landreau mme</t>
  </si>
  <si>
    <t>av princesse paola 21</t>
  </si>
  <si>
    <t>mhlandreau@hotmail.fr</t>
  </si>
  <si>
    <t>0477/478.507</t>
  </si>
  <si>
    <t>Landresse laurent</t>
  </si>
  <si>
    <t>chemin St Anne 15</t>
  </si>
  <si>
    <t>Ohain</t>
  </si>
  <si>
    <t>Lanson Industries Plant II</t>
  </si>
  <si>
    <t>ch d'alsemberg 416</t>
  </si>
  <si>
    <t>susan.ipeki@karreveld.com</t>
  </si>
  <si>
    <t>02/726.00.60</t>
  </si>
  <si>
    <t>0475/307.050</t>
  </si>
  <si>
    <t>BE0421175780</t>
  </si>
  <si>
    <t>Laurent Paris Mme</t>
  </si>
  <si>
    <t>chemin de la source 27</t>
  </si>
  <si>
    <t>Laureys Mr</t>
  </si>
  <si>
    <r>
      <t>Le conseil  sprl</t>
    </r>
    <r>
      <rPr>
        <sz val="12"/>
        <color rgb="FF000000"/>
        <rFont val="Cambria"/>
        <family val="1"/>
        <scheme val="minor"/>
      </rPr>
      <t xml:space="preserve"> (de formanoir)</t>
    </r>
  </si>
  <si>
    <t>av de l'observatoire 114, bte 7</t>
  </si>
  <si>
    <t>Éric.deformanoir@leconseil.be</t>
  </si>
  <si>
    <t>02.375.55.90</t>
  </si>
  <si>
    <t>0475/275.590</t>
  </si>
  <si>
    <t xml:space="preserve">BE 0414.594.628 </t>
  </si>
  <si>
    <t>Lebecq Mme et Mr</t>
  </si>
  <si>
    <t>clos des pommiers 15</t>
  </si>
  <si>
    <t>daniellebeelen@hotmail.com</t>
  </si>
  <si>
    <t>0495/207.251</t>
  </si>
  <si>
    <t>Lecarte Mr</t>
  </si>
  <si>
    <t>chaussée de wavre 105</t>
  </si>
  <si>
    <t>marclecarte@hotmail.com</t>
  </si>
  <si>
    <t>0475/321.753</t>
  </si>
  <si>
    <t>Leclef</t>
  </si>
  <si>
    <t>av de la roseraie 34</t>
  </si>
  <si>
    <t>Leclercq Bruno</t>
  </si>
  <si>
    <t>av de l orée 22</t>
  </si>
  <si>
    <t>bruno.leclercq@leroysomer.com</t>
  </si>
  <si>
    <t>0485/364.681</t>
  </si>
  <si>
    <t>Leclerq guy</t>
  </si>
  <si>
    <t>rue haute 136</t>
  </si>
  <si>
    <t>Ledouble Lydia</t>
  </si>
  <si>
    <t>av des grenadiers 8</t>
  </si>
  <si>
    <t>trans.pers@skynet.be</t>
  </si>
  <si>
    <t>Lefebvre Mr</t>
  </si>
  <si>
    <t>nijsberglaan 35</t>
  </si>
  <si>
    <t>0475/546812</t>
  </si>
  <si>
    <t>av de la brise 13</t>
  </si>
  <si>
    <t>Lehne suzanne</t>
  </si>
  <si>
    <t>starkfriedgasse 45</t>
  </si>
  <si>
    <t>suzanne.lehne@gmail.com</t>
  </si>
  <si>
    <t>Lekens Edouard</t>
  </si>
  <si>
    <t>av general du bois 3</t>
  </si>
  <si>
    <t>edouard@lekens.net</t>
  </si>
  <si>
    <t>0475/465.397</t>
  </si>
  <si>
    <t>Les jardins d'ohara</t>
  </si>
  <si>
    <t>rue du railway 1, bte 3</t>
  </si>
  <si>
    <t>lesjardinsdohara@hotmail.com</t>
  </si>
  <si>
    <t>0473/603.023</t>
  </si>
  <si>
    <t>Lesage Mr</t>
  </si>
  <si>
    <t>dreve du coprs de garde 132</t>
  </si>
  <si>
    <t>transtone.sa@skynet.be</t>
  </si>
  <si>
    <t>0474/310.930</t>
  </si>
  <si>
    <t xml:space="preserve">Letayf raymond </t>
  </si>
  <si>
    <t>dreve des renards 66</t>
  </si>
  <si>
    <t>raymond_letayf@hotmail.com</t>
  </si>
  <si>
    <t>0485/868.977</t>
  </si>
  <si>
    <t>Liégeois Gaston</t>
  </si>
  <si>
    <t>clos des chenes 6</t>
  </si>
  <si>
    <t>gaston.liegeois@skynet.be</t>
  </si>
  <si>
    <t>0478/241.419</t>
  </si>
  <si>
    <t>Linskens Audrey</t>
  </si>
  <si>
    <t>Avenue Beau Séjour, 79</t>
  </si>
  <si>
    <t>alinskens@jamproperties.be</t>
  </si>
  <si>
    <t xml:space="preserve">Lombet olivier </t>
  </si>
  <si>
    <t>chaussé d uccle 340</t>
  </si>
  <si>
    <t xml:space="preserve">jardinolivert@gmail.com </t>
  </si>
  <si>
    <t>0496/249.167</t>
  </si>
  <si>
    <t xml:space="preserve">BE 0669387793 </t>
  </si>
  <si>
    <t>Longeri Mme</t>
  </si>
  <si>
    <t>av antoine de st exupery 13</t>
  </si>
  <si>
    <t>ida.longeri@pollet.be</t>
  </si>
  <si>
    <t>0478/729.820</t>
  </si>
  <si>
    <t>Lonnoy Mr</t>
  </si>
  <si>
    <t>Av grand champ 225</t>
  </si>
  <si>
    <t>0497/440.238</t>
  </si>
  <si>
    <t xml:space="preserve">Lorek serge </t>
  </si>
  <si>
    <t>av marie jeanne 87</t>
  </si>
  <si>
    <t xml:space="preserve">familylorek@yahoo.com </t>
  </si>
  <si>
    <t xml:space="preserve">Louis sabrina </t>
  </si>
  <si>
    <t>rue marais à scailles 31</t>
  </si>
  <si>
    <t>sabrinaksk@hotmail.fr</t>
  </si>
  <si>
    <t>0495/649.091</t>
  </si>
  <si>
    <t>Luyckx Vincent</t>
  </si>
  <si>
    <t>rue de la perche 54</t>
  </si>
  <si>
    <t>am043772@skynet.be</t>
  </si>
  <si>
    <t>0475/315404</t>
  </si>
  <si>
    <t>Luycx  danielle</t>
  </si>
  <si>
    <t>daniie@hotmail.com</t>
  </si>
  <si>
    <t>0496/358.312</t>
  </si>
  <si>
    <t>Mace mme</t>
  </si>
  <si>
    <t>duisburgsesteenweg 39</t>
  </si>
  <si>
    <t>Tervueren</t>
  </si>
  <si>
    <t>02/767.15.84</t>
  </si>
  <si>
    <t>Maes John (JAM Properties)</t>
  </si>
  <si>
    <t>Chaussée de Charleroi, 259</t>
  </si>
  <si>
    <t>jmaes@jamproperties.be</t>
  </si>
  <si>
    <t>0477/180,006</t>
  </si>
  <si>
    <t>BE 0833 013 630</t>
  </si>
  <si>
    <r>
      <t xml:space="preserve">Magestra sprl </t>
    </r>
    <r>
      <rPr>
        <sz val="12"/>
        <color rgb="FF000000"/>
        <rFont val="Cambria"/>
        <family val="1"/>
        <scheme val="minor"/>
      </rPr>
      <t>(weber)</t>
    </r>
  </si>
  <si>
    <t>av mont marcure 43</t>
  </si>
  <si>
    <t>be0632680421</t>
  </si>
  <si>
    <t>Magis dominique</t>
  </si>
  <si>
    <t>av du derby 55</t>
  </si>
  <si>
    <t>dominique_magis@be.ibm.com</t>
  </si>
  <si>
    <t>0475/294.278</t>
  </si>
  <si>
    <t>Maison du ptit louis asbl</t>
  </si>
  <si>
    <t>Rue basse 67</t>
  </si>
  <si>
    <t>Malbois Mme</t>
  </si>
  <si>
    <t>av de la biche 8</t>
  </si>
  <si>
    <t>02/731.58.52</t>
  </si>
  <si>
    <t>Mallet Mr</t>
  </si>
  <si>
    <t>av de la muse 3</t>
  </si>
  <si>
    <t>abmallet@gmail.com</t>
  </si>
  <si>
    <t>0476/900.296</t>
  </si>
  <si>
    <t>Maniatis Mr</t>
  </si>
  <si>
    <t>grotebaan 66</t>
  </si>
  <si>
    <t>Kyriakos.maniatis@ec.europa.eu</t>
  </si>
  <si>
    <t>02/299.02.93</t>
  </si>
  <si>
    <t>Mans Mme</t>
  </si>
  <si>
    <t>rue dadelane 11</t>
  </si>
  <si>
    <t>Mansoor Mme</t>
  </si>
  <si>
    <t>danyele2707@yahoo.fr</t>
  </si>
  <si>
    <t>Marbais christiane</t>
  </si>
  <si>
    <t>rue Georges jouret 4</t>
  </si>
  <si>
    <t>Flobecq</t>
  </si>
  <si>
    <t>chrimarbi@yahoo.fr</t>
  </si>
  <si>
    <t>Marchand mr</t>
  </si>
  <si>
    <t>av des sansonnettes 25</t>
  </si>
  <si>
    <t>michmarch25@gmail.com</t>
  </si>
  <si>
    <t>0495/224.590</t>
  </si>
  <si>
    <t>Marchau mme</t>
  </si>
  <si>
    <t>chemin du chêne aux renards 9b</t>
  </si>
  <si>
    <t>fmarchau@telenet.be</t>
  </si>
  <si>
    <t>0473/642.536</t>
  </si>
  <si>
    <t>Marsac mme</t>
  </si>
  <si>
    <t>(voir hobby import sprl)</t>
  </si>
  <si>
    <t>0496/252.428</t>
  </si>
  <si>
    <t>Massamba Kokolo</t>
  </si>
  <si>
    <t>chaussée d'ath 320</t>
  </si>
  <si>
    <t>christianmask@hotmail.com</t>
  </si>
  <si>
    <t>0476/965.902</t>
  </si>
  <si>
    <t>BE0890527405</t>
  </si>
  <si>
    <t>Mattelet Mr</t>
  </si>
  <si>
    <t>venelle du bois de la pierre 6</t>
  </si>
  <si>
    <t>Limal</t>
  </si>
  <si>
    <t>marc.mattelet@mac.com</t>
  </si>
  <si>
    <t>0475/774.843</t>
  </si>
  <si>
    <t>Maurer Mme et mr</t>
  </si>
  <si>
    <t>av des narcisses 9</t>
  </si>
  <si>
    <t>mermaurer@gmail.com</t>
  </si>
  <si>
    <t>Mayet Remi</t>
  </si>
  <si>
    <t>av du marechal</t>
  </si>
  <si>
    <t>remi.mayet@skynet.be</t>
  </si>
  <si>
    <t>Mayne mr</t>
  </si>
  <si>
    <t>av du pach 21</t>
  </si>
  <si>
    <t>maynemichael@gmail.com</t>
  </si>
  <si>
    <t>0494/213.223</t>
  </si>
  <si>
    <t>MC and associates</t>
  </si>
  <si>
    <t>av d'orbaix 63</t>
  </si>
  <si>
    <t>be 08 64397385</t>
  </si>
  <si>
    <t>Menier Mr</t>
  </si>
  <si>
    <t>av baron d'huart 210</t>
  </si>
  <si>
    <t>Mercier</t>
  </si>
  <si>
    <t>rue Espigniat 39</t>
  </si>
  <si>
    <t>wait-and-see@skynet.be</t>
  </si>
  <si>
    <t>0477/220.657</t>
  </si>
  <si>
    <r>
      <t>Mirabello sa. c/o merryl conti</t>
    </r>
    <r>
      <rPr>
        <sz val="12"/>
        <color rgb="FF000000"/>
        <rFont val="Cambria"/>
        <family val="1"/>
        <scheme val="minor"/>
      </rPr>
      <t xml:space="preserve"> (Mr davite)</t>
    </r>
  </si>
  <si>
    <t>place edouard pinoy 7</t>
  </si>
  <si>
    <t xml:space="preserve">Sophie.Rabau@merryl.be </t>
  </si>
  <si>
    <t xml:space="preserve">jpv@merryl.be </t>
  </si>
  <si>
    <t>0475/284.670</t>
  </si>
  <si>
    <t>BE444327405</t>
  </si>
  <si>
    <t>Misson</t>
  </si>
  <si>
    <t>rue d ambleve 16</t>
  </si>
  <si>
    <t xml:space="preserve">missonjm@gmail.com </t>
  </si>
  <si>
    <t>0475/430.576</t>
  </si>
  <si>
    <t xml:space="preserve">Misson Nathalie </t>
  </si>
  <si>
    <t>av orbaix 64</t>
  </si>
  <si>
    <t>ntcajmisson@gmail.com</t>
  </si>
  <si>
    <t>Moles Gilda</t>
  </si>
  <si>
    <t>chaussée de vleurgat 258</t>
  </si>
  <si>
    <t>Morris muriel (mme dewaersseger)</t>
  </si>
  <si>
    <t>Morton mme</t>
  </si>
  <si>
    <t>av massenet 10</t>
  </si>
  <si>
    <t>Jette</t>
  </si>
  <si>
    <t>0477/878.340</t>
  </si>
  <si>
    <r>
      <t>Mr Grimm (</t>
    </r>
    <r>
      <rPr>
        <sz val="12"/>
        <color rgb="FFFF0000"/>
        <rFont val="Cambria"/>
        <family val="1"/>
        <scheme val="minor"/>
      </rPr>
      <t>Abbot laboratoires sa)</t>
    </r>
  </si>
  <si>
    <t>Mrejan Mr</t>
  </si>
  <si>
    <t>av de floride 138b</t>
  </si>
  <si>
    <t>Muguarza sandrine</t>
  </si>
  <si>
    <t>av Montjoie 96</t>
  </si>
  <si>
    <t>Mummert john</t>
  </si>
  <si>
    <t>dreve des pins 39</t>
  </si>
  <si>
    <t>jmummert@ymail.com</t>
  </si>
  <si>
    <t xml:space="preserve">Mura mme et mr </t>
  </si>
  <si>
    <t>av du golfe 20</t>
  </si>
  <si>
    <t>salvalaurence@gmail.com</t>
  </si>
  <si>
    <t>0479/373.657</t>
  </si>
  <si>
    <r>
      <t xml:space="preserve">Nackosh sprl </t>
    </r>
    <r>
      <rPr>
        <sz val="12"/>
        <color rgb="FF000000"/>
        <rFont val="Cambria"/>
        <family val="1"/>
        <scheme val="minor"/>
      </rPr>
      <t>(Mr Korenberg)</t>
    </r>
  </si>
  <si>
    <t>ch d'alsemberg 1185</t>
  </si>
  <si>
    <t>korenberg@skynet.be</t>
  </si>
  <si>
    <t>0477/277.240</t>
  </si>
  <si>
    <t>BE2096460109</t>
  </si>
  <si>
    <t>Naoee mme</t>
  </si>
  <si>
    <t>rue du charme 63</t>
  </si>
  <si>
    <t>Neve mr</t>
  </si>
  <si>
    <t>rue croisette 15</t>
  </si>
  <si>
    <t>Baisy thy</t>
  </si>
  <si>
    <t>j.neve@hotmail.com</t>
  </si>
  <si>
    <t>0475/376.463</t>
  </si>
  <si>
    <t>Neven aude</t>
  </si>
  <si>
    <t>av marie jeanne 92</t>
  </si>
  <si>
    <t>audeneven@live.be</t>
  </si>
  <si>
    <t>Nieuwland Jacques</t>
  </si>
  <si>
    <t>av du tilleul 13</t>
  </si>
  <si>
    <t>jacques.nieuwland@gdfsuez.com</t>
  </si>
  <si>
    <t>02/510.74.03</t>
  </si>
  <si>
    <t xml:space="preserve">Niset sylvain </t>
  </si>
  <si>
    <t>rue François vervloet 33</t>
  </si>
  <si>
    <t>sylvain@doctoranytime.be</t>
  </si>
  <si>
    <r>
      <rPr>
        <sz val="12"/>
        <color rgb="FFFF0000"/>
        <rFont val="Cambria"/>
        <family val="1"/>
        <scheme val="minor"/>
      </rPr>
      <t xml:space="preserve">Novatype sa </t>
    </r>
    <r>
      <rPr>
        <sz val="12"/>
        <color rgb="FF000000"/>
        <rFont val="Cambria"/>
        <family val="1"/>
        <scheme val="minor"/>
      </rPr>
      <t>(Me berlier)</t>
    </r>
  </si>
  <si>
    <t>rue de l'industrie 12</t>
  </si>
  <si>
    <t>djeva@skynet.be</t>
  </si>
  <si>
    <t>0475/236.319</t>
  </si>
  <si>
    <t>BE0434198229</t>
  </si>
  <si>
    <t>Nyckees mme</t>
  </si>
  <si>
    <t>via postale vecchia 13F</t>
  </si>
  <si>
    <t>Luvinate</t>
  </si>
  <si>
    <t>Italie</t>
  </si>
  <si>
    <t>nyckees@alice.it</t>
  </si>
  <si>
    <r>
      <t xml:space="preserve">ormount csc </t>
    </r>
    <r>
      <rPr>
        <sz val="12"/>
        <color rgb="FF000000"/>
        <rFont val="Cambria"/>
        <family val="1"/>
        <scheme val="minor"/>
      </rPr>
      <t>(Goldberg Mme)</t>
    </r>
  </si>
  <si>
    <t>mgoldberg@phicap.be; finance@phicap.be</t>
  </si>
  <si>
    <t>BE0598.835.933</t>
  </si>
  <si>
    <t>Pacci delphine mme</t>
  </si>
  <si>
    <t>av des combattants 119</t>
  </si>
  <si>
    <t xml:space="preserve">pairidaiza </t>
  </si>
  <si>
    <t>domaine 1</t>
  </si>
  <si>
    <t>Brugelette</t>
  </si>
  <si>
    <t xml:space="preserve">guy.vanderzande@pairidaiza.eu; Philippe. dubois@pairidaiza.eu;laetitia.douliez@pairidaiza.eu </t>
  </si>
  <si>
    <t>Pani mme</t>
  </si>
  <si>
    <t>chemin du tilleul 6</t>
  </si>
  <si>
    <t>mariellapani@skynet.be</t>
  </si>
  <si>
    <t>0476/477.464</t>
  </si>
  <si>
    <t>Papavassiliou loannis</t>
  </si>
  <si>
    <t>chausse de grde espinette 157</t>
  </si>
  <si>
    <t>ionassis.papavassiliou@ec.europa.eu</t>
  </si>
  <si>
    <t>02/298.14.36</t>
  </si>
  <si>
    <t>Pascal Mr</t>
  </si>
  <si>
    <t>clos du trefle 5</t>
  </si>
  <si>
    <t>Pascall stephane</t>
  </si>
  <si>
    <t>clos st georges 12</t>
  </si>
  <si>
    <t>stephan.pascall@gmail.com</t>
  </si>
  <si>
    <t>Pelk mme</t>
  </si>
  <si>
    <t>françois folielaan 11</t>
  </si>
  <si>
    <t>0477/372.323</t>
  </si>
  <si>
    <t>Penelle Mr</t>
  </si>
  <si>
    <t>av kersdeek</t>
  </si>
  <si>
    <t>mathieupenelle@gmail.com</t>
  </si>
  <si>
    <t>0476/817.548</t>
  </si>
  <si>
    <t>Pepe christophe</t>
  </si>
  <si>
    <t>Kasteelaan 49</t>
  </si>
  <si>
    <t>cpepe@cp4w.be</t>
  </si>
  <si>
    <t>0477/133.977</t>
  </si>
  <si>
    <t>Periquet Laurence</t>
  </si>
  <si>
    <t>laurence.periquet@gmail.com</t>
  </si>
  <si>
    <t>Perry yahuda mme</t>
  </si>
  <si>
    <t>av de l espinette centrale 32</t>
  </si>
  <si>
    <t>perry.yehuda@gmail.com</t>
  </si>
  <si>
    <t>Petrangeli alberto Mr</t>
  </si>
  <si>
    <t>av baron d'huart 220c</t>
  </si>
  <si>
    <t>aricito@libero.it</t>
  </si>
  <si>
    <t>0494/772.832</t>
  </si>
  <si>
    <t>Phicap sprl</t>
  </si>
  <si>
    <t>av de la toison d or 67</t>
  </si>
  <si>
    <t>bchristiaens@phicap.be</t>
  </si>
  <si>
    <t>Be 0504917959</t>
  </si>
  <si>
    <r>
      <t xml:space="preserve">Phoenix investor </t>
    </r>
    <r>
      <rPr>
        <sz val="12"/>
        <color rgb="FF000000"/>
        <rFont val="Cambria"/>
        <family val="1"/>
        <scheme val="minor"/>
      </rPr>
      <t>(Mr Rusling)</t>
    </r>
  </si>
  <si>
    <t>chaussée de waterloo 6</t>
  </si>
  <si>
    <t xml:space="preserve">rusling@skynet.be </t>
  </si>
  <si>
    <t xml:space="preserve">BE0871302597 </t>
  </si>
  <si>
    <r>
      <rPr>
        <sz val="12"/>
        <color rgb="FFFF0000"/>
        <rFont val="Cambria"/>
        <family val="1"/>
        <scheme val="minor"/>
      </rPr>
      <t xml:space="preserve">Phoenix sarl </t>
    </r>
    <r>
      <rPr>
        <sz val="12"/>
        <color rgb="FF000000"/>
        <rFont val="Cambria"/>
        <family val="1"/>
        <scheme val="minor"/>
      </rPr>
      <t>(Mr Drouin)</t>
    </r>
  </si>
  <si>
    <t>rue de monceau 50</t>
  </si>
  <si>
    <t>Paris</t>
  </si>
  <si>
    <t>jn.drouin@dsloftware.fr</t>
  </si>
  <si>
    <t>33/158572290</t>
  </si>
  <si>
    <t>33/680711905</t>
  </si>
  <si>
    <t>fr11431888361</t>
  </si>
  <si>
    <t>Pitchr sprl</t>
  </si>
  <si>
    <t>sylvainniset@gmail.com</t>
  </si>
  <si>
    <t>be057733872</t>
  </si>
  <si>
    <t>Pixius mme</t>
  </si>
  <si>
    <t>vallon d 'ohain 10</t>
  </si>
  <si>
    <t>02.374.48.41</t>
  </si>
  <si>
    <t>Polet mme</t>
  </si>
  <si>
    <t>rue engeland</t>
  </si>
  <si>
    <t>mariamu4@hotmail.com</t>
  </si>
  <si>
    <t>Prettou mr</t>
  </si>
  <si>
    <t>rue de la procession 4</t>
  </si>
  <si>
    <t>0472/532.679</t>
  </si>
  <si>
    <t>Prion mr</t>
  </si>
  <si>
    <t>av Hippolyte boulanger 33</t>
  </si>
  <si>
    <t>ph.prion@Gmail. com</t>
  </si>
  <si>
    <t>0477/292.502</t>
  </si>
  <si>
    <r>
      <rPr>
        <sz val="12"/>
        <color rgb="FFFF0000"/>
        <rFont val="Cambria"/>
        <family val="1"/>
        <scheme val="minor"/>
      </rPr>
      <t xml:space="preserve">Rambervillers sprl </t>
    </r>
    <r>
      <rPr>
        <sz val="12"/>
        <color rgb="FF000000"/>
        <rFont val="Cambria"/>
        <family val="1"/>
        <scheme val="minor"/>
      </rPr>
      <t>(Mr Leriche)</t>
    </r>
  </si>
  <si>
    <t>rue de st hubert 38</t>
  </si>
  <si>
    <t>Lavacherie</t>
  </si>
  <si>
    <t>alain.leriche@edf-ig.com</t>
  </si>
  <si>
    <t>0475/859.559</t>
  </si>
  <si>
    <t>BE0817101670</t>
  </si>
  <si>
    <t>Ramboux</t>
  </si>
  <si>
    <t>av theo van ter 25</t>
  </si>
  <si>
    <t>Ravislioni mme</t>
  </si>
  <si>
    <t>ancien ch. de braine l alleud 8</t>
  </si>
  <si>
    <t>paola.mussi@gmail.com</t>
  </si>
  <si>
    <t>0477/480.027</t>
  </si>
  <si>
    <t>Real estate Ck sprl</t>
  </si>
  <si>
    <t>av moliere 46</t>
  </si>
  <si>
    <t>carpentiermichel@skynet.be</t>
  </si>
  <si>
    <t>02.346.34.33</t>
  </si>
  <si>
    <t>BE0874212104</t>
  </si>
  <si>
    <t>remacle mr</t>
  </si>
  <si>
    <t>rue de la lasne 24</t>
  </si>
  <si>
    <t>0474/522.388</t>
  </si>
  <si>
    <t>Renard Mme</t>
  </si>
  <si>
    <t>av de l ange 46</t>
  </si>
  <si>
    <t>etienneoleffe@hotmail.com</t>
  </si>
  <si>
    <t>0495.366.953</t>
  </si>
  <si>
    <t xml:space="preserve">résidence court St Étienne la bienvenue </t>
  </si>
  <si>
    <t>av reine fabiola 16</t>
  </si>
  <si>
    <t>Rijkmans Mr</t>
  </si>
  <si>
    <t>av bel horizon 17</t>
  </si>
  <si>
    <t>Riomar Mme</t>
  </si>
  <si>
    <t>Av Marengo 16</t>
  </si>
  <si>
    <t>0475/771280</t>
  </si>
  <si>
    <r>
      <rPr>
        <sz val="12"/>
        <color rgb="FFFF0000"/>
        <rFont val="Cambria"/>
        <family val="1"/>
        <scheme val="minor"/>
      </rPr>
      <t xml:space="preserve">Rodanso sprl </t>
    </r>
    <r>
      <rPr>
        <sz val="12"/>
        <color rgb="FF000000"/>
        <rFont val="Cambria"/>
        <family val="1"/>
        <scheme val="minor"/>
      </rPr>
      <t>(Mr Humblet)</t>
    </r>
  </si>
  <si>
    <t>av des aubepines 132</t>
  </si>
  <si>
    <t>humbleta@skynet.be</t>
  </si>
  <si>
    <t>0485/558282</t>
  </si>
  <si>
    <t>BE0461928846</t>
  </si>
  <si>
    <t>Roelants Lionel</t>
  </si>
  <si>
    <t>clos de la fontaine 4</t>
  </si>
  <si>
    <t>lionel.roelants@fieldresource.com</t>
  </si>
  <si>
    <t>0475/623486</t>
  </si>
  <si>
    <t>Rogge Michel</t>
  </si>
  <si>
    <t>rue Mont marcure 19</t>
  </si>
  <si>
    <t>michel.rogge@geoprobe.be</t>
  </si>
  <si>
    <t>02/3513582</t>
  </si>
  <si>
    <t>0475/413007</t>
  </si>
  <si>
    <t>Rosen Mme</t>
  </si>
  <si>
    <t>av circulaire 144</t>
  </si>
  <si>
    <t>Rousseau Guy</t>
  </si>
  <si>
    <t>Chemin bas ransbeeck 3bis</t>
  </si>
  <si>
    <t>0496/306.026</t>
  </si>
  <si>
    <t xml:space="preserve">Saeremans </t>
  </si>
  <si>
    <t>av des hérissons 18</t>
  </si>
  <si>
    <t>Salustri mme</t>
  </si>
  <si>
    <t>rue des glaieuls 5</t>
  </si>
  <si>
    <t>claudia.salustri@skynet.be</t>
  </si>
  <si>
    <t>Savidou Mme</t>
  </si>
  <si>
    <t>av grande buissiere 3</t>
  </si>
  <si>
    <t>Sax Eric</t>
  </si>
  <si>
    <t>Avenue Molière, 500</t>
  </si>
  <si>
    <t>sax.eric@yahoo.fr</t>
  </si>
  <si>
    <t>0495/268220</t>
  </si>
  <si>
    <t>Sax Eric.</t>
  </si>
  <si>
    <t>Avenue du Gui, 108-110</t>
  </si>
  <si>
    <t>Schildknecht Mme</t>
  </si>
  <si>
    <t>av d'inea 46</t>
  </si>
  <si>
    <t>02/354.89.37</t>
  </si>
  <si>
    <t>Schoekaert Thierry</t>
  </si>
  <si>
    <t>rue de l'egalité 69</t>
  </si>
  <si>
    <t>thierry-schoekaert@voo.be</t>
  </si>
  <si>
    <t>0477/338.129</t>
  </si>
  <si>
    <t>Schoentgen Raymond</t>
  </si>
  <si>
    <t>rue nouvelle 26</t>
  </si>
  <si>
    <t>Arlon</t>
  </si>
  <si>
    <t>raymond.schoentgen@gmail.com</t>
  </si>
  <si>
    <t>02/380.75.24</t>
  </si>
  <si>
    <t>0480/107.039</t>
  </si>
  <si>
    <t>Schranz</t>
  </si>
  <si>
    <t>dreve dudinsart 88</t>
  </si>
  <si>
    <t>Schranz john</t>
  </si>
  <si>
    <t>drêve dudinsart 88</t>
  </si>
  <si>
    <r>
      <t xml:space="preserve">Servissell sprl </t>
    </r>
    <r>
      <rPr>
        <sz val="12"/>
        <color rgb="FF000000"/>
        <rFont val="Cambria"/>
        <family val="1"/>
        <scheme val="minor"/>
      </rPr>
      <t>(didisheim)</t>
    </r>
  </si>
  <si>
    <t>chaussé de waterloo 1453</t>
  </si>
  <si>
    <t>daphne@ruspoli.be</t>
  </si>
  <si>
    <t>be0431957925</t>
  </si>
  <si>
    <t>sevenais mme</t>
  </si>
  <si>
    <t>rue sonnet 5</t>
  </si>
  <si>
    <t>Signum Europe sprl</t>
  </si>
  <si>
    <t>stephanie@growingattitude.eu</t>
  </si>
  <si>
    <t>be 864325032</t>
  </si>
  <si>
    <t>Simm marion</t>
  </si>
  <si>
    <t>av bel-air 29</t>
  </si>
  <si>
    <t>marion.simm@skynet.be</t>
  </si>
  <si>
    <t>0497/811.405</t>
  </si>
  <si>
    <r>
      <rPr>
        <sz val="12"/>
        <color rgb="FFFF0000"/>
        <rFont val="Cambria"/>
        <family val="1"/>
        <scheme val="minor"/>
      </rPr>
      <t xml:space="preserve">Skylight properties sa </t>
    </r>
    <r>
      <rPr>
        <sz val="12"/>
        <color rgb="FF000000"/>
        <rFont val="Cambria"/>
        <family val="1"/>
        <scheme val="minor"/>
      </rPr>
      <t>(Mr Perry)</t>
    </r>
  </si>
  <si>
    <t>av louis lepoutre 29</t>
  </si>
  <si>
    <t>Rhodes</t>
  </si>
  <si>
    <t>BE0460756928</t>
  </si>
  <si>
    <t>sloutmaekers nancy</t>
  </si>
  <si>
    <t xml:space="preserve">nancy.sloutmaekers@gmail.com </t>
  </si>
  <si>
    <t>SMB construct sprl</t>
  </si>
  <si>
    <t>rue gaston vervueren 21</t>
  </si>
  <si>
    <t>smbsprlconstruct@hotmail.com</t>
  </si>
  <si>
    <t>0475/667.398</t>
  </si>
  <si>
    <t>Smeysters Bernard</t>
  </si>
  <si>
    <t>rue de la haute foriere 62</t>
  </si>
  <si>
    <t>bernardsmeysters@yahoo.fr</t>
  </si>
  <si>
    <t>0477/682.982</t>
  </si>
  <si>
    <t>Somerhausen- Denuit Mme</t>
  </si>
  <si>
    <t>rue vilain 14, nr 16</t>
  </si>
  <si>
    <t>somerhausen@hotmail.com</t>
  </si>
  <si>
    <t>0472/371.426</t>
  </si>
  <si>
    <t>Sorgo Mr</t>
  </si>
  <si>
    <t>Clos rivoli 6</t>
  </si>
  <si>
    <t>sorassoc@skynet.be</t>
  </si>
  <si>
    <t>02/354.41.70</t>
  </si>
  <si>
    <t>Soubry mme</t>
  </si>
  <si>
    <t>chemin de chaubrière 2a</t>
  </si>
  <si>
    <t>dewitte28@hotmail.com</t>
  </si>
  <si>
    <t>0494/603631</t>
  </si>
  <si>
    <t>Spruytte Mme et mr</t>
  </si>
  <si>
    <t>Genvalstraat 16</t>
  </si>
  <si>
    <t>noel.spruytte@telenet.be</t>
  </si>
  <si>
    <t>02/688.24.46</t>
  </si>
  <si>
    <t>0496/544.474</t>
  </si>
  <si>
    <t>Stek Mr</t>
  </si>
  <si>
    <t>av grand buissiere 8</t>
  </si>
  <si>
    <t>pieter_stek@yahoo.fr</t>
  </si>
  <si>
    <t>02/652.09.84</t>
  </si>
  <si>
    <t>Stievenart Gérard</t>
  </si>
  <si>
    <t>Chemin de la Sablière, 44</t>
  </si>
  <si>
    <t>Hennuyère</t>
  </si>
  <si>
    <t>gerardstievenart@msn.com</t>
  </si>
  <si>
    <t>Synaps sa</t>
  </si>
  <si>
    <t>chemin du meunier 12</t>
  </si>
  <si>
    <t>BE0430475211</t>
  </si>
  <si>
    <t>Syndic regency</t>
  </si>
  <si>
    <t>av de tervueren 135</t>
  </si>
  <si>
    <t>02/738.09.20</t>
  </si>
  <si>
    <t>Szlamka Mr</t>
  </si>
  <si>
    <t>dreve des chataigniers 7</t>
  </si>
  <si>
    <t>szlamka@skynet.be</t>
  </si>
  <si>
    <t>02/395.41.42</t>
  </si>
  <si>
    <t>Telima Belgique sprl</t>
  </si>
  <si>
    <t>av Louise 486 bte 15</t>
  </si>
  <si>
    <t>0486/506050</t>
  </si>
  <si>
    <t>BE0811303644</t>
  </si>
  <si>
    <t>Tepper Mr</t>
  </si>
  <si>
    <t>route d'ottignies 15</t>
  </si>
  <si>
    <t>Terres et pierres</t>
  </si>
  <si>
    <t>chemin du moulin 8</t>
  </si>
  <si>
    <t>0498/144.068</t>
  </si>
  <si>
    <t>BE0899280961</t>
  </si>
  <si>
    <t>Testa thomas</t>
  </si>
  <si>
    <t>chemin de l ermitte 33</t>
  </si>
  <si>
    <t>0485/943.946</t>
  </si>
  <si>
    <t>BE0892944287</t>
  </si>
  <si>
    <t>Thielemans Laurent</t>
  </si>
  <si>
    <t>clos st anne 27</t>
  </si>
  <si>
    <t>Thielemans Mr</t>
  </si>
  <si>
    <t>venelle des prés 23</t>
  </si>
  <si>
    <t>Wavre</t>
  </si>
  <si>
    <t xml:space="preserve">Thirot Mr </t>
  </si>
  <si>
    <t>av des platanes 49</t>
  </si>
  <si>
    <t>Thorsen Leif</t>
  </si>
  <si>
    <t>la grande buissiere 9</t>
  </si>
  <si>
    <t>le.thorsen@gmail.com</t>
  </si>
  <si>
    <t>02/653.79.73</t>
  </si>
  <si>
    <t>Tilquin mr</t>
  </si>
  <si>
    <t xml:space="preserve">cfr  bercom international </t>
  </si>
  <si>
    <t>tiné yves</t>
  </si>
  <si>
    <t>rué des deux ponts 25</t>
  </si>
  <si>
    <t>yvestine@yahoo.com</t>
  </si>
  <si>
    <t>0465/153.825</t>
  </si>
  <si>
    <t>Tinel Jacques</t>
  </si>
  <si>
    <t>dreve de linkebeek 23</t>
  </si>
  <si>
    <t>j.tinel@skynet.be</t>
  </si>
  <si>
    <t>02/358.13.12</t>
  </si>
  <si>
    <t>trevi services</t>
  </si>
  <si>
    <t>Av L.Wienerlaan 127/11</t>
  </si>
  <si>
    <t xml:space="preserve">tshimanga </t>
  </si>
  <si>
    <t>rue waredeveldstraat 66</t>
  </si>
  <si>
    <t>Neder over Hembeek</t>
  </si>
  <si>
    <t>tshimanga_evariste@yahoo.fr</t>
  </si>
  <si>
    <t>0485/252.310</t>
  </si>
  <si>
    <t>Vaessen Michel</t>
  </si>
  <si>
    <t>av des perces neiges 7</t>
  </si>
  <si>
    <t>Valles mr</t>
  </si>
  <si>
    <t>sittel 39</t>
  </si>
  <si>
    <t>xenaz.santana@gmail.com</t>
  </si>
  <si>
    <t>0497/442.028</t>
  </si>
  <si>
    <t>Van bever Mr</t>
  </si>
  <si>
    <t>av Grand champ 80</t>
  </si>
  <si>
    <t>0478/452.499</t>
  </si>
  <si>
    <t>Van Camp Mr</t>
  </si>
  <si>
    <t>av de l aleu 24</t>
  </si>
  <si>
    <t>Van Caster Marcel</t>
  </si>
  <si>
    <t>av des elfes 19</t>
  </si>
  <si>
    <t>marcel-vancaster@voo.be</t>
  </si>
  <si>
    <t>0475/912.202</t>
  </si>
  <si>
    <t>Van Damme Gilbert</t>
  </si>
  <si>
    <t>rue alfonse  XIII, 69</t>
  </si>
  <si>
    <t>0476/513445</t>
  </si>
  <si>
    <t>Van Gansbeke Mr</t>
  </si>
  <si>
    <t>rue hollebeek 59</t>
  </si>
  <si>
    <t>b.vangansbeke@gamconsult.be</t>
  </si>
  <si>
    <t>0476/274.953</t>
  </si>
  <si>
    <t>Van Gansbergh Mr</t>
  </si>
  <si>
    <t>Dreve des etangs 32</t>
  </si>
  <si>
    <t>0475/315.561</t>
  </si>
  <si>
    <t>Van horenbeek amanda</t>
  </si>
  <si>
    <t>amanda.VanHorenbeek@jti.com</t>
  </si>
  <si>
    <t>Van hout Mr</t>
  </si>
  <si>
    <t>av general baron Empain 27</t>
  </si>
  <si>
    <t>02/771.98.52</t>
  </si>
  <si>
    <t>Van Hulst Mr</t>
  </si>
  <si>
    <t>navetstraat 19</t>
  </si>
  <si>
    <t>0474/275.471</t>
  </si>
  <si>
    <t>Van Humbeek Mr</t>
  </si>
  <si>
    <t>Av lequime 63</t>
  </si>
  <si>
    <t>0486/430.000</t>
  </si>
  <si>
    <t>Van Zuylen Paul</t>
  </si>
  <si>
    <t>av de la sapiniere 43</t>
  </si>
  <si>
    <t>Paulvzuylen@gmail.com</t>
  </si>
  <si>
    <t>0479/709.578</t>
  </si>
  <si>
    <t xml:space="preserve">vandamme pascale </t>
  </si>
  <si>
    <t>rue du dragon 38</t>
  </si>
  <si>
    <t>Pascale.vanda@gmail.com</t>
  </si>
  <si>
    <t>0474/868.643</t>
  </si>
  <si>
    <t>Vande gorne Annette</t>
  </si>
  <si>
    <t>Place de ransbeck 3</t>
  </si>
  <si>
    <t>a.vandegorne@mac.com</t>
  </si>
  <si>
    <t>Vande Neste Mr</t>
  </si>
  <si>
    <t>Av sergent coton 3</t>
  </si>
  <si>
    <t>0486/677156</t>
  </si>
  <si>
    <t>BE0474106997</t>
  </si>
  <si>
    <t>vande perre  stephanie</t>
  </si>
  <si>
    <t>avenue de grand air 43</t>
  </si>
  <si>
    <t>Vanden Nest mme</t>
  </si>
  <si>
    <t>oaselaan 6</t>
  </si>
  <si>
    <t xml:space="preserve">vandendriessche </t>
  </si>
  <si>
    <t>valkenlaan 13</t>
  </si>
  <si>
    <t>vddgilles@hotmail.com</t>
  </si>
  <si>
    <t>02/267.75.95</t>
  </si>
  <si>
    <t>Vandenplas Mr</t>
  </si>
  <si>
    <t>av francoise 1a</t>
  </si>
  <si>
    <t>02/654.02.35</t>
  </si>
  <si>
    <t>0476/259.773</t>
  </si>
  <si>
    <t>vanderbeck gilles</t>
  </si>
  <si>
    <t>av du guy 42</t>
  </si>
  <si>
    <t>0471/377.397</t>
  </si>
  <si>
    <t>vanderdonkt patrick</t>
  </si>
  <si>
    <t>dreve de linkebeek 33</t>
  </si>
  <si>
    <t>liliane.dekeyser@gmail.com</t>
  </si>
  <si>
    <t>0475/287.507</t>
  </si>
  <si>
    <t>Vanderkeelen alain</t>
  </si>
  <si>
    <t>chaussée de renaix 147</t>
  </si>
  <si>
    <t>Vanderton Mr</t>
  </si>
  <si>
    <t>av des aubépines 26a</t>
  </si>
  <si>
    <t>Vandoorne Ben</t>
  </si>
  <si>
    <t>rue des hêtres 33</t>
  </si>
  <si>
    <t>Ben.vandoorne@skynet.be</t>
  </si>
  <si>
    <t>02/380.53.71</t>
  </si>
  <si>
    <t>0479/509.905</t>
  </si>
  <si>
    <t>Vangansderdeghe Mme</t>
  </si>
  <si>
    <t>clos des mesanges 1</t>
  </si>
  <si>
    <t>Vanginderdeuren Mme</t>
  </si>
  <si>
    <t>av de la longue haie 145</t>
  </si>
  <si>
    <t>swimaster@hotmail.com</t>
  </si>
  <si>
    <t>0475/399.427</t>
  </si>
  <si>
    <t>vanlancker maureen</t>
  </si>
  <si>
    <t>avenue du mont marcure 49</t>
  </si>
  <si>
    <t>mvanlancker1@bellsoukh.net</t>
  </si>
  <si>
    <t>vanmuylder luc</t>
  </si>
  <si>
    <t>rue du castel 42</t>
  </si>
  <si>
    <t>Vanvreckem Mr</t>
  </si>
  <si>
    <t>av grand buissiere 19</t>
  </si>
  <si>
    <t>h.vanvreckem@skynet.be</t>
  </si>
  <si>
    <t>0475/671.608</t>
  </si>
  <si>
    <t>Vargas Joao Mr</t>
  </si>
  <si>
    <t>chemin des pins 19</t>
  </si>
  <si>
    <t>VDV entreprise</t>
  </si>
  <si>
    <t>rue houtain 6</t>
  </si>
  <si>
    <t>Ghoy</t>
  </si>
  <si>
    <t>fa512631@skynet.be</t>
  </si>
  <si>
    <t>0477/902.617</t>
  </si>
  <si>
    <t>Verbeeck Mr</t>
  </si>
  <si>
    <t>av theo van pee 23</t>
  </si>
  <si>
    <t>0475/556.771</t>
  </si>
  <si>
    <t>verbruggen électro sa</t>
  </si>
  <si>
    <t>02.377.80.80</t>
  </si>
  <si>
    <t xml:space="preserve">BE0439693773 </t>
  </si>
  <si>
    <t>Vercruysse  mme</t>
  </si>
  <si>
    <t>av des tilleuls 40</t>
  </si>
  <si>
    <t xml:space="preserve">k-mireille@hotmail.com </t>
  </si>
  <si>
    <r>
      <rPr>
        <sz val="12"/>
        <color rgb="FFFF0000"/>
        <rFont val="Cambria"/>
        <family val="1"/>
        <scheme val="minor"/>
      </rPr>
      <t>Vert et Terres</t>
    </r>
    <r>
      <rPr>
        <sz val="12"/>
        <color rgb="FF000000"/>
        <rFont val="Cambria"/>
        <family val="1"/>
        <scheme val="minor"/>
      </rPr>
      <t xml:space="preserve"> (Mr Davidts)</t>
    </r>
  </si>
  <si>
    <t>chaussée de tervueren 87</t>
  </si>
  <si>
    <t>0476/613.391</t>
  </si>
  <si>
    <t>BE0872957738</t>
  </si>
  <si>
    <t>Veys Bernadette</t>
  </si>
  <si>
    <t>av de la corniche 10</t>
  </si>
  <si>
    <t>bveys@hotmail.com</t>
  </si>
  <si>
    <t>0495/812432</t>
  </si>
  <si>
    <t>viallefont mme</t>
  </si>
  <si>
    <t>avenue du castel 2</t>
  </si>
  <si>
    <t>viallefontcj@yahoo.fr</t>
  </si>
  <si>
    <t>0468/379663</t>
  </si>
  <si>
    <t>Villance christophe</t>
  </si>
  <si>
    <t>dreve de l ermite 69</t>
  </si>
  <si>
    <t>christophe.villance@bpost.be</t>
  </si>
  <si>
    <t>0475/801.876</t>
  </si>
  <si>
    <t>Vincent catherine</t>
  </si>
  <si>
    <t xml:space="preserve">catherine_Vincent@bpisa.be </t>
  </si>
  <si>
    <t>0475/456.015</t>
  </si>
  <si>
    <t>Voltaire Mr</t>
  </si>
  <si>
    <t>av de cedres 45</t>
  </si>
  <si>
    <t>Volz Mr</t>
  </si>
  <si>
    <t>av Bois soleil 93</t>
  </si>
  <si>
    <t>0476/559.583</t>
  </si>
  <si>
    <t>Von Beust mr</t>
  </si>
  <si>
    <t>chemin des pins 13</t>
  </si>
  <si>
    <t>02/508.17.14</t>
  </si>
  <si>
    <t>0475/416.877</t>
  </si>
  <si>
    <t>Von Zukowski Mme</t>
  </si>
  <si>
    <t>Dreve du triage bruyere 37</t>
  </si>
  <si>
    <t>0489/955.230</t>
  </si>
  <si>
    <t>Votron Vincent</t>
  </si>
  <si>
    <t>dreve du corps de garde 103</t>
  </si>
  <si>
    <t>vvotron@hotmail.com</t>
  </si>
  <si>
    <t>0478/637.524</t>
  </si>
  <si>
    <t>Wandel mme</t>
  </si>
  <si>
    <t>av petit bois 7</t>
  </si>
  <si>
    <t>lw@ltarelocation.be</t>
  </si>
  <si>
    <t>0484/590591</t>
  </si>
  <si>
    <t>Waucampt -moreau</t>
  </si>
  <si>
    <t>rue copernic 2b</t>
  </si>
  <si>
    <r>
      <t xml:space="preserve">Weber Mme et Mr </t>
    </r>
    <r>
      <rPr>
        <sz val="12"/>
        <color rgb="FFFF0000"/>
        <rFont val="Cambria"/>
        <family val="1"/>
        <scheme val="minor"/>
      </rPr>
      <t>(magestra sprl)</t>
    </r>
  </si>
  <si>
    <t>av du mont marcure 43</t>
  </si>
  <si>
    <t>jm.weber@transitic.com</t>
  </si>
  <si>
    <t xml:space="preserve">0477/729.395
</t>
  </si>
  <si>
    <t>Wijns Bernadette</t>
  </si>
  <si>
    <t>rue du saphir 8</t>
  </si>
  <si>
    <t>liesbeth311@hotmail.com</t>
  </si>
  <si>
    <t>Willaume Mr</t>
  </si>
  <si>
    <t>av du mont marcure 16</t>
  </si>
  <si>
    <t>0476/395.877</t>
  </si>
  <si>
    <t>Willekens Mme</t>
  </si>
  <si>
    <t>clos rivoli 4</t>
  </si>
  <si>
    <t>charlyschool@skynet.be</t>
  </si>
  <si>
    <t>0475/780.504</t>
  </si>
  <si>
    <t>Willot mme et Mr</t>
  </si>
  <si>
    <t>clos des gallois 3</t>
  </si>
  <si>
    <t>02/353.14.81</t>
  </si>
  <si>
    <t>0498/168.080</t>
  </si>
  <si>
    <t>Wulfert Mr</t>
  </si>
  <si>
    <t>av des Aubépines 52</t>
  </si>
  <si>
    <t xml:space="preserve">mediscovery@skynet.be </t>
  </si>
  <si>
    <t>0479/275.363</t>
  </si>
  <si>
    <t>Zacharas Mr</t>
  </si>
  <si>
    <t>zonningboslaan 25</t>
  </si>
  <si>
    <t>tatiana.spentza@skynet.be</t>
  </si>
  <si>
    <t>0473/363.744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</si>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</sst>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7" formatCode="#,##0.00\ &quot;€&quot;;\-#,##0.00\ &quot;€&quot;"/>
    <numFmt numFmtId="42" formatCode="_-* #,##0\ &quot;€&quot;_-;\-* #,##0\ &quot;€&quot;_-;_-* &quot;-&quot;\ &quot;€&quot;_-;_-@_-"/>
    <numFmt numFmtId="164" formatCode="_(* #,##0_);_(* \(#,##0\);_(* &quot;-&quot;_);_(@_)"/>
    <numFmt numFmtId="165" formatCode="0#&quot; &quot;##&quot; &quot;##&quot; &quot;##&quot; &quot;##"/>
    <numFmt numFmtId="166" formatCode="#,##0_ ;\-#,##0\ "/>
    <numFmt numFmtId="167" formatCode="#,##0.00\ &quot;€&quot;"/>
  </numFmts>
  <fonts count="34" x14ac:knownFonts="1">
    <font>
      <sz val="11"/>
      <color theme="3"/>
      <name val="Cambria"/>
      <family val="2"/>
      <scheme val="minor"/>
    </font>
    <font>
      <sz val="11"/>
      <color theme="1"/>
      <name val="Cambria"/>
      <family val="2"/>
      <scheme val="minor"/>
    </font>
    <font>
      <sz val="11"/>
      <color theme="1"/>
      <name val="Cambria"/>
      <family val="2"/>
      <scheme val="minor"/>
    </font>
    <font>
      <sz val="16"/>
      <color theme="1" tint="0.24994659260841701"/>
      <name val="Tahoma"/>
      <family val="2"/>
      <scheme val="major"/>
    </font>
    <font>
      <sz val="11"/>
      <color rgb="FF3F3F3F"/>
      <name val="Cambria"/>
      <family val="2"/>
      <scheme val="minor"/>
    </font>
    <font>
      <sz val="28"/>
      <color theme="1" tint="0.499984740745262"/>
      <name val="Tahoma"/>
      <family val="2"/>
      <scheme val="major"/>
    </font>
    <font>
      <sz val="11"/>
      <color theme="3"/>
      <name val="Tahoma"/>
      <family val="2"/>
      <scheme val="major"/>
    </font>
    <font>
      <sz val="11"/>
      <color theme="1" tint="0.14996795556505021"/>
      <name val="Cambria"/>
      <family val="2"/>
      <scheme val="minor"/>
    </font>
    <font>
      <b/>
      <sz val="11"/>
      <color theme="1"/>
      <name val="Cambria"/>
      <family val="2"/>
      <scheme val="minor"/>
    </font>
    <font>
      <b/>
      <i/>
      <sz val="11"/>
      <color theme="1" tint="0.14993743705557422"/>
      <name val="Cambria"/>
      <family val="2"/>
      <scheme val="minor"/>
    </font>
    <font>
      <sz val="11"/>
      <name val="Cambria"/>
      <family val="2"/>
      <scheme val="minor"/>
    </font>
    <font>
      <sz val="11"/>
      <color theme="1" tint="0.24994659260841701"/>
      <name val="Cambria"/>
      <family val="1"/>
      <scheme val="minor"/>
    </font>
    <font>
      <sz val="11"/>
      <color theme="3"/>
      <name val="Cambria"/>
      <family val="2"/>
      <scheme val="minor"/>
    </font>
    <font>
      <sz val="11"/>
      <color rgb="FF006100"/>
      <name val="Cambria"/>
      <family val="2"/>
      <scheme val="minor"/>
    </font>
    <font>
      <sz val="11"/>
      <color rgb="FF9C0006"/>
      <name val="Cambria"/>
      <family val="2"/>
      <scheme val="minor"/>
    </font>
    <font>
      <sz val="11"/>
      <color rgb="FF9C5700"/>
      <name val="Cambria"/>
      <family val="2"/>
      <scheme val="minor"/>
    </font>
    <font>
      <sz val="11"/>
      <color rgb="FF3F3F76"/>
      <name val="Cambria"/>
      <family val="2"/>
      <scheme val="minor"/>
    </font>
    <font>
      <b/>
      <sz val="11"/>
      <color rgb="FFFA7D00"/>
      <name val="Cambria"/>
      <family val="2"/>
      <scheme val="minor"/>
    </font>
    <font>
      <sz val="11"/>
      <color rgb="FFFA7D00"/>
      <name val="Cambria"/>
      <family val="2"/>
      <scheme val="minor"/>
    </font>
    <font>
      <b/>
      <sz val="11"/>
      <color theme="0"/>
      <name val="Cambria"/>
      <family val="2"/>
      <scheme val="minor"/>
    </font>
    <font>
      <sz val="11"/>
      <color rgb="FFFF0000"/>
      <name val="Cambria"/>
      <family val="2"/>
      <scheme val="minor"/>
    </font>
    <font>
      <sz val="11"/>
      <color theme="0"/>
      <name val="Cambria"/>
      <family val="2"/>
      <scheme val="minor"/>
    </font>
    <font>
      <b/>
      <sz val="11"/>
      <color theme="3"/>
      <name val="Tahoma"/>
      <family val="2"/>
      <scheme val="major"/>
    </font>
    <font>
      <u/>
      <sz val="11"/>
      <color theme="10"/>
      <name val="Cambria"/>
      <family val="2"/>
      <scheme val="minor"/>
    </font>
    <font>
      <u/>
      <sz val="11"/>
      <color theme="10"/>
      <name val="Tahoma"/>
      <family val="2"/>
      <scheme val="major"/>
    </font>
    <font>
      <b/>
      <i/>
      <sz val="11"/>
      <color theme="3"/>
      <name val="Cambria"/>
      <family val="1"/>
      <scheme val="minor"/>
    </font>
    <font>
      <sz val="28"/>
      <color theme="3"/>
      <name val="Tahoma"/>
      <family val="2"/>
      <scheme val="major"/>
    </font>
    <font>
      <b/>
      <i/>
      <sz val="11"/>
      <color theme="4" tint="-0.249977111117893"/>
      <name val="Cambria"/>
      <family val="1"/>
      <scheme val="minor"/>
    </font>
    <font>
      <sz val="11"/>
      <color theme="3"/>
      <name val="Cambria"/>
      <family val="1"/>
      <scheme val="minor"/>
    </font>
    <font>
      <i/>
      <sz val="10"/>
      <color theme="3"/>
      <name val="Cambria"/>
      <family val="1"/>
      <scheme val="minor"/>
    </font>
    <font>
      <sz val="11"/>
      <color theme="0" tint="-0.14999847407452621"/>
      <name val="Cambria"/>
      <family val="2"/>
      <scheme val="minor"/>
    </font>
    <font>
      <b/>
      <sz val="12"/>
      <color theme="0" tint="-0.499984740745262"/>
      <name val="Tahoma"/>
      <family val="2"/>
      <scheme val="major"/>
    </font>
    <font>
      <sz val="12"/>
      <color rgb="FFFF0000"/>
      <name val="Cambria"/>
      <family val="1"/>
      <scheme val="minor"/>
    </font>
    <font>
      <sz val="12"/>
      <color rgb="FF000000"/>
      <name val="Cambria"/>
      <family val="1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9">
    <border>
      <left/>
      <right/>
      <top/>
      <bottom/>
      <diagonal/>
    </border>
    <border>
      <left/>
      <right/>
      <top/>
      <bottom style="thin">
        <color theme="1" tint="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1" tint="0.24994659260841701"/>
      </top>
      <bottom style="medium">
        <color theme="1" tint="0.2499465926084170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0">
    <xf numFmtId="0" fontId="0" fillId="0" borderId="0">
      <alignment vertical="center" wrapText="1"/>
    </xf>
    <xf numFmtId="0" fontId="3" fillId="0" borderId="0" applyNumberFormat="0" applyFill="0" applyBorder="0" applyProtection="0"/>
    <xf numFmtId="0" fontId="6" fillId="0" borderId="0" applyNumberFormat="0" applyFill="0" applyBorder="0" applyProtection="0">
      <alignment wrapText="1"/>
    </xf>
    <xf numFmtId="0" fontId="6" fillId="0" borderId="0" applyNumberFormat="0" applyFill="0" applyBorder="0" applyProtection="0">
      <alignment vertical="top" wrapText="1"/>
    </xf>
    <xf numFmtId="0" fontId="4" fillId="0" borderId="1" applyNumberFormat="0" applyProtection="0">
      <alignment vertical="center"/>
    </xf>
    <xf numFmtId="0" fontId="11" fillId="0" borderId="1" applyNumberFormat="0" applyFill="0" applyProtection="0">
      <alignment vertical="center"/>
    </xf>
    <xf numFmtId="166" fontId="7" fillId="0" borderId="0" applyFont="0" applyFill="0" applyBorder="0" applyProtection="0">
      <alignment horizontal="left" vertical="top"/>
    </xf>
    <xf numFmtId="7" fontId="10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5" fillId="0" borderId="0" applyNumberFormat="0" applyFill="0" applyProtection="0">
      <alignment horizontal="right" vertical="center"/>
    </xf>
    <xf numFmtId="0" fontId="9" fillId="0" borderId="0" applyNumberFormat="0" applyProtection="0">
      <alignment vertical="center" wrapText="1"/>
    </xf>
    <xf numFmtId="0" fontId="6" fillId="0" borderId="0" applyNumberFormat="0" applyFill="0" applyBorder="0" applyProtection="0">
      <alignment vertical="top"/>
    </xf>
    <xf numFmtId="0" fontId="8" fillId="2" borderId="1" applyNumberFormat="0" applyAlignment="0" applyProtection="0"/>
    <xf numFmtId="14" fontId="6" fillId="0" borderId="0" applyFont="0" applyFill="0" applyBorder="0"/>
    <xf numFmtId="165" fontId="6" fillId="0" borderId="0" applyFill="0" applyBorder="0">
      <alignment horizontal="left" vertical="top" wrapText="1"/>
    </xf>
    <xf numFmtId="164" fontId="12" fillId="0" borderId="0" applyFont="0" applyFill="0" applyBorder="0" applyAlignment="0" applyProtection="0"/>
    <xf numFmtId="42" fontId="12" fillId="0" borderId="0" applyFont="0" applyFill="0" applyBorder="0" applyAlignment="0" applyProtection="0"/>
    <xf numFmtId="0" fontId="13" fillId="3" borderId="0" applyNumberFormat="0" applyBorder="0" applyAlignment="0" applyProtection="0"/>
    <xf numFmtId="0" fontId="14" fillId="4" borderId="0" applyNumberFormat="0" applyBorder="0" applyAlignment="0" applyProtection="0"/>
    <xf numFmtId="0" fontId="15" fillId="5" borderId="0" applyNumberFormat="0" applyBorder="0" applyAlignment="0" applyProtection="0"/>
    <xf numFmtId="0" fontId="16" fillId="6" borderId="2" applyNumberFormat="0" applyAlignment="0" applyProtection="0"/>
    <xf numFmtId="0" fontId="17" fillId="7" borderId="2" applyNumberFormat="0" applyAlignment="0" applyProtection="0"/>
    <xf numFmtId="0" fontId="18" fillId="0" borderId="3" applyNumberFormat="0" applyFill="0" applyAlignment="0" applyProtection="0"/>
    <xf numFmtId="0" fontId="19" fillId="8" borderId="4" applyNumberFormat="0" applyAlignment="0" applyProtection="0"/>
    <xf numFmtId="0" fontId="20" fillId="0" borderId="0" applyNumberFormat="0" applyFill="0" applyBorder="0" applyAlignment="0" applyProtection="0"/>
    <xf numFmtId="0" fontId="21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1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1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1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1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3" fillId="0" borderId="0" applyNumberFormat="0" applyFill="0" applyBorder="0" applyAlignment="0" applyProtection="0">
      <alignment vertical="center" wrapText="1"/>
    </xf>
  </cellStyleXfs>
  <cellXfs count="44">
    <xf numFmtId="0" fontId="0" fillId="0" borderId="0" xfId="0">
      <alignment vertical="center" wrapText="1"/>
    </xf>
    <xf numFmtId="0" fontId="0" fillId="0" borderId="0" xfId="0" applyFont="1" applyFill="1" applyBorder="1">
      <alignment vertical="center" wrapText="1"/>
    </xf>
    <xf numFmtId="0" fontId="0" fillId="0" borderId="0" xfId="0" applyFont="1" applyFill="1" applyBorder="1" applyAlignment="1">
      <alignment horizontal="right" vertical="center"/>
    </xf>
    <xf numFmtId="7" fontId="0" fillId="0" borderId="0" xfId="7" applyFont="1" applyFill="1" applyBorder="1" applyAlignment="1">
      <alignment vertical="center" wrapText="1"/>
    </xf>
    <xf numFmtId="0" fontId="0" fillId="0" borderId="0" xfId="0" applyAlignment="1"/>
    <xf numFmtId="0" fontId="0" fillId="0" borderId="0" xfId="0" applyFont="1" applyFill="1" applyBorder="1" applyAlignment="1">
      <alignment horizontal="center" vertical="center"/>
    </xf>
    <xf numFmtId="167" fontId="0" fillId="0" borderId="0" xfId="0" applyNumberFormat="1" applyFont="1" applyFill="1" applyBorder="1" applyAlignment="1">
      <alignment horizontal="center" vertical="center"/>
    </xf>
    <xf numFmtId="0" fontId="0" fillId="0" borderId="5" xfId="0" applyBorder="1">
      <alignment vertical="center" wrapText="1"/>
    </xf>
    <xf numFmtId="0" fontId="22" fillId="0" borderId="0" xfId="0" applyFont="1">
      <alignment vertical="center" wrapText="1"/>
    </xf>
    <xf numFmtId="0" fontId="24" fillId="0" borderId="0" xfId="49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wrapText="1"/>
    </xf>
    <xf numFmtId="14" fontId="22" fillId="0" borderId="0" xfId="2" applyNumberFormat="1" applyFont="1">
      <alignment wrapText="1"/>
    </xf>
    <xf numFmtId="0" fontId="22" fillId="0" borderId="0" xfId="2" applyFont="1">
      <alignment wrapText="1"/>
    </xf>
    <xf numFmtId="0" fontId="6" fillId="0" borderId="0" xfId="3" applyFont="1">
      <alignment vertical="top" wrapText="1"/>
    </xf>
    <xf numFmtId="0" fontId="6" fillId="0" borderId="0" xfId="0" applyFont="1">
      <alignment vertical="center" wrapText="1"/>
    </xf>
    <xf numFmtId="9" fontId="0" fillId="0" borderId="0" xfId="0" applyNumberFormat="1">
      <alignment vertical="center" wrapText="1"/>
    </xf>
    <xf numFmtId="0" fontId="0" fillId="0" borderId="7" xfId="0" applyBorder="1">
      <alignment vertical="center" wrapText="1"/>
    </xf>
    <xf numFmtId="0" fontId="8" fillId="2" borderId="6" xfId="12" applyBorder="1" applyAlignment="1">
      <alignment vertical="center"/>
    </xf>
    <xf numFmtId="167" fontId="0" fillId="0" borderId="0" xfId="0" applyNumberFormat="1">
      <alignment vertical="center" wrapText="1"/>
    </xf>
    <xf numFmtId="7" fontId="0" fillId="0" borderId="8" xfId="0" applyNumberFormat="1" applyBorder="1">
      <alignment vertical="center" wrapText="1"/>
    </xf>
    <xf numFmtId="7" fontId="0" fillId="0" borderId="5" xfId="0" applyNumberFormat="1" applyBorder="1">
      <alignment vertical="center" wrapText="1"/>
    </xf>
    <xf numFmtId="14" fontId="27" fillId="0" borderId="0" xfId="0" applyNumberFormat="1" applyFont="1" applyAlignment="1">
      <alignment horizontal="left" vertical="center" wrapText="1"/>
    </xf>
    <xf numFmtId="0" fontId="26" fillId="0" borderId="0" xfId="0" applyFont="1" applyAlignment="1">
      <alignment horizontal="right" vertical="center" wrapText="1"/>
    </xf>
    <xf numFmtId="0" fontId="28" fillId="0" borderId="0" xfId="0" applyFont="1" applyFill="1" applyBorder="1" applyAlignment="1">
      <alignment horizontal="center" vertical="center"/>
    </xf>
    <xf numFmtId="7" fontId="0" fillId="0" borderId="0" xfId="7" applyNumberFormat="1" applyFont="1" applyFill="1" applyBorder="1" applyAlignment="1">
      <alignment vertical="center" wrapText="1"/>
    </xf>
    <xf numFmtId="0" fontId="11" fillId="0" borderId="0" xfId="8" applyNumberFormat="1" applyFont="1" applyFill="1" applyBorder="1" applyAlignment="1">
      <alignment horizontal="center" vertical="center"/>
    </xf>
    <xf numFmtId="0" fontId="0" fillId="0" borderId="0" xfId="0">
      <alignment vertical="center" wrapText="1"/>
    </xf>
    <xf numFmtId="0" fontId="25" fillId="0" borderId="0" xfId="0" applyFont="1" applyAlignment="1">
      <alignment horizontal="center" vertical="center" wrapText="1"/>
    </xf>
    <xf numFmtId="7" fontId="29" fillId="0" borderId="5" xfId="0" quotePrefix="1" applyNumberFormat="1" applyFont="1" applyFill="1" applyBorder="1">
      <alignment vertical="center" wrapText="1"/>
    </xf>
    <xf numFmtId="7" fontId="29" fillId="0" borderId="5" xfId="0" applyNumberFormat="1" applyFont="1" applyFill="1" applyBorder="1">
      <alignment vertical="center" wrapText="1"/>
    </xf>
    <xf numFmtId="0" fontId="0" fillId="0" borderId="0" xfId="0" applyFill="1">
      <alignment vertical="center" wrapText="1"/>
    </xf>
    <xf numFmtId="0" fontId="1" fillId="0" borderId="8" xfId="0" applyFont="1" applyBorder="1">
      <alignment vertical="center" wrapText="1"/>
    </xf>
    <xf numFmtId="7" fontId="8" fillId="2" borderId="6" xfId="12" applyNumberFormat="1" applyBorder="1" applyAlignment="1">
      <alignment vertical="center"/>
    </xf>
    <xf numFmtId="0" fontId="25" fillId="0" borderId="0" xfId="0" applyFont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30" fillId="0" borderId="0" xfId="0" applyFont="1" applyFill="1" applyBorder="1" applyAlignment="1">
      <alignment horizontal="center" vertical="center"/>
    </xf>
    <xf numFmtId="0" fontId="6" fillId="0" borderId="0" xfId="0" applyFont="1" applyBorder="1">
      <alignment vertical="center" wrapText="1"/>
    </xf>
    <xf numFmtId="0" fontId="28" fillId="0" borderId="0" xfId="0" applyFont="1" applyAlignment="1">
      <alignment vertical="center"/>
    </xf>
    <xf numFmtId="0" fontId="28" fillId="0" borderId="0" xfId="0" applyFont="1" applyAlignment="1"/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horizontal="left" vertical="center" wrapText="1"/>
    </xf>
    <xf numFmtId="0" fontId="31" fillId="0" borderId="0" xfId="0" applyFont="1" applyBorder="1" applyAlignment="1">
      <alignment vertical="center" wrapText="1"/>
    </xf>
    <xf numFmtId="167" fontId="0" fillId="0" borderId="0" xfId="0" applyNumberFormat="1" applyFont="1" applyFill="1" applyBorder="1" applyAlignment="1">
      <alignment horizontal="justify" vertical="center" wrapText="1"/>
    </xf>
  </cellXfs>
  <cellStyles count="50">
    <cellStyle name="20 % - Accent1" xfId="26" builtinId="30" customBuiltin="1"/>
    <cellStyle name="20 % - Accent2" xfId="30" builtinId="34" customBuiltin="1"/>
    <cellStyle name="20 % - Accent3" xfId="34" builtinId="38" customBuiltin="1"/>
    <cellStyle name="20 % - Accent4" xfId="38" builtinId="42" customBuiltin="1"/>
    <cellStyle name="20 % - Accent5" xfId="42" builtinId="46" customBuiltin="1"/>
    <cellStyle name="20 % - Accent6" xfId="46" builtinId="50" customBuiltin="1"/>
    <cellStyle name="40 % - Accent1" xfId="27" builtinId="31" customBuiltin="1"/>
    <cellStyle name="40 % - Accent2" xfId="31" builtinId="35" customBuiltin="1"/>
    <cellStyle name="40 % - Accent3" xfId="35" builtinId="39" customBuiltin="1"/>
    <cellStyle name="40 % - Accent4" xfId="39" builtinId="43" customBuiltin="1"/>
    <cellStyle name="40 % - Accent5" xfId="43" builtinId="47" customBuiltin="1"/>
    <cellStyle name="40 % - Accent6" xfId="47" builtinId="51" customBuiltin="1"/>
    <cellStyle name="60 % - Accent1" xfId="28" builtinId="32" customBuiltin="1"/>
    <cellStyle name="60 % - Accent2" xfId="32" builtinId="36" customBuiltin="1"/>
    <cellStyle name="60 % - Accent3" xfId="36" builtinId="40" customBuiltin="1"/>
    <cellStyle name="60 % - Accent4" xfId="40" builtinId="44" customBuiltin="1"/>
    <cellStyle name="60 % - Accent5" xfId="44" builtinId="48" customBuiltin="1"/>
    <cellStyle name="60 % - Accent6" xfId="48" builtinId="52" customBuiltin="1"/>
    <cellStyle name="Accent1" xfId="25" builtinId="29" customBuiltin="1"/>
    <cellStyle name="Accent2" xfId="29" builtinId="33" customBuiltin="1"/>
    <cellStyle name="Accent3" xfId="33" builtinId="37" customBuiltin="1"/>
    <cellStyle name="Accent4" xfId="37" builtinId="41" customBuiltin="1"/>
    <cellStyle name="Accent5" xfId="41" builtinId="45" customBuiltin="1"/>
    <cellStyle name="Accent6" xfId="45" builtinId="49" customBuiltin="1"/>
    <cellStyle name="Avertissement" xfId="24" builtinId="11" customBuiltin="1"/>
    <cellStyle name="Calcul" xfId="21" builtinId="22" customBuiltin="1"/>
    <cellStyle name="Cellule liée" xfId="22" builtinId="24" customBuiltin="1"/>
    <cellStyle name="Date" xfId="13"/>
    <cellStyle name="Entrée" xfId="20" builtinId="20" customBuiltin="1"/>
    <cellStyle name="Insatisfaisant" xfId="18" builtinId="27" customBuiltin="1"/>
    <cellStyle name="Lien hypertexte" xfId="49" builtinId="8"/>
    <cellStyle name="Milliers" xfId="6" builtinId="3" customBuiltin="1"/>
    <cellStyle name="Milliers [0]" xfId="15" builtinId="6" customBuiltin="1"/>
    <cellStyle name="Monétaire" xfId="7" builtinId="4" customBuiltin="1"/>
    <cellStyle name="Monétaire [0]" xfId="16" builtinId="7" customBuiltin="1"/>
    <cellStyle name="Neutre" xfId="19" builtinId="28" customBuiltin="1"/>
    <cellStyle name="Normal" xfId="0" builtinId="0" customBuiltin="1"/>
    <cellStyle name="Note" xfId="10" builtinId="10" customBuiltin="1"/>
    <cellStyle name="Phone" xfId="14"/>
    <cellStyle name="Pourcentage" xfId="8" builtinId="5" customBuiltin="1"/>
    <cellStyle name="Satisfaisant" xfId="17" builtinId="26" customBuiltin="1"/>
    <cellStyle name="Sortie" xfId="4" builtinId="21" customBuiltin="1"/>
    <cellStyle name="Texte explicatif" xfId="11" builtinId="53" customBuiltin="1"/>
    <cellStyle name="Titre" xfId="9" builtinId="15" customBuiltin="1"/>
    <cellStyle name="Titre 1" xfId="1" builtinId="16" customBuiltin="1"/>
    <cellStyle name="Titre 2" xfId="2" builtinId="17" customBuiltin="1"/>
    <cellStyle name="Titre 3" xfId="3" builtinId="18" customBuiltin="1"/>
    <cellStyle name="Titre 4" xfId="5" builtinId="19" customBuiltin="1"/>
    <cellStyle name="Total" xfId="12" builtinId="25" customBuiltin="1"/>
    <cellStyle name="Vérification" xfId="23" builtinId="23" customBuiltin="1"/>
  </cellStyles>
  <dxfs count="26">
    <dxf>
      <numFmt numFmtId="167" formatCode="#,##0.00\ &quot;€&quot;"/>
      <fill>
        <patternFill patternType="none">
          <fgColor indexed="64"/>
          <bgColor indexed="65"/>
        </patternFill>
      </fill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 tint="0.24994659260841701"/>
        <name val="Cambria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1" formatCode="#,##0.00\ &quot;€&quot;;\-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mbria"/>
        <scheme val="minor"/>
      </font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  <alignment horizontal="center" vertical="center" textRotation="0" wrapText="0" indent="0" justifyLastLine="0" shrinkToFit="0" readingOrder="0"/>
    </dxf>
    <dxf>
      <numFmt numFmtId="167" formatCode="#,##0.00\ &quot;€&quot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262626"/>
        <name val="Cambria"/>
        <scheme val="none"/>
      </font>
    </dxf>
    <dxf>
      <font>
        <b val="0"/>
        <i val="0"/>
        <color theme="1" tint="0.34998626667073579"/>
      </font>
      <fill>
        <patternFill patternType="solid">
          <fgColor theme="4" tint="0.79995117038483843"/>
          <bgColor theme="0" tint="-4.9989318521683403E-2"/>
        </patternFill>
      </fill>
    </dxf>
    <dxf>
      <font>
        <b/>
        <i val="0"/>
        <color theme="1" tint="0.34998626667073579"/>
      </font>
    </dxf>
    <dxf>
      <font>
        <b/>
        <i val="0"/>
        <color theme="1" tint="0.34998626667073579"/>
      </font>
      <fill>
        <patternFill patternType="none">
          <bgColor auto="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color theme="1" tint="0.34998626667073579"/>
      </font>
      <fill>
        <patternFill>
          <bgColor theme="0" tint="-0.14996795556505021"/>
        </patternFill>
      </fill>
      <border>
        <left/>
        <right/>
        <top style="medium">
          <color theme="1" tint="0.24994659260841701"/>
        </top>
        <bottom style="medium">
          <color theme="1" tint="0.24994659260841701"/>
        </bottom>
      </border>
    </dxf>
    <dxf>
      <font>
        <b val="0"/>
        <i val="0"/>
        <color theme="1" tint="0.34998626667073579"/>
      </font>
      <border>
        <left/>
        <right/>
        <top style="medium">
          <color theme="1" tint="0.24994659260841701"/>
        </top>
        <bottom style="medium">
          <color theme="1" tint="0.24994659260841701"/>
        </bottom>
        <horizontal style="thin">
          <color theme="1" tint="0.24994659260841701"/>
        </horizontal>
      </border>
    </dxf>
  </dxfs>
  <tableStyles count="1" defaultTableStyle="Invoice with Sales Tax" defaultPivotStyle="PivotStyleLight16">
    <tableStyle name="Invoice with Sales Tax" pivot="0" count="5">
      <tableStyleElement type="wholeTable" dxfId="25"/>
      <tableStyleElement type="headerRow" dxfId="24"/>
      <tableStyleElement type="totalRow" dxfId="23"/>
      <tableStyleElement type="lastColumn" dxfId="22"/>
      <tableStyleElement type="firstRowStripe" dxfId="2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1</xdr:col>
      <xdr:colOff>2838450</xdr:colOff>
      <xdr:row>4</xdr:row>
      <xdr:rowOff>204507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1</xdr:col>
      <xdr:colOff>2838450</xdr:colOff>
      <xdr:row>4</xdr:row>
      <xdr:rowOff>204507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0</xdr:rowOff>
    </xdr:from>
    <xdr:to>
      <xdr:col>2</xdr:col>
      <xdr:colOff>19050</xdr:colOff>
      <xdr:row>4</xdr:row>
      <xdr:rowOff>204507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0"/>
          <a:ext cx="2867025" cy="115700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4" name="Données345" displayName="Données345" ref="B13:G24" totalsRowDxfId="13">
  <tableColumns count="6">
    <tableColumn id="1" name="DESCRIPTION" totalsRowLabel="Total" dataDxfId="12"/>
    <tableColumn id="3" name="P.U." dataDxfId="11">
      <calculatedColumnFormula>IFERROR(VLOOKUP(B14,Prestations!A:B,2,0),"")</calculatedColumnFormula>
    </tableColumn>
    <tableColumn id="7" name="Colonne1" dataDxfId="10"/>
    <tableColumn id="2" name="Quantité" dataDxfId="9"/>
    <tableColumn id="4" name="MONTANT HTVA" totalsRowFunction="count" dataDxfId="8">
      <calculatedColumnFormula>IFERROR(Données345[[#This Row],[P.U.]]*Données345[[#This Row],[Quantité]],"")</calculatedColumnFormula>
    </tableColumn>
    <tableColumn id="5" name="TVA" dataDxfId="7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2.xml><?xml version="1.0" encoding="utf-8"?>
<table xmlns="http://schemas.openxmlformats.org/spreadsheetml/2006/main" id="5" name="Données3456" displayName="Données3456" ref="B13:G24" totalsRowDxfId="6">
  <tableColumns count="6">
    <tableColumn id="1" name="DESCRIPTION" totalsRowLabel="Total" dataDxfId="0"/>
    <tableColumn id="3" name="P.U." dataDxfId="5">
      <calculatedColumnFormula>IFERROR(VLOOKUP(B14,Prestations!A:B,2,0),"")</calculatedColumnFormula>
    </tableColumn>
    <tableColumn id="7" name="Colonne1" dataDxfId="4"/>
    <tableColumn id="2" name="Quantité" dataDxfId="3"/>
    <tableColumn id="4" name="MONTANT HTVA" totalsRowFunction="count" dataDxfId="2">
      <calculatedColumnFormula>IFERROR(Données3456[[#This Row],[P.U.]]*Données3456[[#This Row],[Quantité]],"")</calculatedColumnFormula>
    </tableColumn>
    <tableColumn id="5" name="TVA" dataDxfId="1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ables/table3.xml><?xml version="1.0" encoding="utf-8"?>
<table xmlns="http://schemas.openxmlformats.org/spreadsheetml/2006/main" id="3" name="Données34" displayName="Données34" ref="B13:G24" totalsRowDxfId="20">
  <tableColumns count="6">
    <tableColumn id="1" name="DESCRIPTION" totalsRowLabel="Total" dataDxfId="19"/>
    <tableColumn id="3" name="P.U." dataDxfId="18">
      <calculatedColumnFormula>IFERROR(VLOOKUP(B14,Prestations!A:B,2,0),"")</calculatedColumnFormula>
    </tableColumn>
    <tableColumn id="7" name="Colonne1" dataDxfId="17"/>
    <tableColumn id="2" name="Quantité" dataDxfId="16"/>
    <tableColumn id="4" name="MONTANT HTVA" totalsRowFunction="count" dataDxfId="15">
      <calculatedColumnFormula>IFERROR(Données34[[#This Row],[P.U.]]*Données34[[#This Row],[Quantité]],"")</calculatedColumnFormula>
    </tableColumn>
    <tableColumn id="5" name="TVA" dataDxfId="14" dataCellStyle="Pourcentage"/>
  </tableColumns>
  <tableStyleInfo name="Invoice with Sales Tax" showFirstColumn="0" showLastColumn="0" showRowStripes="1" showColumnStripes="0"/>
  <extLst>
    <ext xmlns:x14="http://schemas.microsoft.com/office/spreadsheetml/2009/9/main" uri="{504A1905-F514-4f6f-8877-14C23A59335A}">
      <x14:table altTextSummary="Enter invoice item descriptions and amounts. Subtotal is automatically calculated at end of table"/>
    </ext>
  </extLst>
</table>
</file>

<file path=xl/theme/theme1.xml><?xml version="1.0" encoding="utf-8"?>
<a:theme xmlns:a="http://schemas.openxmlformats.org/drawingml/2006/main" name="Office Theme">
  <a:themeElements>
    <a:clrScheme name="Invoice with Sales Tax">
      <a:dk1>
        <a:sysClr val="windowText" lastClr="000000"/>
      </a:dk1>
      <a:lt1>
        <a:sysClr val="window" lastClr="FFFFFF"/>
      </a:lt1>
      <a:dk2>
        <a:srgbClr val="6E747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85296"/>
      </a:hlink>
      <a:folHlink>
        <a:srgbClr val="993366"/>
      </a:folHlink>
    </a:clrScheme>
    <a:fontScheme name="Invoice with Sales Tax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jardin@revevert.be" TargetMode="External"/><Relationship Id="rId4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btpsluysbrigitte@skynet.be%20;" TargetMode="External"/><Relationship Id="rId21" Type="http://schemas.openxmlformats.org/officeDocument/2006/relationships/hyperlink" Target="mailto:claudecrespin@skynet.be" TargetMode="External"/><Relationship Id="rId63" Type="http://schemas.openxmlformats.org/officeDocument/2006/relationships/hyperlink" Target="mailto:gaston.liegeois@skynet.be" TargetMode="External"/><Relationship Id="rId159" Type="http://schemas.openxmlformats.org/officeDocument/2006/relationships/hyperlink" Target="mailto:info@bgis.be" TargetMode="External"/><Relationship Id="rId170" Type="http://schemas.openxmlformats.org/officeDocument/2006/relationships/hyperlink" Target="mailto:micheline@dedoncker.eu" TargetMode="External"/><Relationship Id="rId226" Type="http://schemas.openxmlformats.org/officeDocument/2006/relationships/hyperlink" Target="mailto:s.bearzatto@voo.be" TargetMode="External"/><Relationship Id="rId268" Type="http://schemas.openxmlformats.org/officeDocument/2006/relationships/hyperlink" Target="mailto:gerardstievenart@msn.com" TargetMode="External"/><Relationship Id="rId11" Type="http://schemas.openxmlformats.org/officeDocument/2006/relationships/hyperlink" Target="mailto:c.biquet@hotmail.com" TargetMode="External"/><Relationship Id="rId32" Type="http://schemas.openxmlformats.org/officeDocument/2006/relationships/hyperlink" Target="mailto:jeanineeveraets@gmail.com" TargetMode="External"/><Relationship Id="rId53" Type="http://schemas.openxmlformats.org/officeDocument/2006/relationships/hyperlink" Target="mailto:claire.schmitt@edpnet.be" TargetMode="External"/><Relationship Id="rId74" Type="http://schemas.openxmlformats.org/officeDocument/2006/relationships/hyperlink" Target="mailto:korenberg@skynet.be" TargetMode="External"/><Relationship Id="rId128" Type="http://schemas.openxmlformats.org/officeDocument/2006/relationships/hyperlink" Target="mailto:joellekeyser@hotmail.com" TargetMode="External"/><Relationship Id="rId149" Type="http://schemas.openxmlformats.org/officeDocument/2006/relationships/hyperlink" Target="mailto:gff@lahor.com" TargetMode="External"/><Relationship Id="rId5" Type="http://schemas.openxmlformats.org/officeDocument/2006/relationships/hyperlink" Target="mailto:alex@eurotv.com" TargetMode="External"/><Relationship Id="rId95" Type="http://schemas.openxmlformats.org/officeDocument/2006/relationships/hyperlink" Target="mailto:ido.perry@skynet.be" TargetMode="External"/><Relationship Id="rId160" Type="http://schemas.openxmlformats.org/officeDocument/2006/relationships/hyperlink" Target="mailto:ctilquin@bercom-international.com" TargetMode="External"/><Relationship Id="rId181" Type="http://schemas.openxmlformats.org/officeDocument/2006/relationships/hyperlink" Target="mailto:btpsecretariat@skynet.be" TargetMode="External"/><Relationship Id="rId216" Type="http://schemas.openxmlformats.org/officeDocument/2006/relationships/hyperlink" Target="mailto:michael.lekime@tubize.be" TargetMode="External"/><Relationship Id="rId237" Type="http://schemas.openxmlformats.org/officeDocument/2006/relationships/hyperlink" Target="mailto:luc.dereinne@gmail.com" TargetMode="External"/><Relationship Id="rId258" Type="http://schemas.openxmlformats.org/officeDocument/2006/relationships/hyperlink" Target="mailto:claudia.salustri@skynet.be" TargetMode="External"/><Relationship Id="rId22" Type="http://schemas.openxmlformats.org/officeDocument/2006/relationships/hyperlink" Target="mailto:jcreteur@skynet.be" TargetMode="External"/><Relationship Id="rId43" Type="http://schemas.openxmlformats.org/officeDocument/2006/relationships/hyperlink" Target="mailto:marleen.homan@telenet.be" TargetMode="External"/><Relationship Id="rId64" Type="http://schemas.openxmlformats.org/officeDocument/2006/relationships/hyperlink" Target="mailto:ida.longeri@pollet.be" TargetMode="External"/><Relationship Id="rId118" Type="http://schemas.openxmlformats.org/officeDocument/2006/relationships/hyperlink" Target="mailto:btpsecretariat@skynet.be" TargetMode="External"/><Relationship Id="rId139" Type="http://schemas.openxmlformats.org/officeDocument/2006/relationships/hyperlink" Target="mailto:lw@ltarelocation.be" TargetMode="External"/><Relationship Id="rId85" Type="http://schemas.openxmlformats.org/officeDocument/2006/relationships/hyperlink" Target="mailto:perry.yehuda@gmail.com" TargetMode="External"/><Relationship Id="rId150" Type="http://schemas.openxmlformats.org/officeDocument/2006/relationships/hyperlink" Target="mailto:J.paysage@gmail.com" TargetMode="External"/><Relationship Id="rId171" Type="http://schemas.openxmlformats.org/officeDocument/2006/relationships/hyperlink" Target="mailto:bdhdd@hotmail.com" TargetMode="External"/><Relationship Id="rId192" Type="http://schemas.openxmlformats.org/officeDocument/2006/relationships/hyperlink" Target="mailto:k-mireille@hotmail.com" TargetMode="External"/><Relationship Id="rId206" Type="http://schemas.openxmlformats.org/officeDocument/2006/relationships/hyperlink" Target="mailto:jeanmarc.anslot@gmail.com" TargetMode="External"/><Relationship Id="rId227" Type="http://schemas.openxmlformats.org/officeDocument/2006/relationships/hyperlink" Target="mailto:eric.sax@icloud.com" TargetMode="External"/><Relationship Id="rId248" Type="http://schemas.openxmlformats.org/officeDocument/2006/relationships/hyperlink" Target="mailto:raymond_letayf@hotmail.com" TargetMode="External"/><Relationship Id="rId269" Type="http://schemas.openxmlformats.org/officeDocument/2006/relationships/hyperlink" Target="mailto:alinskens@jamproperties.be" TargetMode="External"/><Relationship Id="rId12" Type="http://schemas.openxmlformats.org/officeDocument/2006/relationships/hyperlink" Target="mailto:sartparadis@gmail.com" TargetMode="External"/><Relationship Id="rId33" Type="http://schemas.openxmlformats.org/officeDocument/2006/relationships/hyperlink" Target="mailto:valerye.dangotte@gmail.com" TargetMode="External"/><Relationship Id="rId108" Type="http://schemas.openxmlformats.org/officeDocument/2006/relationships/hyperlink" Target="mailto:marcel-vancaster@voo.be" TargetMode="External"/><Relationship Id="rId129" Type="http://schemas.openxmlformats.org/officeDocument/2006/relationships/hyperlink" Target="mailto:am043772@skynet.be" TargetMode="External"/><Relationship Id="rId54" Type="http://schemas.openxmlformats.org/officeDocument/2006/relationships/hyperlink" Target="mailto:susan.ipeki@karreveld.com" TargetMode="External"/><Relationship Id="rId75" Type="http://schemas.openxmlformats.org/officeDocument/2006/relationships/hyperlink" Target="mailto:j.neve@hotmail.com" TargetMode="External"/><Relationship Id="rId96" Type="http://schemas.openxmlformats.org/officeDocument/2006/relationships/hyperlink" Target="mailto:smbsprlconstruct@hotmail.com" TargetMode="External"/><Relationship Id="rId140" Type="http://schemas.openxmlformats.org/officeDocument/2006/relationships/hyperlink" Target="mailto:jm.weber@transitic.com" TargetMode="External"/><Relationship Id="rId161" Type="http://schemas.openxmlformats.org/officeDocument/2006/relationships/hyperlink" Target="mailto:marion.simm@skynet.be" TargetMode="External"/><Relationship Id="rId182" Type="http://schemas.openxmlformats.org/officeDocument/2006/relationships/hyperlink" Target="mailto:compta@knuets.be" TargetMode="External"/><Relationship Id="rId217" Type="http://schemas.openxmlformats.org/officeDocument/2006/relationships/hyperlink" Target="mailto:allconceptproject@Skynet.be" TargetMode="External"/><Relationship Id="rId6" Type="http://schemas.openxmlformats.org/officeDocument/2006/relationships/hyperlink" Target="mailto:danielebaudier@hotmail.com" TargetMode="External"/><Relationship Id="rId238" Type="http://schemas.openxmlformats.org/officeDocument/2006/relationships/hyperlink" Target="mailto:ladereppe@gmail.com" TargetMode="External"/><Relationship Id="rId259" Type="http://schemas.openxmlformats.org/officeDocument/2006/relationships/hyperlink" Target="mailto:daphne@ruspoli.be" TargetMode="External"/><Relationship Id="rId23" Type="http://schemas.openxmlformats.org/officeDocument/2006/relationships/hyperlink" Target="mailto:adebruyne@gmail.com" TargetMode="External"/><Relationship Id="rId119" Type="http://schemas.openxmlformats.org/officeDocument/2006/relationships/hyperlink" Target="mailto:mbamber@gmail.com" TargetMode="External"/><Relationship Id="rId270" Type="http://schemas.openxmlformats.org/officeDocument/2006/relationships/hyperlink" Target="mailto:sax.eric@yahoo.fr" TargetMode="External"/><Relationship Id="rId44" Type="http://schemas.openxmlformats.org/officeDocument/2006/relationships/hyperlink" Target="mailto:human.support@skynet.be" TargetMode="External"/><Relationship Id="rId65" Type="http://schemas.openxmlformats.org/officeDocument/2006/relationships/hyperlink" Target="mailto:abmallet@gmail.com" TargetMode="External"/><Relationship Id="rId86" Type="http://schemas.openxmlformats.org/officeDocument/2006/relationships/hyperlink" Target="mailto:aricito@libero.it" TargetMode="External"/><Relationship Id="rId130" Type="http://schemas.openxmlformats.org/officeDocument/2006/relationships/hyperlink" Target="mailto:dominique_magis@be.ibm.com" TargetMode="External"/><Relationship Id="rId151" Type="http://schemas.openxmlformats.org/officeDocument/2006/relationships/hyperlink" Target="mailto:daniie@hotmail.com" TargetMode="External"/><Relationship Id="rId172" Type="http://schemas.openxmlformats.org/officeDocument/2006/relationships/hyperlink" Target="mailto:anne_desch@yahoo.fr" TargetMode="External"/><Relationship Id="rId193" Type="http://schemas.openxmlformats.org/officeDocument/2006/relationships/hyperlink" Target="mailto:catherine_Vincent@bpisa.be" TargetMode="External"/><Relationship Id="rId207" Type="http://schemas.openxmlformats.org/officeDocument/2006/relationships/hyperlink" Target="mailto:artevirco@hotmail.com" TargetMode="External"/><Relationship Id="rId228" Type="http://schemas.openxmlformats.org/officeDocument/2006/relationships/hyperlink" Target="mailto:ido.perry@skynet.be" TargetMode="External"/><Relationship Id="rId249" Type="http://schemas.openxmlformats.org/officeDocument/2006/relationships/hyperlink" Target="mailto:chrimarbi@yahoo.fr" TargetMode="External"/><Relationship Id="rId13" Type="http://schemas.openxmlformats.org/officeDocument/2006/relationships/hyperlink" Target="mailto:f.broothaerts@gmail.com" TargetMode="External"/><Relationship Id="rId109" Type="http://schemas.openxmlformats.org/officeDocument/2006/relationships/hyperlink" Target="mailto:fa512631@skynet.be" TargetMode="External"/><Relationship Id="rId260" Type="http://schemas.openxmlformats.org/officeDocument/2006/relationships/hyperlink" Target="mailto:stephanie@growingattitude.eu" TargetMode="External"/><Relationship Id="rId34" Type="http://schemas.openxmlformats.org/officeDocument/2006/relationships/hyperlink" Target="mailto:marianne.fraiture@gmail.com" TargetMode="External"/><Relationship Id="rId55" Type="http://schemas.openxmlformats.org/officeDocument/2006/relationships/hyperlink" Target="mailto:daniellebeelen@hotmail.com" TargetMode="External"/><Relationship Id="rId76" Type="http://schemas.openxmlformats.org/officeDocument/2006/relationships/hyperlink" Target="mailto:audeneven@live.be" TargetMode="External"/><Relationship Id="rId97" Type="http://schemas.openxmlformats.org/officeDocument/2006/relationships/hyperlink" Target="mailto:bernardsmeysters@yahoo.fr" TargetMode="External"/><Relationship Id="rId120" Type="http://schemas.openxmlformats.org/officeDocument/2006/relationships/hyperlink" Target="mailto:dominique.binet@cap-sud.com" TargetMode="External"/><Relationship Id="rId141" Type="http://schemas.openxmlformats.org/officeDocument/2006/relationships/hyperlink" Target="mailto:Helena.hauptman@hotmail.com" TargetMode="External"/><Relationship Id="rId7" Type="http://schemas.openxmlformats.org/officeDocument/2006/relationships/hyperlink" Target="mailto:aidabendhiaf@gmail.com" TargetMode="External"/><Relationship Id="rId162" Type="http://schemas.openxmlformats.org/officeDocument/2006/relationships/hyperlink" Target="mailto:halaucacorneliu@hotmail.com" TargetMode="External"/><Relationship Id="rId183" Type="http://schemas.openxmlformats.org/officeDocument/2006/relationships/hyperlink" Target="mailto:vdelcarte@trevi.be" TargetMode="External"/><Relationship Id="rId218" Type="http://schemas.openxmlformats.org/officeDocument/2006/relationships/hyperlink" Target="mailto:jacopo.avogadro@gmail.com" TargetMode="External"/><Relationship Id="rId239" Type="http://schemas.openxmlformats.org/officeDocument/2006/relationships/hyperlink" Target="mailto:jg@michelpenneman.com;" TargetMode="External"/><Relationship Id="rId250" Type="http://schemas.openxmlformats.org/officeDocument/2006/relationships/hyperlink" Target="mailto:lucilebxl@marsac.be" TargetMode="External"/><Relationship Id="rId271" Type="http://schemas.openxmlformats.org/officeDocument/2006/relationships/printerSettings" Target="../printerSettings/printerSettings4.bin"/><Relationship Id="rId24" Type="http://schemas.openxmlformats.org/officeDocument/2006/relationships/hyperlink" Target="mailto:didier.deconinck@solutions30.be" TargetMode="External"/><Relationship Id="rId45" Type="http://schemas.openxmlformats.org/officeDocument/2006/relationships/hyperlink" Target="mailto:christiane.devleminckx@idempapers.com" TargetMode="External"/><Relationship Id="rId66" Type="http://schemas.openxmlformats.org/officeDocument/2006/relationships/hyperlink" Target="mailto:danyele2707@yahoo.fr" TargetMode="External"/><Relationship Id="rId87" Type="http://schemas.openxmlformats.org/officeDocument/2006/relationships/hyperlink" Target="mailto:jn.drouin@dsloftware.fr" TargetMode="External"/><Relationship Id="rId110" Type="http://schemas.openxmlformats.org/officeDocument/2006/relationships/hyperlink" Target="mailto:christophe.villance@bpost.be" TargetMode="External"/><Relationship Id="rId131" Type="http://schemas.openxmlformats.org/officeDocument/2006/relationships/hyperlink" Target="mailto:Kyriakos.maniatis@ec.europa.eu" TargetMode="External"/><Relationship Id="rId152" Type="http://schemas.openxmlformats.org/officeDocument/2006/relationships/hyperlink" Target="mailto:Fran&#231;ois.didisheim@cre-action.com" TargetMode="External"/><Relationship Id="rId173" Type="http://schemas.openxmlformats.org/officeDocument/2006/relationships/hyperlink" Target="mailto:aaapr@skynet.be" TargetMode="External"/><Relationship Id="rId194" Type="http://schemas.openxmlformats.org/officeDocument/2006/relationships/hyperlink" Target="mailto:mediscovery@skynet.be" TargetMode="External"/><Relationship Id="rId208" Type="http://schemas.openxmlformats.org/officeDocument/2006/relationships/hyperlink" Target="mailto:dorotheegruman.be@gmail.com" TargetMode="External"/><Relationship Id="rId229" Type="http://schemas.openxmlformats.org/officeDocument/2006/relationships/hyperlink" Target="mailto:bulte.nicolas@gmail.com" TargetMode="External"/><Relationship Id="rId240" Type="http://schemas.openxmlformats.org/officeDocument/2006/relationships/hyperlink" Target="mailto:nathker@gmail.com" TargetMode="External"/><Relationship Id="rId261" Type="http://schemas.openxmlformats.org/officeDocument/2006/relationships/hyperlink" Target="mailto:dewitte28@hotmail.com" TargetMode="External"/><Relationship Id="rId14" Type="http://schemas.openxmlformats.org/officeDocument/2006/relationships/hyperlink" Target="mailto:info@cado1.be" TargetMode="External"/><Relationship Id="rId35" Type="http://schemas.openxmlformats.org/officeDocument/2006/relationships/hyperlink" Target="mailto:c.genicq@intrum.com" TargetMode="External"/><Relationship Id="rId56" Type="http://schemas.openxmlformats.org/officeDocument/2006/relationships/hyperlink" Target="mailto:marclecarte@hotmail.com" TargetMode="External"/><Relationship Id="rId77" Type="http://schemas.openxmlformats.org/officeDocument/2006/relationships/hyperlink" Target="mailto:jacques.nieuwland@gdfsuez.com" TargetMode="External"/><Relationship Id="rId100" Type="http://schemas.openxmlformats.org/officeDocument/2006/relationships/hyperlink" Target="mailto:noel.spruytte@telenet.be" TargetMode="External"/><Relationship Id="rId8" Type="http://schemas.openxmlformats.org/officeDocument/2006/relationships/hyperlink" Target="mailto:nahima.benayata@gmail.com" TargetMode="External"/><Relationship Id="rId98" Type="http://schemas.openxmlformats.org/officeDocument/2006/relationships/hyperlink" Target="mailto:somerhausen@hotmail.com" TargetMode="External"/><Relationship Id="rId121" Type="http://schemas.openxmlformats.org/officeDocument/2006/relationships/hyperlink" Target="mailto:Mdelune@aol.com" TargetMode="External"/><Relationship Id="rId142" Type="http://schemas.openxmlformats.org/officeDocument/2006/relationships/hyperlink" Target="mailto:Cigi.Immo@gmail.com" TargetMode="External"/><Relationship Id="rId163" Type="http://schemas.openxmlformats.org/officeDocument/2006/relationships/hyperlink" Target="mailto:francois.didisheim@cre-action.com" TargetMode="External"/><Relationship Id="rId184" Type="http://schemas.openxmlformats.org/officeDocument/2006/relationships/hyperlink" Target="mailto:finance@generaction.be" TargetMode="External"/><Relationship Id="rId219" Type="http://schemas.openxmlformats.org/officeDocument/2006/relationships/hyperlink" Target="mailto:guy.vanderzande@pairidaiza.eu;%20Philippe.%20dubois@pairidaiza.eu;laetitia.douliez@pairidaiza.eu" TargetMode="External"/><Relationship Id="rId230" Type="http://schemas.openxmlformats.org/officeDocument/2006/relationships/hyperlink" Target="mailto:g.busar@skynet.be" TargetMode="External"/><Relationship Id="rId251" Type="http://schemas.openxmlformats.org/officeDocument/2006/relationships/hyperlink" Target="mailto:mermaurer@gmail.com" TargetMode="External"/><Relationship Id="rId25" Type="http://schemas.openxmlformats.org/officeDocument/2006/relationships/hyperlink" Target="mailto:phdenis.simon@skynet.be" TargetMode="External"/><Relationship Id="rId46" Type="http://schemas.openxmlformats.org/officeDocument/2006/relationships/hyperlink" Target="mailto:patriceoliviercourtens@skynet.be" TargetMode="External"/><Relationship Id="rId67" Type="http://schemas.openxmlformats.org/officeDocument/2006/relationships/hyperlink" Target="mailto:michmarch25@gmail.com" TargetMode="External"/><Relationship Id="rId88" Type="http://schemas.openxmlformats.org/officeDocument/2006/relationships/hyperlink" Target="mailto:alain.leriche@edf-ig.com" TargetMode="External"/><Relationship Id="rId111" Type="http://schemas.openxmlformats.org/officeDocument/2006/relationships/hyperlink" Target="mailto:liesbeth311@hotmail.com" TargetMode="External"/><Relationship Id="rId132" Type="http://schemas.openxmlformats.org/officeDocument/2006/relationships/hyperlink" Target="mailto:marc.mattelet@mac.com" TargetMode="External"/><Relationship Id="rId153" Type="http://schemas.openxmlformats.org/officeDocument/2006/relationships/hyperlink" Target="mailto:danyele2707@yahoo.fr" TargetMode="External"/><Relationship Id="rId174" Type="http://schemas.openxmlformats.org/officeDocument/2006/relationships/hyperlink" Target="mailto:a.vandegorne@mac.com" TargetMode="External"/><Relationship Id="rId195" Type="http://schemas.openxmlformats.org/officeDocument/2006/relationships/hyperlink" Target="mailto:Pascale.vanda@gmail.com" TargetMode="External"/><Relationship Id="rId209" Type="http://schemas.openxmlformats.org/officeDocument/2006/relationships/hyperlink" Target="mailto:jozef.bernat@mzu.sk" TargetMode="External"/><Relationship Id="rId220" Type="http://schemas.openxmlformats.org/officeDocument/2006/relationships/hyperlink" Target="mailto:michael.absil@skynet.be" TargetMode="External"/><Relationship Id="rId241" Type="http://schemas.openxmlformats.org/officeDocument/2006/relationships/hyperlink" Target="mailto:sdroesbe@gmail.com" TargetMode="External"/><Relationship Id="rId15" Type="http://schemas.openxmlformats.org/officeDocument/2006/relationships/hyperlink" Target="mailto:capac@skynet.be" TargetMode="External"/><Relationship Id="rId36" Type="http://schemas.openxmlformats.org/officeDocument/2006/relationships/hyperlink" Target="mailto:sebastien.gigantelli@skynet.be" TargetMode="External"/><Relationship Id="rId57" Type="http://schemas.openxmlformats.org/officeDocument/2006/relationships/hyperlink" Target="mailto:bruno.leclercq@leroysomer.com" TargetMode="External"/><Relationship Id="rId262" Type="http://schemas.openxmlformats.org/officeDocument/2006/relationships/hyperlink" Target="mailto:yvestine@yahoo.com" TargetMode="External"/><Relationship Id="rId78" Type="http://schemas.openxmlformats.org/officeDocument/2006/relationships/hyperlink" Target="mailto:djeva@skynet.be" TargetMode="External"/><Relationship Id="rId99" Type="http://schemas.openxmlformats.org/officeDocument/2006/relationships/hyperlink" Target="mailto:sorassoc@skynet.be" TargetMode="External"/><Relationship Id="rId101" Type="http://schemas.openxmlformats.org/officeDocument/2006/relationships/hyperlink" Target="mailto:pieter_stek@yahoo.fr" TargetMode="External"/><Relationship Id="rId122" Type="http://schemas.openxmlformats.org/officeDocument/2006/relationships/hyperlink" Target="mailto:Raphael.DeWinter@fluxswiss.com" TargetMode="External"/><Relationship Id="rId143" Type="http://schemas.openxmlformats.org/officeDocument/2006/relationships/hyperlink" Target="mailto:Cigi.Immo@gmail.com" TargetMode="External"/><Relationship Id="rId164" Type="http://schemas.openxmlformats.org/officeDocument/2006/relationships/hyperlink" Target="mailto:Rene.decooman@gmail.com" TargetMode="External"/><Relationship Id="rId185" Type="http://schemas.openxmlformats.org/officeDocument/2006/relationships/hyperlink" Target="mailto:Chantal@familybollore.com" TargetMode="External"/><Relationship Id="rId9" Type="http://schemas.openxmlformats.org/officeDocument/2006/relationships/hyperlink" Target="mailto:emilyberlier@hotmail.com" TargetMode="External"/><Relationship Id="rId210" Type="http://schemas.openxmlformats.org/officeDocument/2006/relationships/hyperlink" Target="mailto:tshimanga_evariste@yahoo.fr" TargetMode="External"/><Relationship Id="rId26" Type="http://schemas.openxmlformats.org/officeDocument/2006/relationships/hyperlink" Target="mailto:patrogival@gmail.com" TargetMode="External"/><Relationship Id="rId231" Type="http://schemas.openxmlformats.org/officeDocument/2006/relationships/hyperlink" Target="mailto:V&#233;ronique.clerens@skynet.be" TargetMode="External"/><Relationship Id="rId252" Type="http://schemas.openxmlformats.org/officeDocument/2006/relationships/hyperlink" Target="mailto:salvalaurence@gmail.com" TargetMode="External"/><Relationship Id="rId47" Type="http://schemas.openxmlformats.org/officeDocument/2006/relationships/hyperlink" Target="mailto:marie-France.istace@astrazeneca.com" TargetMode="External"/><Relationship Id="rId68" Type="http://schemas.openxmlformats.org/officeDocument/2006/relationships/hyperlink" Target="mailto:fmarchau@telenet.be" TargetMode="External"/><Relationship Id="rId89" Type="http://schemas.openxmlformats.org/officeDocument/2006/relationships/hyperlink" Target="mailto:paola.mussi@gmail.com" TargetMode="External"/><Relationship Id="rId112" Type="http://schemas.openxmlformats.org/officeDocument/2006/relationships/hyperlink" Target="mailto:charlyschool@skynet.be" TargetMode="External"/><Relationship Id="rId133" Type="http://schemas.openxmlformats.org/officeDocument/2006/relationships/hyperlink" Target="mailto:michotte@gmail.com" TargetMode="External"/><Relationship Id="rId154" Type="http://schemas.openxmlformats.org/officeDocument/2006/relationships/hyperlink" Target="mailto:Sophie.Rabau@merryl.be" TargetMode="External"/><Relationship Id="rId175" Type="http://schemas.openxmlformats.org/officeDocument/2006/relationships/hyperlink" Target="mailto:swimaster@hotmail.com" TargetMode="External"/><Relationship Id="rId196" Type="http://schemas.openxmlformats.org/officeDocument/2006/relationships/hyperlink" Target="mailto:Philippe.hivorel@gmail.com" TargetMode="External"/><Relationship Id="rId200" Type="http://schemas.openxmlformats.org/officeDocument/2006/relationships/hyperlink" Target="mailto:C.faivre@gerardfaivreparis.com" TargetMode="External"/><Relationship Id="rId16" Type="http://schemas.openxmlformats.org/officeDocument/2006/relationships/hyperlink" Target="mailto:jmcharles@tvcablenet.be" TargetMode="External"/><Relationship Id="rId221" Type="http://schemas.openxmlformats.org/officeDocument/2006/relationships/hyperlink" Target="mailto:gesimmo@skynet.be" TargetMode="External"/><Relationship Id="rId242" Type="http://schemas.openxmlformats.org/officeDocument/2006/relationships/hyperlink" Target="mailto:Michel.fanna@skynet.be" TargetMode="External"/><Relationship Id="rId263" Type="http://schemas.openxmlformats.org/officeDocument/2006/relationships/hyperlink" Target="mailto:viallefontcj@yahoo.fr" TargetMode="External"/><Relationship Id="rId37" Type="http://schemas.openxmlformats.org/officeDocument/2006/relationships/hyperlink" Target="mailto:melanie.gilbert@hotmail.ca" TargetMode="External"/><Relationship Id="rId58" Type="http://schemas.openxmlformats.org/officeDocument/2006/relationships/hyperlink" Target="mailto:trans.pers@skynet.be" TargetMode="External"/><Relationship Id="rId79" Type="http://schemas.openxmlformats.org/officeDocument/2006/relationships/hyperlink" Target="mailto:nyckees@alice.it" TargetMode="External"/><Relationship Id="rId102" Type="http://schemas.openxmlformats.org/officeDocument/2006/relationships/hyperlink" Target="mailto:szlamka@skynet.be" TargetMode="External"/><Relationship Id="rId123" Type="http://schemas.openxmlformats.org/officeDocument/2006/relationships/hyperlink" Target="mailto:didier.de.vos@skynet.be" TargetMode="External"/><Relationship Id="rId144" Type="http://schemas.openxmlformats.org/officeDocument/2006/relationships/hyperlink" Target="mailto:reginaldhoe@hotmail.com" TargetMode="External"/><Relationship Id="rId90" Type="http://schemas.openxmlformats.org/officeDocument/2006/relationships/hyperlink" Target="mailto:carpentiermichel@skynet.be" TargetMode="External"/><Relationship Id="rId165" Type="http://schemas.openxmlformats.org/officeDocument/2006/relationships/hyperlink" Target="mailto:eric.deformanoir@leconseil.be" TargetMode="External"/><Relationship Id="rId186" Type="http://schemas.openxmlformats.org/officeDocument/2006/relationships/hyperlink" Target="mailto:info@bgis.be" TargetMode="External"/><Relationship Id="rId211" Type="http://schemas.openxmlformats.org/officeDocument/2006/relationships/hyperlink" Target="mailto:nlboel@gmail.com%20;" TargetMode="External"/><Relationship Id="rId232" Type="http://schemas.openxmlformats.org/officeDocument/2006/relationships/hyperlink" Target="mailto:sylviane.delasteyrie@gmail.com" TargetMode="External"/><Relationship Id="rId253" Type="http://schemas.openxmlformats.org/officeDocument/2006/relationships/hyperlink" Target="mailto:sylvain@doctoranytime.be" TargetMode="External"/><Relationship Id="rId27" Type="http://schemas.openxmlformats.org/officeDocument/2006/relationships/hyperlink" Target="mailto:bruno.deryckere@chiara-online.com" TargetMode="External"/><Relationship Id="rId48" Type="http://schemas.openxmlformats.org/officeDocument/2006/relationships/hyperlink" Target="mailto:rol.jeegers@pandora.be" TargetMode="External"/><Relationship Id="rId69" Type="http://schemas.openxmlformats.org/officeDocument/2006/relationships/hyperlink" Target="mailto:christianmask@hotmail.com" TargetMode="External"/><Relationship Id="rId113" Type="http://schemas.openxmlformats.org/officeDocument/2006/relationships/hyperlink" Target="mailto:tatiana.spentza@skynet.be" TargetMode="External"/><Relationship Id="rId134" Type="http://schemas.openxmlformats.org/officeDocument/2006/relationships/hyperlink" Target="mailto:laurence.periquet@gmail.com" TargetMode="External"/><Relationship Id="rId80" Type="http://schemas.openxmlformats.org/officeDocument/2006/relationships/hyperlink" Target="mailto:mariellapani@skynet.be" TargetMode="External"/><Relationship Id="rId155" Type="http://schemas.openxmlformats.org/officeDocument/2006/relationships/hyperlink" Target="mailto:laurence@focquet.be" TargetMode="External"/><Relationship Id="rId176" Type="http://schemas.openxmlformats.org/officeDocument/2006/relationships/hyperlink" Target="mailto:h.vanvreckem@skynet.be" TargetMode="External"/><Relationship Id="rId197" Type="http://schemas.openxmlformats.org/officeDocument/2006/relationships/hyperlink" Target="mailto:&#201;ric.deformanoir@leconseil.be" TargetMode="External"/><Relationship Id="rId201" Type="http://schemas.openxmlformats.org/officeDocument/2006/relationships/hyperlink" Target="mailto:brussels@kuwaitarmy.gov.kw" TargetMode="External"/><Relationship Id="rId222" Type="http://schemas.openxmlformats.org/officeDocument/2006/relationships/hyperlink" Target="mailto:aerts@bgis.be" TargetMode="External"/><Relationship Id="rId243" Type="http://schemas.openxmlformats.org/officeDocument/2006/relationships/hyperlink" Target="mailto:fischetti@hotmail.be" TargetMode="External"/><Relationship Id="rId264" Type="http://schemas.openxmlformats.org/officeDocument/2006/relationships/hyperlink" Target="mailto:mvanlancker1@bellsoukh.net" TargetMode="External"/><Relationship Id="rId17" Type="http://schemas.openxmlformats.org/officeDocument/2006/relationships/hyperlink" Target="mailto:cigi@skynet.be" TargetMode="External"/><Relationship Id="rId38" Type="http://schemas.openxmlformats.org/officeDocument/2006/relationships/hyperlink" Target="mailto:swillems@globalportfoliomanagement.be" TargetMode="External"/><Relationship Id="rId59" Type="http://schemas.openxmlformats.org/officeDocument/2006/relationships/hyperlink" Target="mailto:suzanne.lehne@gmail.com" TargetMode="External"/><Relationship Id="rId103" Type="http://schemas.openxmlformats.org/officeDocument/2006/relationships/hyperlink" Target="mailto:didier.deconinck@solutions30.be" TargetMode="External"/><Relationship Id="rId124" Type="http://schemas.openxmlformats.org/officeDocument/2006/relationships/hyperlink" Target="mailto:tgs@vag-security.be" TargetMode="External"/><Relationship Id="rId70" Type="http://schemas.openxmlformats.org/officeDocument/2006/relationships/hyperlink" Target="mailto:remi.mayet@skynet.be" TargetMode="External"/><Relationship Id="rId91" Type="http://schemas.openxmlformats.org/officeDocument/2006/relationships/hyperlink" Target="mailto:lionel.roelants@fieldresource.com" TargetMode="External"/><Relationship Id="rId145" Type="http://schemas.openxmlformats.org/officeDocument/2006/relationships/hyperlink" Target="mailto:jpv@merryl.be" TargetMode="External"/><Relationship Id="rId166" Type="http://schemas.openxmlformats.org/officeDocument/2006/relationships/hyperlink" Target="mailto:nkopatz@hotmail.com" TargetMode="External"/><Relationship Id="rId187" Type="http://schemas.openxmlformats.org/officeDocument/2006/relationships/hyperlink" Target="mailto:Yves.degols@scarlet.be" TargetMode="External"/><Relationship Id="rId1" Type="http://schemas.openxmlformats.org/officeDocument/2006/relationships/hyperlink" Target="mailto:arthes@arthes-belgium.com" TargetMode="External"/><Relationship Id="rId212" Type="http://schemas.openxmlformats.org/officeDocument/2006/relationships/hyperlink" Target="mailto:ntcajmisson@gmail.com" TargetMode="External"/><Relationship Id="rId233" Type="http://schemas.openxmlformats.org/officeDocument/2006/relationships/hyperlink" Target="mailto:delathouwer-tilleuls@yahoo.fr" TargetMode="External"/><Relationship Id="rId254" Type="http://schemas.openxmlformats.org/officeDocument/2006/relationships/hyperlink" Target="mailto:mgoldberg@phicap.be;%20finance@phicap.be" TargetMode="External"/><Relationship Id="rId28" Type="http://schemas.openxmlformats.org/officeDocument/2006/relationships/hyperlink" Target="mailto:dominique@deshangy.be" TargetMode="External"/><Relationship Id="rId49" Type="http://schemas.openxmlformats.org/officeDocument/2006/relationships/hyperlink" Target="mailto:steven.vanherreweghe@eu.jll.com" TargetMode="External"/><Relationship Id="rId114" Type="http://schemas.openxmlformats.org/officeDocument/2006/relationships/hyperlink" Target="mailto:btpsecretariat@synet.be" TargetMode="External"/><Relationship Id="rId60" Type="http://schemas.openxmlformats.org/officeDocument/2006/relationships/hyperlink" Target="mailto:edouard@lekens.net" TargetMode="External"/><Relationship Id="rId81" Type="http://schemas.openxmlformats.org/officeDocument/2006/relationships/hyperlink" Target="mailto:ionassis.papavassiliou@ec.europa.eu" TargetMode="External"/><Relationship Id="rId135" Type="http://schemas.openxmlformats.org/officeDocument/2006/relationships/hyperlink" Target="mailto:humbleta@skynet.be" TargetMode="External"/><Relationship Id="rId156" Type="http://schemas.openxmlformats.org/officeDocument/2006/relationships/hyperlink" Target="mailto:Marie.finne@skynet.be" TargetMode="External"/><Relationship Id="rId177" Type="http://schemas.openxmlformats.org/officeDocument/2006/relationships/hyperlink" Target="mailto:vvotron@hotmail.com" TargetMode="External"/><Relationship Id="rId198" Type="http://schemas.openxmlformats.org/officeDocument/2006/relationships/hyperlink" Target="mailto:sabrinaksk@hotmail.fr" TargetMode="External"/><Relationship Id="rId202" Type="http://schemas.openxmlformats.org/officeDocument/2006/relationships/hyperlink" Target="mailto:Moliere327@scarlet.be" TargetMode="External"/><Relationship Id="rId223" Type="http://schemas.openxmlformats.org/officeDocument/2006/relationships/hyperlink" Target="mailto:info@bgis.be" TargetMode="External"/><Relationship Id="rId244" Type="http://schemas.openxmlformats.org/officeDocument/2006/relationships/hyperlink" Target="mailto:penelopespoel@gmail.com;" TargetMode="External"/><Relationship Id="rId18" Type="http://schemas.openxmlformats.org/officeDocument/2006/relationships/hyperlink" Target="mailto:cochauxandre@yahoo.fr" TargetMode="External"/><Relationship Id="rId39" Type="http://schemas.openxmlformats.org/officeDocument/2006/relationships/hyperlink" Target="mailto:valerietarlatane@yahoo.fr" TargetMode="External"/><Relationship Id="rId265" Type="http://schemas.openxmlformats.org/officeDocument/2006/relationships/hyperlink" Target="mailto:liliane.dekeyser@gmail.com" TargetMode="External"/><Relationship Id="rId50" Type="http://schemas.openxmlformats.org/officeDocument/2006/relationships/hyperlink" Target="mailto:arielle@jubsy.com" TargetMode="External"/><Relationship Id="rId104" Type="http://schemas.openxmlformats.org/officeDocument/2006/relationships/hyperlink" Target="mailto:thierry-schoekaert@voo.be" TargetMode="External"/><Relationship Id="rId125" Type="http://schemas.openxmlformats.org/officeDocument/2006/relationships/hyperlink" Target="mailto:christineherinckx@skynet.be" TargetMode="External"/><Relationship Id="rId146" Type="http://schemas.openxmlformats.org/officeDocument/2006/relationships/hyperlink" Target="mailto:Ben.vandoorne@skynet.be" TargetMode="External"/><Relationship Id="rId167" Type="http://schemas.openxmlformats.org/officeDocument/2006/relationships/hyperlink" Target="mailto:jardinolivert@gmail.com" TargetMode="External"/><Relationship Id="rId188" Type="http://schemas.openxmlformats.org/officeDocument/2006/relationships/hyperlink" Target="mailto:patrice.courtens@skynet.be" TargetMode="External"/><Relationship Id="rId71" Type="http://schemas.openxmlformats.org/officeDocument/2006/relationships/hyperlink" Target="mailto:maynemichael@gmail.com" TargetMode="External"/><Relationship Id="rId92" Type="http://schemas.openxmlformats.org/officeDocument/2006/relationships/hyperlink" Target="mailto:michel.rogge@geoprobe.be" TargetMode="External"/><Relationship Id="rId213" Type="http://schemas.openxmlformats.org/officeDocument/2006/relationships/hyperlink" Target="mailto:bobyg76@yahoo.com" TargetMode="External"/><Relationship Id="rId234" Type="http://schemas.openxmlformats.org/officeDocument/2006/relationships/hyperlink" Target="mailto:demey.sophie@hotmail.com" TargetMode="External"/><Relationship Id="rId2" Type="http://schemas.openxmlformats.org/officeDocument/2006/relationships/hyperlink" Target="mailto:gdavite@lineote.net" TargetMode="External"/><Relationship Id="rId29" Type="http://schemas.openxmlformats.org/officeDocument/2006/relationships/hyperlink" Target="mailto:devellennes@skynet.be" TargetMode="External"/><Relationship Id="rId255" Type="http://schemas.openxmlformats.org/officeDocument/2006/relationships/hyperlink" Target="mailto:bchristiaens@phicap.be" TargetMode="External"/><Relationship Id="rId40" Type="http://schemas.openxmlformats.org/officeDocument/2006/relationships/hyperlink" Target="mailto:grimmfamily@gmx.ch" TargetMode="External"/><Relationship Id="rId115" Type="http://schemas.openxmlformats.org/officeDocument/2006/relationships/hyperlink" Target="mailto:smits.christiane@gmail.com%20;" TargetMode="External"/><Relationship Id="rId136" Type="http://schemas.openxmlformats.org/officeDocument/2006/relationships/hyperlink" Target="mailto:bveys@hotmail.com" TargetMode="External"/><Relationship Id="rId157" Type="http://schemas.openxmlformats.org/officeDocument/2006/relationships/hyperlink" Target="mailto:Paulvzuylen@gmail.com" TargetMode="External"/><Relationship Id="rId178" Type="http://schemas.openxmlformats.org/officeDocument/2006/relationships/hyperlink" Target="mailto:Fran&#231;oise.courtens@hotmail.com" TargetMode="External"/><Relationship Id="rId61" Type="http://schemas.openxmlformats.org/officeDocument/2006/relationships/hyperlink" Target="mailto:lesjardinsdohara@hotmail.com" TargetMode="External"/><Relationship Id="rId82" Type="http://schemas.openxmlformats.org/officeDocument/2006/relationships/hyperlink" Target="mailto:stephan.pascall@gmail.com" TargetMode="External"/><Relationship Id="rId199" Type="http://schemas.openxmlformats.org/officeDocument/2006/relationships/hyperlink" Target="mailto:b.hubinon@procivis.be" TargetMode="External"/><Relationship Id="rId203" Type="http://schemas.openxmlformats.org/officeDocument/2006/relationships/hyperlink" Target="mailto:vddgilles@hotmail.com" TargetMode="External"/><Relationship Id="rId19" Type="http://schemas.openxmlformats.org/officeDocument/2006/relationships/hyperlink" Target="mailto:erika@yakimmo.be" TargetMode="External"/><Relationship Id="rId224" Type="http://schemas.openxmlformats.org/officeDocument/2006/relationships/hyperlink" Target="mailto:mathieu.moyson@uccle.be%20;" TargetMode="External"/><Relationship Id="rId245" Type="http://schemas.openxmlformats.org/officeDocument/2006/relationships/hyperlink" Target="mailto:marg.jansses@hotmail.com" TargetMode="External"/><Relationship Id="rId266" Type="http://schemas.openxmlformats.org/officeDocument/2006/relationships/hyperlink" Target="mailto:stephanie@growingattitude.eu" TargetMode="External"/><Relationship Id="rId30" Type="http://schemas.openxmlformats.org/officeDocument/2006/relationships/hyperlink" Target="mailto:ph.billot@gmail.com" TargetMode="External"/><Relationship Id="rId105" Type="http://schemas.openxmlformats.org/officeDocument/2006/relationships/hyperlink" Target="mailto:le.thorsen@gmail.com" TargetMode="External"/><Relationship Id="rId126" Type="http://schemas.openxmlformats.org/officeDocument/2006/relationships/hyperlink" Target="mailto:philippe.hocepied@sante.belgique.be" TargetMode="External"/><Relationship Id="rId147" Type="http://schemas.openxmlformats.org/officeDocument/2006/relationships/hyperlink" Target="mailto:sofie_dewildeman@hotmail.com" TargetMode="External"/><Relationship Id="rId168" Type="http://schemas.openxmlformats.org/officeDocument/2006/relationships/hyperlink" Target="mailto:familylorek@yahoo.com" TargetMode="External"/><Relationship Id="rId51" Type="http://schemas.openxmlformats.org/officeDocument/2006/relationships/hyperlink" Target="mailto:Jacques.kasao@hotmail.com" TargetMode="External"/><Relationship Id="rId72" Type="http://schemas.openxmlformats.org/officeDocument/2006/relationships/hyperlink" Target="mailto:wait-and-see@skynet.be" TargetMode="External"/><Relationship Id="rId93" Type="http://schemas.openxmlformats.org/officeDocument/2006/relationships/hyperlink" Target="mailto:sax.eric@yahoo.fr" TargetMode="External"/><Relationship Id="rId189" Type="http://schemas.openxmlformats.org/officeDocument/2006/relationships/hyperlink" Target="mailto:immovanboom@gmail.com" TargetMode="External"/><Relationship Id="rId3" Type="http://schemas.openxmlformats.org/officeDocument/2006/relationships/hyperlink" Target="mailto:rusling@skynet.be" TargetMode="External"/><Relationship Id="rId214" Type="http://schemas.openxmlformats.org/officeDocument/2006/relationships/hyperlink" Target="mailto:ph.prion@Gmail.%20com" TargetMode="External"/><Relationship Id="rId235" Type="http://schemas.openxmlformats.org/officeDocument/2006/relationships/hyperlink" Target="mailto:eadeco@telenet.be" TargetMode="External"/><Relationship Id="rId256" Type="http://schemas.openxmlformats.org/officeDocument/2006/relationships/hyperlink" Target="mailto:sylvainniset@gmail.com" TargetMode="External"/><Relationship Id="rId116" Type="http://schemas.openxmlformats.org/officeDocument/2006/relationships/hyperlink" Target="mailto:c.moutteau@hotmail.com" TargetMode="External"/><Relationship Id="rId137" Type="http://schemas.openxmlformats.org/officeDocument/2006/relationships/hyperlink" Target="mailto:b.vangansbeke@gamconsult.be" TargetMode="External"/><Relationship Id="rId158" Type="http://schemas.openxmlformats.org/officeDocument/2006/relationships/hyperlink" Target="mailto:michael.bezikofer@gmail.com" TargetMode="External"/><Relationship Id="rId20" Type="http://schemas.openxmlformats.org/officeDocument/2006/relationships/hyperlink" Target="mailto:couleurs.tendances@skynet.be" TargetMode="External"/><Relationship Id="rId41" Type="http://schemas.openxmlformats.org/officeDocument/2006/relationships/hyperlink" Target="mailto:ren&#233;ehaferkamp@ec.europa.eu" TargetMode="External"/><Relationship Id="rId62" Type="http://schemas.openxmlformats.org/officeDocument/2006/relationships/hyperlink" Target="mailto:transtone.sa@skynet.be" TargetMode="External"/><Relationship Id="rId83" Type="http://schemas.openxmlformats.org/officeDocument/2006/relationships/hyperlink" Target="mailto:mathieupenelle@gmail.com" TargetMode="External"/><Relationship Id="rId179" Type="http://schemas.openxmlformats.org/officeDocument/2006/relationships/hyperlink" Target="mailto:djeva@skynet.be" TargetMode="External"/><Relationship Id="rId190" Type="http://schemas.openxmlformats.org/officeDocument/2006/relationships/hyperlink" Target="mailto:rusling@skynet.be" TargetMode="External"/><Relationship Id="rId204" Type="http://schemas.openxmlformats.org/officeDocument/2006/relationships/hyperlink" Target="mailto:etienneoleffe@hotmail.com" TargetMode="External"/><Relationship Id="rId225" Type="http://schemas.openxmlformats.org/officeDocument/2006/relationships/hyperlink" Target="mailto:sroland@phicap.be" TargetMode="External"/><Relationship Id="rId246" Type="http://schemas.openxmlformats.org/officeDocument/2006/relationships/hyperlink" Target="mailto:akusendila@yahoo.com" TargetMode="External"/><Relationship Id="rId267" Type="http://schemas.openxmlformats.org/officeDocument/2006/relationships/hyperlink" Target="mailto:jmaes@jamproperties.be" TargetMode="External"/><Relationship Id="rId106" Type="http://schemas.openxmlformats.org/officeDocument/2006/relationships/hyperlink" Target="mailto:j.tinel@skynet.be" TargetMode="External"/><Relationship Id="rId127" Type="http://schemas.openxmlformats.org/officeDocument/2006/relationships/hyperlink" Target="mailto:Jean-jacques.jaffrelot@ec.europa.eu" TargetMode="External"/><Relationship Id="rId10" Type="http://schemas.openxmlformats.org/officeDocument/2006/relationships/hyperlink" Target="mailto:jmbiquet@tvcablenet.be" TargetMode="External"/><Relationship Id="rId31" Type="http://schemas.openxmlformats.org/officeDocument/2006/relationships/hyperlink" Target="mailto:pascal.wastiel@ense.be" TargetMode="External"/><Relationship Id="rId52" Type="http://schemas.openxmlformats.org/officeDocument/2006/relationships/hyperlink" Target="mailto:agrid007@hotmail.com" TargetMode="External"/><Relationship Id="rId73" Type="http://schemas.openxmlformats.org/officeDocument/2006/relationships/hyperlink" Target="mailto:jmummert@ymail.com" TargetMode="External"/><Relationship Id="rId94" Type="http://schemas.openxmlformats.org/officeDocument/2006/relationships/hyperlink" Target="mailto:raymond.schoentgen@gmail.com" TargetMode="External"/><Relationship Id="rId148" Type="http://schemas.openxmlformats.org/officeDocument/2006/relationships/hyperlink" Target="mailto:h.hosselet@skynet.be" TargetMode="External"/><Relationship Id="rId169" Type="http://schemas.openxmlformats.org/officeDocument/2006/relationships/hyperlink" Target="mailto:missonjm@gmail.com" TargetMode="External"/><Relationship Id="rId4" Type="http://schemas.openxmlformats.org/officeDocument/2006/relationships/hyperlink" Target="mailto:mbamber@gmail.com" TargetMode="External"/><Relationship Id="rId180" Type="http://schemas.openxmlformats.org/officeDocument/2006/relationships/hyperlink" Target="mailto:f.broothaerts@gmail.com%20;" TargetMode="External"/><Relationship Id="rId215" Type="http://schemas.openxmlformats.org/officeDocument/2006/relationships/hyperlink" Target="mailto:myriam.delacroix.rolin@Gmail.%20com" TargetMode="External"/><Relationship Id="rId236" Type="http://schemas.openxmlformats.org/officeDocument/2006/relationships/hyperlink" Target="mailto:Yvesdecelle@yahoo.com" TargetMode="External"/><Relationship Id="rId257" Type="http://schemas.openxmlformats.org/officeDocument/2006/relationships/hyperlink" Target="mailto:mariamu4@hotmail.com" TargetMode="External"/><Relationship Id="rId42" Type="http://schemas.openxmlformats.org/officeDocument/2006/relationships/hyperlink" Target="mailto:nathalie.hanssens@gmail.com" TargetMode="External"/><Relationship Id="rId84" Type="http://schemas.openxmlformats.org/officeDocument/2006/relationships/hyperlink" Target="mailto:cpepe@cp4w.be" TargetMode="External"/><Relationship Id="rId138" Type="http://schemas.openxmlformats.org/officeDocument/2006/relationships/hyperlink" Target="mailto:amanda.VanHorenbeek@jti.com" TargetMode="External"/><Relationship Id="rId191" Type="http://schemas.openxmlformats.org/officeDocument/2006/relationships/hyperlink" Target="mailto:nancy.sloutmaekers@gmail.com" TargetMode="External"/><Relationship Id="rId205" Type="http://schemas.openxmlformats.org/officeDocument/2006/relationships/hyperlink" Target="mailto:secretariat@lescompagnonscouvreurs.be" TargetMode="External"/><Relationship Id="rId247" Type="http://schemas.openxmlformats.org/officeDocument/2006/relationships/hyperlink" Target="mailto:mhlandreau@hotmail.fr" TargetMode="External"/><Relationship Id="rId107" Type="http://schemas.openxmlformats.org/officeDocument/2006/relationships/hyperlink" Target="mailto:xenaz.santan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 tint="0.34998626667073579"/>
    <pageSetUpPr fitToPage="1"/>
  </sheetPr>
  <dimension ref="B1:G35"/>
  <sheetViews>
    <sheetView showGridLines="0" tabSelected="1" view="pageLayout" zoomScaleNormal="100" workbookViewId="0">
      <selection activeCell="G7" sqref="G7"/>
    </sheetView>
  </sheetViews>
  <sheetFormatPr baseColWidth="10" defaultColWidth="9" defaultRowHeight="30" customHeight="1" x14ac:dyDescent="0.2"/>
  <cols>
    <col min="1" max="1" width="2.625" style="27" customWidth="1"/>
    <col min="2" max="2" width="37.125" style="27" customWidth="1"/>
    <col min="3" max="3" width="11.375" style="27" bestFit="1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43492</v>
      </c>
    </row>
    <row r="3" spans="2:7" s="15" customFormat="1" ht="18.75" customHeight="1" x14ac:dyDescent="0.2">
      <c r="E3" s="11" t="s">
        <v>61</v>
      </c>
      <c r="F3" s="13"/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56</v>
      </c>
      <c r="D7" s="42" t="s">
        <v>437</v>
      </c>
      <c r="E7" s="42"/>
      <c r="F7" s="42"/>
    </row>
    <row r="8" spans="2:7" s="15" customFormat="1" ht="18.75" customHeight="1" x14ac:dyDescent="0.2">
      <c r="B8" s="15" t="s">
        <v>57</v>
      </c>
      <c r="D8" s="41" t="s">
        <v>438</v>
      </c>
      <c r="E8" s="41"/>
      <c r="F8" s="41"/>
    </row>
    <row r="9" spans="2:7" s="15" customFormat="1" ht="18.75" customHeight="1" x14ac:dyDescent="0.2">
      <c r="B9" s="15" t="s">
        <v>58</v>
      </c>
      <c r="D9" s="40">
        <v>1180</v>
      </c>
      <c r="E9" s="41" t="s">
        <v>37</v>
      </c>
      <c r="F9" s="41"/>
    </row>
    <row r="10" spans="2:7" s="15" customFormat="1" ht="18.75" customHeight="1" x14ac:dyDescent="0.2">
      <c r="B10" s="9" t="s">
        <v>59</v>
      </c>
      <c r="C10" s="14"/>
      <c r="D10" s="40"/>
      <c r="E10" s="37"/>
      <c r="F10" s="37"/>
    </row>
    <row r="11" spans="2:7" s="15" customFormat="1" ht="18.75" customHeight="1" x14ac:dyDescent="0.2">
      <c r="B11" s="10" t="s">
        <v>60</v>
      </c>
      <c r="E11" s="14"/>
    </row>
    <row r="12" spans="2:7" ht="22.5" customHeight="1" x14ac:dyDescent="0.2"/>
    <row r="13" spans="2:7" ht="22.5" customHeight="1" x14ac:dyDescent="0.2">
      <c r="B13" s="1" t="s">
        <v>0</v>
      </c>
      <c r="C13" s="5" t="s">
        <v>2</v>
      </c>
      <c r="D13" s="36" t="s">
        <v>12</v>
      </c>
      <c r="E13" s="5" t="s">
        <v>3</v>
      </c>
      <c r="F13" s="2" t="s">
        <v>4</v>
      </c>
      <c r="G13" s="5" t="s">
        <v>5</v>
      </c>
    </row>
    <row r="14" spans="2:7" ht="18" customHeight="1" x14ac:dyDescent="0.2">
      <c r="B14" s="6"/>
      <c r="C14" s="6" t="str">
        <f>IFERROR(VLOOKUP(B14,Prestations!A:B,2,0),"")</f>
        <v/>
      </c>
      <c r="D14" s="6"/>
      <c r="E14" s="5"/>
      <c r="F14" s="3" t="str">
        <f>IFERROR(Données345[[#This Row],[P.U.]]*Données345[[#This Row],[Quantité]],"")</f>
        <v/>
      </c>
      <c r="G14" s="5"/>
    </row>
    <row r="15" spans="2:7" ht="18" customHeight="1" x14ac:dyDescent="0.2">
      <c r="B15" s="6"/>
      <c r="C15" s="6" t="str">
        <f>IFERROR(VLOOKUP(B15,Prestations!A:B,2,0),"")</f>
        <v/>
      </c>
      <c r="D15" s="6"/>
      <c r="E15" s="5"/>
      <c r="F15" s="3" t="str">
        <f>IFERROR(Données345[[#This Row],[P.U.]]*Données345[[#This Row],[Quantité]],"")</f>
        <v/>
      </c>
      <c r="G15" s="5"/>
    </row>
    <row r="16" spans="2:7" ht="18" customHeight="1" x14ac:dyDescent="0.2">
      <c r="B16" s="6"/>
      <c r="C16" s="6"/>
      <c r="D16" s="6"/>
      <c r="E16" s="5"/>
      <c r="F16" s="3"/>
      <c r="G16" s="5"/>
    </row>
    <row r="17" spans="2:7" ht="18" customHeight="1" x14ac:dyDescent="0.2">
      <c r="B17" s="6"/>
      <c r="C17" s="6"/>
      <c r="D17" s="6"/>
      <c r="E17" s="5"/>
      <c r="F17" s="3"/>
      <c r="G17" s="5"/>
    </row>
    <row r="18" spans="2:7" ht="18" customHeight="1" x14ac:dyDescent="0.2">
      <c r="B18" s="6"/>
      <c r="C18" s="6"/>
      <c r="D18" s="6"/>
      <c r="E18" s="5"/>
      <c r="F18" s="3"/>
      <c r="G18" s="5"/>
    </row>
    <row r="19" spans="2:7" ht="18" customHeight="1" x14ac:dyDescent="0.2">
      <c r="B19" s="6"/>
      <c r="C19" s="6"/>
      <c r="D19" s="6"/>
      <c r="E19" s="5"/>
      <c r="F19" s="3"/>
      <c r="G19" s="5"/>
    </row>
    <row r="20" spans="2:7" ht="18" customHeight="1" x14ac:dyDescent="0.2">
      <c r="B20" s="6"/>
      <c r="C20" s="6"/>
      <c r="D20" s="6"/>
      <c r="E20" s="5"/>
      <c r="F20" s="3"/>
      <c r="G20" s="5"/>
    </row>
    <row r="21" spans="2:7" ht="18" customHeight="1" x14ac:dyDescent="0.2">
      <c r="B21" s="6"/>
      <c r="C21" s="6" t="str">
        <f>IFERROR(VLOOKUP(B21,Prestations!A:B,2,0),"")</f>
        <v/>
      </c>
      <c r="D21" s="6"/>
      <c r="E21" s="5"/>
      <c r="F21" s="3" t="str">
        <f>IFERROR(Données345[[#This Row],[P.U.]]*Données345[[#This Row],[Quantité]],"")</f>
        <v/>
      </c>
      <c r="G21" s="5"/>
    </row>
    <row r="22" spans="2:7" ht="18" customHeight="1" x14ac:dyDescent="0.2">
      <c r="B22" s="6"/>
      <c r="C22" s="6" t="str">
        <f>IFERROR(VLOOKUP(B22,Prestations!A:B,2,0),"")</f>
        <v/>
      </c>
      <c r="D22" s="6"/>
      <c r="E22" s="24"/>
      <c r="F22" s="25" t="str">
        <f>IFERROR(Données345[[#This Row],[P.U.]]*Données345[[#This Row],[Quantité]],"")</f>
        <v/>
      </c>
      <c r="G22" s="26"/>
    </row>
    <row r="23" spans="2:7" ht="18" customHeight="1" x14ac:dyDescent="0.2">
      <c r="B23" s="6"/>
      <c r="C23" s="6" t="str">
        <f>IFERROR(VLOOKUP(B23,Prestations!A:B,2,0),"")</f>
        <v/>
      </c>
      <c r="D23" s="6"/>
      <c r="E23" s="24"/>
      <c r="F23" s="25" t="str">
        <f>IFERROR(Données345[[#This Row],[P.U.]]*Données345[[#This Row],[Quantité]],"")</f>
        <v/>
      </c>
      <c r="G23" s="26"/>
    </row>
    <row r="24" spans="2:7" ht="18" customHeight="1" x14ac:dyDescent="0.2">
      <c r="B24" s="6"/>
      <c r="C24" s="6" t="str">
        <f>IFERROR(VLOOKUP(B24,Prestations!A:B,2,0),"")</f>
        <v/>
      </c>
      <c r="D24" s="6"/>
      <c r="E24" s="24"/>
      <c r="F24" s="25" t="str">
        <f>IFERROR(Données345[[#This Row],[P.U.]]*Données345[[#This Row],[Quantité]],"")</f>
        <v/>
      </c>
      <c r="G24" s="26"/>
    </row>
    <row r="25" spans="2:7" ht="22.5" customHeight="1" x14ac:dyDescent="0.2">
      <c r="C25" s="32" t="s">
        <v>1</v>
      </c>
      <c r="D25" s="32"/>
      <c r="E25" s="35" t="s">
        <v>10</v>
      </c>
      <c r="F25" s="20">
        <f>SUM(F14:F24)</f>
        <v>0</v>
      </c>
    </row>
    <row r="26" spans="2:7" ht="22.5" customHeight="1" x14ac:dyDescent="0.2">
      <c r="C26" s="7" t="s">
        <v>7</v>
      </c>
      <c r="D26" s="7"/>
      <c r="E26" s="29">
        <f>SUMIF(Données345[TVA],6,Données345[MONTANT HTVA])</f>
        <v>0</v>
      </c>
      <c r="F26" s="21">
        <f>SUMIF(Données345[TVA],6,Données345[MONTANT HTVA])*0.06</f>
        <v>0</v>
      </c>
      <c r="G26" s="7"/>
    </row>
    <row r="27" spans="2:7" ht="22.5" customHeight="1" x14ac:dyDescent="0.2">
      <c r="C27" s="7" t="s">
        <v>8</v>
      </c>
      <c r="D27" s="7"/>
      <c r="E27" s="30">
        <f>SUMIF(Données345[TVA],21,Données345[MONTANT HTVA])</f>
        <v>0</v>
      </c>
      <c r="F27" s="21">
        <f>SUMIF(Données345[TVA],21,Données345[MONTANT HTVA])*0.21</f>
        <v>0</v>
      </c>
      <c r="G27" s="7"/>
    </row>
    <row r="28" spans="2:7" ht="22.5" customHeight="1" thickBot="1" x14ac:dyDescent="0.25">
      <c r="C28" s="27" t="s">
        <v>9</v>
      </c>
      <c r="E28" s="31"/>
      <c r="F28" s="19">
        <v>0</v>
      </c>
      <c r="G28" s="17"/>
    </row>
    <row r="29" spans="2:7" ht="22.5" customHeight="1" thickBot="1" x14ac:dyDescent="0.25">
      <c r="C29" s="18" t="s">
        <v>11</v>
      </c>
      <c r="D29" s="18"/>
      <c r="E29" s="18"/>
      <c r="F29" s="33">
        <f>SUM(F25:F28)</f>
        <v>0</v>
      </c>
      <c r="G29" s="18"/>
    </row>
    <row r="30" spans="2:7" ht="30" customHeight="1" x14ac:dyDescent="0.2">
      <c r="E30" s="31"/>
    </row>
    <row r="31" spans="2:7" ht="30" customHeight="1" x14ac:dyDescent="0.2">
      <c r="B31" s="34"/>
      <c r="C31" s="22"/>
      <c r="D31" s="22"/>
      <c r="E31" s="28"/>
    </row>
    <row r="32" spans="2:7" ht="30" customHeight="1" x14ac:dyDescent="0.2">
      <c r="B32" s="34" t="s">
        <v>53</v>
      </c>
      <c r="C32" s="22">
        <f ca="1">F2+14</f>
        <v>43506</v>
      </c>
    </row>
    <row r="33" spans="2:3" ht="30" customHeight="1" x14ac:dyDescent="0.2">
      <c r="B33" s="34"/>
      <c r="C33" s="22"/>
    </row>
    <row r="34" spans="2:3" ht="30" customHeight="1" x14ac:dyDescent="0.2">
      <c r="B34" s="34"/>
      <c r="C34" s="22"/>
    </row>
    <row r="35" spans="2:3" ht="30" customHeight="1" x14ac:dyDescent="0.2">
      <c r="B35" s="34"/>
      <c r="C35" s="22"/>
    </row>
  </sheetData>
  <mergeCells count="3">
    <mergeCell ref="D7:F7"/>
    <mergeCell ref="D8:F8"/>
    <mergeCell ref="E9:F9"/>
  </mergeCells>
  <dataValidations count="5">
    <dataValidation allowBlank="1" showInputMessage="1" showErrorMessage="1" prompt="Entrez la description du projet ou service dans la cellule à droite." sqref="C5:D5"/>
    <dataValidation allowBlank="1" showInputMessage="1" showErrorMessage="1" prompt="Entrez un champ personnalisé dans ce titre, et les données correspondantes dans cette colonne sous ce titre." sqref="C13:E13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3"/>
    <dataValidation allowBlank="1" showInputMessage="1" showErrorMessage="1" prompt="Entrez la description dans cette colonne sous ce titre. Les totaux figurent sous cette colonne." sqref="B13"/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/>
  </dataValidations>
  <hyperlinks>
    <hyperlink ref="B10" r:id="rId1"/>
  </hyperlinks>
  <printOptions horizontalCentered="1"/>
  <pageMargins left="0.5" right="0.5" top="0.75" bottom="0.75" header="0.3" footer="0.3"/>
  <pageSetup paperSize="9" scale="92" fitToHeight="0" orientation="portrait" r:id="rId2"/>
  <headerFooter differentFirst="1" alignWithMargins="0">
    <oddFooter>Page &amp;P of &amp;N</oddFooter>
    <firstHeader>&amp;R&amp;"+,Normal"&amp;28Facture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Prestations!$A$1:$A$12</xm:f>
          </x14:formula1>
          <xm:sqref>B14:B24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 tint="0.34998626667073579"/>
    <pageSetUpPr fitToPage="1"/>
  </sheetPr>
  <dimension ref="B1:G35"/>
  <sheetViews>
    <sheetView showGridLines="0" view="pageLayout" zoomScaleNormal="100" workbookViewId="0">
      <selection activeCell="G7" sqref="G7"/>
    </sheetView>
  </sheetViews>
  <sheetFormatPr baseColWidth="10" defaultColWidth="9" defaultRowHeight="30" customHeight="1" x14ac:dyDescent="0.2"/>
  <cols>
    <col min="1" max="1" width="2.625" style="27" customWidth="1"/>
    <col min="2" max="2" width="37.125" style="27" customWidth="1"/>
    <col min="3" max="3" width="11.375" style="27" bestFit="1" customWidth="1"/>
    <col min="4" max="4" width="8.25" style="27" bestFit="1" customWidth="1"/>
    <col min="5" max="5" width="10.87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43492</v>
      </c>
    </row>
    <row r="3" spans="2:7" s="15" customFormat="1" ht="18.75" customHeight="1" x14ac:dyDescent="0.2">
      <c r="E3" s="11" t="s">
        <v>61</v>
      </c>
      <c r="F3" s="13"/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56</v>
      </c>
      <c r="D7" s="42" t="s">
        <v>54</v>
      </c>
      <c r="E7" s="42"/>
      <c r="F7" s="42"/>
    </row>
    <row r="8" spans="2:7" s="15" customFormat="1" ht="18.75" customHeight="1" x14ac:dyDescent="0.2">
      <c r="B8" s="15" t="s">
        <v>57</v>
      </c>
      <c r="D8" s="41" t="s">
        <v>55</v>
      </c>
      <c r="E8" s="41"/>
      <c r="F8" s="41"/>
    </row>
    <row r="9" spans="2:7" s="15" customFormat="1" ht="18.75" customHeight="1" x14ac:dyDescent="0.2">
      <c r="B9" s="15" t="s">
        <v>58</v>
      </c>
      <c r="D9" s="40">
        <v>1200</v>
      </c>
      <c r="E9" s="41" t="s">
        <v>35</v>
      </c>
      <c r="F9" s="41"/>
    </row>
    <row r="10" spans="2:7" s="15" customFormat="1" ht="18.75" customHeight="1" x14ac:dyDescent="0.2">
      <c r="B10" s="9" t="s">
        <v>59</v>
      </c>
      <c r="C10" s="14"/>
      <c r="D10" s="40"/>
      <c r="E10" s="37"/>
      <c r="F10" s="37"/>
    </row>
    <row r="11" spans="2:7" s="15" customFormat="1" ht="18.75" customHeight="1" x14ac:dyDescent="0.2">
      <c r="B11" s="10" t="s">
        <v>60</v>
      </c>
      <c r="E11" s="14"/>
    </row>
    <row r="12" spans="2:7" ht="22.5" customHeight="1" x14ac:dyDescent="0.2"/>
    <row r="13" spans="2:7" ht="22.5" customHeight="1" x14ac:dyDescent="0.2">
      <c r="B13" s="1" t="s">
        <v>0</v>
      </c>
      <c r="C13" s="5" t="s">
        <v>2</v>
      </c>
      <c r="D13" s="36" t="s">
        <v>12</v>
      </c>
      <c r="E13" s="5" t="s">
        <v>3</v>
      </c>
      <c r="F13" s="2" t="s">
        <v>4</v>
      </c>
      <c r="G13" s="5" t="s">
        <v>5</v>
      </c>
    </row>
    <row r="14" spans="2:7" ht="18" customHeight="1" x14ac:dyDescent="0.2">
      <c r="B14" s="43"/>
      <c r="C14" s="6" t="str">
        <f>IFERROR(VLOOKUP(B14,Prestations!A:B,2,0),"")</f>
        <v/>
      </c>
      <c r="D14" s="6"/>
      <c r="E14" s="5"/>
      <c r="F14" s="3" t="str">
        <f>IFERROR(Données3456[[#This Row],[P.U.]]*Données3456[[#This Row],[Quantité]],"")</f>
        <v/>
      </c>
      <c r="G14" s="5"/>
    </row>
    <row r="15" spans="2:7" ht="18" customHeight="1" x14ac:dyDescent="0.2">
      <c r="B15" s="43"/>
      <c r="C15" s="6" t="str">
        <f>IFERROR(VLOOKUP(B15,Prestations!A:B,2,0),"")</f>
        <v/>
      </c>
      <c r="D15" s="6"/>
      <c r="E15" s="5"/>
      <c r="F15" s="3" t="str">
        <f>IFERROR(Données3456[[#This Row],[P.U.]]*Données3456[[#This Row],[Quantité]],"")</f>
        <v/>
      </c>
      <c r="G15" s="5"/>
    </row>
    <row r="16" spans="2:7" ht="18" customHeight="1" x14ac:dyDescent="0.2">
      <c r="B16" s="43"/>
      <c r="C16" s="6"/>
      <c r="D16" s="6"/>
      <c r="E16" s="5"/>
      <c r="F16" s="3"/>
      <c r="G16" s="5"/>
    </row>
    <row r="17" spans="2:7" ht="18" customHeight="1" x14ac:dyDescent="0.2">
      <c r="B17" s="43"/>
      <c r="C17" s="6"/>
      <c r="D17" s="6"/>
      <c r="E17" s="5"/>
      <c r="F17" s="3"/>
      <c r="G17" s="5"/>
    </row>
    <row r="18" spans="2:7" ht="18" customHeight="1" x14ac:dyDescent="0.2">
      <c r="B18" s="43"/>
      <c r="C18" s="6"/>
      <c r="D18" s="6"/>
      <c r="E18" s="5"/>
      <c r="F18" s="3"/>
      <c r="G18" s="5"/>
    </row>
    <row r="19" spans="2:7" ht="18" customHeight="1" x14ac:dyDescent="0.2">
      <c r="B19" s="43"/>
      <c r="C19" s="6"/>
      <c r="D19" s="6"/>
      <c r="E19" s="5"/>
      <c r="F19" s="3"/>
      <c r="G19" s="5"/>
    </row>
    <row r="20" spans="2:7" ht="18" customHeight="1" x14ac:dyDescent="0.2">
      <c r="B20" s="43"/>
      <c r="C20" s="6"/>
      <c r="D20" s="6"/>
      <c r="E20" s="5"/>
      <c r="F20" s="3"/>
      <c r="G20" s="5"/>
    </row>
    <row r="21" spans="2:7" ht="18" customHeight="1" x14ac:dyDescent="0.2">
      <c r="B21" s="43"/>
      <c r="C21" s="6" t="str">
        <f>IFERROR(VLOOKUP(B21,Prestations!A:B,2,0),"")</f>
        <v/>
      </c>
      <c r="D21" s="6"/>
      <c r="E21" s="5"/>
      <c r="F21" s="3" t="str">
        <f>IFERROR(Données3456[[#This Row],[P.U.]]*Données3456[[#This Row],[Quantité]],"")</f>
        <v/>
      </c>
      <c r="G21" s="5"/>
    </row>
    <row r="22" spans="2:7" ht="18" customHeight="1" x14ac:dyDescent="0.2">
      <c r="B22" s="43"/>
      <c r="C22" s="6" t="str">
        <f>IFERROR(VLOOKUP(B22,Prestations!A:B,2,0),"")</f>
        <v/>
      </c>
      <c r="D22" s="6"/>
      <c r="E22" s="24"/>
      <c r="F22" s="25" t="str">
        <f>IFERROR(Données3456[[#This Row],[P.U.]]*Données3456[[#This Row],[Quantité]],"")</f>
        <v/>
      </c>
      <c r="G22" s="26"/>
    </row>
    <row r="23" spans="2:7" ht="18" customHeight="1" x14ac:dyDescent="0.2">
      <c r="B23" s="43"/>
      <c r="C23" s="6" t="str">
        <f>IFERROR(VLOOKUP(B23,Prestations!A:B,2,0),"")</f>
        <v/>
      </c>
      <c r="D23" s="6"/>
      <c r="E23" s="24"/>
      <c r="F23" s="25" t="str">
        <f>IFERROR(Données3456[[#This Row],[P.U.]]*Données3456[[#This Row],[Quantité]],"")</f>
        <v/>
      </c>
      <c r="G23" s="26"/>
    </row>
    <row r="24" spans="2:7" ht="18" customHeight="1" x14ac:dyDescent="0.2">
      <c r="B24" s="43"/>
      <c r="C24" s="6" t="str">
        <f>IFERROR(VLOOKUP(B24,Prestations!A:B,2,0),"")</f>
        <v/>
      </c>
      <c r="D24" s="6"/>
      <c r="E24" s="24"/>
      <c r="F24" s="25" t="str">
        <f>IFERROR(Données3456[[#This Row],[P.U.]]*Données3456[[#This Row],[Quantité]],"")</f>
        <v/>
      </c>
      <c r="G24" s="26"/>
    </row>
    <row r="25" spans="2:7" ht="22.5" customHeight="1" x14ac:dyDescent="0.2">
      <c r="C25" s="32" t="s">
        <v>1</v>
      </c>
      <c r="D25" s="32"/>
      <c r="E25" s="35" t="s">
        <v>10</v>
      </c>
      <c r="F25" s="20">
        <f>SUM(F14:F24)</f>
        <v>0</v>
      </c>
    </row>
    <row r="26" spans="2:7" ht="22.5" customHeight="1" x14ac:dyDescent="0.2">
      <c r="C26" s="7" t="s">
        <v>7</v>
      </c>
      <c r="D26" s="7"/>
      <c r="E26" s="29">
        <f>SUMIF(Données3456[TVA],6,Données3456[MONTANT HTVA])</f>
        <v>0</v>
      </c>
      <c r="F26" s="21">
        <f>SUMIF(Données3456[TVA],6,Données3456[MONTANT HTVA])*0.06</f>
        <v>0</v>
      </c>
      <c r="G26" s="7"/>
    </row>
    <row r="27" spans="2:7" ht="22.5" customHeight="1" x14ac:dyDescent="0.2">
      <c r="C27" s="7" t="s">
        <v>8</v>
      </c>
      <c r="D27" s="7"/>
      <c r="E27" s="30">
        <f>SUMIF(Données3456[TVA],21,Données3456[MONTANT HTVA])</f>
        <v>0</v>
      </c>
      <c r="F27" s="21">
        <f>SUMIF(Données3456[TVA],21,Données3456[MONTANT HTVA])*0.21</f>
        <v>0</v>
      </c>
      <c r="G27" s="7"/>
    </row>
    <row r="28" spans="2:7" ht="22.5" customHeight="1" thickBot="1" x14ac:dyDescent="0.25">
      <c r="C28" s="27" t="s">
        <v>9</v>
      </c>
      <c r="E28" s="31"/>
      <c r="F28" s="19">
        <v>0</v>
      </c>
      <c r="G28" s="17"/>
    </row>
    <row r="29" spans="2:7" ht="22.5" customHeight="1" thickBot="1" x14ac:dyDescent="0.25">
      <c r="C29" s="18" t="s">
        <v>11</v>
      </c>
      <c r="D29" s="18"/>
      <c r="E29" s="18"/>
      <c r="F29" s="33">
        <f>SUM(F25:F28)</f>
        <v>0</v>
      </c>
      <c r="G29" s="18"/>
    </row>
    <row r="30" spans="2:7" ht="30" customHeight="1" x14ac:dyDescent="0.2">
      <c r="E30" s="31"/>
    </row>
    <row r="31" spans="2:7" ht="30" customHeight="1" x14ac:dyDescent="0.2">
      <c r="B31" s="34"/>
      <c r="C31" s="22"/>
      <c r="D31" s="22"/>
      <c r="E31" s="28"/>
    </row>
    <row r="32" spans="2:7" ht="30" customHeight="1" x14ac:dyDescent="0.2">
      <c r="B32" s="34"/>
      <c r="C32" s="22"/>
    </row>
    <row r="33" spans="2:3" ht="30" customHeight="1" x14ac:dyDescent="0.2">
      <c r="B33" s="34"/>
      <c r="C33" s="22"/>
    </row>
    <row r="34" spans="2:3" ht="30" customHeight="1" x14ac:dyDescent="0.2">
      <c r="B34" s="22" t="s">
        <v>62</v>
      </c>
      <c r="C34" s="22"/>
    </row>
    <row r="35" spans="2:3" ht="30" customHeight="1" x14ac:dyDescent="0.2">
      <c r="B35" s="34"/>
      <c r="C35" s="22"/>
    </row>
  </sheetData>
  <mergeCells count="3">
    <mergeCell ref="D7:F7"/>
    <mergeCell ref="D8:F8"/>
    <mergeCell ref="E9:F9"/>
  </mergeCells>
  <dataValidations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/>
    <dataValidation allowBlank="1" showInputMessage="1" showErrorMessage="1" prompt="Entrez la description dans cette colonne sous ce titre. Les totaux figurent sous cette colonne." sqref="B13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3"/>
    <dataValidation allowBlank="1" showInputMessage="1" showErrorMessage="1" prompt="Entrez un champ personnalisé dans ce titre, et les données correspondantes dans cette colonne sous ce titre." sqref="C13:E13"/>
    <dataValidation allowBlank="1" showInputMessage="1" showErrorMessage="1" prompt="Entrez la description du projet ou service dans la cellule à droite." sqref="C5:D5"/>
  </dataValidations>
  <hyperlinks>
    <hyperlink ref="B10" r:id="rId1"/>
  </hyperlinks>
  <printOptions horizontalCentered="1"/>
  <pageMargins left="0.5" right="0.5" top="0.75" bottom="0.75" header="0.3" footer="0.3"/>
  <pageSetup paperSize="9" scale="92" fitToHeight="0" orientation="portrait" r:id="rId2"/>
  <headerFooter differentFirst="1" alignWithMargins="0">
    <oddFooter>Page &amp;P of &amp;N</oddFooter>
    <firstHeader>&amp;R&amp;"+,Normal"&amp;28Devis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 tint="0.34998626667073579"/>
    <pageSetUpPr fitToPage="1"/>
  </sheetPr>
  <dimension ref="B1:G35"/>
  <sheetViews>
    <sheetView showGridLines="0" view="pageLayout" zoomScaleNormal="100" workbookViewId="0">
      <selection activeCell="G7" sqref="G7"/>
    </sheetView>
  </sheetViews>
  <sheetFormatPr baseColWidth="10" defaultColWidth="9" defaultRowHeight="30" customHeight="1" x14ac:dyDescent="0.2"/>
  <cols>
    <col min="1" max="1" width="2.625" style="27" customWidth="1"/>
    <col min="2" max="2" width="36.25" style="27" customWidth="1"/>
    <col min="3" max="3" width="11.375" style="27" bestFit="1" customWidth="1"/>
    <col min="4" max="4" width="8.25" style="27" bestFit="1" customWidth="1"/>
    <col min="5" max="5" width="9.25" style="27" bestFit="1" customWidth="1"/>
    <col min="6" max="6" width="15.625" style="27" customWidth="1"/>
    <col min="7" max="7" width="6.125" style="27" customWidth="1"/>
    <col min="8" max="8" width="27.375" style="27" customWidth="1"/>
    <col min="9" max="16384" width="9" style="27"/>
  </cols>
  <sheetData>
    <row r="1" spans="2:7" ht="18.75" customHeight="1" x14ac:dyDescent="0.2"/>
    <row r="2" spans="2:7" s="15" customFormat="1" ht="18.75" customHeight="1" x14ac:dyDescent="0.2">
      <c r="C2" s="23"/>
      <c r="D2" s="23"/>
      <c r="E2" s="11" t="s">
        <v>6</v>
      </c>
      <c r="F2" s="12">
        <f ca="1">TODAY()</f>
        <v>43492</v>
      </c>
    </row>
    <row r="3" spans="2:7" s="15" customFormat="1" ht="18.75" customHeight="1" x14ac:dyDescent="0.2">
      <c r="E3" s="11" t="s">
        <v>13</v>
      </c>
      <c r="F3" s="13"/>
    </row>
    <row r="4" spans="2:7" s="15" customFormat="1" ht="18.75" customHeight="1" x14ac:dyDescent="0.2"/>
    <row r="5" spans="2:7" s="15" customFormat="1" ht="18.75" customHeight="1" x14ac:dyDescent="0.2">
      <c r="C5" s="14"/>
      <c r="D5" s="14"/>
      <c r="E5" s="14"/>
    </row>
    <row r="6" spans="2:7" s="15" customFormat="1" ht="18.75" customHeight="1" x14ac:dyDescent="0.2">
      <c r="F6" s="14"/>
    </row>
    <row r="7" spans="2:7" s="15" customFormat="1" ht="18.75" customHeight="1" x14ac:dyDescent="0.2">
      <c r="B7" s="8" t="s">
        <v>56</v>
      </c>
      <c r="D7" s="42" t="s">
        <v>54</v>
      </c>
      <c r="E7" s="42"/>
      <c r="F7" s="42"/>
    </row>
    <row r="8" spans="2:7" s="15" customFormat="1" ht="18.75" customHeight="1" x14ac:dyDescent="0.2">
      <c r="B8" s="15" t="s">
        <v>57</v>
      </c>
      <c r="D8" s="41" t="s">
        <v>55</v>
      </c>
      <c r="E8" s="41"/>
      <c r="F8" s="41"/>
    </row>
    <row r="9" spans="2:7" s="15" customFormat="1" ht="18.75" customHeight="1" x14ac:dyDescent="0.2">
      <c r="B9" s="15" t="s">
        <v>58</v>
      </c>
      <c r="D9" s="40">
        <v>1200</v>
      </c>
      <c r="E9" s="41" t="s">
        <v>35</v>
      </c>
      <c r="F9" s="41"/>
    </row>
    <row r="10" spans="2:7" s="15" customFormat="1" ht="18.75" customHeight="1" x14ac:dyDescent="0.2">
      <c r="B10" s="9" t="s">
        <v>59</v>
      </c>
      <c r="C10" s="14"/>
      <c r="D10" s="40"/>
      <c r="E10" s="37"/>
      <c r="F10" s="37"/>
    </row>
    <row r="11" spans="2:7" s="15" customFormat="1" ht="18.75" customHeight="1" x14ac:dyDescent="0.2">
      <c r="B11" s="10" t="s">
        <v>60</v>
      </c>
      <c r="E11" s="14"/>
    </row>
    <row r="12" spans="2:7" ht="22.5" customHeight="1" x14ac:dyDescent="0.2"/>
    <row r="13" spans="2:7" ht="22.5" customHeight="1" x14ac:dyDescent="0.2">
      <c r="B13" s="1" t="s">
        <v>0</v>
      </c>
      <c r="C13" s="5" t="s">
        <v>2</v>
      </c>
      <c r="D13" s="36" t="s">
        <v>12</v>
      </c>
      <c r="E13" s="5" t="s">
        <v>3</v>
      </c>
      <c r="F13" s="2" t="s">
        <v>4</v>
      </c>
      <c r="G13" s="5" t="s">
        <v>5</v>
      </c>
    </row>
    <row r="14" spans="2:7" ht="18" customHeight="1" x14ac:dyDescent="0.2">
      <c r="B14" s="6"/>
      <c r="C14" s="6" t="str">
        <f>IFERROR(VLOOKUP(B14,Prestations!A:B,2,0),"")</f>
        <v/>
      </c>
      <c r="D14" s="6"/>
      <c r="E14" s="5"/>
      <c r="F14" s="3" t="str">
        <f>IFERROR(Données34[[#This Row],[P.U.]]*Données34[[#This Row],[Quantité]],"")</f>
        <v/>
      </c>
      <c r="G14" s="5"/>
    </row>
    <row r="15" spans="2:7" ht="18" customHeight="1" x14ac:dyDescent="0.2">
      <c r="B15" s="6"/>
      <c r="C15" s="6" t="str">
        <f>IFERROR(VLOOKUP(B15,Prestations!A:B,2,0),"")</f>
        <v/>
      </c>
      <c r="D15" s="6"/>
      <c r="E15" s="5"/>
      <c r="F15" s="3" t="str">
        <f>IFERROR(Données34[[#This Row],[P.U.]]*Données34[[#This Row],[Quantité]],"")</f>
        <v/>
      </c>
      <c r="G15" s="5"/>
    </row>
    <row r="16" spans="2:7" ht="18" customHeight="1" x14ac:dyDescent="0.2">
      <c r="B16" s="6"/>
      <c r="C16" s="6"/>
      <c r="D16" s="6"/>
      <c r="E16" s="5"/>
      <c r="F16" s="3"/>
      <c r="G16" s="5"/>
    </row>
    <row r="17" spans="2:7" ht="18" customHeight="1" x14ac:dyDescent="0.2">
      <c r="B17" s="6"/>
      <c r="C17" s="6"/>
      <c r="D17" s="6"/>
      <c r="E17" s="5"/>
      <c r="F17" s="3"/>
      <c r="G17" s="5"/>
    </row>
    <row r="18" spans="2:7" ht="18" customHeight="1" x14ac:dyDescent="0.2">
      <c r="B18" s="6"/>
      <c r="C18" s="6"/>
      <c r="D18" s="6"/>
      <c r="E18" s="5"/>
      <c r="F18" s="3"/>
      <c r="G18" s="5"/>
    </row>
    <row r="19" spans="2:7" ht="18" customHeight="1" x14ac:dyDescent="0.2">
      <c r="B19" s="6"/>
      <c r="C19" s="6"/>
      <c r="D19" s="6"/>
      <c r="E19" s="5"/>
      <c r="F19" s="3"/>
      <c r="G19" s="5"/>
    </row>
    <row r="20" spans="2:7" ht="18" customHeight="1" x14ac:dyDescent="0.2">
      <c r="B20" s="6"/>
      <c r="C20" s="6"/>
      <c r="D20" s="6"/>
      <c r="E20" s="5"/>
      <c r="F20" s="3"/>
      <c r="G20" s="5"/>
    </row>
    <row r="21" spans="2:7" ht="18" customHeight="1" x14ac:dyDescent="0.2">
      <c r="B21" s="6"/>
      <c r="C21" s="6" t="str">
        <f>IFERROR(VLOOKUP(B21,Prestations!A:B,2,0),"")</f>
        <v/>
      </c>
      <c r="D21" s="6"/>
      <c r="E21" s="5"/>
      <c r="F21" s="3" t="str">
        <f>IFERROR(Données34[[#This Row],[P.U.]]*Données34[[#This Row],[Quantité]],"")</f>
        <v/>
      </c>
      <c r="G21" s="5"/>
    </row>
    <row r="22" spans="2:7" ht="18" customHeight="1" x14ac:dyDescent="0.2">
      <c r="B22" s="6"/>
      <c r="C22" s="6" t="str">
        <f>IFERROR(VLOOKUP(B22,Prestations!A:B,2,0),"")</f>
        <v/>
      </c>
      <c r="D22" s="6"/>
      <c r="E22" s="24"/>
      <c r="F22" s="25" t="str">
        <f>IFERROR(Données34[[#This Row],[P.U.]]*Données34[[#This Row],[Quantité]],"")</f>
        <v/>
      </c>
      <c r="G22" s="26"/>
    </row>
    <row r="23" spans="2:7" ht="18" customHeight="1" x14ac:dyDescent="0.2">
      <c r="B23" s="6"/>
      <c r="C23" s="6" t="str">
        <f>IFERROR(VLOOKUP(B23,Prestations!A:B,2,0),"")</f>
        <v/>
      </c>
      <c r="D23" s="6"/>
      <c r="E23" s="24"/>
      <c r="F23" s="25" t="str">
        <f>IFERROR(Données34[[#This Row],[P.U.]]*Données34[[#This Row],[Quantité]],"")</f>
        <v/>
      </c>
      <c r="G23" s="26"/>
    </row>
    <row r="24" spans="2:7" ht="18" customHeight="1" x14ac:dyDescent="0.2">
      <c r="B24" s="6"/>
      <c r="C24" s="6" t="str">
        <f>IFERROR(VLOOKUP(B24,Prestations!A:B,2,0),"")</f>
        <v/>
      </c>
      <c r="D24" s="6"/>
      <c r="E24" s="24"/>
      <c r="F24" s="25" t="str">
        <f>IFERROR(Données34[[#This Row],[P.U.]]*Données34[[#This Row],[Quantité]],"")</f>
        <v/>
      </c>
      <c r="G24" s="26"/>
    </row>
    <row r="25" spans="2:7" ht="22.5" customHeight="1" x14ac:dyDescent="0.2">
      <c r="C25" s="32" t="s">
        <v>1</v>
      </c>
      <c r="D25" s="32"/>
      <c r="E25" s="35" t="s">
        <v>10</v>
      </c>
      <c r="F25" s="20">
        <f>SUM(F14:F24)</f>
        <v>0</v>
      </c>
    </row>
    <row r="26" spans="2:7" ht="22.5" customHeight="1" x14ac:dyDescent="0.2">
      <c r="C26" s="7" t="s">
        <v>7</v>
      </c>
      <c r="D26" s="7"/>
      <c r="E26" s="29">
        <f>SUMIF(Données34[TVA],6,Données34[MONTANT HTVA])</f>
        <v>0</v>
      </c>
      <c r="F26" s="21">
        <f>SUMIF(Données34[TVA],6,Données34[MONTANT HTVA])*0.06</f>
        <v>0</v>
      </c>
      <c r="G26" s="7"/>
    </row>
    <row r="27" spans="2:7" ht="22.5" customHeight="1" x14ac:dyDescent="0.2">
      <c r="C27" s="7" t="s">
        <v>8</v>
      </c>
      <c r="D27" s="7"/>
      <c r="E27" s="30">
        <f>SUMIF(Données34[TVA],21,Données34[MONTANT HTVA])</f>
        <v>0</v>
      </c>
      <c r="F27" s="21">
        <f>SUMIF(Données34[TVA],21,Données34[MONTANT HTVA])*0.21</f>
        <v>0</v>
      </c>
      <c r="G27" s="7"/>
    </row>
    <row r="28" spans="2:7" ht="22.5" customHeight="1" thickBot="1" x14ac:dyDescent="0.25">
      <c r="C28" s="27" t="s">
        <v>9</v>
      </c>
      <c r="E28" s="31"/>
      <c r="F28" s="19">
        <v>0</v>
      </c>
      <c r="G28" s="17"/>
    </row>
    <row r="29" spans="2:7" ht="22.5" customHeight="1" thickBot="1" x14ac:dyDescent="0.25">
      <c r="C29" s="18" t="s">
        <v>11</v>
      </c>
      <c r="D29" s="18"/>
      <c r="E29" s="18"/>
      <c r="F29" s="33">
        <f>SUM(F25:F28)</f>
        <v>0</v>
      </c>
      <c r="G29" s="18"/>
    </row>
    <row r="30" spans="2:7" ht="30" customHeight="1" x14ac:dyDescent="0.2">
      <c r="E30" s="31"/>
    </row>
    <row r="31" spans="2:7" ht="30" customHeight="1" x14ac:dyDescent="0.2">
      <c r="B31" s="34"/>
      <c r="C31" s="22"/>
      <c r="D31" s="22"/>
      <c r="E31" s="28"/>
    </row>
    <row r="32" spans="2:7" ht="30" customHeight="1" x14ac:dyDescent="0.2">
      <c r="B32" s="34"/>
      <c r="C32" s="22"/>
    </row>
    <row r="33" spans="2:3" ht="30" customHeight="1" x14ac:dyDescent="0.2">
      <c r="B33" s="34"/>
      <c r="C33" s="22"/>
    </row>
    <row r="34" spans="2:3" ht="30" customHeight="1" x14ac:dyDescent="0.2">
      <c r="B34" s="34"/>
      <c r="C34" s="22"/>
    </row>
    <row r="35" spans="2:3" ht="30" customHeight="1" x14ac:dyDescent="0.2">
      <c r="B35" s="34"/>
      <c r="C35" s="22"/>
    </row>
  </sheetData>
  <mergeCells count="3">
    <mergeCell ref="D7:F7"/>
    <mergeCell ref="D8:F8"/>
    <mergeCell ref="E9:F9"/>
  </mergeCells>
  <dataValidations count="5">
    <dataValidation allowBlank="1" showInputMessage="1" showErrorMessage="1" prompt="Créez une facture avec TVA dans cette feuille de calcul. Entrez les détails de la société dans les cellules B6 à B9, et les détails de la facture dans le tableau commençant à la cellule B10. Le texte de l’info-bulle figure dans la cellule F9." sqref="A2"/>
    <dataValidation allowBlank="1" showInputMessage="1" showErrorMessage="1" prompt="Entrez la description dans cette colonne sous ce titre. Les totaux figurent sous cette colonne." sqref="B13"/>
    <dataValidation allowBlank="1" showInputMessage="1" showErrorMessage="1" prompt="Entrez le montant dans cette colonne sous ce titre. Entrez le taux de TVA et un autre montant sous le tableau. Le sous-total, la TVA et le total sont calculés automatiquement sous cette colonne." sqref="F13"/>
    <dataValidation allowBlank="1" showInputMessage="1" showErrorMessage="1" prompt="Entrez un champ personnalisé dans ce titre, et les données correspondantes dans cette colonne sous ce titre." sqref="C13:E13"/>
    <dataValidation allowBlank="1" showInputMessage="1" showErrorMessage="1" prompt="Entrez la description du projet ou service dans la cellule à droite." sqref="C5:D5"/>
  </dataValidations>
  <hyperlinks>
    <hyperlink ref="B10" r:id="rId1"/>
  </hyperlinks>
  <printOptions horizontalCentered="1"/>
  <pageMargins left="0.5" right="0.5" top="0.75" bottom="0.75" header="0.3" footer="0.3"/>
  <pageSetup paperSize="9" scale="95" fitToHeight="0" orientation="portrait" r:id="rId2"/>
  <headerFooter differentFirst="1" alignWithMargins="0">
    <oddFooter>Page &amp;P of &amp;N</oddFooter>
    <firstHeader>&amp;R&amp;"+,Normal"&amp;28Note de crédit</firstHeader>
    <firstFooter>&amp;CSTIEVENART Y. 0495/529.133  /  jardin@revevert.be  /  www.reve-vert.be
TVA - BE 0629817931  /  BNP Paribas Fortis - BE66 0017 5588 8643  /  BIC - GEBA BE BB</firstFooter>
  </headerFooter>
  <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Prestations!$A$1:$A$12</xm:f>
          </x14:formula1>
          <xm:sqref>B14:B24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20"/>
  <sheetViews>
    <sheetView workbookViewId="0">
      <selection activeCell="A7" sqref="A7"/>
    </sheetView>
  </sheetViews>
  <sheetFormatPr baseColWidth="10" defaultRowHeight="14.25" x14ac:dyDescent="0.2"/>
  <cols>
    <col min="1" max="1" width="32.5" bestFit="1" customWidth="1"/>
  </cols>
  <sheetData>
    <row r="1" spans="1:2" x14ac:dyDescent="0.2">
      <c r="A1" s="4" t="s">
        <v>45</v>
      </c>
      <c r="B1" s="27">
        <v>7</v>
      </c>
    </row>
    <row r="2" spans="1:2" s="27" customFormat="1" x14ac:dyDescent="0.2">
      <c r="A2" s="4" t="s">
        <v>43</v>
      </c>
      <c r="B2" s="27">
        <v>0.7</v>
      </c>
    </row>
    <row r="3" spans="1:2" s="27" customFormat="1" x14ac:dyDescent="0.2">
      <c r="A3" s="4" t="s">
        <v>50</v>
      </c>
      <c r="B3" s="27">
        <v>1.5</v>
      </c>
    </row>
    <row r="4" spans="1:2" s="27" customFormat="1" x14ac:dyDescent="0.2">
      <c r="A4" s="4" t="s">
        <v>51</v>
      </c>
      <c r="B4" s="27">
        <v>60</v>
      </c>
    </row>
    <row r="5" spans="1:2" s="27" customFormat="1" x14ac:dyDescent="0.2">
      <c r="A5" s="4" t="s">
        <v>47</v>
      </c>
      <c r="B5" s="27">
        <v>3</v>
      </c>
    </row>
    <row r="6" spans="1:2" s="27" customFormat="1" x14ac:dyDescent="0.2">
      <c r="A6" s="4" t="s">
        <v>52</v>
      </c>
      <c r="B6" s="27">
        <v>35</v>
      </c>
    </row>
    <row r="7" spans="1:2" s="27" customFormat="1" x14ac:dyDescent="0.2">
      <c r="A7" s="4" t="s">
        <v>48</v>
      </c>
      <c r="B7" s="27">
        <v>70</v>
      </c>
    </row>
    <row r="8" spans="1:2" s="27" customFormat="1" x14ac:dyDescent="0.2">
      <c r="A8" s="4" t="s">
        <v>41</v>
      </c>
      <c r="B8" s="27">
        <v>0.8</v>
      </c>
    </row>
    <row r="9" spans="1:2" s="27" customFormat="1" x14ac:dyDescent="0.2">
      <c r="A9" s="39" t="s">
        <v>49</v>
      </c>
    </row>
    <row r="10" spans="1:2" s="27" customFormat="1" x14ac:dyDescent="0.2">
      <c r="A10" s="4" t="s">
        <v>42</v>
      </c>
      <c r="B10" s="27">
        <v>0.8</v>
      </c>
    </row>
    <row r="11" spans="1:2" s="27" customFormat="1" x14ac:dyDescent="0.2">
      <c r="A11" s="4" t="s">
        <v>44</v>
      </c>
      <c r="B11" s="27">
        <v>3</v>
      </c>
    </row>
    <row r="12" spans="1:2" s="27" customFormat="1" x14ac:dyDescent="0.2">
      <c r="A12" s="4" t="s">
        <v>46</v>
      </c>
      <c r="B12" s="27">
        <v>15</v>
      </c>
    </row>
    <row r="19" spans="6:6" x14ac:dyDescent="0.2">
      <c r="F19" s="16"/>
    </row>
    <row r="20" spans="6:6" x14ac:dyDescent="0.2">
      <c r="F20" s="16"/>
    </row>
  </sheetData>
  <sortState ref="A1:F19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447"/>
  <sheetViews>
    <sheetView showFormulas="1" workbookViewId="0">
      <pane ySplit="1" topLeftCell="A2" activePane="bottomLeft" state="frozen"/>
      <selection pane="bottomLeft" activeCell="A4" sqref="A4"/>
    </sheetView>
  </sheetViews>
  <sheetFormatPr baseColWidth="10" defaultColWidth="17.375" defaultRowHeight="14.25" x14ac:dyDescent="0.2"/>
  <cols>
    <col min="1" max="1" width="20.25" style="38" bestFit="1" customWidth="1"/>
    <col min="2" max="2" width="16.25" style="38" bestFit="1" customWidth="1"/>
    <col min="3" max="3" width="4.875" style="38" bestFit="1" customWidth="1"/>
    <col min="4" max="4" width="12.5" style="38" bestFit="1" customWidth="1"/>
    <col min="5" max="5" width="3.75" style="38" bestFit="1" customWidth="1"/>
    <col min="6" max="6" width="27.625" style="38" bestFit="1" customWidth="1"/>
    <col min="7" max="7" width="9.75" style="38" customWidth="1"/>
    <col min="8" max="8" width="6.75" style="38" bestFit="1" customWidth="1"/>
    <col min="9" max="9" width="8.75" style="38" customWidth="1"/>
    <col min="10" max="10" width="21.75" style="38" customWidth="1"/>
    <col min="11" max="16384" width="17.375" style="38"/>
  </cols>
  <sheetData>
    <row r="1" spans="1:10" x14ac:dyDescent="0.2">
      <c r="A1" s="38" t="s">
        <v>14</v>
      </c>
      <c r="B1" s="38" t="s">
        <v>15</v>
      </c>
      <c r="C1" s="38" t="s">
        <v>16</v>
      </c>
      <c r="D1" s="38" t="s">
        <v>17</v>
      </c>
      <c r="E1" s="38" t="s">
        <v>63</v>
      </c>
      <c r="F1" s="38" t="s">
        <v>64</v>
      </c>
      <c r="G1" s="38" t="s">
        <v>65</v>
      </c>
      <c r="H1" s="38" t="s">
        <v>66</v>
      </c>
      <c r="I1" s="38" t="s">
        <v>18</v>
      </c>
      <c r="J1" s="38" t="s">
        <v>40</v>
      </c>
    </row>
    <row r="2" spans="1:10" x14ac:dyDescent="0.2">
      <c r="A2" s="38">
        <v>1</v>
      </c>
      <c r="B2" s="38" t="s">
        <v>1582</v>
      </c>
      <c r="C2" s="38" t="s">
        <v>1582</v>
      </c>
      <c r="D2" s="38" t="s">
        <v>1582</v>
      </c>
    </row>
    <row r="3" spans="1:10" ht="15.75" x14ac:dyDescent="0.2">
      <c r="A3" s="38" t="s">
        <v>67</v>
      </c>
      <c r="B3" s="38" t="s">
        <v>68</v>
      </c>
      <c r="C3" s="38" t="s">
        <v>69</v>
      </c>
      <c r="D3" s="38" t="s">
        <v>70</v>
      </c>
      <c r="E3" s="38" t="s">
        <v>71</v>
      </c>
    </row>
    <row r="4" spans="1:10" x14ac:dyDescent="0.2">
      <c r="A4" s="38" t="s">
        <v>72</v>
      </c>
      <c r="B4" s="38" t="s">
        <v>73</v>
      </c>
      <c r="C4" s="38">
        <v>1340</v>
      </c>
      <c r="D4" s="38" t="s">
        <v>74</v>
      </c>
      <c r="F4" s="38" t="s">
        <v>75</v>
      </c>
    </row>
    <row r="5" spans="1:10" x14ac:dyDescent="0.2">
      <c r="A5" s="38" t="s">
        <v>76</v>
      </c>
      <c r="B5" s="38" t="s">
        <v>77</v>
      </c>
      <c r="C5" s="38">
        <v>1170</v>
      </c>
      <c r="D5" s="38" t="s">
        <v>78</v>
      </c>
      <c r="G5" s="38" t="s">
        <v>79</v>
      </c>
    </row>
    <row r="6" spans="1:10" x14ac:dyDescent="0.2">
      <c r="A6" s="38" t="s">
        <v>80</v>
      </c>
      <c r="B6" s="38" t="s">
        <v>81</v>
      </c>
      <c r="C6" s="38">
        <v>1640</v>
      </c>
      <c r="D6" s="38" t="s">
        <v>39</v>
      </c>
      <c r="F6" s="38" t="s">
        <v>82</v>
      </c>
    </row>
    <row r="7" spans="1:10" x14ac:dyDescent="0.2">
      <c r="A7" s="38" t="s">
        <v>83</v>
      </c>
      <c r="B7" s="38" t="s">
        <v>84</v>
      </c>
      <c r="C7" s="38">
        <v>1180</v>
      </c>
      <c r="D7" s="38" t="s">
        <v>37</v>
      </c>
    </row>
    <row r="8" spans="1:10" x14ac:dyDescent="0.2">
      <c r="A8" s="38" t="s">
        <v>85</v>
      </c>
      <c r="B8" s="38" t="s">
        <v>84</v>
      </c>
      <c r="C8" s="38">
        <v>1180</v>
      </c>
      <c r="D8" s="38" t="s">
        <v>37</v>
      </c>
      <c r="F8" s="38" t="s">
        <v>86</v>
      </c>
    </row>
    <row r="9" spans="1:10" x14ac:dyDescent="0.2">
      <c r="A9" s="38" t="s">
        <v>87</v>
      </c>
      <c r="B9" s="38" t="s">
        <v>88</v>
      </c>
      <c r="C9" s="38">
        <v>1170</v>
      </c>
      <c r="D9" s="38" t="s">
        <v>78</v>
      </c>
      <c r="F9" s="38" t="s">
        <v>89</v>
      </c>
    </row>
    <row r="10" spans="1:10" x14ac:dyDescent="0.2">
      <c r="A10" s="38" t="s">
        <v>90</v>
      </c>
      <c r="B10" s="38" t="s">
        <v>91</v>
      </c>
      <c r="C10" s="38">
        <v>1190</v>
      </c>
      <c r="D10" s="38" t="s">
        <v>92</v>
      </c>
      <c r="F10" s="38" t="s">
        <v>93</v>
      </c>
    </row>
    <row r="11" spans="1:10" x14ac:dyDescent="0.2">
      <c r="A11" s="38" t="s">
        <v>94</v>
      </c>
      <c r="B11" s="38" t="s">
        <v>84</v>
      </c>
      <c r="C11" s="38">
        <v>1180</v>
      </c>
      <c r="D11" s="38" t="s">
        <v>37</v>
      </c>
      <c r="F11" s="38" t="s">
        <v>95</v>
      </c>
    </row>
    <row r="12" spans="1:10" x14ac:dyDescent="0.2">
      <c r="A12" s="38" t="s">
        <v>96</v>
      </c>
      <c r="B12" s="38" t="s">
        <v>97</v>
      </c>
      <c r="C12" s="38">
        <v>1170</v>
      </c>
      <c r="D12" s="38" t="s">
        <v>78</v>
      </c>
      <c r="F12" s="38" t="s">
        <v>98</v>
      </c>
    </row>
    <row r="13" spans="1:10" x14ac:dyDescent="0.2">
      <c r="A13" s="38" t="s">
        <v>99</v>
      </c>
      <c r="B13" s="38" t="s">
        <v>100</v>
      </c>
      <c r="C13" s="38">
        <v>1180</v>
      </c>
      <c r="D13" s="38" t="s">
        <v>37</v>
      </c>
      <c r="F13" s="38" t="s">
        <v>101</v>
      </c>
      <c r="G13" s="38" t="s">
        <v>102</v>
      </c>
    </row>
    <row r="14" spans="1:10" x14ac:dyDescent="0.2">
      <c r="A14" s="38" t="s">
        <v>103</v>
      </c>
      <c r="B14" s="38" t="s">
        <v>104</v>
      </c>
      <c r="C14" s="38">
        <v>1180</v>
      </c>
      <c r="D14" s="38" t="s">
        <v>37</v>
      </c>
    </row>
    <row r="15" spans="1:10" x14ac:dyDescent="0.2">
      <c r="A15" s="38" t="s">
        <v>105</v>
      </c>
      <c r="B15" s="38" t="s">
        <v>106</v>
      </c>
      <c r="C15" s="38">
        <v>1190</v>
      </c>
      <c r="D15" s="38" t="s">
        <v>92</v>
      </c>
      <c r="F15" s="38" t="s">
        <v>107</v>
      </c>
    </row>
    <row r="16" spans="1:10" x14ac:dyDescent="0.2">
      <c r="A16" s="38" t="s">
        <v>108</v>
      </c>
      <c r="B16" s="38" t="s">
        <v>109</v>
      </c>
      <c r="C16" s="38">
        <v>1430</v>
      </c>
      <c r="D16" s="38" t="s">
        <v>110</v>
      </c>
      <c r="F16" s="38" t="s">
        <v>111</v>
      </c>
      <c r="G16" s="38" t="s">
        <v>112</v>
      </c>
    </row>
    <row r="17" spans="1:9" x14ac:dyDescent="0.2">
      <c r="A17" s="38" t="s">
        <v>113</v>
      </c>
      <c r="B17" s="38" t="s">
        <v>114</v>
      </c>
      <c r="C17" s="38">
        <v>1180</v>
      </c>
      <c r="D17" s="38" t="s">
        <v>37</v>
      </c>
    </row>
    <row r="18" spans="1:9" x14ac:dyDescent="0.2">
      <c r="A18" s="38" t="s">
        <v>115</v>
      </c>
      <c r="B18" s="38" t="s">
        <v>84</v>
      </c>
      <c r="C18" s="38">
        <v>1180</v>
      </c>
      <c r="D18" s="38" t="s">
        <v>37</v>
      </c>
      <c r="F18" s="38" t="s">
        <v>116</v>
      </c>
      <c r="G18" s="38" t="s">
        <v>117</v>
      </c>
    </row>
    <row r="19" spans="1:9" x14ac:dyDescent="0.2">
      <c r="A19" s="38" t="s">
        <v>118</v>
      </c>
      <c r="B19" s="38" t="s">
        <v>119</v>
      </c>
      <c r="C19" s="38">
        <v>1190</v>
      </c>
      <c r="D19" s="38" t="s">
        <v>92</v>
      </c>
      <c r="F19" s="38" t="s">
        <v>120</v>
      </c>
      <c r="G19" s="38" t="s">
        <v>121</v>
      </c>
      <c r="H19" s="38" t="s">
        <v>122</v>
      </c>
    </row>
    <row r="20" spans="1:9" x14ac:dyDescent="0.2">
      <c r="A20" s="38" t="s">
        <v>123</v>
      </c>
      <c r="B20" s="38" t="s">
        <v>124</v>
      </c>
      <c r="C20" s="38">
        <v>1060</v>
      </c>
      <c r="D20" s="38" t="s">
        <v>125</v>
      </c>
      <c r="F20" s="38" t="s">
        <v>126</v>
      </c>
      <c r="G20" s="38" t="s">
        <v>127</v>
      </c>
    </row>
    <row r="21" spans="1:9" x14ac:dyDescent="0.2">
      <c r="A21" s="38" t="s">
        <v>128</v>
      </c>
      <c r="B21" s="38" t="s">
        <v>91</v>
      </c>
      <c r="C21" s="38">
        <v>1190</v>
      </c>
      <c r="D21" s="38" t="s">
        <v>92</v>
      </c>
      <c r="F21" s="38" t="s">
        <v>120</v>
      </c>
    </row>
    <row r="22" spans="1:9" x14ac:dyDescent="0.2">
      <c r="A22" s="38" t="s">
        <v>129</v>
      </c>
      <c r="B22" s="38" t="s">
        <v>84</v>
      </c>
      <c r="C22" s="38">
        <v>1180</v>
      </c>
      <c r="D22" s="38" t="s">
        <v>37</v>
      </c>
      <c r="F22" s="38" t="s">
        <v>130</v>
      </c>
    </row>
    <row r="23" spans="1:9" x14ac:dyDescent="0.2">
      <c r="A23" s="38" t="s">
        <v>131</v>
      </c>
      <c r="B23" s="38" t="s">
        <v>84</v>
      </c>
      <c r="C23" s="38">
        <v>1180</v>
      </c>
      <c r="D23" s="38" t="s">
        <v>37</v>
      </c>
      <c r="F23" s="38" t="s">
        <v>86</v>
      </c>
    </row>
    <row r="24" spans="1:9" x14ac:dyDescent="0.2">
      <c r="A24" s="38" t="s">
        <v>132</v>
      </c>
      <c r="B24" s="38" t="s">
        <v>133</v>
      </c>
      <c r="C24" s="38">
        <v>1180</v>
      </c>
      <c r="D24" s="38" t="s">
        <v>37</v>
      </c>
      <c r="F24" s="38" t="s">
        <v>134</v>
      </c>
      <c r="G24" s="38" t="s">
        <v>135</v>
      </c>
    </row>
    <row r="25" spans="1:9" x14ac:dyDescent="0.2">
      <c r="A25" s="38" t="s">
        <v>136</v>
      </c>
      <c r="B25" s="38" t="s">
        <v>137</v>
      </c>
      <c r="C25" s="38">
        <v>1180</v>
      </c>
      <c r="D25" s="38" t="s">
        <v>37</v>
      </c>
    </row>
    <row r="26" spans="1:9" x14ac:dyDescent="0.2">
      <c r="A26" s="38" t="s">
        <v>138</v>
      </c>
      <c r="B26" s="38" t="s">
        <v>139</v>
      </c>
      <c r="C26" s="38">
        <v>1180</v>
      </c>
      <c r="D26" s="38" t="s">
        <v>37</v>
      </c>
    </row>
    <row r="27" spans="1:9" x14ac:dyDescent="0.2">
      <c r="A27" s="38" t="s">
        <v>140</v>
      </c>
      <c r="B27" s="38" t="s">
        <v>91</v>
      </c>
      <c r="C27" s="38">
        <v>1180</v>
      </c>
      <c r="D27" s="38" t="s">
        <v>37</v>
      </c>
      <c r="H27" s="38" t="s">
        <v>141</v>
      </c>
    </row>
    <row r="28" spans="1:9" ht="15.75" x14ac:dyDescent="0.2">
      <c r="A28" s="38" t="s">
        <v>142</v>
      </c>
      <c r="B28" s="38" t="s">
        <v>143</v>
      </c>
      <c r="C28" s="38">
        <v>1410</v>
      </c>
      <c r="D28" s="38" t="s">
        <v>23</v>
      </c>
      <c r="F28" s="38" t="s">
        <v>144</v>
      </c>
      <c r="I28" s="38" t="s">
        <v>145</v>
      </c>
    </row>
    <row r="29" spans="1:9" x14ac:dyDescent="0.2">
      <c r="A29" s="38" t="s">
        <v>146</v>
      </c>
      <c r="B29" s="38" t="s">
        <v>147</v>
      </c>
      <c r="C29" s="38">
        <v>7850</v>
      </c>
      <c r="D29" s="38" t="s">
        <v>148</v>
      </c>
    </row>
    <row r="30" spans="1:9" ht="15.75" x14ac:dyDescent="0.2">
      <c r="A30" s="38" t="s">
        <v>149</v>
      </c>
      <c r="B30" s="38" t="s">
        <v>150</v>
      </c>
      <c r="C30" s="38">
        <v>1200</v>
      </c>
      <c r="D30" s="38" t="s">
        <v>151</v>
      </c>
      <c r="F30" s="38" t="s">
        <v>152</v>
      </c>
      <c r="I30" s="38" t="s">
        <v>153</v>
      </c>
    </row>
    <row r="31" spans="1:9" ht="15.75" x14ac:dyDescent="0.2">
      <c r="A31" s="38" t="s">
        <v>154</v>
      </c>
      <c r="B31" s="38" t="s">
        <v>155</v>
      </c>
      <c r="C31" s="38">
        <v>1600</v>
      </c>
      <c r="D31" s="38" t="s">
        <v>156</v>
      </c>
      <c r="F31" s="38" t="s">
        <v>157</v>
      </c>
      <c r="H31" s="38" t="s">
        <v>158</v>
      </c>
      <c r="I31" s="38" t="s">
        <v>159</v>
      </c>
    </row>
    <row r="32" spans="1:9" x14ac:dyDescent="0.2">
      <c r="A32" s="38" t="s">
        <v>160</v>
      </c>
      <c r="B32" s="38" t="s">
        <v>161</v>
      </c>
      <c r="C32" s="38">
        <v>1200</v>
      </c>
      <c r="D32" s="38" t="s">
        <v>151</v>
      </c>
    </row>
    <row r="33" spans="1:9" ht="15.75" x14ac:dyDescent="0.2">
      <c r="A33" s="38" t="s">
        <v>162</v>
      </c>
      <c r="B33" s="38" t="s">
        <v>163</v>
      </c>
      <c r="C33" s="38">
        <v>1180</v>
      </c>
      <c r="D33" s="38" t="s">
        <v>37</v>
      </c>
      <c r="F33" s="38" t="s">
        <v>164</v>
      </c>
    </row>
    <row r="34" spans="1:9" x14ac:dyDescent="0.2">
      <c r="A34" s="38" t="s">
        <v>165</v>
      </c>
      <c r="B34" s="38" t="s">
        <v>166</v>
      </c>
      <c r="C34" s="38">
        <v>1170</v>
      </c>
      <c r="D34" s="38" t="s">
        <v>78</v>
      </c>
      <c r="F34" s="38" t="s">
        <v>167</v>
      </c>
      <c r="G34" s="38" t="s">
        <v>168</v>
      </c>
      <c r="I34" s="38" t="s">
        <v>169</v>
      </c>
    </row>
    <row r="35" spans="1:9" ht="15.75" x14ac:dyDescent="0.2">
      <c r="A35" s="38" t="s">
        <v>170</v>
      </c>
      <c r="B35" s="38" t="s">
        <v>171</v>
      </c>
      <c r="C35" s="38">
        <v>1180</v>
      </c>
      <c r="D35" s="38" t="s">
        <v>37</v>
      </c>
      <c r="F35" s="38" t="s">
        <v>172</v>
      </c>
      <c r="I35" s="38" t="s">
        <v>173</v>
      </c>
    </row>
    <row r="36" spans="1:9" x14ac:dyDescent="0.2">
      <c r="A36" s="38" t="s">
        <v>174</v>
      </c>
      <c r="B36" s="38" t="s">
        <v>175</v>
      </c>
      <c r="C36" s="38">
        <v>1410</v>
      </c>
      <c r="D36" s="38" t="s">
        <v>23</v>
      </c>
      <c r="F36" s="38" t="s">
        <v>176</v>
      </c>
      <c r="H36" s="38" t="s">
        <v>177</v>
      </c>
    </row>
    <row r="37" spans="1:9" ht="15.75" x14ac:dyDescent="0.2">
      <c r="A37" s="38" t="s">
        <v>178</v>
      </c>
      <c r="B37" s="38" t="s">
        <v>179</v>
      </c>
      <c r="C37" s="38">
        <v>1640</v>
      </c>
      <c r="D37" s="38" t="s">
        <v>39</v>
      </c>
      <c r="F37" s="38" t="s">
        <v>180</v>
      </c>
      <c r="H37" s="38" t="s">
        <v>181</v>
      </c>
      <c r="I37" s="38" t="s">
        <v>182</v>
      </c>
    </row>
    <row r="38" spans="1:9" ht="15.75" x14ac:dyDescent="0.2">
      <c r="A38" s="38" t="s">
        <v>183</v>
      </c>
      <c r="B38" s="38" t="s">
        <v>184</v>
      </c>
      <c r="C38" s="38">
        <v>1150</v>
      </c>
      <c r="D38" s="38" t="s">
        <v>36</v>
      </c>
      <c r="F38" s="38" t="s">
        <v>185</v>
      </c>
      <c r="G38" s="38" t="s">
        <v>186</v>
      </c>
      <c r="H38" s="38" t="s">
        <v>187</v>
      </c>
      <c r="I38" s="38" t="s">
        <v>188</v>
      </c>
    </row>
    <row r="39" spans="1:9" ht="15.75" x14ac:dyDescent="0.2">
      <c r="A39" s="38" t="s">
        <v>189</v>
      </c>
      <c r="B39" s="38" t="s">
        <v>190</v>
      </c>
      <c r="C39" s="38">
        <v>1640</v>
      </c>
      <c r="D39" s="38" t="s">
        <v>39</v>
      </c>
      <c r="F39" s="38" t="s">
        <v>191</v>
      </c>
      <c r="H39" s="38" t="s">
        <v>192</v>
      </c>
      <c r="I39" s="38" t="s">
        <v>193</v>
      </c>
    </row>
    <row r="40" spans="1:9" x14ac:dyDescent="0.2">
      <c r="A40" s="38" t="s">
        <v>194</v>
      </c>
      <c r="B40" s="38" t="s">
        <v>195</v>
      </c>
      <c r="C40" s="38">
        <v>1410</v>
      </c>
      <c r="D40" s="38" t="s">
        <v>23</v>
      </c>
      <c r="H40" s="38" t="s">
        <v>196</v>
      </c>
    </row>
    <row r="41" spans="1:9" x14ac:dyDescent="0.2">
      <c r="A41" s="38" t="s">
        <v>197</v>
      </c>
      <c r="B41" s="38" t="s">
        <v>198</v>
      </c>
      <c r="C41" s="38">
        <v>1050</v>
      </c>
      <c r="D41" s="38" t="s">
        <v>199</v>
      </c>
      <c r="F41" s="38" t="s">
        <v>200</v>
      </c>
      <c r="G41" s="38" t="s">
        <v>201</v>
      </c>
    </row>
    <row r="42" spans="1:9" x14ac:dyDescent="0.2">
      <c r="A42" s="38" t="s">
        <v>202</v>
      </c>
      <c r="B42" s="38" t="s">
        <v>203</v>
      </c>
      <c r="C42" s="38">
        <v>1410</v>
      </c>
      <c r="D42" s="38" t="s">
        <v>23</v>
      </c>
      <c r="H42" s="38" t="s">
        <v>204</v>
      </c>
    </row>
    <row r="43" spans="1:9" x14ac:dyDescent="0.2">
      <c r="A43" s="38" t="s">
        <v>205</v>
      </c>
      <c r="B43" s="38" t="s">
        <v>206</v>
      </c>
      <c r="C43" s="38">
        <v>1180</v>
      </c>
      <c r="D43" s="38" t="s">
        <v>37</v>
      </c>
      <c r="H43" s="38" t="s">
        <v>207</v>
      </c>
    </row>
    <row r="44" spans="1:9" x14ac:dyDescent="0.2">
      <c r="A44" s="38" t="s">
        <v>208</v>
      </c>
      <c r="B44" s="38" t="s">
        <v>209</v>
      </c>
      <c r="C44" s="38">
        <v>1180</v>
      </c>
      <c r="D44" s="38" t="s">
        <v>37</v>
      </c>
      <c r="F44" s="38" t="s">
        <v>152</v>
      </c>
      <c r="H44" s="38" t="s">
        <v>210</v>
      </c>
    </row>
    <row r="45" spans="1:9" x14ac:dyDescent="0.2">
      <c r="A45" s="38" t="s">
        <v>211</v>
      </c>
      <c r="B45" s="38" t="s">
        <v>212</v>
      </c>
      <c r="C45" s="38">
        <v>1420</v>
      </c>
      <c r="D45" s="38" t="s">
        <v>38</v>
      </c>
      <c r="F45" s="38" t="s">
        <v>213</v>
      </c>
      <c r="H45" s="38" t="s">
        <v>214</v>
      </c>
    </row>
    <row r="46" spans="1:9" x14ac:dyDescent="0.2">
      <c r="A46" s="38" t="s">
        <v>215</v>
      </c>
      <c r="B46" s="38" t="s">
        <v>216</v>
      </c>
      <c r="C46" s="38">
        <v>1950</v>
      </c>
      <c r="D46" s="38" t="s">
        <v>217</v>
      </c>
    </row>
    <row r="47" spans="1:9" ht="15.75" x14ac:dyDescent="0.2">
      <c r="A47" s="38" t="s">
        <v>218</v>
      </c>
      <c r="B47" s="38" t="s">
        <v>219</v>
      </c>
      <c r="C47" s="38">
        <v>1050</v>
      </c>
      <c r="D47" s="38" t="s">
        <v>199</v>
      </c>
      <c r="I47" s="38" t="s">
        <v>220</v>
      </c>
    </row>
    <row r="48" spans="1:9" x14ac:dyDescent="0.2">
      <c r="A48" s="38" t="s">
        <v>221</v>
      </c>
      <c r="B48" s="38" t="s">
        <v>222</v>
      </c>
      <c r="C48" s="38">
        <v>7830</v>
      </c>
      <c r="D48" s="38" t="s">
        <v>223</v>
      </c>
      <c r="F48" s="38" t="s">
        <v>224</v>
      </c>
    </row>
    <row r="49" spans="1:9" x14ac:dyDescent="0.2">
      <c r="A49" s="38" t="s">
        <v>225</v>
      </c>
      <c r="B49" s="38" t="s">
        <v>226</v>
      </c>
      <c r="C49" s="38">
        <v>1410</v>
      </c>
      <c r="D49" s="38" t="s">
        <v>23</v>
      </c>
      <c r="F49" s="38" t="s">
        <v>227</v>
      </c>
      <c r="H49" s="38" t="s">
        <v>228</v>
      </c>
    </row>
    <row r="50" spans="1:9" x14ac:dyDescent="0.2">
      <c r="A50" s="38" t="s">
        <v>229</v>
      </c>
      <c r="B50" s="38" t="s">
        <v>230</v>
      </c>
      <c r="C50" s="38">
        <v>1180</v>
      </c>
      <c r="D50" s="38" t="s">
        <v>37</v>
      </c>
    </row>
    <row r="51" spans="1:9" x14ac:dyDescent="0.2">
      <c r="A51" s="38" t="s">
        <v>231</v>
      </c>
      <c r="B51" s="38" t="s">
        <v>232</v>
      </c>
      <c r="C51" s="38">
        <v>1460</v>
      </c>
      <c r="D51" s="38" t="s">
        <v>233</v>
      </c>
      <c r="H51" s="38" t="s">
        <v>234</v>
      </c>
    </row>
    <row r="52" spans="1:9" x14ac:dyDescent="0.2">
      <c r="A52" s="38" t="s">
        <v>235</v>
      </c>
      <c r="B52" s="38" t="s">
        <v>236</v>
      </c>
      <c r="C52" s="38">
        <v>1180</v>
      </c>
      <c r="D52" s="38" t="s">
        <v>37</v>
      </c>
      <c r="H52" s="38" t="s">
        <v>237</v>
      </c>
    </row>
    <row r="53" spans="1:9" x14ac:dyDescent="0.2">
      <c r="A53" s="38" t="s">
        <v>238</v>
      </c>
      <c r="B53" s="38" t="s">
        <v>239</v>
      </c>
      <c r="C53" s="38">
        <v>7090</v>
      </c>
      <c r="D53" s="38" t="s">
        <v>240</v>
      </c>
      <c r="F53" s="38" t="s">
        <v>241</v>
      </c>
      <c r="H53" s="38" t="s">
        <v>242</v>
      </c>
    </row>
    <row r="54" spans="1:9" x14ac:dyDescent="0.2">
      <c r="A54" s="38" t="s">
        <v>243</v>
      </c>
      <c r="B54" s="38" t="s">
        <v>244</v>
      </c>
      <c r="C54" s="38">
        <v>7860</v>
      </c>
      <c r="D54" s="38" t="s">
        <v>245</v>
      </c>
    </row>
    <row r="55" spans="1:9" x14ac:dyDescent="0.2">
      <c r="A55" s="38" t="s">
        <v>246</v>
      </c>
      <c r="B55" s="38" t="s">
        <v>247</v>
      </c>
      <c r="C55" s="38">
        <v>1640</v>
      </c>
      <c r="D55" s="38" t="s">
        <v>39</v>
      </c>
      <c r="F55" s="38" t="s">
        <v>248</v>
      </c>
      <c r="H55" s="38" t="s">
        <v>249</v>
      </c>
    </row>
    <row r="56" spans="1:9" ht="15.75" x14ac:dyDescent="0.2">
      <c r="A56" s="38" t="s">
        <v>250</v>
      </c>
      <c r="B56" s="38" t="s">
        <v>251</v>
      </c>
      <c r="C56" s="38">
        <v>1180</v>
      </c>
      <c r="D56" s="38" t="s">
        <v>37</v>
      </c>
      <c r="F56" s="38" t="s">
        <v>252</v>
      </c>
      <c r="I56" s="38" t="s">
        <v>253</v>
      </c>
    </row>
    <row r="57" spans="1:9" x14ac:dyDescent="0.2">
      <c r="A57" s="38" t="s">
        <v>254</v>
      </c>
      <c r="B57" s="38" t="s">
        <v>255</v>
      </c>
      <c r="C57" s="38">
        <v>1380</v>
      </c>
      <c r="D57" s="38" t="s">
        <v>256</v>
      </c>
      <c r="F57" s="38" t="s">
        <v>257</v>
      </c>
      <c r="H57" s="38" t="s">
        <v>258</v>
      </c>
    </row>
    <row r="58" spans="1:9" x14ac:dyDescent="0.2">
      <c r="A58" s="38" t="s">
        <v>259</v>
      </c>
      <c r="B58" s="38" t="s">
        <v>260</v>
      </c>
      <c r="C58" s="38">
        <v>1180</v>
      </c>
      <c r="D58" s="38" t="s">
        <v>37</v>
      </c>
      <c r="F58" s="38" t="s">
        <v>261</v>
      </c>
      <c r="H58" s="38" t="s">
        <v>262</v>
      </c>
    </row>
    <row r="59" spans="1:9" x14ac:dyDescent="0.2">
      <c r="A59" s="38" t="s">
        <v>263</v>
      </c>
      <c r="B59" s="38" t="s">
        <v>264</v>
      </c>
      <c r="C59" s="38">
        <v>1180</v>
      </c>
      <c r="D59" s="38" t="s">
        <v>37</v>
      </c>
      <c r="F59" s="38" t="s">
        <v>265</v>
      </c>
    </row>
    <row r="60" spans="1:9" x14ac:dyDescent="0.2">
      <c r="A60" s="38" t="s">
        <v>266</v>
      </c>
      <c r="B60" s="38" t="s">
        <v>267</v>
      </c>
      <c r="C60" s="38">
        <v>1640</v>
      </c>
      <c r="D60" s="38" t="s">
        <v>39</v>
      </c>
      <c r="F60" s="38" t="s">
        <v>268</v>
      </c>
    </row>
    <row r="61" spans="1:9" x14ac:dyDescent="0.2">
      <c r="A61" s="38" t="s">
        <v>269</v>
      </c>
      <c r="B61" s="38" t="s">
        <v>270</v>
      </c>
      <c r="C61" s="38">
        <v>1380</v>
      </c>
      <c r="D61" s="38" t="s">
        <v>256</v>
      </c>
      <c r="I61" s="38" t="s">
        <v>271</v>
      </c>
    </row>
    <row r="62" spans="1:9" x14ac:dyDescent="0.2">
      <c r="A62" s="38" t="s">
        <v>272</v>
      </c>
      <c r="B62" s="38" t="s">
        <v>273</v>
      </c>
      <c r="C62" s="38">
        <v>1950</v>
      </c>
      <c r="D62" s="38" t="s">
        <v>217</v>
      </c>
      <c r="F62" s="38" t="s">
        <v>274</v>
      </c>
      <c r="G62" s="38" t="s">
        <v>275</v>
      </c>
      <c r="H62" s="38" t="s">
        <v>276</v>
      </c>
    </row>
    <row r="63" spans="1:9" x14ac:dyDescent="0.2">
      <c r="A63" s="38" t="s">
        <v>277</v>
      </c>
      <c r="B63" s="38" t="s">
        <v>91</v>
      </c>
      <c r="C63" s="38">
        <v>1190</v>
      </c>
      <c r="D63" s="38" t="s">
        <v>92</v>
      </c>
      <c r="I63" s="38" t="s">
        <v>278</v>
      </c>
    </row>
    <row r="64" spans="1:9" x14ac:dyDescent="0.2">
      <c r="A64" s="38" t="s">
        <v>279</v>
      </c>
      <c r="B64" s="38" t="s">
        <v>280</v>
      </c>
      <c r="C64" s="38">
        <v>7861</v>
      </c>
      <c r="D64" s="38" t="s">
        <v>281</v>
      </c>
    </row>
    <row r="65" spans="1:9" x14ac:dyDescent="0.2">
      <c r="A65" s="38" t="s">
        <v>282</v>
      </c>
    </row>
    <row r="66" spans="1:9" x14ac:dyDescent="0.2">
      <c r="A66" s="38" t="s">
        <v>283</v>
      </c>
      <c r="B66" s="38" t="s">
        <v>284</v>
      </c>
      <c r="C66" s="38">
        <v>1410</v>
      </c>
      <c r="D66" s="38" t="s">
        <v>23</v>
      </c>
      <c r="F66" s="38" t="s">
        <v>285</v>
      </c>
      <c r="H66" s="38" t="s">
        <v>286</v>
      </c>
    </row>
    <row r="67" spans="1:9" x14ac:dyDescent="0.2">
      <c r="A67" s="38" t="s">
        <v>287</v>
      </c>
      <c r="B67" s="38" t="s">
        <v>288</v>
      </c>
      <c r="C67" s="38">
        <v>1410</v>
      </c>
      <c r="D67" s="38" t="s">
        <v>23</v>
      </c>
      <c r="F67" s="38" t="s">
        <v>289</v>
      </c>
    </row>
    <row r="68" spans="1:9" ht="15.75" x14ac:dyDescent="0.2">
      <c r="A68" s="38" t="s">
        <v>290</v>
      </c>
      <c r="B68" s="38" t="s">
        <v>291</v>
      </c>
      <c r="C68" s="38">
        <v>1180</v>
      </c>
      <c r="D68" s="38" t="s">
        <v>37</v>
      </c>
      <c r="F68" s="38" t="s">
        <v>292</v>
      </c>
      <c r="I68" s="38" t="s">
        <v>293</v>
      </c>
    </row>
    <row r="69" spans="1:9" x14ac:dyDescent="0.2">
      <c r="A69" s="38" t="s">
        <v>294</v>
      </c>
      <c r="B69" s="38" t="s">
        <v>295</v>
      </c>
    </row>
    <row r="70" spans="1:9" x14ac:dyDescent="0.2">
      <c r="A70" s="38" t="s">
        <v>296</v>
      </c>
      <c r="B70" s="38" t="s">
        <v>297</v>
      </c>
      <c r="C70" s="38">
        <v>1480</v>
      </c>
      <c r="D70" s="38" t="s">
        <v>298</v>
      </c>
    </row>
    <row r="71" spans="1:9" x14ac:dyDescent="0.2">
      <c r="A71" s="38" t="s">
        <v>299</v>
      </c>
      <c r="B71" s="38" t="s">
        <v>300</v>
      </c>
      <c r="C71" s="38">
        <v>1050</v>
      </c>
      <c r="D71" s="38" t="s">
        <v>199</v>
      </c>
      <c r="F71" s="38" t="s">
        <v>301</v>
      </c>
    </row>
    <row r="72" spans="1:9" x14ac:dyDescent="0.2">
      <c r="A72" s="38" t="s">
        <v>302</v>
      </c>
      <c r="B72" s="38" t="s">
        <v>303</v>
      </c>
      <c r="C72" s="38">
        <v>7800</v>
      </c>
      <c r="D72" s="38" t="s">
        <v>35</v>
      </c>
      <c r="F72" s="38" t="s">
        <v>304</v>
      </c>
      <c r="G72" s="38" t="s">
        <v>305</v>
      </c>
      <c r="H72" s="38" t="s">
        <v>306</v>
      </c>
    </row>
    <row r="73" spans="1:9" x14ac:dyDescent="0.2">
      <c r="A73" s="38" t="s">
        <v>307</v>
      </c>
      <c r="B73" s="38" t="s">
        <v>308</v>
      </c>
      <c r="C73" s="38">
        <v>1640</v>
      </c>
      <c r="D73" s="38" t="s">
        <v>39</v>
      </c>
    </row>
    <row r="74" spans="1:9" x14ac:dyDescent="0.2">
      <c r="A74" s="38" t="s">
        <v>309</v>
      </c>
      <c r="B74" s="38" t="s">
        <v>310</v>
      </c>
      <c r="C74" s="38">
        <v>1640</v>
      </c>
      <c r="D74" s="38" t="s">
        <v>39</v>
      </c>
      <c r="G74" s="38" t="s">
        <v>311</v>
      </c>
    </row>
    <row r="75" spans="1:9" x14ac:dyDescent="0.2">
      <c r="A75" s="38" t="s">
        <v>312</v>
      </c>
      <c r="B75" s="38" t="s">
        <v>84</v>
      </c>
      <c r="C75" s="38">
        <v>1180</v>
      </c>
      <c r="D75" s="38" t="s">
        <v>37</v>
      </c>
      <c r="F75" s="38" t="s">
        <v>313</v>
      </c>
    </row>
    <row r="76" spans="1:9" x14ac:dyDescent="0.2">
      <c r="A76" s="38" t="s">
        <v>314</v>
      </c>
      <c r="B76" s="38" t="s">
        <v>315</v>
      </c>
      <c r="C76" s="38">
        <v>1380</v>
      </c>
      <c r="D76" s="38" t="s">
        <v>256</v>
      </c>
    </row>
    <row r="77" spans="1:9" ht="15.75" x14ac:dyDescent="0.2">
      <c r="A77" s="38" t="s">
        <v>316</v>
      </c>
      <c r="B77" s="38" t="s">
        <v>317</v>
      </c>
      <c r="C77" s="38">
        <v>1440</v>
      </c>
      <c r="D77" s="38" t="s">
        <v>318</v>
      </c>
      <c r="I77" s="38" t="s">
        <v>319</v>
      </c>
    </row>
    <row r="78" spans="1:9" x14ac:dyDescent="0.2">
      <c r="A78" s="38" t="s">
        <v>320</v>
      </c>
      <c r="B78" s="38" t="s">
        <v>321</v>
      </c>
      <c r="C78" s="38">
        <v>1180</v>
      </c>
      <c r="D78" s="38" t="s">
        <v>37</v>
      </c>
      <c r="F78" s="38" t="s">
        <v>322</v>
      </c>
      <c r="H78" s="38" t="s">
        <v>323</v>
      </c>
    </row>
    <row r="79" spans="1:9" ht="15.75" x14ac:dyDescent="0.2">
      <c r="A79" s="38" t="s">
        <v>324</v>
      </c>
      <c r="B79" s="38" t="s">
        <v>325</v>
      </c>
      <c r="C79" s="38">
        <v>1620</v>
      </c>
      <c r="D79" s="38" t="s">
        <v>326</v>
      </c>
      <c r="F79" s="38" t="s">
        <v>327</v>
      </c>
      <c r="I79" s="38" t="s">
        <v>328</v>
      </c>
    </row>
    <row r="80" spans="1:9" x14ac:dyDescent="0.2">
      <c r="A80" s="38" t="s">
        <v>329</v>
      </c>
      <c r="B80" s="38" t="s">
        <v>330</v>
      </c>
      <c r="C80" s="38">
        <v>7850</v>
      </c>
      <c r="D80" s="38" t="s">
        <v>331</v>
      </c>
      <c r="F80" s="38" t="s">
        <v>332</v>
      </c>
    </row>
    <row r="81" spans="1:10" x14ac:dyDescent="0.2">
      <c r="A81" s="38" t="s">
        <v>333</v>
      </c>
      <c r="B81" s="38" t="s">
        <v>334</v>
      </c>
      <c r="C81" s="38">
        <v>1332</v>
      </c>
      <c r="D81" s="38" t="s">
        <v>335</v>
      </c>
      <c r="I81" s="38" t="s">
        <v>336</v>
      </c>
    </row>
    <row r="82" spans="1:10" ht="15.75" x14ac:dyDescent="0.2">
      <c r="A82" s="38" t="s">
        <v>337</v>
      </c>
      <c r="B82" s="38" t="s">
        <v>338</v>
      </c>
      <c r="C82" s="38">
        <v>1190</v>
      </c>
      <c r="D82" s="38" t="s">
        <v>92</v>
      </c>
      <c r="F82" s="38" t="s">
        <v>339</v>
      </c>
      <c r="G82" s="38" t="s">
        <v>340</v>
      </c>
      <c r="I82" s="38" t="s">
        <v>341</v>
      </c>
    </row>
    <row r="83" spans="1:10" x14ac:dyDescent="0.2">
      <c r="A83" s="38" t="s">
        <v>342</v>
      </c>
      <c r="B83" s="38" t="s">
        <v>343</v>
      </c>
      <c r="C83" s="38">
        <v>1420</v>
      </c>
      <c r="D83" s="38" t="s">
        <v>38</v>
      </c>
      <c r="F83" s="38" t="s">
        <v>344</v>
      </c>
    </row>
    <row r="84" spans="1:10" x14ac:dyDescent="0.2">
      <c r="A84" s="38" t="s">
        <v>345</v>
      </c>
      <c r="B84" s="38" t="s">
        <v>346</v>
      </c>
      <c r="C84" s="38">
        <v>1150</v>
      </c>
      <c r="D84" s="38" t="s">
        <v>36</v>
      </c>
      <c r="F84" s="38" t="s">
        <v>347</v>
      </c>
      <c r="H84" s="38" t="s">
        <v>348</v>
      </c>
      <c r="I84" s="38" t="s">
        <v>349</v>
      </c>
    </row>
    <row r="85" spans="1:10" ht="15.75" x14ac:dyDescent="0.2">
      <c r="A85" s="38" t="s">
        <v>350</v>
      </c>
      <c r="B85" s="38" t="s">
        <v>351</v>
      </c>
      <c r="C85" s="38">
        <v>1150</v>
      </c>
      <c r="D85" s="38" t="s">
        <v>36</v>
      </c>
      <c r="I85" s="38" t="s">
        <v>352</v>
      </c>
    </row>
    <row r="86" spans="1:10" x14ac:dyDescent="0.2">
      <c r="A86" s="38" t="s">
        <v>353</v>
      </c>
      <c r="B86" s="38" t="s">
        <v>354</v>
      </c>
      <c r="C86" s="38">
        <v>1420</v>
      </c>
      <c r="D86" s="38" t="s">
        <v>38</v>
      </c>
      <c r="F86" s="38" t="s">
        <v>355</v>
      </c>
      <c r="G86" s="38" t="s">
        <v>356</v>
      </c>
      <c r="H86" s="38" t="s">
        <v>357</v>
      </c>
    </row>
    <row r="87" spans="1:10" x14ac:dyDescent="0.2">
      <c r="A87" s="38" t="s">
        <v>358</v>
      </c>
      <c r="B87" s="38" t="s">
        <v>359</v>
      </c>
      <c r="C87" s="38">
        <v>1180</v>
      </c>
      <c r="D87" s="38" t="s">
        <v>37</v>
      </c>
      <c r="I87" s="38" t="s">
        <v>360</v>
      </c>
    </row>
    <row r="88" spans="1:10" x14ac:dyDescent="0.2">
      <c r="A88" s="38" t="s">
        <v>361</v>
      </c>
      <c r="B88" s="38" t="s">
        <v>362</v>
      </c>
      <c r="C88" s="38">
        <v>1480</v>
      </c>
      <c r="D88" s="38" t="s">
        <v>298</v>
      </c>
      <c r="F88" s="38" t="s">
        <v>363</v>
      </c>
      <c r="H88" s="38">
        <v>499578208</v>
      </c>
    </row>
    <row r="89" spans="1:10" ht="15.75" x14ac:dyDescent="0.2">
      <c r="A89" s="38" t="s">
        <v>364</v>
      </c>
      <c r="B89" s="38" t="s">
        <v>365</v>
      </c>
      <c r="C89" s="38">
        <v>3090</v>
      </c>
      <c r="D89" s="38" t="s">
        <v>366</v>
      </c>
      <c r="G89" s="38" t="s">
        <v>367</v>
      </c>
      <c r="I89" s="38" t="s">
        <v>368</v>
      </c>
    </row>
    <row r="90" spans="1:10" x14ac:dyDescent="0.2">
      <c r="A90" s="38" t="s">
        <v>369</v>
      </c>
      <c r="B90" s="38" t="s">
        <v>370</v>
      </c>
      <c r="C90" s="38">
        <v>1180</v>
      </c>
      <c r="D90" s="38" t="s">
        <v>37</v>
      </c>
      <c r="G90" s="38" t="s">
        <v>371</v>
      </c>
      <c r="J90" s="38" t="s">
        <v>372</v>
      </c>
    </row>
    <row r="91" spans="1:10" x14ac:dyDescent="0.2">
      <c r="A91" s="38" t="s">
        <v>373</v>
      </c>
      <c r="B91" s="38" t="s">
        <v>374</v>
      </c>
      <c r="C91" s="38">
        <v>1180</v>
      </c>
      <c r="D91" s="38" t="s">
        <v>37</v>
      </c>
      <c r="F91" s="38" t="s">
        <v>375</v>
      </c>
      <c r="H91" s="38" t="s">
        <v>376</v>
      </c>
      <c r="I91" s="38" t="s">
        <v>377</v>
      </c>
    </row>
    <row r="92" spans="1:10" x14ac:dyDescent="0.2">
      <c r="A92" s="38" t="s">
        <v>378</v>
      </c>
      <c r="B92" s="38" t="s">
        <v>379</v>
      </c>
      <c r="C92" s="38">
        <v>1480</v>
      </c>
      <c r="D92" s="38" t="s">
        <v>380</v>
      </c>
      <c r="F92" s="38" t="s">
        <v>381</v>
      </c>
    </row>
    <row r="93" spans="1:10" x14ac:dyDescent="0.2">
      <c r="A93" s="38" t="s">
        <v>382</v>
      </c>
      <c r="B93" s="38" t="s">
        <v>383</v>
      </c>
      <c r="C93" s="38">
        <v>1180</v>
      </c>
      <c r="D93" s="38" t="s">
        <v>37</v>
      </c>
      <c r="F93" s="38" t="s">
        <v>384</v>
      </c>
      <c r="G93" s="38" t="s">
        <v>385</v>
      </c>
    </row>
    <row r="94" spans="1:10" x14ac:dyDescent="0.2">
      <c r="A94" s="38" t="s">
        <v>386</v>
      </c>
      <c r="B94" s="38" t="s">
        <v>387</v>
      </c>
      <c r="C94" s="38">
        <v>1070</v>
      </c>
      <c r="D94" s="38" t="s">
        <v>388</v>
      </c>
      <c r="F94" s="38" t="s">
        <v>389</v>
      </c>
      <c r="G94" s="38" t="s">
        <v>390</v>
      </c>
    </row>
    <row r="95" spans="1:10" x14ac:dyDescent="0.2">
      <c r="A95" s="38" t="s">
        <v>391</v>
      </c>
      <c r="B95" s="38" t="s">
        <v>392</v>
      </c>
      <c r="C95" s="38">
        <v>1420</v>
      </c>
      <c r="D95" s="38" t="s">
        <v>38</v>
      </c>
    </row>
    <row r="96" spans="1:10" ht="15.75" x14ac:dyDescent="0.2">
      <c r="A96" s="38" t="s">
        <v>393</v>
      </c>
      <c r="B96" s="38" t="s">
        <v>394</v>
      </c>
      <c r="C96" s="38">
        <v>1150</v>
      </c>
      <c r="D96" s="38" t="s">
        <v>36</v>
      </c>
      <c r="F96" s="38" t="s">
        <v>395</v>
      </c>
      <c r="H96" s="38" t="s">
        <v>396</v>
      </c>
      <c r="I96" s="38" t="s">
        <v>397</v>
      </c>
    </row>
    <row r="97" spans="1:9" x14ac:dyDescent="0.2">
      <c r="A97" s="38" t="s">
        <v>398</v>
      </c>
      <c r="B97" s="38" t="s">
        <v>399</v>
      </c>
      <c r="C97" s="38">
        <v>7850</v>
      </c>
      <c r="D97" s="38" t="s">
        <v>331</v>
      </c>
      <c r="F97" s="38" t="s">
        <v>400</v>
      </c>
      <c r="H97" s="38" t="s">
        <v>401</v>
      </c>
    </row>
    <row r="98" spans="1:9" x14ac:dyDescent="0.2">
      <c r="A98" s="38" t="s">
        <v>402</v>
      </c>
    </row>
    <row r="99" spans="1:9" x14ac:dyDescent="0.2">
      <c r="A99" s="38" t="s">
        <v>403</v>
      </c>
      <c r="B99" s="38" t="s">
        <v>404</v>
      </c>
      <c r="C99" s="38">
        <v>1332</v>
      </c>
      <c r="D99" s="38" t="s">
        <v>335</v>
      </c>
      <c r="F99" s="38" t="s">
        <v>405</v>
      </c>
      <c r="H99" s="38" t="s">
        <v>406</v>
      </c>
    </row>
    <row r="100" spans="1:9" ht="15.75" x14ac:dyDescent="0.2">
      <c r="A100" s="38" t="s">
        <v>407</v>
      </c>
    </row>
    <row r="101" spans="1:9" x14ac:dyDescent="0.2">
      <c r="A101" s="38" t="s">
        <v>408</v>
      </c>
      <c r="B101" s="38" t="s">
        <v>409</v>
      </c>
      <c r="F101" s="38" t="s">
        <v>410</v>
      </c>
    </row>
    <row r="102" spans="1:9" x14ac:dyDescent="0.2">
      <c r="A102" s="38" t="s">
        <v>411</v>
      </c>
      <c r="B102" s="38" t="s">
        <v>317</v>
      </c>
      <c r="C102" s="38">
        <v>1440</v>
      </c>
      <c r="D102" s="38" t="s">
        <v>318</v>
      </c>
    </row>
    <row r="103" spans="1:9" ht="15.75" x14ac:dyDescent="0.2">
      <c r="A103" s="38" t="s">
        <v>412</v>
      </c>
      <c r="B103" s="38" t="s">
        <v>413</v>
      </c>
      <c r="C103" s="38">
        <v>1080</v>
      </c>
      <c r="D103" s="38" t="s">
        <v>414</v>
      </c>
      <c r="F103" s="38" t="s">
        <v>415</v>
      </c>
      <c r="I103" s="38" t="s">
        <v>416</v>
      </c>
    </row>
    <row r="104" spans="1:9" x14ac:dyDescent="0.2">
      <c r="A104" s="38" t="s">
        <v>417</v>
      </c>
      <c r="B104" s="38" t="s">
        <v>418</v>
      </c>
      <c r="C104" s="38">
        <v>1180</v>
      </c>
      <c r="D104" s="38" t="s">
        <v>37</v>
      </c>
      <c r="F104" s="38" t="s">
        <v>419</v>
      </c>
    </row>
    <row r="105" spans="1:9" x14ac:dyDescent="0.2">
      <c r="A105" s="38" t="s">
        <v>420</v>
      </c>
      <c r="B105" s="38" t="s">
        <v>421</v>
      </c>
      <c r="C105" s="38">
        <v>1180</v>
      </c>
      <c r="D105" s="38" t="s">
        <v>37</v>
      </c>
      <c r="F105" s="38" t="s">
        <v>422</v>
      </c>
      <c r="H105" s="38" t="s">
        <v>423</v>
      </c>
    </row>
    <row r="106" spans="1:9" x14ac:dyDescent="0.2">
      <c r="A106" s="38" t="s">
        <v>424</v>
      </c>
      <c r="B106" s="38" t="s">
        <v>425</v>
      </c>
      <c r="C106" s="38">
        <v>1410</v>
      </c>
      <c r="D106" s="38" t="s">
        <v>23</v>
      </c>
      <c r="H106" s="38">
        <v>484949849</v>
      </c>
    </row>
    <row r="107" spans="1:9" x14ac:dyDescent="0.2">
      <c r="A107" s="38" t="s">
        <v>426</v>
      </c>
      <c r="B107" s="38" t="s">
        <v>427</v>
      </c>
      <c r="C107" s="38">
        <v>1180</v>
      </c>
      <c r="D107" s="38" t="s">
        <v>37</v>
      </c>
      <c r="H107" s="38" t="s">
        <v>428</v>
      </c>
    </row>
    <row r="108" spans="1:9" x14ac:dyDescent="0.2">
      <c r="A108" s="38" t="s">
        <v>429</v>
      </c>
      <c r="B108" s="38" t="s">
        <v>430</v>
      </c>
      <c r="C108" s="38">
        <v>1380</v>
      </c>
      <c r="D108" s="38" t="s">
        <v>256</v>
      </c>
      <c r="F108" s="38" t="s">
        <v>431</v>
      </c>
    </row>
    <row r="109" spans="1:9" x14ac:dyDescent="0.2">
      <c r="A109" s="38" t="s">
        <v>432</v>
      </c>
      <c r="B109" s="38" t="s">
        <v>433</v>
      </c>
      <c r="C109" s="38">
        <v>1180</v>
      </c>
      <c r="D109" s="38" t="s">
        <v>37</v>
      </c>
      <c r="H109" s="38" t="s">
        <v>434</v>
      </c>
    </row>
    <row r="110" spans="1:9" x14ac:dyDescent="0.2">
      <c r="A110" s="38" t="s">
        <v>435</v>
      </c>
      <c r="B110" s="38" t="s">
        <v>436</v>
      </c>
    </row>
    <row r="111" spans="1:9" x14ac:dyDescent="0.2">
      <c r="A111" s="38" t="s">
        <v>437</v>
      </c>
      <c r="B111" s="38" t="s">
        <v>438</v>
      </c>
      <c r="C111" s="38">
        <v>1180</v>
      </c>
      <c r="D111" s="38" t="s">
        <v>37</v>
      </c>
      <c r="G111" s="38" t="s">
        <v>439</v>
      </c>
    </row>
    <row r="112" spans="1:9" x14ac:dyDescent="0.2">
      <c r="A112" s="38" t="s">
        <v>440</v>
      </c>
      <c r="B112" s="38" t="s">
        <v>441</v>
      </c>
      <c r="C112" s="38">
        <v>1180</v>
      </c>
      <c r="D112" s="38" t="s">
        <v>37</v>
      </c>
      <c r="F112" s="38" t="s">
        <v>442</v>
      </c>
      <c r="H112" s="38" t="s">
        <v>443</v>
      </c>
    </row>
    <row r="113" spans="1:8" ht="15.75" x14ac:dyDescent="0.2">
      <c r="A113" s="38" t="s">
        <v>444</v>
      </c>
      <c r="B113" s="38" t="s">
        <v>445</v>
      </c>
      <c r="C113" s="38">
        <v>1180</v>
      </c>
      <c r="D113" s="38" t="s">
        <v>37</v>
      </c>
      <c r="F113" s="38" t="s">
        <v>446</v>
      </c>
    </row>
    <row r="114" spans="1:8" x14ac:dyDescent="0.2">
      <c r="A114" s="38" t="s">
        <v>447</v>
      </c>
      <c r="B114" s="38" t="s">
        <v>448</v>
      </c>
      <c r="C114" s="38">
        <v>7060</v>
      </c>
      <c r="D114" s="38" t="s">
        <v>449</v>
      </c>
      <c r="F114" s="38" t="s">
        <v>450</v>
      </c>
      <c r="H114" s="38" t="s">
        <v>451</v>
      </c>
    </row>
    <row r="115" spans="1:8" x14ac:dyDescent="0.2">
      <c r="A115" s="38" t="s">
        <v>452</v>
      </c>
      <c r="B115" s="38" t="s">
        <v>453</v>
      </c>
      <c r="C115" s="38">
        <v>1030</v>
      </c>
      <c r="D115" s="38" t="s">
        <v>454</v>
      </c>
      <c r="F115" s="38" t="s">
        <v>455</v>
      </c>
      <c r="H115" s="38" t="s">
        <v>456</v>
      </c>
    </row>
    <row r="116" spans="1:8" x14ac:dyDescent="0.2">
      <c r="A116" s="38" t="s">
        <v>457</v>
      </c>
      <c r="B116" s="38" t="s">
        <v>458</v>
      </c>
      <c r="C116" s="38">
        <v>1180</v>
      </c>
      <c r="D116" s="38" t="s">
        <v>37</v>
      </c>
      <c r="H116" s="38" t="s">
        <v>459</v>
      </c>
    </row>
    <row r="117" spans="1:8" x14ac:dyDescent="0.2">
      <c r="A117" s="38" t="s">
        <v>460</v>
      </c>
      <c r="B117" s="38" t="s">
        <v>461</v>
      </c>
      <c r="C117" s="38">
        <v>1040</v>
      </c>
      <c r="D117" s="38" t="s">
        <v>462</v>
      </c>
      <c r="F117" s="38" t="s">
        <v>463</v>
      </c>
    </row>
    <row r="118" spans="1:8" x14ac:dyDescent="0.2">
      <c r="A118" s="38" t="s">
        <v>464</v>
      </c>
      <c r="B118" s="38" t="s">
        <v>465</v>
      </c>
      <c r="C118" s="38">
        <v>1630</v>
      </c>
      <c r="D118" s="38" t="s">
        <v>466</v>
      </c>
      <c r="H118" s="38" t="s">
        <v>467</v>
      </c>
    </row>
    <row r="119" spans="1:8" x14ac:dyDescent="0.2">
      <c r="A119" s="38" t="s">
        <v>468</v>
      </c>
      <c r="B119" s="38" t="s">
        <v>469</v>
      </c>
      <c r="C119" s="38">
        <v>1435</v>
      </c>
      <c r="D119" s="38" t="s">
        <v>470</v>
      </c>
    </row>
    <row r="120" spans="1:8" x14ac:dyDescent="0.2">
      <c r="A120" s="38" t="s">
        <v>471</v>
      </c>
      <c r="B120" s="38" t="s">
        <v>472</v>
      </c>
      <c r="C120" s="38">
        <v>1630</v>
      </c>
      <c r="D120" s="38" t="s">
        <v>466</v>
      </c>
      <c r="F120" s="38" t="s">
        <v>473</v>
      </c>
      <c r="H120" s="38" t="s">
        <v>474</v>
      </c>
    </row>
    <row r="121" spans="1:8" x14ac:dyDescent="0.2">
      <c r="A121" s="38" t="s">
        <v>475</v>
      </c>
      <c r="B121" s="38" t="s">
        <v>476</v>
      </c>
      <c r="C121" s="38">
        <v>7011</v>
      </c>
      <c r="D121" s="38" t="s">
        <v>477</v>
      </c>
    </row>
    <row r="122" spans="1:8" x14ac:dyDescent="0.2">
      <c r="A122" s="38" t="s">
        <v>478</v>
      </c>
      <c r="B122" s="38" t="s">
        <v>479</v>
      </c>
      <c r="C122" s="38">
        <v>1640</v>
      </c>
      <c r="D122" s="38" t="s">
        <v>39</v>
      </c>
      <c r="F122" s="38" t="s">
        <v>480</v>
      </c>
      <c r="H122" s="38" t="s">
        <v>481</v>
      </c>
    </row>
    <row r="123" spans="1:8" x14ac:dyDescent="0.2">
      <c r="A123" s="38" t="s">
        <v>482</v>
      </c>
      <c r="B123" s="38" t="s">
        <v>483</v>
      </c>
      <c r="C123" s="38">
        <v>1630</v>
      </c>
      <c r="D123" s="38" t="s">
        <v>466</v>
      </c>
      <c r="F123" s="38" t="s">
        <v>484</v>
      </c>
      <c r="H123" s="38" t="s">
        <v>485</v>
      </c>
    </row>
    <row r="124" spans="1:8" x14ac:dyDescent="0.2">
      <c r="A124" s="38" t="s">
        <v>486</v>
      </c>
      <c r="B124" s="38" t="s">
        <v>487</v>
      </c>
      <c r="C124" s="38">
        <v>7060</v>
      </c>
      <c r="D124" s="38" t="s">
        <v>449</v>
      </c>
      <c r="F124" s="38" t="s">
        <v>488</v>
      </c>
      <c r="H124" s="38" t="s">
        <v>489</v>
      </c>
    </row>
    <row r="125" spans="1:8" x14ac:dyDescent="0.2">
      <c r="A125" s="38" t="s">
        <v>490</v>
      </c>
      <c r="B125" s="38" t="s">
        <v>491</v>
      </c>
      <c r="C125" s="38">
        <v>1180</v>
      </c>
      <c r="D125" s="38" t="s">
        <v>37</v>
      </c>
      <c r="F125" s="38" t="s">
        <v>492</v>
      </c>
      <c r="H125" s="38" t="s">
        <v>493</v>
      </c>
    </row>
    <row r="126" spans="1:8" x14ac:dyDescent="0.2">
      <c r="A126" s="38" t="s">
        <v>494</v>
      </c>
      <c r="B126" s="38" t="s">
        <v>495</v>
      </c>
      <c r="C126" s="38">
        <v>1180</v>
      </c>
      <c r="D126" s="38" t="s">
        <v>37</v>
      </c>
    </row>
    <row r="127" spans="1:8" x14ac:dyDescent="0.2">
      <c r="A127" s="38" t="s">
        <v>496</v>
      </c>
      <c r="B127" s="38" t="s">
        <v>497</v>
      </c>
      <c r="C127" s="38">
        <v>1650</v>
      </c>
      <c r="D127" s="38" t="s">
        <v>498</v>
      </c>
    </row>
    <row r="128" spans="1:8" x14ac:dyDescent="0.2">
      <c r="A128" s="38" t="s">
        <v>499</v>
      </c>
      <c r="B128" s="38" t="s">
        <v>500</v>
      </c>
      <c r="C128" s="38">
        <v>1640</v>
      </c>
      <c r="D128" s="38" t="s">
        <v>39</v>
      </c>
      <c r="F128" s="38" t="s">
        <v>501</v>
      </c>
      <c r="H128" s="38" t="s">
        <v>502</v>
      </c>
    </row>
    <row r="129" spans="1:8" x14ac:dyDescent="0.2">
      <c r="A129" s="38" t="s">
        <v>503</v>
      </c>
      <c r="B129" s="38" t="s">
        <v>504</v>
      </c>
      <c r="C129" s="38">
        <v>1180</v>
      </c>
      <c r="D129" s="38" t="s">
        <v>37</v>
      </c>
      <c r="F129" s="38" t="s">
        <v>505</v>
      </c>
      <c r="H129" s="38" t="s">
        <v>506</v>
      </c>
    </row>
    <row r="130" spans="1:8" x14ac:dyDescent="0.2">
      <c r="A130" s="38" t="s">
        <v>507</v>
      </c>
      <c r="B130" s="38" t="s">
        <v>508</v>
      </c>
      <c r="C130" s="38">
        <v>1640</v>
      </c>
      <c r="D130" s="38" t="s">
        <v>39</v>
      </c>
    </row>
    <row r="131" spans="1:8" x14ac:dyDescent="0.2">
      <c r="A131" s="38" t="s">
        <v>509</v>
      </c>
      <c r="B131" s="38" t="s">
        <v>510</v>
      </c>
      <c r="C131" s="38">
        <v>1650</v>
      </c>
      <c r="D131" s="38" t="s">
        <v>498</v>
      </c>
      <c r="F131" s="38" t="s">
        <v>511</v>
      </c>
      <c r="H131" s="38" t="s">
        <v>512</v>
      </c>
    </row>
    <row r="132" spans="1:8" x14ac:dyDescent="0.2">
      <c r="A132" s="38" t="s">
        <v>513</v>
      </c>
      <c r="B132" s="38" t="s">
        <v>232</v>
      </c>
      <c r="C132" s="38">
        <v>1460</v>
      </c>
      <c r="D132" s="38" t="s">
        <v>233</v>
      </c>
    </row>
    <row r="133" spans="1:8" x14ac:dyDescent="0.2">
      <c r="A133" s="38" t="s">
        <v>514</v>
      </c>
      <c r="B133" s="38" t="s">
        <v>515</v>
      </c>
      <c r="C133" s="38">
        <v>1180</v>
      </c>
      <c r="D133" s="38" t="s">
        <v>37</v>
      </c>
    </row>
    <row r="134" spans="1:8" x14ac:dyDescent="0.2">
      <c r="A134" s="38" t="s">
        <v>516</v>
      </c>
      <c r="B134" s="38" t="s">
        <v>517</v>
      </c>
      <c r="C134" s="38">
        <v>1332</v>
      </c>
      <c r="D134" s="38" t="s">
        <v>335</v>
      </c>
      <c r="F134" s="38" t="s">
        <v>518</v>
      </c>
    </row>
    <row r="135" spans="1:8" x14ac:dyDescent="0.2">
      <c r="A135" s="38" t="s">
        <v>519</v>
      </c>
      <c r="B135" s="38" t="s">
        <v>520</v>
      </c>
      <c r="C135" s="38">
        <v>1640</v>
      </c>
      <c r="D135" s="38" t="s">
        <v>39</v>
      </c>
    </row>
    <row r="136" spans="1:8" x14ac:dyDescent="0.2">
      <c r="A136" s="38" t="s">
        <v>521</v>
      </c>
      <c r="B136" s="38" t="s">
        <v>522</v>
      </c>
      <c r="C136" s="38">
        <v>1620</v>
      </c>
      <c r="D136" s="38" t="s">
        <v>326</v>
      </c>
      <c r="F136" s="38" t="s">
        <v>523</v>
      </c>
      <c r="H136" s="38" t="s">
        <v>524</v>
      </c>
    </row>
    <row r="137" spans="1:8" x14ac:dyDescent="0.2">
      <c r="A137" s="38" t="s">
        <v>525</v>
      </c>
      <c r="B137" s="38" t="s">
        <v>526</v>
      </c>
      <c r="C137" s="38">
        <v>1473</v>
      </c>
      <c r="D137" s="38" t="s">
        <v>527</v>
      </c>
      <c r="F137" s="38" t="s">
        <v>528</v>
      </c>
      <c r="H137" s="38" t="s">
        <v>529</v>
      </c>
    </row>
    <row r="138" spans="1:8" x14ac:dyDescent="0.2">
      <c r="A138" s="38" t="s">
        <v>530</v>
      </c>
      <c r="B138" s="38" t="s">
        <v>531</v>
      </c>
      <c r="C138" s="38">
        <v>1150</v>
      </c>
      <c r="D138" s="38" t="s">
        <v>36</v>
      </c>
    </row>
    <row r="139" spans="1:8" x14ac:dyDescent="0.2">
      <c r="A139" s="38" t="s">
        <v>532</v>
      </c>
      <c r="B139" s="38" t="s">
        <v>533</v>
      </c>
      <c r="C139" s="38">
        <v>1428</v>
      </c>
      <c r="D139" s="38" t="s">
        <v>534</v>
      </c>
    </row>
    <row r="140" spans="1:8" x14ac:dyDescent="0.2">
      <c r="A140" s="38" t="s">
        <v>535</v>
      </c>
      <c r="B140" s="38" t="s">
        <v>536</v>
      </c>
      <c r="C140" s="38">
        <v>1652</v>
      </c>
      <c r="D140" s="38" t="s">
        <v>537</v>
      </c>
      <c r="F140" s="38" t="s">
        <v>538</v>
      </c>
      <c r="H140" s="38" t="s">
        <v>539</v>
      </c>
    </row>
    <row r="141" spans="1:8" x14ac:dyDescent="0.2">
      <c r="A141" s="38" t="s">
        <v>540</v>
      </c>
      <c r="B141" s="38" t="s">
        <v>541</v>
      </c>
      <c r="C141" s="38">
        <v>1342</v>
      </c>
      <c r="D141" s="38" t="s">
        <v>542</v>
      </c>
      <c r="F141" s="38" t="s">
        <v>543</v>
      </c>
      <c r="H141" s="38" t="s">
        <v>544</v>
      </c>
    </row>
    <row r="142" spans="1:8" x14ac:dyDescent="0.2">
      <c r="A142" s="38" t="s">
        <v>545</v>
      </c>
      <c r="B142" s="38" t="s">
        <v>546</v>
      </c>
      <c r="C142" s="38">
        <v>7830</v>
      </c>
      <c r="D142" s="38" t="s">
        <v>223</v>
      </c>
      <c r="F142" s="38" t="s">
        <v>547</v>
      </c>
      <c r="H142" s="38" t="s">
        <v>548</v>
      </c>
    </row>
    <row r="143" spans="1:8" x14ac:dyDescent="0.2">
      <c r="A143" s="38" t="s">
        <v>549</v>
      </c>
      <c r="B143" s="38" t="s">
        <v>550</v>
      </c>
      <c r="C143" s="38">
        <v>1310</v>
      </c>
      <c r="D143" s="38" t="s">
        <v>551</v>
      </c>
      <c r="F143" s="38" t="s">
        <v>552</v>
      </c>
      <c r="G143" s="38" t="s">
        <v>553</v>
      </c>
    </row>
    <row r="144" spans="1:8" x14ac:dyDescent="0.2">
      <c r="A144" s="38" t="s">
        <v>554</v>
      </c>
      <c r="B144" s="38" t="s">
        <v>555</v>
      </c>
      <c r="C144" s="38">
        <v>1380</v>
      </c>
      <c r="D144" s="38" t="s">
        <v>256</v>
      </c>
      <c r="F144" s="38" t="s">
        <v>556</v>
      </c>
      <c r="H144" s="38" t="s">
        <v>557</v>
      </c>
    </row>
    <row r="145" spans="1:9" x14ac:dyDescent="0.2">
      <c r="A145" s="38" t="s">
        <v>558</v>
      </c>
      <c r="B145" s="38" t="s">
        <v>559</v>
      </c>
      <c r="C145" s="38">
        <v>1950</v>
      </c>
      <c r="D145" s="38" t="s">
        <v>217</v>
      </c>
      <c r="G145" s="38" t="s">
        <v>560</v>
      </c>
    </row>
    <row r="146" spans="1:9" x14ac:dyDescent="0.2">
      <c r="A146" s="38" t="s">
        <v>561</v>
      </c>
      <c r="B146" s="38" t="s">
        <v>562</v>
      </c>
      <c r="C146" s="38">
        <v>1050</v>
      </c>
      <c r="D146" s="38" t="s">
        <v>199</v>
      </c>
      <c r="F146" s="38" t="s">
        <v>563</v>
      </c>
    </row>
    <row r="147" spans="1:9" x14ac:dyDescent="0.2">
      <c r="A147" s="38" t="s">
        <v>564</v>
      </c>
      <c r="B147" s="38" t="s">
        <v>565</v>
      </c>
      <c r="C147" s="38">
        <v>1050</v>
      </c>
      <c r="D147" s="38" t="s">
        <v>199</v>
      </c>
      <c r="F147" s="38" t="s">
        <v>566</v>
      </c>
      <c r="H147" s="38" t="s">
        <v>567</v>
      </c>
    </row>
    <row r="148" spans="1:9" x14ac:dyDescent="0.2">
      <c r="A148" s="38" t="s">
        <v>568</v>
      </c>
      <c r="B148" s="38" t="s">
        <v>569</v>
      </c>
      <c r="C148" s="38">
        <v>7850</v>
      </c>
      <c r="D148" s="38" t="s">
        <v>331</v>
      </c>
      <c r="F148" s="38" t="s">
        <v>570</v>
      </c>
      <c r="G148" s="38" t="s">
        <v>571</v>
      </c>
    </row>
    <row r="149" spans="1:9" x14ac:dyDescent="0.2">
      <c r="A149" s="38" t="s">
        <v>572</v>
      </c>
      <c r="B149" s="38" t="s">
        <v>573</v>
      </c>
      <c r="C149" s="38">
        <v>1640</v>
      </c>
      <c r="D149" s="38" t="s">
        <v>39</v>
      </c>
      <c r="F149" s="38" t="s">
        <v>574</v>
      </c>
      <c r="H149" s="38" t="s">
        <v>575</v>
      </c>
    </row>
    <row r="150" spans="1:9" x14ac:dyDescent="0.2">
      <c r="A150" s="38" t="s">
        <v>576</v>
      </c>
      <c r="B150" s="38" t="s">
        <v>577</v>
      </c>
      <c r="C150" s="38">
        <v>1180</v>
      </c>
      <c r="D150" s="38" t="s">
        <v>37</v>
      </c>
      <c r="F150" s="38" t="s">
        <v>578</v>
      </c>
    </row>
    <row r="151" spans="1:9" x14ac:dyDescent="0.2">
      <c r="A151" s="38" t="s">
        <v>579</v>
      </c>
      <c r="B151" s="38" t="s">
        <v>580</v>
      </c>
      <c r="C151" s="38">
        <v>1640</v>
      </c>
      <c r="D151" s="38" t="s">
        <v>39</v>
      </c>
      <c r="F151" s="38" t="s">
        <v>581</v>
      </c>
      <c r="H151" s="38" t="s">
        <v>582</v>
      </c>
    </row>
    <row r="152" spans="1:9" x14ac:dyDescent="0.2">
      <c r="A152" s="38" t="s">
        <v>583</v>
      </c>
      <c r="B152" s="38" t="s">
        <v>584</v>
      </c>
      <c r="C152" s="38">
        <v>1180</v>
      </c>
      <c r="D152" s="38" t="s">
        <v>37</v>
      </c>
      <c r="F152" s="38" t="s">
        <v>585</v>
      </c>
      <c r="H152" s="38" t="s">
        <v>586</v>
      </c>
    </row>
    <row r="153" spans="1:9" x14ac:dyDescent="0.2">
      <c r="A153" s="38" t="s">
        <v>587</v>
      </c>
      <c r="B153" s="38" t="s">
        <v>588</v>
      </c>
      <c r="C153" s="38">
        <v>1410</v>
      </c>
      <c r="D153" s="38" t="s">
        <v>23</v>
      </c>
      <c r="F153" s="38" t="s">
        <v>589</v>
      </c>
    </row>
    <row r="154" spans="1:9" x14ac:dyDescent="0.2">
      <c r="A154" s="38" t="s">
        <v>590</v>
      </c>
      <c r="B154" s="38" t="s">
        <v>546</v>
      </c>
      <c r="C154" s="38">
        <v>7830</v>
      </c>
      <c r="D154" s="38" t="s">
        <v>223</v>
      </c>
      <c r="F154" s="38" t="s">
        <v>591</v>
      </c>
    </row>
    <row r="155" spans="1:9" ht="15.75" x14ac:dyDescent="0.2">
      <c r="A155" s="38" t="s">
        <v>592</v>
      </c>
    </row>
    <row r="156" spans="1:9" ht="15.75" x14ac:dyDescent="0.2">
      <c r="A156" s="38" t="s">
        <v>593</v>
      </c>
      <c r="B156" s="38" t="s">
        <v>594</v>
      </c>
      <c r="C156" s="38">
        <v>1180</v>
      </c>
      <c r="D156" s="38" t="s">
        <v>37</v>
      </c>
      <c r="I156" s="38" t="s">
        <v>595</v>
      </c>
    </row>
    <row r="157" spans="1:9" x14ac:dyDescent="0.2">
      <c r="A157" s="38" t="s">
        <v>19</v>
      </c>
      <c r="B157" s="38" t="s">
        <v>20</v>
      </c>
      <c r="C157" s="38">
        <v>1640</v>
      </c>
      <c r="D157" s="38" t="s">
        <v>39</v>
      </c>
    </row>
    <row r="158" spans="1:9" x14ac:dyDescent="0.2">
      <c r="A158" s="38" t="s">
        <v>29</v>
      </c>
      <c r="B158" s="38" t="s">
        <v>30</v>
      </c>
      <c r="C158" s="38">
        <v>1150</v>
      </c>
      <c r="D158" s="38" t="s">
        <v>36</v>
      </c>
      <c r="G158" s="38" t="s">
        <v>596</v>
      </c>
    </row>
    <row r="159" spans="1:9" x14ac:dyDescent="0.2">
      <c r="A159" s="38" t="s">
        <v>21</v>
      </c>
      <c r="B159" s="38" t="s">
        <v>22</v>
      </c>
      <c r="C159" s="38">
        <v>1410</v>
      </c>
      <c r="D159" s="38" t="s">
        <v>23</v>
      </c>
    </row>
    <row r="160" spans="1:9" x14ac:dyDescent="0.2">
      <c r="A160" s="38" t="s">
        <v>24</v>
      </c>
      <c r="B160" s="38" t="s">
        <v>25</v>
      </c>
      <c r="C160" s="38">
        <v>1420</v>
      </c>
      <c r="D160" s="38" t="s">
        <v>38</v>
      </c>
    </row>
    <row r="161" spans="1:9" x14ac:dyDescent="0.2">
      <c r="A161" s="38" t="s">
        <v>26</v>
      </c>
      <c r="B161" s="38" t="s">
        <v>27</v>
      </c>
      <c r="C161" s="38">
        <v>1474</v>
      </c>
      <c r="D161" s="38" t="s">
        <v>28</v>
      </c>
      <c r="H161" s="38" t="s">
        <v>597</v>
      </c>
    </row>
    <row r="162" spans="1:9" ht="15.75" x14ac:dyDescent="0.2">
      <c r="A162" s="38" t="s">
        <v>598</v>
      </c>
      <c r="B162" s="38" t="s">
        <v>599</v>
      </c>
      <c r="C162" s="38">
        <v>1180</v>
      </c>
      <c r="D162" s="38" t="s">
        <v>37</v>
      </c>
      <c r="F162" s="38" t="s">
        <v>600</v>
      </c>
      <c r="I162" s="38" t="s">
        <v>601</v>
      </c>
    </row>
    <row r="163" spans="1:9" ht="15.75" x14ac:dyDescent="0.2">
      <c r="A163" s="38" t="s">
        <v>602</v>
      </c>
      <c r="B163" s="38" t="s">
        <v>603</v>
      </c>
      <c r="C163" s="38">
        <v>1050</v>
      </c>
      <c r="D163" s="38" t="s">
        <v>199</v>
      </c>
      <c r="F163" s="38" t="s">
        <v>604</v>
      </c>
      <c r="H163" s="38" t="s">
        <v>605</v>
      </c>
      <c r="I163" s="38" t="s">
        <v>606</v>
      </c>
    </row>
    <row r="164" spans="1:9" ht="15.75" x14ac:dyDescent="0.2">
      <c r="A164" s="38" t="s">
        <v>607</v>
      </c>
      <c r="B164" s="38" t="s">
        <v>608</v>
      </c>
      <c r="C164" s="38">
        <v>1180</v>
      </c>
      <c r="D164" s="38" t="s">
        <v>37</v>
      </c>
      <c r="F164" s="38" t="s">
        <v>609</v>
      </c>
      <c r="H164" s="38" t="s">
        <v>610</v>
      </c>
      <c r="I164" s="38" t="s">
        <v>611</v>
      </c>
    </row>
    <row r="165" spans="1:9" x14ac:dyDescent="0.2">
      <c r="A165" s="38" t="s">
        <v>612</v>
      </c>
      <c r="B165" s="38" t="s">
        <v>613</v>
      </c>
      <c r="C165" s="38">
        <v>1420</v>
      </c>
      <c r="D165" s="38" t="s">
        <v>38</v>
      </c>
      <c r="H165" s="38" t="s">
        <v>614</v>
      </c>
      <c r="I165" s="38" t="s">
        <v>615</v>
      </c>
    </row>
    <row r="166" spans="1:9" x14ac:dyDescent="0.2">
      <c r="A166" s="38" t="s">
        <v>616</v>
      </c>
      <c r="B166" s="38" t="s">
        <v>617</v>
      </c>
      <c r="C166" s="38">
        <v>1180</v>
      </c>
      <c r="D166" s="38" t="s">
        <v>37</v>
      </c>
      <c r="H166" s="38" t="s">
        <v>618</v>
      </c>
      <c r="I166" s="38" t="s">
        <v>619</v>
      </c>
    </row>
    <row r="167" spans="1:9" x14ac:dyDescent="0.2">
      <c r="A167" s="38" t="s">
        <v>620</v>
      </c>
      <c r="B167" s="38" t="s">
        <v>621</v>
      </c>
      <c r="C167" s="38">
        <v>1950</v>
      </c>
      <c r="D167" s="38" t="s">
        <v>217</v>
      </c>
      <c r="F167" s="38" t="s">
        <v>622</v>
      </c>
      <c r="G167" s="38" t="s">
        <v>623</v>
      </c>
    </row>
    <row r="168" spans="1:9" x14ac:dyDescent="0.2">
      <c r="A168" s="38" t="s">
        <v>624</v>
      </c>
      <c r="B168" s="38" t="s">
        <v>625</v>
      </c>
      <c r="C168" s="38">
        <v>1180</v>
      </c>
      <c r="D168" s="38" t="s">
        <v>37</v>
      </c>
      <c r="F168" s="38" t="s">
        <v>626</v>
      </c>
      <c r="H168" s="38" t="s">
        <v>627</v>
      </c>
    </row>
    <row r="169" spans="1:9" x14ac:dyDescent="0.2">
      <c r="A169" s="38" t="s">
        <v>628</v>
      </c>
      <c r="B169" s="38" t="s">
        <v>629</v>
      </c>
      <c r="C169" s="38">
        <v>1410</v>
      </c>
      <c r="D169" s="38" t="s">
        <v>23</v>
      </c>
      <c r="I169" s="38" t="s">
        <v>630</v>
      </c>
    </row>
    <row r="170" spans="1:9" x14ac:dyDescent="0.2">
      <c r="A170" s="38" t="s">
        <v>631</v>
      </c>
      <c r="B170" s="38" t="s">
        <v>632</v>
      </c>
      <c r="C170" s="38">
        <v>1410</v>
      </c>
      <c r="D170" s="38" t="s">
        <v>23</v>
      </c>
    </row>
    <row r="171" spans="1:9" x14ac:dyDescent="0.2">
      <c r="A171" s="38" t="s">
        <v>633</v>
      </c>
      <c r="B171" s="38" t="s">
        <v>634</v>
      </c>
      <c r="C171" s="38">
        <v>1650</v>
      </c>
      <c r="D171" s="38" t="s">
        <v>498</v>
      </c>
      <c r="F171" s="38" t="s">
        <v>635</v>
      </c>
      <c r="H171" s="38" t="s">
        <v>636</v>
      </c>
    </row>
    <row r="172" spans="1:9" x14ac:dyDescent="0.2">
      <c r="A172" s="38" t="s">
        <v>637</v>
      </c>
      <c r="B172" s="38" t="s">
        <v>638</v>
      </c>
      <c r="C172" s="38">
        <v>1050</v>
      </c>
      <c r="D172" s="38" t="s">
        <v>199</v>
      </c>
      <c r="F172" s="38" t="s">
        <v>639</v>
      </c>
      <c r="H172" s="38" t="s">
        <v>640</v>
      </c>
    </row>
    <row r="173" spans="1:9" ht="15.75" x14ac:dyDescent="0.2">
      <c r="A173" s="38" t="s">
        <v>641</v>
      </c>
      <c r="B173" s="38" t="s">
        <v>642</v>
      </c>
      <c r="C173" s="38">
        <v>1640</v>
      </c>
      <c r="D173" s="38" t="s">
        <v>39</v>
      </c>
      <c r="F173" s="38" t="s">
        <v>643</v>
      </c>
      <c r="H173" s="38" t="s">
        <v>644</v>
      </c>
    </row>
    <row r="174" spans="1:9" x14ac:dyDescent="0.2">
      <c r="A174" s="38" t="s">
        <v>645</v>
      </c>
      <c r="B174" s="38" t="s">
        <v>646</v>
      </c>
      <c r="C174" s="38">
        <v>7850</v>
      </c>
      <c r="D174" s="38" t="s">
        <v>148</v>
      </c>
      <c r="F174" s="38" t="s">
        <v>647</v>
      </c>
      <c r="H174" s="38" t="s">
        <v>648</v>
      </c>
    </row>
    <row r="175" spans="1:9" x14ac:dyDescent="0.2">
      <c r="A175" s="38" t="s">
        <v>649</v>
      </c>
      <c r="B175" s="38" t="s">
        <v>650</v>
      </c>
      <c r="C175" s="38">
        <v>1150</v>
      </c>
      <c r="D175" s="38" t="s">
        <v>36</v>
      </c>
      <c r="F175" s="38" t="s">
        <v>651</v>
      </c>
      <c r="H175" s="38" t="s">
        <v>652</v>
      </c>
    </row>
    <row r="176" spans="1:9" x14ac:dyDescent="0.2">
      <c r="A176" s="38" t="s">
        <v>653</v>
      </c>
      <c r="B176" s="38" t="s">
        <v>654</v>
      </c>
      <c r="C176" s="38">
        <v>1050</v>
      </c>
      <c r="D176" s="38" t="s">
        <v>199</v>
      </c>
      <c r="F176" s="38" t="s">
        <v>655</v>
      </c>
      <c r="H176" s="38" t="s">
        <v>656</v>
      </c>
    </row>
    <row r="177" spans="1:10" x14ac:dyDescent="0.2">
      <c r="A177" s="38" t="s">
        <v>657</v>
      </c>
      <c r="B177" s="38" t="s">
        <v>536</v>
      </c>
      <c r="C177" s="38">
        <v>1650</v>
      </c>
      <c r="D177" s="38" t="s">
        <v>498</v>
      </c>
      <c r="F177" s="38" t="s">
        <v>658</v>
      </c>
      <c r="H177" s="38" t="s">
        <v>659</v>
      </c>
    </row>
    <row r="178" spans="1:10" x14ac:dyDescent="0.2">
      <c r="A178" s="38" t="s">
        <v>660</v>
      </c>
      <c r="B178" s="38" t="s">
        <v>661</v>
      </c>
      <c r="C178" s="38">
        <v>3090</v>
      </c>
      <c r="D178" s="38" t="s">
        <v>366</v>
      </c>
      <c r="I178" s="38" t="s">
        <v>662</v>
      </c>
    </row>
    <row r="179" spans="1:10" x14ac:dyDescent="0.2">
      <c r="A179" s="38" t="s">
        <v>31</v>
      </c>
      <c r="B179" s="38" t="s">
        <v>32</v>
      </c>
      <c r="C179" s="38">
        <v>1150</v>
      </c>
      <c r="D179" s="38" t="s">
        <v>36</v>
      </c>
      <c r="G179" s="38" t="s">
        <v>663</v>
      </c>
    </row>
    <row r="180" spans="1:10" x14ac:dyDescent="0.2">
      <c r="A180" s="38" t="s">
        <v>33</v>
      </c>
      <c r="B180" s="38" t="s">
        <v>34</v>
      </c>
      <c r="C180" s="38">
        <v>1180</v>
      </c>
      <c r="D180" s="38" t="s">
        <v>37</v>
      </c>
      <c r="F180" s="38" t="s">
        <v>664</v>
      </c>
      <c r="G180" s="38" t="s">
        <v>665</v>
      </c>
    </row>
    <row r="181" spans="1:10" x14ac:dyDescent="0.2">
      <c r="A181" s="38" t="s">
        <v>666</v>
      </c>
      <c r="B181" s="38" t="s">
        <v>667</v>
      </c>
      <c r="C181" s="38">
        <v>1640</v>
      </c>
      <c r="D181" s="38" t="s">
        <v>39</v>
      </c>
      <c r="G181" s="38" t="s">
        <v>668</v>
      </c>
    </row>
    <row r="182" spans="1:10" x14ac:dyDescent="0.2">
      <c r="A182" s="38" t="s">
        <v>669</v>
      </c>
      <c r="B182" s="38" t="s">
        <v>670</v>
      </c>
      <c r="C182" s="38">
        <v>1050</v>
      </c>
      <c r="D182" s="38" t="s">
        <v>199</v>
      </c>
      <c r="H182" s="38" t="s">
        <v>671</v>
      </c>
    </row>
    <row r="183" spans="1:10" x14ac:dyDescent="0.2">
      <c r="A183" s="38" t="s">
        <v>672</v>
      </c>
      <c r="B183" s="38" t="s">
        <v>673</v>
      </c>
      <c r="C183" s="38">
        <v>1210</v>
      </c>
      <c r="D183" s="38" t="s">
        <v>674</v>
      </c>
      <c r="F183" s="38" t="s">
        <v>675</v>
      </c>
    </row>
    <row r="184" spans="1:10" ht="15.75" x14ac:dyDescent="0.2">
      <c r="A184" s="38" t="s">
        <v>676</v>
      </c>
      <c r="B184" s="38" t="s">
        <v>677</v>
      </c>
      <c r="C184" s="38">
        <v>1380</v>
      </c>
      <c r="D184" s="38" t="s">
        <v>256</v>
      </c>
      <c r="F184" s="38" t="s">
        <v>678</v>
      </c>
      <c r="G184" s="38" t="s">
        <v>679</v>
      </c>
      <c r="H184" s="38" t="s">
        <v>680</v>
      </c>
      <c r="I184" s="38" t="s">
        <v>681</v>
      </c>
    </row>
    <row r="185" spans="1:10" x14ac:dyDescent="0.2">
      <c r="A185" s="38" t="s">
        <v>682</v>
      </c>
      <c r="B185" s="38" t="s">
        <v>683</v>
      </c>
      <c r="C185" s="38">
        <v>1731</v>
      </c>
      <c r="D185" s="38" t="s">
        <v>684</v>
      </c>
      <c r="F185" s="38" t="s">
        <v>685</v>
      </c>
      <c r="H185" s="38" t="s">
        <v>686</v>
      </c>
    </row>
    <row r="186" spans="1:10" x14ac:dyDescent="0.2">
      <c r="A186" s="38" t="s">
        <v>687</v>
      </c>
      <c r="B186" s="38" t="s">
        <v>374</v>
      </c>
      <c r="C186" s="38">
        <v>1180</v>
      </c>
      <c r="D186" s="38" t="s">
        <v>37</v>
      </c>
      <c r="F186" s="38" t="s">
        <v>688</v>
      </c>
    </row>
    <row r="187" spans="1:10" x14ac:dyDescent="0.2">
      <c r="A187" s="38" t="s">
        <v>689</v>
      </c>
      <c r="B187" s="38" t="s">
        <v>690</v>
      </c>
      <c r="C187" s="38">
        <v>1410</v>
      </c>
      <c r="D187" s="38" t="s">
        <v>23</v>
      </c>
      <c r="I187" s="38" t="s">
        <v>691</v>
      </c>
    </row>
    <row r="188" spans="1:10" x14ac:dyDescent="0.2">
      <c r="A188" s="38" t="s">
        <v>692</v>
      </c>
      <c r="B188" s="38" t="s">
        <v>693</v>
      </c>
      <c r="C188" s="38">
        <v>1420</v>
      </c>
      <c r="D188" s="38" t="s">
        <v>38</v>
      </c>
      <c r="F188" s="38" t="s">
        <v>694</v>
      </c>
      <c r="H188" s="38" t="s">
        <v>695</v>
      </c>
    </row>
    <row r="189" spans="1:10" x14ac:dyDescent="0.2">
      <c r="A189" s="38" t="s">
        <v>696</v>
      </c>
      <c r="F189" s="38" t="s">
        <v>697</v>
      </c>
      <c r="H189" s="38" t="s">
        <v>698</v>
      </c>
    </row>
    <row r="190" spans="1:10" x14ac:dyDescent="0.2">
      <c r="A190" s="38" t="s">
        <v>699</v>
      </c>
      <c r="B190" s="38" t="s">
        <v>700</v>
      </c>
      <c r="C190" s="38">
        <v>1420</v>
      </c>
      <c r="D190" s="38" t="s">
        <v>38</v>
      </c>
      <c r="G190" s="38" t="s">
        <v>701</v>
      </c>
      <c r="I190" s="38" t="s">
        <v>702</v>
      </c>
      <c r="J190" s="38" t="s">
        <v>703</v>
      </c>
    </row>
    <row r="191" spans="1:10" x14ac:dyDescent="0.2">
      <c r="A191" s="38" t="s">
        <v>704</v>
      </c>
      <c r="B191" s="38" t="s">
        <v>705</v>
      </c>
      <c r="C191" s="38">
        <v>1640</v>
      </c>
      <c r="D191" s="38" t="s">
        <v>39</v>
      </c>
      <c r="G191" s="38" t="s">
        <v>706</v>
      </c>
    </row>
    <row r="192" spans="1:10" x14ac:dyDescent="0.2">
      <c r="A192" s="38" t="s">
        <v>707</v>
      </c>
      <c r="B192" s="38" t="s">
        <v>150</v>
      </c>
      <c r="C192" s="38">
        <v>1200</v>
      </c>
      <c r="D192" s="38" t="s">
        <v>151</v>
      </c>
      <c r="F192" s="38" t="s">
        <v>708</v>
      </c>
      <c r="G192" s="38" t="s">
        <v>709</v>
      </c>
      <c r="I192" s="38" t="s">
        <v>710</v>
      </c>
    </row>
    <row r="193" spans="1:9" ht="15.75" x14ac:dyDescent="0.2">
      <c r="A193" s="38" t="s">
        <v>711</v>
      </c>
      <c r="F193" s="38" t="s">
        <v>688</v>
      </c>
    </row>
    <row r="194" spans="1:9" x14ac:dyDescent="0.2">
      <c r="A194" s="38" t="s">
        <v>712</v>
      </c>
      <c r="B194" s="38" t="s">
        <v>713</v>
      </c>
      <c r="C194" s="38">
        <v>1160</v>
      </c>
      <c r="D194" s="38" t="s">
        <v>714</v>
      </c>
      <c r="F194" s="38" t="s">
        <v>715</v>
      </c>
      <c r="H194" s="38" t="s">
        <v>716</v>
      </c>
    </row>
    <row r="195" spans="1:9" x14ac:dyDescent="0.2">
      <c r="A195" s="38" t="s">
        <v>717</v>
      </c>
      <c r="B195" s="38" t="s">
        <v>718</v>
      </c>
      <c r="C195" s="38">
        <v>1474</v>
      </c>
      <c r="D195" s="38" t="s">
        <v>28</v>
      </c>
      <c r="G195" s="38" t="s">
        <v>719</v>
      </c>
    </row>
    <row r="196" spans="1:9" x14ac:dyDescent="0.2">
      <c r="A196" s="38" t="s">
        <v>720</v>
      </c>
      <c r="B196" s="38" t="s">
        <v>721</v>
      </c>
      <c r="C196" s="38">
        <v>1150</v>
      </c>
      <c r="D196" s="38" t="s">
        <v>36</v>
      </c>
      <c r="F196" s="38" t="s">
        <v>722</v>
      </c>
      <c r="G196" s="38" t="s">
        <v>723</v>
      </c>
      <c r="H196" s="38" t="s">
        <v>724</v>
      </c>
    </row>
    <row r="197" spans="1:9" x14ac:dyDescent="0.2">
      <c r="A197" s="38" t="s">
        <v>725</v>
      </c>
      <c r="B197" s="38" t="s">
        <v>726</v>
      </c>
      <c r="C197" s="38">
        <v>1000</v>
      </c>
      <c r="D197" s="38" t="s">
        <v>727</v>
      </c>
      <c r="F197" s="38" t="s">
        <v>728</v>
      </c>
      <c r="H197" s="38" t="s">
        <v>729</v>
      </c>
    </row>
    <row r="198" spans="1:9" x14ac:dyDescent="0.2">
      <c r="A198" s="38" t="s">
        <v>730</v>
      </c>
      <c r="B198" s="38" t="s">
        <v>731</v>
      </c>
      <c r="C198" s="38">
        <v>1640</v>
      </c>
      <c r="D198" s="38" t="s">
        <v>39</v>
      </c>
      <c r="G198" s="38" t="s">
        <v>732</v>
      </c>
    </row>
    <row r="199" spans="1:9" x14ac:dyDescent="0.2">
      <c r="A199" s="38" t="s">
        <v>733</v>
      </c>
      <c r="B199" s="38" t="s">
        <v>734</v>
      </c>
      <c r="C199" s="38">
        <v>1150</v>
      </c>
      <c r="D199" s="38" t="s">
        <v>36</v>
      </c>
      <c r="H199" s="38" t="s">
        <v>735</v>
      </c>
    </row>
    <row r="200" spans="1:9" x14ac:dyDescent="0.2">
      <c r="A200" s="38" t="s">
        <v>736</v>
      </c>
      <c r="B200" s="38" t="s">
        <v>737</v>
      </c>
      <c r="C200" s="38">
        <v>1200</v>
      </c>
      <c r="D200" s="38" t="s">
        <v>151</v>
      </c>
      <c r="F200" s="38" t="s">
        <v>738</v>
      </c>
      <c r="G200" s="38" t="s">
        <v>739</v>
      </c>
    </row>
    <row r="201" spans="1:9" x14ac:dyDescent="0.2">
      <c r="A201" s="38" t="s">
        <v>740</v>
      </c>
      <c r="B201" s="38" t="s">
        <v>741</v>
      </c>
      <c r="C201" s="38">
        <v>1640</v>
      </c>
      <c r="D201" s="38" t="s">
        <v>39</v>
      </c>
      <c r="G201" s="38" t="s">
        <v>742</v>
      </c>
    </row>
    <row r="202" spans="1:9" x14ac:dyDescent="0.2">
      <c r="A202" s="38" t="s">
        <v>743</v>
      </c>
      <c r="B202" s="38" t="s">
        <v>744</v>
      </c>
      <c r="C202" s="38">
        <v>1640</v>
      </c>
      <c r="D202" s="38" t="s">
        <v>39</v>
      </c>
      <c r="F202" s="38" t="s">
        <v>745</v>
      </c>
    </row>
    <row r="203" spans="1:9" x14ac:dyDescent="0.2">
      <c r="A203" s="38" t="s">
        <v>746</v>
      </c>
      <c r="B203" s="38" t="s">
        <v>747</v>
      </c>
      <c r="C203" s="38">
        <v>1180</v>
      </c>
      <c r="D203" s="38" t="s">
        <v>37</v>
      </c>
      <c r="F203" s="38" t="s">
        <v>748</v>
      </c>
      <c r="G203" s="38" t="s">
        <v>749</v>
      </c>
      <c r="H203" s="38" t="s">
        <v>750</v>
      </c>
    </row>
    <row r="204" spans="1:9" x14ac:dyDescent="0.2">
      <c r="A204" s="38" t="s">
        <v>751</v>
      </c>
      <c r="B204" s="38" t="s">
        <v>752</v>
      </c>
      <c r="C204" s="38">
        <v>1800</v>
      </c>
      <c r="D204" s="38" t="s">
        <v>753</v>
      </c>
      <c r="F204" s="38" t="s">
        <v>754</v>
      </c>
      <c r="I204" s="38" t="s">
        <v>755</v>
      </c>
    </row>
    <row r="205" spans="1:9" x14ac:dyDescent="0.2">
      <c r="A205" s="38" t="s">
        <v>756</v>
      </c>
      <c r="B205" s="38" t="s">
        <v>757</v>
      </c>
      <c r="C205" s="38">
        <v>1640</v>
      </c>
      <c r="D205" s="38" t="s">
        <v>39</v>
      </c>
      <c r="F205" s="38" t="s">
        <v>758</v>
      </c>
      <c r="H205" s="38" t="s">
        <v>759</v>
      </c>
    </row>
    <row r="206" spans="1:9" x14ac:dyDescent="0.2">
      <c r="A206" s="38" t="s">
        <v>760</v>
      </c>
      <c r="B206" s="38" t="s">
        <v>761</v>
      </c>
      <c r="C206" s="38">
        <v>1180</v>
      </c>
      <c r="D206" s="38" t="s">
        <v>37</v>
      </c>
      <c r="F206" s="38" t="s">
        <v>762</v>
      </c>
      <c r="I206" s="38" t="s">
        <v>763</v>
      </c>
    </row>
    <row r="207" spans="1:9" x14ac:dyDescent="0.2">
      <c r="A207" s="38" t="s">
        <v>764</v>
      </c>
      <c r="B207" s="38" t="s">
        <v>765</v>
      </c>
      <c r="C207" s="38">
        <v>1180</v>
      </c>
      <c r="D207" s="38" t="s">
        <v>37</v>
      </c>
      <c r="F207" s="38" t="s">
        <v>766</v>
      </c>
    </row>
    <row r="208" spans="1:9" x14ac:dyDescent="0.2">
      <c r="A208" s="38" t="s">
        <v>767</v>
      </c>
      <c r="B208" s="38" t="s">
        <v>768</v>
      </c>
      <c r="C208" s="38">
        <v>1332</v>
      </c>
      <c r="D208" s="38" t="s">
        <v>335</v>
      </c>
      <c r="G208" s="38" t="s">
        <v>769</v>
      </c>
    </row>
    <row r="209" spans="1:9" x14ac:dyDescent="0.2">
      <c r="A209" s="38" t="s">
        <v>770</v>
      </c>
      <c r="B209" s="38" t="s">
        <v>771</v>
      </c>
      <c r="C209" s="38">
        <v>1640</v>
      </c>
      <c r="D209" s="38" t="s">
        <v>39</v>
      </c>
      <c r="F209" s="38" t="s">
        <v>772</v>
      </c>
    </row>
    <row r="210" spans="1:9" x14ac:dyDescent="0.2">
      <c r="A210" s="38" t="s">
        <v>773</v>
      </c>
      <c r="B210" s="38" t="s">
        <v>774</v>
      </c>
      <c r="C210" s="38">
        <v>1640</v>
      </c>
      <c r="D210" s="38" t="s">
        <v>39</v>
      </c>
    </row>
    <row r="211" spans="1:9" x14ac:dyDescent="0.2">
      <c r="A211" s="38" t="s">
        <v>775</v>
      </c>
      <c r="B211" s="38" t="s">
        <v>776</v>
      </c>
      <c r="C211" s="38">
        <v>1640</v>
      </c>
      <c r="D211" s="38" t="s">
        <v>39</v>
      </c>
      <c r="F211" s="38" t="s">
        <v>777</v>
      </c>
      <c r="H211" s="38" t="s">
        <v>778</v>
      </c>
    </row>
    <row r="212" spans="1:9" ht="15.75" x14ac:dyDescent="0.2">
      <c r="A212" s="38" t="s">
        <v>779</v>
      </c>
      <c r="B212" s="38" t="s">
        <v>780</v>
      </c>
      <c r="F212" s="38" t="s">
        <v>781</v>
      </c>
    </row>
    <row r="213" spans="1:9" x14ac:dyDescent="0.2">
      <c r="A213" s="38" t="s">
        <v>782</v>
      </c>
      <c r="B213" s="38" t="s">
        <v>783</v>
      </c>
      <c r="C213" s="38">
        <v>7862</v>
      </c>
      <c r="D213" s="38" t="s">
        <v>784</v>
      </c>
      <c r="F213" s="38" t="s">
        <v>785</v>
      </c>
    </row>
    <row r="214" spans="1:9" x14ac:dyDescent="0.2">
      <c r="A214" s="38" t="s">
        <v>786</v>
      </c>
      <c r="B214" s="38" t="s">
        <v>787</v>
      </c>
      <c r="C214" s="38">
        <v>1440</v>
      </c>
      <c r="D214" s="38" t="s">
        <v>318</v>
      </c>
      <c r="F214" s="38" t="s">
        <v>788</v>
      </c>
    </row>
    <row r="215" spans="1:9" x14ac:dyDescent="0.2">
      <c r="A215" s="38" t="s">
        <v>789</v>
      </c>
      <c r="B215" s="38" t="s">
        <v>790</v>
      </c>
      <c r="C215" s="38">
        <v>1640</v>
      </c>
      <c r="D215" s="38" t="s">
        <v>39</v>
      </c>
      <c r="F215" s="38" t="s">
        <v>791</v>
      </c>
    </row>
    <row r="216" spans="1:9" x14ac:dyDescent="0.2">
      <c r="A216" s="38" t="s">
        <v>792</v>
      </c>
      <c r="B216" s="38" t="s">
        <v>793</v>
      </c>
      <c r="C216" s="38">
        <v>1410</v>
      </c>
      <c r="D216" s="38" t="s">
        <v>23</v>
      </c>
    </row>
    <row r="217" spans="1:9" x14ac:dyDescent="0.2">
      <c r="A217" s="38" t="s">
        <v>794</v>
      </c>
      <c r="B217" s="38" t="s">
        <v>795</v>
      </c>
      <c r="C217" s="38">
        <v>1380</v>
      </c>
      <c r="D217" s="38" t="s">
        <v>256</v>
      </c>
      <c r="F217" s="38" t="s">
        <v>796</v>
      </c>
      <c r="H217" s="38" t="s">
        <v>797</v>
      </c>
    </row>
    <row r="218" spans="1:9" x14ac:dyDescent="0.2">
      <c r="A218" s="38" t="s">
        <v>798</v>
      </c>
      <c r="B218" s="38" t="s">
        <v>799</v>
      </c>
      <c r="C218" s="38">
        <v>1640</v>
      </c>
      <c r="D218" s="38" t="s">
        <v>39</v>
      </c>
      <c r="H218" s="38" t="s">
        <v>800</v>
      </c>
    </row>
    <row r="219" spans="1:9" x14ac:dyDescent="0.2">
      <c r="A219" s="38" t="s">
        <v>801</v>
      </c>
      <c r="B219" s="38" t="s">
        <v>802</v>
      </c>
      <c r="C219" s="38">
        <v>1420</v>
      </c>
      <c r="D219" s="38" t="s">
        <v>38</v>
      </c>
      <c r="F219" s="38" t="s">
        <v>803</v>
      </c>
      <c r="H219" s="38" t="s">
        <v>804</v>
      </c>
      <c r="I219" s="38" t="s">
        <v>805</v>
      </c>
    </row>
    <row r="220" spans="1:9" x14ac:dyDescent="0.2">
      <c r="A220" s="38" t="s">
        <v>806</v>
      </c>
      <c r="B220" s="38" t="s">
        <v>807</v>
      </c>
      <c r="C220" s="38">
        <v>1460</v>
      </c>
      <c r="D220" s="38" t="s">
        <v>808</v>
      </c>
      <c r="F220" s="38" t="s">
        <v>809</v>
      </c>
      <c r="G220" s="38" t="s">
        <v>810</v>
      </c>
      <c r="I220" s="38" t="s">
        <v>811</v>
      </c>
    </row>
    <row r="221" spans="1:9" x14ac:dyDescent="0.2">
      <c r="A221" s="38" t="s">
        <v>812</v>
      </c>
      <c r="B221" s="38" t="s">
        <v>813</v>
      </c>
      <c r="C221" s="38">
        <v>1180</v>
      </c>
      <c r="D221" s="38" t="s">
        <v>37</v>
      </c>
      <c r="F221" s="38" t="s">
        <v>814</v>
      </c>
      <c r="G221" s="38" t="s">
        <v>815</v>
      </c>
    </row>
    <row r="222" spans="1:9" x14ac:dyDescent="0.2">
      <c r="A222" s="38" t="s">
        <v>816</v>
      </c>
      <c r="B222" s="38" t="s">
        <v>317</v>
      </c>
      <c r="C222" s="38">
        <v>1440</v>
      </c>
      <c r="D222" s="38" t="s">
        <v>318</v>
      </c>
      <c r="F222" s="38" t="s">
        <v>817</v>
      </c>
      <c r="G222" s="38" t="s">
        <v>818</v>
      </c>
      <c r="H222" s="38" t="s">
        <v>819</v>
      </c>
    </row>
    <row r="223" spans="1:9" x14ac:dyDescent="0.2">
      <c r="A223" s="38" t="s">
        <v>820</v>
      </c>
      <c r="B223" s="38" t="s">
        <v>821</v>
      </c>
      <c r="C223" s="38">
        <v>1650</v>
      </c>
      <c r="D223" s="38" t="s">
        <v>498</v>
      </c>
      <c r="F223" s="38" t="s">
        <v>822</v>
      </c>
      <c r="H223" s="38" t="s">
        <v>823</v>
      </c>
    </row>
    <row r="224" spans="1:9" x14ac:dyDescent="0.2">
      <c r="A224" s="38" t="s">
        <v>824</v>
      </c>
      <c r="B224" s="38" t="s">
        <v>825</v>
      </c>
      <c r="C224" s="38">
        <v>1640</v>
      </c>
      <c r="D224" s="38" t="s">
        <v>39</v>
      </c>
    </row>
    <row r="225" spans="1:9" x14ac:dyDescent="0.2">
      <c r="A225" s="38" t="s">
        <v>826</v>
      </c>
      <c r="B225" s="38" t="s">
        <v>827</v>
      </c>
      <c r="C225" s="38">
        <v>1200</v>
      </c>
      <c r="D225" s="38" t="s">
        <v>151</v>
      </c>
    </row>
    <row r="226" spans="1:9" x14ac:dyDescent="0.2">
      <c r="A226" s="38" t="s">
        <v>828</v>
      </c>
      <c r="F226" s="38" t="s">
        <v>829</v>
      </c>
      <c r="H226" s="38" t="s">
        <v>830</v>
      </c>
    </row>
    <row r="227" spans="1:9" x14ac:dyDescent="0.2">
      <c r="A227" s="38" t="s">
        <v>831</v>
      </c>
      <c r="B227" s="38" t="s">
        <v>832</v>
      </c>
      <c r="C227" s="38">
        <v>1420</v>
      </c>
      <c r="D227" s="38" t="s">
        <v>38</v>
      </c>
      <c r="F227" s="38" t="s">
        <v>833</v>
      </c>
      <c r="H227" s="38" t="s">
        <v>834</v>
      </c>
    </row>
    <row r="228" spans="1:9" x14ac:dyDescent="0.2">
      <c r="A228" s="38" t="s">
        <v>835</v>
      </c>
      <c r="B228" s="38" t="s">
        <v>836</v>
      </c>
      <c r="C228" s="38">
        <v>1430</v>
      </c>
      <c r="D228" s="38" t="s">
        <v>837</v>
      </c>
      <c r="F228" s="38" t="s">
        <v>838</v>
      </c>
      <c r="H228" s="38" t="s">
        <v>839</v>
      </c>
    </row>
    <row r="229" spans="1:9" ht="15.75" x14ac:dyDescent="0.2">
      <c r="A229" s="38" t="s">
        <v>840</v>
      </c>
      <c r="B229" s="38" t="s">
        <v>841</v>
      </c>
      <c r="C229" s="38">
        <v>1474</v>
      </c>
      <c r="D229" s="38" t="s">
        <v>28</v>
      </c>
      <c r="H229" s="38" t="s">
        <v>842</v>
      </c>
      <c r="I229" s="38" t="s">
        <v>843</v>
      </c>
    </row>
    <row r="230" spans="1:9" x14ac:dyDescent="0.2">
      <c r="A230" s="38" t="s">
        <v>844</v>
      </c>
      <c r="B230" s="38" t="s">
        <v>845</v>
      </c>
      <c r="C230" s="38">
        <v>1330</v>
      </c>
      <c r="D230" s="38" t="s">
        <v>846</v>
      </c>
    </row>
    <row r="231" spans="1:9" x14ac:dyDescent="0.2">
      <c r="A231" s="38" t="s">
        <v>847</v>
      </c>
      <c r="B231" s="38" t="s">
        <v>848</v>
      </c>
      <c r="C231" s="38">
        <v>1950</v>
      </c>
      <c r="D231" s="38" t="s">
        <v>217</v>
      </c>
      <c r="H231" s="38" t="s">
        <v>849</v>
      </c>
    </row>
    <row r="232" spans="1:9" x14ac:dyDescent="0.2">
      <c r="A232" s="38" t="s">
        <v>850</v>
      </c>
      <c r="B232" s="38" t="s">
        <v>851</v>
      </c>
      <c r="C232" s="38">
        <v>1950</v>
      </c>
      <c r="D232" s="38" t="s">
        <v>217</v>
      </c>
      <c r="F232" s="38" t="s">
        <v>852</v>
      </c>
      <c r="G232" s="38" t="s">
        <v>853</v>
      </c>
    </row>
    <row r="233" spans="1:9" x14ac:dyDescent="0.2">
      <c r="A233" s="38" t="s">
        <v>854</v>
      </c>
      <c r="B233" s="38" t="s">
        <v>855</v>
      </c>
      <c r="C233" s="38">
        <v>1400</v>
      </c>
      <c r="D233" s="38" t="s">
        <v>856</v>
      </c>
      <c r="F233" s="38" t="s">
        <v>857</v>
      </c>
      <c r="H233" s="38" t="s">
        <v>858</v>
      </c>
      <c r="I233" s="38" t="s">
        <v>859</v>
      </c>
    </row>
    <row r="234" spans="1:9" x14ac:dyDescent="0.2">
      <c r="A234" s="38" t="s">
        <v>860</v>
      </c>
      <c r="B234" s="38" t="s">
        <v>861</v>
      </c>
      <c r="C234" s="38">
        <v>1950</v>
      </c>
      <c r="D234" s="38" t="s">
        <v>217</v>
      </c>
    </row>
    <row r="235" spans="1:9" x14ac:dyDescent="0.2">
      <c r="A235" s="38" t="s">
        <v>862</v>
      </c>
      <c r="B235" s="38" t="s">
        <v>863</v>
      </c>
      <c r="C235" s="38">
        <v>1000</v>
      </c>
      <c r="D235" s="38" t="s">
        <v>727</v>
      </c>
      <c r="F235" s="38" t="s">
        <v>864</v>
      </c>
      <c r="G235" s="38" t="s">
        <v>865</v>
      </c>
      <c r="I235" s="38" t="s">
        <v>866</v>
      </c>
    </row>
    <row r="236" spans="1:9" x14ac:dyDescent="0.2">
      <c r="A236" s="38" t="s">
        <v>867</v>
      </c>
      <c r="B236" s="38" t="s">
        <v>868</v>
      </c>
      <c r="C236" s="38">
        <v>1640</v>
      </c>
      <c r="D236" s="38" t="s">
        <v>39</v>
      </c>
      <c r="F236" s="38" t="s">
        <v>869</v>
      </c>
    </row>
    <row r="237" spans="1:9" ht="15.75" x14ac:dyDescent="0.2">
      <c r="A237" s="38" t="s">
        <v>870</v>
      </c>
      <c r="B237" s="38" t="s">
        <v>871</v>
      </c>
      <c r="C237" s="38">
        <v>1640</v>
      </c>
      <c r="D237" s="38" t="s">
        <v>39</v>
      </c>
      <c r="I237" s="38" t="s">
        <v>872</v>
      </c>
    </row>
    <row r="238" spans="1:9" x14ac:dyDescent="0.2">
      <c r="A238" s="38" t="s">
        <v>873</v>
      </c>
      <c r="B238" s="38" t="s">
        <v>874</v>
      </c>
      <c r="C238" s="38">
        <v>1640</v>
      </c>
      <c r="D238" s="38" t="s">
        <v>39</v>
      </c>
      <c r="F238" s="38" t="s">
        <v>875</v>
      </c>
      <c r="H238" s="38" t="s">
        <v>876</v>
      </c>
    </row>
    <row r="239" spans="1:9" x14ac:dyDescent="0.2">
      <c r="A239" s="38" t="s">
        <v>877</v>
      </c>
      <c r="F239" s="38" t="s">
        <v>878</v>
      </c>
    </row>
    <row r="240" spans="1:9" x14ac:dyDescent="0.2">
      <c r="A240" s="38" t="s">
        <v>879</v>
      </c>
      <c r="B240" s="38" t="s">
        <v>880</v>
      </c>
      <c r="C240" s="38">
        <v>1640</v>
      </c>
      <c r="D240" s="38" t="s">
        <v>39</v>
      </c>
      <c r="F240" s="38" t="s">
        <v>881</v>
      </c>
      <c r="H240" s="38" t="s">
        <v>882</v>
      </c>
    </row>
    <row r="241" spans="1:9" ht="15.75" x14ac:dyDescent="0.2">
      <c r="A241" s="38" t="s">
        <v>883</v>
      </c>
    </row>
    <row r="242" spans="1:9" x14ac:dyDescent="0.2">
      <c r="A242" s="38" t="s">
        <v>884</v>
      </c>
      <c r="B242" s="38" t="s">
        <v>885</v>
      </c>
      <c r="C242" s="38">
        <v>7850</v>
      </c>
      <c r="D242" s="38" t="s">
        <v>886</v>
      </c>
      <c r="F242" s="38" t="s">
        <v>887</v>
      </c>
    </row>
    <row r="243" spans="1:9" x14ac:dyDescent="0.2">
      <c r="A243" s="38" t="s">
        <v>888</v>
      </c>
      <c r="B243" s="38" t="s">
        <v>889</v>
      </c>
      <c r="C243" s="38">
        <v>7860</v>
      </c>
      <c r="D243" s="38" t="s">
        <v>245</v>
      </c>
    </row>
    <row r="244" spans="1:9" x14ac:dyDescent="0.2">
      <c r="A244" s="38" t="s">
        <v>890</v>
      </c>
      <c r="B244" s="38" t="s">
        <v>874</v>
      </c>
      <c r="C244" s="38">
        <v>1180</v>
      </c>
      <c r="D244" s="38" t="s">
        <v>37</v>
      </c>
      <c r="F244" s="38" t="s">
        <v>891</v>
      </c>
      <c r="G244" s="38" t="s">
        <v>892</v>
      </c>
    </row>
    <row r="245" spans="1:9" x14ac:dyDescent="0.2">
      <c r="A245" s="38" t="s">
        <v>893</v>
      </c>
      <c r="B245" s="38" t="s">
        <v>894</v>
      </c>
      <c r="C245" s="38">
        <v>1150</v>
      </c>
      <c r="D245" s="38" t="s">
        <v>36</v>
      </c>
      <c r="H245" s="38" t="s">
        <v>895</v>
      </c>
    </row>
    <row r="246" spans="1:9" ht="15.75" x14ac:dyDescent="0.2">
      <c r="A246" s="38" t="s">
        <v>896</v>
      </c>
      <c r="B246" s="38" t="s">
        <v>897</v>
      </c>
      <c r="F246" s="38" t="s">
        <v>898</v>
      </c>
      <c r="H246" s="38" t="s">
        <v>899</v>
      </c>
      <c r="I246" s="38" t="s">
        <v>900</v>
      </c>
    </row>
    <row r="247" spans="1:9" x14ac:dyDescent="0.2">
      <c r="A247" s="38" t="s">
        <v>901</v>
      </c>
      <c r="B247" s="38" t="s">
        <v>902</v>
      </c>
      <c r="C247" s="38">
        <v>1380</v>
      </c>
      <c r="D247" s="38" t="s">
        <v>256</v>
      </c>
      <c r="I247" s="38" t="s">
        <v>903</v>
      </c>
    </row>
    <row r="248" spans="1:9" x14ac:dyDescent="0.2">
      <c r="A248" s="38" t="s">
        <v>904</v>
      </c>
      <c r="B248" s="38" t="s">
        <v>905</v>
      </c>
      <c r="C248" s="38">
        <v>1410</v>
      </c>
      <c r="D248" s="38" t="s">
        <v>23</v>
      </c>
      <c r="H248" s="38" t="s">
        <v>906</v>
      </c>
    </row>
    <row r="249" spans="1:9" x14ac:dyDescent="0.2">
      <c r="A249" s="38" t="s">
        <v>907</v>
      </c>
      <c r="B249" s="38" t="s">
        <v>908</v>
      </c>
      <c r="C249" s="38">
        <v>1420</v>
      </c>
      <c r="D249" s="38" t="s">
        <v>38</v>
      </c>
      <c r="H249" s="38" t="s">
        <v>909</v>
      </c>
    </row>
    <row r="250" spans="1:9" x14ac:dyDescent="0.2">
      <c r="A250" s="38" t="s">
        <v>910</v>
      </c>
      <c r="B250" s="38" t="s">
        <v>911</v>
      </c>
      <c r="C250" s="38">
        <v>1180</v>
      </c>
      <c r="D250" s="38" t="s">
        <v>37</v>
      </c>
      <c r="F250" s="38" t="s">
        <v>912</v>
      </c>
      <c r="H250" s="38" t="s">
        <v>913</v>
      </c>
    </row>
    <row r="251" spans="1:9" x14ac:dyDescent="0.2">
      <c r="A251" s="38" t="s">
        <v>914</v>
      </c>
      <c r="B251" s="38" t="s">
        <v>915</v>
      </c>
      <c r="C251" s="38">
        <v>1380</v>
      </c>
      <c r="D251" s="38" t="s">
        <v>916</v>
      </c>
    </row>
    <row r="252" spans="1:9" x14ac:dyDescent="0.2">
      <c r="A252" s="38" t="s">
        <v>917</v>
      </c>
      <c r="B252" s="38" t="s">
        <v>918</v>
      </c>
      <c r="C252" s="38">
        <v>1180</v>
      </c>
      <c r="D252" s="38" t="s">
        <v>37</v>
      </c>
      <c r="F252" s="38" t="s">
        <v>919</v>
      </c>
      <c r="G252" s="38" t="s">
        <v>920</v>
      </c>
      <c r="H252" s="38" t="s">
        <v>921</v>
      </c>
      <c r="I252" s="38" t="s">
        <v>922</v>
      </c>
    </row>
    <row r="253" spans="1:9" x14ac:dyDescent="0.2">
      <c r="A253" s="38" t="s">
        <v>923</v>
      </c>
      <c r="B253" s="38" t="s">
        <v>924</v>
      </c>
      <c r="C253" s="38">
        <v>1640</v>
      </c>
      <c r="D253" s="38" t="s">
        <v>39</v>
      </c>
    </row>
    <row r="254" spans="1:9" x14ac:dyDescent="0.2">
      <c r="A254" s="38" t="s">
        <v>925</v>
      </c>
      <c r="B254" s="38" t="s">
        <v>868</v>
      </c>
      <c r="C254" s="38">
        <v>1180</v>
      </c>
      <c r="D254" s="38" t="s">
        <v>37</v>
      </c>
    </row>
    <row r="255" spans="1:9" ht="15.75" x14ac:dyDescent="0.2">
      <c r="A255" s="38" t="s">
        <v>926</v>
      </c>
      <c r="B255" s="38" t="s">
        <v>927</v>
      </c>
      <c r="C255" s="38">
        <v>1180</v>
      </c>
      <c r="D255" s="38" t="s">
        <v>37</v>
      </c>
      <c r="F255" s="38" t="s">
        <v>928</v>
      </c>
      <c r="G255" s="38" t="s">
        <v>929</v>
      </c>
      <c r="H255" s="38" t="s">
        <v>930</v>
      </c>
      <c r="I255" s="38" t="s">
        <v>931</v>
      </c>
    </row>
    <row r="256" spans="1:9" x14ac:dyDescent="0.2">
      <c r="A256" s="38" t="s">
        <v>932</v>
      </c>
      <c r="B256" s="38" t="s">
        <v>933</v>
      </c>
      <c r="C256" s="38">
        <v>1400</v>
      </c>
      <c r="D256" s="38" t="s">
        <v>856</v>
      </c>
      <c r="F256" s="38" t="s">
        <v>934</v>
      </c>
      <c r="H256" s="38" t="s">
        <v>935</v>
      </c>
    </row>
    <row r="257" spans="1:9" x14ac:dyDescent="0.2">
      <c r="A257" s="38" t="s">
        <v>936</v>
      </c>
      <c r="B257" s="38" t="s">
        <v>937</v>
      </c>
      <c r="C257" s="38">
        <v>1330</v>
      </c>
      <c r="D257" s="38" t="s">
        <v>846</v>
      </c>
      <c r="F257" s="38" t="s">
        <v>938</v>
      </c>
      <c r="H257" s="38" t="s">
        <v>939</v>
      </c>
    </row>
    <row r="258" spans="1:9" x14ac:dyDescent="0.2">
      <c r="A258" s="38" t="s">
        <v>940</v>
      </c>
      <c r="B258" s="38" t="s">
        <v>941</v>
      </c>
      <c r="C258" s="38">
        <v>1410</v>
      </c>
      <c r="D258" s="38" t="s">
        <v>23</v>
      </c>
    </row>
    <row r="259" spans="1:9" x14ac:dyDescent="0.2">
      <c r="A259" s="38" t="s">
        <v>942</v>
      </c>
      <c r="B259" s="38" t="s">
        <v>943</v>
      </c>
      <c r="C259" s="38">
        <v>1420</v>
      </c>
      <c r="D259" s="38" t="s">
        <v>38</v>
      </c>
      <c r="F259" s="38" t="s">
        <v>944</v>
      </c>
      <c r="H259" s="38" t="s">
        <v>945</v>
      </c>
    </row>
    <row r="260" spans="1:9" x14ac:dyDescent="0.2">
      <c r="A260" s="38" t="s">
        <v>946</v>
      </c>
      <c r="B260" s="38" t="s">
        <v>947</v>
      </c>
      <c r="C260" s="38">
        <v>1000</v>
      </c>
      <c r="D260" s="38" t="s">
        <v>727</v>
      </c>
    </row>
    <row r="261" spans="1:9" x14ac:dyDescent="0.2">
      <c r="A261" s="38" t="s">
        <v>948</v>
      </c>
      <c r="B261" s="38" t="s">
        <v>949</v>
      </c>
      <c r="C261" s="38">
        <v>1050</v>
      </c>
      <c r="D261" s="38" t="s">
        <v>199</v>
      </c>
      <c r="F261" s="38" t="s">
        <v>950</v>
      </c>
    </row>
    <row r="262" spans="1:9" x14ac:dyDescent="0.2">
      <c r="A262" s="38" t="s">
        <v>951</v>
      </c>
      <c r="B262" s="38" t="s">
        <v>952</v>
      </c>
      <c r="C262" s="38">
        <v>1652</v>
      </c>
      <c r="D262" s="38" t="s">
        <v>537</v>
      </c>
      <c r="H262" s="38" t="s">
        <v>953</v>
      </c>
    </row>
    <row r="263" spans="1:9" x14ac:dyDescent="0.2">
      <c r="A263" s="38" t="s">
        <v>951</v>
      </c>
      <c r="B263" s="38" t="s">
        <v>954</v>
      </c>
      <c r="C263" s="38">
        <v>1420</v>
      </c>
      <c r="D263" s="38" t="s">
        <v>38</v>
      </c>
    </row>
    <row r="264" spans="1:9" x14ac:dyDescent="0.2">
      <c r="A264" s="38" t="s">
        <v>955</v>
      </c>
      <c r="B264" s="38" t="s">
        <v>956</v>
      </c>
      <c r="C264" s="38">
        <v>1180</v>
      </c>
      <c r="D264" s="38" t="s">
        <v>37</v>
      </c>
      <c r="F264" s="38" t="s">
        <v>957</v>
      </c>
    </row>
    <row r="265" spans="1:9" x14ac:dyDescent="0.2">
      <c r="A265" s="38" t="s">
        <v>958</v>
      </c>
      <c r="B265" s="38" t="s">
        <v>959</v>
      </c>
      <c r="C265" s="38">
        <v>1380</v>
      </c>
      <c r="D265" s="38" t="s">
        <v>256</v>
      </c>
      <c r="F265" s="38" t="s">
        <v>960</v>
      </c>
      <c r="H265" s="38" t="s">
        <v>961</v>
      </c>
    </row>
    <row r="266" spans="1:9" x14ac:dyDescent="0.2">
      <c r="A266" s="38" t="s">
        <v>962</v>
      </c>
      <c r="B266" s="38" t="s">
        <v>963</v>
      </c>
      <c r="C266" s="38">
        <v>1160</v>
      </c>
      <c r="D266" s="38" t="s">
        <v>714</v>
      </c>
      <c r="F266" s="38" t="s">
        <v>964</v>
      </c>
      <c r="H266" s="38" t="s">
        <v>965</v>
      </c>
    </row>
    <row r="267" spans="1:9" x14ac:dyDescent="0.2">
      <c r="A267" s="38" t="s">
        <v>966</v>
      </c>
      <c r="B267" s="38" t="s">
        <v>967</v>
      </c>
      <c r="C267" s="38">
        <v>7850</v>
      </c>
      <c r="D267" s="38" t="s">
        <v>886</v>
      </c>
      <c r="F267" s="38" t="s">
        <v>968</v>
      </c>
      <c r="H267" s="38" t="s">
        <v>969</v>
      </c>
    </row>
    <row r="268" spans="1:9" x14ac:dyDescent="0.2">
      <c r="A268" s="38" t="s">
        <v>970</v>
      </c>
      <c r="B268" s="38" t="s">
        <v>971</v>
      </c>
      <c r="C268" s="38">
        <v>1180</v>
      </c>
      <c r="D268" s="38" t="s">
        <v>37</v>
      </c>
      <c r="F268" s="38" t="s">
        <v>972</v>
      </c>
      <c r="H268" s="38" t="s">
        <v>973</v>
      </c>
    </row>
    <row r="269" spans="1:9" x14ac:dyDescent="0.2">
      <c r="A269" s="38" t="s">
        <v>974</v>
      </c>
      <c r="B269" s="38" t="s">
        <v>975</v>
      </c>
      <c r="C269" s="38">
        <v>1170</v>
      </c>
      <c r="D269" s="38" t="s">
        <v>78</v>
      </c>
      <c r="F269" s="38" t="s">
        <v>976</v>
      </c>
      <c r="H269" s="38" t="s">
        <v>977</v>
      </c>
    </row>
    <row r="270" spans="1:9" x14ac:dyDescent="0.2">
      <c r="A270" s="38" t="s">
        <v>978</v>
      </c>
      <c r="B270" s="38" t="s">
        <v>979</v>
      </c>
      <c r="C270" s="38">
        <v>1410</v>
      </c>
      <c r="D270" s="38" t="s">
        <v>23</v>
      </c>
      <c r="F270" s="38" t="s">
        <v>980</v>
      </c>
    </row>
    <row r="271" spans="1:9" x14ac:dyDescent="0.2">
      <c r="A271" s="38" t="s">
        <v>981</v>
      </c>
      <c r="B271" s="38" t="s">
        <v>982</v>
      </c>
      <c r="C271" s="38">
        <v>1630</v>
      </c>
      <c r="D271" s="38" t="s">
        <v>466</v>
      </c>
      <c r="F271" s="38" t="s">
        <v>983</v>
      </c>
      <c r="H271" s="38" t="s">
        <v>984</v>
      </c>
      <c r="I271" s="38" t="s">
        <v>985</v>
      </c>
    </row>
    <row r="272" spans="1:9" x14ac:dyDescent="0.2">
      <c r="A272" s="38" t="s">
        <v>986</v>
      </c>
      <c r="B272" s="38" t="s">
        <v>987</v>
      </c>
      <c r="C272" s="38">
        <v>1150</v>
      </c>
      <c r="D272" s="38" t="s">
        <v>36</v>
      </c>
      <c r="F272" s="38" t="s">
        <v>988</v>
      </c>
      <c r="H272" s="38" t="s">
        <v>989</v>
      </c>
    </row>
    <row r="273" spans="1:9" x14ac:dyDescent="0.2">
      <c r="A273" s="38" t="s">
        <v>990</v>
      </c>
      <c r="B273" s="38" t="s">
        <v>991</v>
      </c>
      <c r="C273" s="38">
        <v>1150</v>
      </c>
      <c r="D273" s="38" t="s">
        <v>36</v>
      </c>
      <c r="H273" s="38" t="s">
        <v>992</v>
      </c>
    </row>
    <row r="274" spans="1:9" x14ac:dyDescent="0.2">
      <c r="A274" s="38" t="s">
        <v>993</v>
      </c>
      <c r="B274" s="38" t="s">
        <v>994</v>
      </c>
      <c r="C274" s="38">
        <v>1640</v>
      </c>
      <c r="D274" s="38" t="s">
        <v>39</v>
      </c>
      <c r="F274" s="38" t="s">
        <v>995</v>
      </c>
    </row>
    <row r="275" spans="1:9" x14ac:dyDescent="0.2">
      <c r="A275" s="38" t="s">
        <v>996</v>
      </c>
      <c r="B275" s="38" t="s">
        <v>997</v>
      </c>
      <c r="C275" s="38">
        <v>1430</v>
      </c>
      <c r="D275" s="38" t="s">
        <v>110</v>
      </c>
      <c r="F275" s="38" t="s">
        <v>998</v>
      </c>
      <c r="H275" s="38" t="s">
        <v>999</v>
      </c>
    </row>
    <row r="276" spans="1:9" x14ac:dyDescent="0.2">
      <c r="A276" s="38" t="s">
        <v>1000</v>
      </c>
      <c r="B276" s="38" t="s">
        <v>1001</v>
      </c>
      <c r="C276" s="38">
        <v>1180</v>
      </c>
      <c r="D276" s="38" t="s">
        <v>37</v>
      </c>
      <c r="F276" s="38" t="s">
        <v>1002</v>
      </c>
      <c r="H276" s="38" t="s">
        <v>1003</v>
      </c>
    </row>
    <row r="277" spans="1:9" x14ac:dyDescent="0.2">
      <c r="A277" s="38" t="s">
        <v>1004</v>
      </c>
      <c r="F277" s="38" t="s">
        <v>1005</v>
      </c>
      <c r="H277" s="38" t="s">
        <v>1006</v>
      </c>
    </row>
    <row r="278" spans="1:9" x14ac:dyDescent="0.2">
      <c r="A278" s="38" t="s">
        <v>1007</v>
      </c>
      <c r="B278" s="38" t="s">
        <v>1008</v>
      </c>
      <c r="C278" s="38">
        <v>3080</v>
      </c>
      <c r="D278" s="38" t="s">
        <v>1009</v>
      </c>
      <c r="G278" s="38" t="s">
        <v>1010</v>
      </c>
    </row>
    <row r="279" spans="1:9" x14ac:dyDescent="0.2">
      <c r="A279" s="38" t="s">
        <v>1011</v>
      </c>
      <c r="B279" s="38" t="s">
        <v>1012</v>
      </c>
      <c r="C279" s="38">
        <v>1060</v>
      </c>
      <c r="D279" s="38" t="s">
        <v>125</v>
      </c>
      <c r="F279" s="38" t="s">
        <v>1013</v>
      </c>
      <c r="H279" s="38" t="s">
        <v>1014</v>
      </c>
      <c r="I279" s="38" t="s">
        <v>1015</v>
      </c>
    </row>
    <row r="280" spans="1:9" ht="15.75" x14ac:dyDescent="0.2">
      <c r="A280" s="38" t="s">
        <v>1016</v>
      </c>
      <c r="B280" s="38" t="s">
        <v>1017</v>
      </c>
      <c r="C280" s="38">
        <v>1420</v>
      </c>
      <c r="D280" s="38" t="s">
        <v>38</v>
      </c>
      <c r="I280" s="38" t="s">
        <v>1018</v>
      </c>
    </row>
    <row r="281" spans="1:9" x14ac:dyDescent="0.2">
      <c r="A281" s="38" t="s">
        <v>1019</v>
      </c>
      <c r="B281" s="38" t="s">
        <v>1020</v>
      </c>
      <c r="C281" s="38">
        <v>1050</v>
      </c>
      <c r="D281" s="38" t="s">
        <v>199</v>
      </c>
      <c r="F281" s="38" t="s">
        <v>1021</v>
      </c>
      <c r="H281" s="38" t="s">
        <v>1022</v>
      </c>
    </row>
    <row r="282" spans="1:9" x14ac:dyDescent="0.2">
      <c r="A282" s="38" t="s">
        <v>1023</v>
      </c>
      <c r="B282" s="38" t="s">
        <v>1024</v>
      </c>
      <c r="C282" s="38">
        <v>1180</v>
      </c>
      <c r="D282" s="38" t="s">
        <v>37</v>
      </c>
    </row>
    <row r="283" spans="1:9" x14ac:dyDescent="0.2">
      <c r="A283" s="38" t="s">
        <v>1025</v>
      </c>
      <c r="B283" s="38" t="s">
        <v>1026</v>
      </c>
      <c r="C283" s="38">
        <v>1950</v>
      </c>
      <c r="D283" s="38" t="s">
        <v>217</v>
      </c>
      <c r="G283" s="38" t="s">
        <v>1027</v>
      </c>
    </row>
    <row r="284" spans="1:9" x14ac:dyDescent="0.2">
      <c r="A284" s="38" t="s">
        <v>1028</v>
      </c>
      <c r="B284" s="38" t="s">
        <v>1029</v>
      </c>
      <c r="C284" s="38">
        <v>1180</v>
      </c>
      <c r="D284" s="38" t="s">
        <v>37</v>
      </c>
      <c r="F284" s="38" t="s">
        <v>1030</v>
      </c>
      <c r="H284" s="38" t="s">
        <v>1031</v>
      </c>
    </row>
    <row r="285" spans="1:9" x14ac:dyDescent="0.2">
      <c r="A285" s="38" t="s">
        <v>1032</v>
      </c>
      <c r="B285" s="38" t="s">
        <v>1033</v>
      </c>
      <c r="C285" s="38">
        <v>1650</v>
      </c>
      <c r="D285" s="38" t="s">
        <v>498</v>
      </c>
      <c r="F285" s="38" t="s">
        <v>1034</v>
      </c>
      <c r="G285" s="38" t="s">
        <v>1035</v>
      </c>
    </row>
    <row r="286" spans="1:9" x14ac:dyDescent="0.2">
      <c r="A286" s="38" t="s">
        <v>1036</v>
      </c>
      <c r="B286" s="38" t="s">
        <v>1037</v>
      </c>
      <c r="C286" s="38">
        <v>1380</v>
      </c>
      <c r="D286" s="38" t="s">
        <v>256</v>
      </c>
    </row>
    <row r="287" spans="1:9" x14ac:dyDescent="0.2">
      <c r="A287" s="38" t="s">
        <v>1038</v>
      </c>
      <c r="B287" s="38" t="s">
        <v>430</v>
      </c>
      <c r="C287" s="38">
        <v>1380</v>
      </c>
      <c r="D287" s="38" t="s">
        <v>256</v>
      </c>
      <c r="F287" s="38" t="s">
        <v>1039</v>
      </c>
    </row>
    <row r="288" spans="1:9" x14ac:dyDescent="0.2">
      <c r="A288" s="38" t="s">
        <v>1040</v>
      </c>
      <c r="B288" s="38" t="s">
        <v>1041</v>
      </c>
      <c r="C288" s="38">
        <v>7880</v>
      </c>
      <c r="D288" s="38" t="s">
        <v>1042</v>
      </c>
      <c r="F288" s="38" t="s">
        <v>1043</v>
      </c>
    </row>
    <row r="289" spans="1:9" x14ac:dyDescent="0.2">
      <c r="A289" s="38" t="s">
        <v>1044</v>
      </c>
      <c r="B289" s="38" t="s">
        <v>1045</v>
      </c>
      <c r="C289" s="38">
        <v>1410</v>
      </c>
      <c r="D289" s="38" t="s">
        <v>23</v>
      </c>
      <c r="F289" s="38" t="s">
        <v>1046</v>
      </c>
      <c r="H289" s="38" t="s">
        <v>1047</v>
      </c>
    </row>
    <row r="290" spans="1:9" x14ac:dyDescent="0.2">
      <c r="A290" s="38" t="s">
        <v>1048</v>
      </c>
      <c r="B290" s="38" t="s">
        <v>1049</v>
      </c>
      <c r="C290" s="38">
        <v>1380</v>
      </c>
      <c r="D290" s="38" t="s">
        <v>916</v>
      </c>
      <c r="F290" s="38" t="s">
        <v>1050</v>
      </c>
      <c r="H290" s="38" t="s">
        <v>1051</v>
      </c>
    </row>
    <row r="291" spans="1:9" x14ac:dyDescent="0.2">
      <c r="A291" s="38" t="s">
        <v>1052</v>
      </c>
      <c r="B291" s="38" t="s">
        <v>1053</v>
      </c>
      <c r="H291" s="38" t="s">
        <v>1054</v>
      </c>
    </row>
    <row r="292" spans="1:9" x14ac:dyDescent="0.2">
      <c r="A292" s="38" t="s">
        <v>1055</v>
      </c>
      <c r="B292" s="38" t="s">
        <v>1056</v>
      </c>
      <c r="C292" s="38">
        <v>7850</v>
      </c>
      <c r="D292" s="38" t="s">
        <v>148</v>
      </c>
      <c r="F292" s="38" t="s">
        <v>1057</v>
      </c>
      <c r="H292" s="38" t="s">
        <v>1058</v>
      </c>
      <c r="I292" s="38" t="s">
        <v>1059</v>
      </c>
    </row>
    <row r="293" spans="1:9" x14ac:dyDescent="0.2">
      <c r="A293" s="38" t="s">
        <v>1060</v>
      </c>
      <c r="B293" s="38" t="s">
        <v>1061</v>
      </c>
      <c r="C293" s="38">
        <v>1300</v>
      </c>
      <c r="D293" s="38" t="s">
        <v>1062</v>
      </c>
      <c r="F293" s="38" t="s">
        <v>1063</v>
      </c>
      <c r="H293" s="38" t="s">
        <v>1064</v>
      </c>
    </row>
    <row r="294" spans="1:9" x14ac:dyDescent="0.2">
      <c r="A294" s="38" t="s">
        <v>1065</v>
      </c>
      <c r="B294" s="38" t="s">
        <v>1066</v>
      </c>
      <c r="C294" s="38">
        <v>1180</v>
      </c>
      <c r="D294" s="38" t="s">
        <v>37</v>
      </c>
      <c r="F294" s="38" t="s">
        <v>1067</v>
      </c>
    </row>
    <row r="295" spans="1:9" x14ac:dyDescent="0.2">
      <c r="A295" s="38" t="s">
        <v>1068</v>
      </c>
      <c r="B295" s="38" t="s">
        <v>1069</v>
      </c>
      <c r="C295" s="38">
        <v>1180</v>
      </c>
      <c r="D295" s="38" t="s">
        <v>37</v>
      </c>
      <c r="F295" s="38" t="s">
        <v>1070</v>
      </c>
    </row>
    <row r="296" spans="1:9" x14ac:dyDescent="0.2">
      <c r="A296" s="38" t="s">
        <v>1071</v>
      </c>
      <c r="B296" s="38" t="s">
        <v>1072</v>
      </c>
      <c r="C296" s="38">
        <v>1330</v>
      </c>
      <c r="D296" s="38" t="s">
        <v>846</v>
      </c>
      <c r="F296" s="38" t="s">
        <v>1073</v>
      </c>
      <c r="H296" s="38" t="s">
        <v>1074</v>
      </c>
    </row>
    <row r="297" spans="1:9" x14ac:dyDescent="0.2">
      <c r="A297" s="38" t="s">
        <v>1075</v>
      </c>
      <c r="B297" s="38" t="s">
        <v>1076</v>
      </c>
      <c r="C297" s="38">
        <v>1180</v>
      </c>
      <c r="D297" s="38" t="s">
        <v>37</v>
      </c>
      <c r="I297" s="38" t="s">
        <v>1077</v>
      </c>
    </row>
    <row r="298" spans="1:9" x14ac:dyDescent="0.2">
      <c r="A298" s="38" t="s">
        <v>1078</v>
      </c>
      <c r="B298" s="38" t="s">
        <v>1079</v>
      </c>
      <c r="C298" s="38">
        <v>1950</v>
      </c>
      <c r="D298" s="38" t="s">
        <v>217</v>
      </c>
    </row>
    <row r="299" spans="1:9" x14ac:dyDescent="0.2">
      <c r="A299" s="38" t="s">
        <v>1080</v>
      </c>
      <c r="B299" s="38" t="s">
        <v>1081</v>
      </c>
      <c r="C299" s="38">
        <v>1380</v>
      </c>
      <c r="D299" s="38" t="s">
        <v>256</v>
      </c>
      <c r="F299" s="38" t="s">
        <v>1082</v>
      </c>
      <c r="H299" s="38" t="s">
        <v>1083</v>
      </c>
    </row>
    <row r="300" spans="1:9" ht="15.75" x14ac:dyDescent="0.2">
      <c r="A300" s="38" t="s">
        <v>1084</v>
      </c>
      <c r="B300" s="38" t="s">
        <v>1085</v>
      </c>
      <c r="C300" s="38">
        <v>1160</v>
      </c>
      <c r="D300" s="38" t="s">
        <v>714</v>
      </c>
      <c r="F300" s="38" t="s">
        <v>1086</v>
      </c>
      <c r="G300" s="38" t="s">
        <v>1087</v>
      </c>
      <c r="H300" s="38" t="s">
        <v>1088</v>
      </c>
      <c r="I300" s="38" t="s">
        <v>1089</v>
      </c>
    </row>
    <row r="301" spans="1:9" x14ac:dyDescent="0.2">
      <c r="A301" s="38" t="s">
        <v>1090</v>
      </c>
      <c r="B301" s="38" t="s">
        <v>1091</v>
      </c>
      <c r="C301" s="38">
        <v>1060</v>
      </c>
      <c r="D301" s="38" t="s">
        <v>125</v>
      </c>
      <c r="F301" s="38" t="s">
        <v>1092</v>
      </c>
      <c r="H301" s="38" t="s">
        <v>1093</v>
      </c>
    </row>
    <row r="302" spans="1:9" x14ac:dyDescent="0.2">
      <c r="A302" s="38" t="s">
        <v>1094</v>
      </c>
      <c r="B302" s="38" t="s">
        <v>1095</v>
      </c>
      <c r="C302" s="38">
        <v>1180</v>
      </c>
      <c r="D302" s="38" t="s">
        <v>37</v>
      </c>
      <c r="F302" s="38" t="s">
        <v>1096</v>
      </c>
    </row>
    <row r="303" spans="1:9" x14ac:dyDescent="0.2">
      <c r="A303" s="38" t="s">
        <v>1097</v>
      </c>
      <c r="B303" s="38" t="s">
        <v>1098</v>
      </c>
      <c r="C303" s="38">
        <v>1050</v>
      </c>
      <c r="D303" s="38" t="s">
        <v>199</v>
      </c>
    </row>
    <row r="304" spans="1:9" x14ac:dyDescent="0.2">
      <c r="A304" s="38" t="s">
        <v>1099</v>
      </c>
      <c r="B304" s="38" t="s">
        <v>573</v>
      </c>
      <c r="C304" s="38">
        <v>1640</v>
      </c>
      <c r="D304" s="38" t="s">
        <v>39</v>
      </c>
    </row>
    <row r="305" spans="1:9" x14ac:dyDescent="0.2">
      <c r="A305" s="38" t="s">
        <v>1100</v>
      </c>
      <c r="B305" s="38" t="s">
        <v>1101</v>
      </c>
      <c r="C305" s="38">
        <v>1090</v>
      </c>
      <c r="D305" s="38" t="s">
        <v>1102</v>
      </c>
      <c r="H305" s="38" t="s">
        <v>1103</v>
      </c>
    </row>
    <row r="306" spans="1:9" ht="15.75" x14ac:dyDescent="0.2">
      <c r="A306" s="38" t="s">
        <v>1104</v>
      </c>
    </row>
    <row r="307" spans="1:9" x14ac:dyDescent="0.2">
      <c r="A307" s="38" t="s">
        <v>1105</v>
      </c>
      <c r="B307" s="38" t="s">
        <v>1106</v>
      </c>
      <c r="C307" s="38">
        <v>1180</v>
      </c>
      <c r="D307" s="38" t="s">
        <v>37</v>
      </c>
    </row>
    <row r="308" spans="1:9" x14ac:dyDescent="0.2">
      <c r="A308" s="38" t="s">
        <v>1107</v>
      </c>
      <c r="B308" s="38" t="s">
        <v>1108</v>
      </c>
      <c r="C308" s="38">
        <v>1180</v>
      </c>
      <c r="D308" s="38" t="s">
        <v>37</v>
      </c>
    </row>
    <row r="309" spans="1:9" x14ac:dyDescent="0.2">
      <c r="A309" s="38" t="s">
        <v>1109</v>
      </c>
      <c r="B309" s="38" t="s">
        <v>1110</v>
      </c>
      <c r="C309" s="38">
        <v>1420</v>
      </c>
      <c r="D309" s="38" t="s">
        <v>38</v>
      </c>
      <c r="F309" s="38" t="s">
        <v>1111</v>
      </c>
    </row>
    <row r="310" spans="1:9" x14ac:dyDescent="0.2">
      <c r="A310" s="38" t="s">
        <v>1112</v>
      </c>
      <c r="B310" s="38" t="s">
        <v>1113</v>
      </c>
      <c r="C310" s="38">
        <v>1640</v>
      </c>
      <c r="D310" s="38" t="s">
        <v>39</v>
      </c>
      <c r="F310" s="38" t="s">
        <v>1114</v>
      </c>
      <c r="H310" s="38" t="s">
        <v>1115</v>
      </c>
    </row>
    <row r="311" spans="1:9" ht="15.75" x14ac:dyDescent="0.2">
      <c r="A311" s="38" t="s">
        <v>1116</v>
      </c>
      <c r="B311" s="38" t="s">
        <v>1117</v>
      </c>
      <c r="C311" s="38">
        <v>1180</v>
      </c>
      <c r="D311" s="38" t="s">
        <v>37</v>
      </c>
      <c r="F311" s="38" t="s">
        <v>1118</v>
      </c>
      <c r="H311" s="38" t="s">
        <v>1119</v>
      </c>
      <c r="I311" s="38" t="s">
        <v>1120</v>
      </c>
    </row>
    <row r="312" spans="1:9" x14ac:dyDescent="0.2">
      <c r="A312" s="38" t="s">
        <v>1121</v>
      </c>
      <c r="B312" s="38" t="s">
        <v>1122</v>
      </c>
      <c r="C312" s="38">
        <v>1650</v>
      </c>
      <c r="D312" s="38" t="s">
        <v>498</v>
      </c>
    </row>
    <row r="313" spans="1:9" x14ac:dyDescent="0.2">
      <c r="A313" s="38" t="s">
        <v>1123</v>
      </c>
      <c r="B313" s="38" t="s">
        <v>1124</v>
      </c>
      <c r="C313" s="38">
        <v>1470</v>
      </c>
      <c r="D313" s="38" t="s">
        <v>1125</v>
      </c>
      <c r="F313" s="38" t="s">
        <v>1126</v>
      </c>
      <c r="H313" s="38" t="s">
        <v>1127</v>
      </c>
    </row>
    <row r="314" spans="1:9" x14ac:dyDescent="0.2">
      <c r="A314" s="38" t="s">
        <v>1128</v>
      </c>
      <c r="B314" s="38" t="s">
        <v>1129</v>
      </c>
      <c r="C314" s="38">
        <v>1640</v>
      </c>
      <c r="D314" s="38" t="s">
        <v>39</v>
      </c>
      <c r="F314" s="38" t="s">
        <v>1130</v>
      </c>
    </row>
    <row r="315" spans="1:9" x14ac:dyDescent="0.2">
      <c r="A315" s="38" t="s">
        <v>1131</v>
      </c>
      <c r="B315" s="38" t="s">
        <v>1132</v>
      </c>
      <c r="C315" s="38">
        <v>1380</v>
      </c>
      <c r="D315" s="38" t="s">
        <v>256</v>
      </c>
      <c r="F315" s="38" t="s">
        <v>1133</v>
      </c>
      <c r="G315" s="38" t="s">
        <v>1134</v>
      </c>
    </row>
    <row r="316" spans="1:9" x14ac:dyDescent="0.2">
      <c r="A316" s="38" t="s">
        <v>1135</v>
      </c>
      <c r="B316" s="38" t="s">
        <v>1136</v>
      </c>
      <c r="C316" s="38">
        <v>1180</v>
      </c>
      <c r="D316" s="38" t="s">
        <v>37</v>
      </c>
      <c r="F316" s="38" t="s">
        <v>1137</v>
      </c>
    </row>
    <row r="317" spans="1:9" ht="15.75" x14ac:dyDescent="0.2">
      <c r="A317" s="38" t="s">
        <v>1138</v>
      </c>
      <c r="B317" s="38" t="s">
        <v>1139</v>
      </c>
      <c r="C317" s="38">
        <v>1400</v>
      </c>
      <c r="D317" s="38" t="s">
        <v>856</v>
      </c>
      <c r="F317" s="38" t="s">
        <v>1140</v>
      </c>
      <c r="H317" s="38" t="s">
        <v>1141</v>
      </c>
      <c r="I317" s="38" t="s">
        <v>1142</v>
      </c>
    </row>
    <row r="318" spans="1:9" x14ac:dyDescent="0.2">
      <c r="A318" s="38" t="s">
        <v>1143</v>
      </c>
      <c r="B318" s="38" t="s">
        <v>1144</v>
      </c>
      <c r="C318" s="38">
        <v>21020</v>
      </c>
      <c r="D318" s="38" t="s">
        <v>1145</v>
      </c>
      <c r="E318" s="38" t="s">
        <v>1146</v>
      </c>
      <c r="F318" s="38" t="s">
        <v>1147</v>
      </c>
    </row>
    <row r="319" spans="1:9" ht="15.75" x14ac:dyDescent="0.2">
      <c r="A319" s="38" t="s">
        <v>1148</v>
      </c>
      <c r="B319" s="38" t="s">
        <v>163</v>
      </c>
      <c r="C319" s="38">
        <v>1180</v>
      </c>
      <c r="D319" s="38" t="s">
        <v>37</v>
      </c>
      <c r="F319" s="38" t="s">
        <v>1149</v>
      </c>
      <c r="I319" s="38" t="s">
        <v>1150</v>
      </c>
    </row>
    <row r="320" spans="1:9" x14ac:dyDescent="0.2">
      <c r="A320" s="38" t="s">
        <v>1151</v>
      </c>
      <c r="B320" s="38" t="s">
        <v>1152</v>
      </c>
      <c r="C320" s="38">
        <v>1332</v>
      </c>
      <c r="D320" s="38" t="s">
        <v>335</v>
      </c>
    </row>
    <row r="321" spans="1:9" x14ac:dyDescent="0.2">
      <c r="A321" s="38" t="s">
        <v>1153</v>
      </c>
      <c r="B321" s="38" t="s">
        <v>1154</v>
      </c>
      <c r="C321" s="38">
        <v>7940</v>
      </c>
      <c r="D321" s="38" t="s">
        <v>1155</v>
      </c>
      <c r="F321" s="38" t="s">
        <v>1156</v>
      </c>
    </row>
    <row r="322" spans="1:9" x14ac:dyDescent="0.2">
      <c r="A322" s="38" t="s">
        <v>1157</v>
      </c>
      <c r="B322" s="38" t="s">
        <v>1158</v>
      </c>
      <c r="C322" s="38">
        <v>1380</v>
      </c>
      <c r="D322" s="38" t="s">
        <v>916</v>
      </c>
      <c r="F322" s="38" t="s">
        <v>1159</v>
      </c>
      <c r="H322" s="38" t="s">
        <v>1160</v>
      </c>
    </row>
    <row r="323" spans="1:9" x14ac:dyDescent="0.2">
      <c r="A323" s="38" t="s">
        <v>1161</v>
      </c>
      <c r="B323" s="38" t="s">
        <v>1162</v>
      </c>
      <c r="C323" s="38">
        <v>1640</v>
      </c>
      <c r="D323" s="38" t="s">
        <v>39</v>
      </c>
      <c r="F323" s="38" t="s">
        <v>1163</v>
      </c>
      <c r="G323" s="38" t="s">
        <v>1164</v>
      </c>
    </row>
    <row r="324" spans="1:9" x14ac:dyDescent="0.2">
      <c r="A324" s="38" t="s">
        <v>1165</v>
      </c>
      <c r="B324" s="38" t="s">
        <v>1166</v>
      </c>
      <c r="C324" s="38">
        <v>1160</v>
      </c>
      <c r="D324" s="38" t="s">
        <v>714</v>
      </c>
    </row>
    <row r="325" spans="1:9" x14ac:dyDescent="0.2">
      <c r="A325" s="38" t="s">
        <v>1167</v>
      </c>
      <c r="B325" s="38" t="s">
        <v>1168</v>
      </c>
      <c r="C325" s="38">
        <v>1150</v>
      </c>
      <c r="D325" s="38" t="s">
        <v>36</v>
      </c>
      <c r="F325" s="38" t="s">
        <v>1169</v>
      </c>
    </row>
    <row r="326" spans="1:9" x14ac:dyDescent="0.2">
      <c r="A326" s="38" t="s">
        <v>1170</v>
      </c>
      <c r="B326" s="38" t="s">
        <v>1171</v>
      </c>
      <c r="C326" s="38">
        <v>1180</v>
      </c>
      <c r="D326" s="38" t="s">
        <v>37</v>
      </c>
      <c r="H326" s="38" t="s">
        <v>1172</v>
      </c>
    </row>
    <row r="327" spans="1:9" x14ac:dyDescent="0.2">
      <c r="A327" s="38" t="s">
        <v>1173</v>
      </c>
      <c r="B327" s="38" t="s">
        <v>1174</v>
      </c>
      <c r="F327" s="38" t="s">
        <v>1175</v>
      </c>
      <c r="H327" s="38" t="s">
        <v>1176</v>
      </c>
    </row>
    <row r="328" spans="1:9" x14ac:dyDescent="0.2">
      <c r="A328" s="38" t="s">
        <v>1177</v>
      </c>
      <c r="B328" s="38" t="s">
        <v>1178</v>
      </c>
      <c r="C328" s="38">
        <v>1652</v>
      </c>
      <c r="D328" s="38" t="s">
        <v>537</v>
      </c>
      <c r="F328" s="38" t="s">
        <v>1179</v>
      </c>
      <c r="H328" s="38" t="s">
        <v>1180</v>
      </c>
    </row>
    <row r="329" spans="1:9" x14ac:dyDescent="0.2">
      <c r="A329" s="38" t="s">
        <v>1181</v>
      </c>
      <c r="F329" s="38" t="s">
        <v>1182</v>
      </c>
    </row>
    <row r="330" spans="1:9" x14ac:dyDescent="0.2">
      <c r="A330" s="38" t="s">
        <v>1183</v>
      </c>
      <c r="B330" s="38" t="s">
        <v>1184</v>
      </c>
      <c r="C330" s="38">
        <v>1640</v>
      </c>
      <c r="D330" s="38" t="s">
        <v>39</v>
      </c>
      <c r="F330" s="38" t="s">
        <v>1185</v>
      </c>
    </row>
    <row r="331" spans="1:9" x14ac:dyDescent="0.2">
      <c r="A331" s="38" t="s">
        <v>1186</v>
      </c>
      <c r="B331" s="38" t="s">
        <v>1187</v>
      </c>
      <c r="C331" s="38">
        <v>1950</v>
      </c>
      <c r="D331" s="38" t="s">
        <v>217</v>
      </c>
      <c r="F331" s="38" t="s">
        <v>1188</v>
      </c>
      <c r="H331" s="38" t="s">
        <v>1189</v>
      </c>
    </row>
    <row r="332" spans="1:9" x14ac:dyDescent="0.2">
      <c r="A332" s="38" t="s">
        <v>1190</v>
      </c>
      <c r="B332" s="38" t="s">
        <v>1191</v>
      </c>
      <c r="C332" s="38">
        <v>1060</v>
      </c>
      <c r="D332" s="38" t="s">
        <v>125</v>
      </c>
      <c r="F332" s="38" t="s">
        <v>1192</v>
      </c>
      <c r="I332" s="38" t="s">
        <v>1193</v>
      </c>
    </row>
    <row r="333" spans="1:9" ht="15.75" x14ac:dyDescent="0.2">
      <c r="A333" s="38" t="s">
        <v>1194</v>
      </c>
      <c r="B333" s="38" t="s">
        <v>1195</v>
      </c>
      <c r="C333" s="38">
        <v>1640</v>
      </c>
      <c r="D333" s="38" t="s">
        <v>39</v>
      </c>
      <c r="F333" s="38" t="s">
        <v>1196</v>
      </c>
      <c r="I333" s="38" t="s">
        <v>1197</v>
      </c>
    </row>
    <row r="334" spans="1:9" ht="15.75" x14ac:dyDescent="0.2">
      <c r="A334" s="38" t="s">
        <v>1198</v>
      </c>
      <c r="B334" s="38" t="s">
        <v>1199</v>
      </c>
      <c r="C334" s="38">
        <v>75008</v>
      </c>
      <c r="D334" s="38" t="s">
        <v>1200</v>
      </c>
      <c r="E334" s="38" t="s">
        <v>71</v>
      </c>
      <c r="F334" s="38" t="s">
        <v>1201</v>
      </c>
      <c r="G334" s="38" t="s">
        <v>1202</v>
      </c>
      <c r="H334" s="38" t="s">
        <v>1203</v>
      </c>
      <c r="I334" s="38" t="s">
        <v>1204</v>
      </c>
    </row>
    <row r="335" spans="1:9" x14ac:dyDescent="0.2">
      <c r="A335" s="38" t="s">
        <v>1205</v>
      </c>
      <c r="B335" s="38" t="s">
        <v>1136</v>
      </c>
      <c r="C335" s="38">
        <v>1180</v>
      </c>
      <c r="D335" s="38" t="s">
        <v>37</v>
      </c>
      <c r="F335" s="38" t="s">
        <v>1206</v>
      </c>
      <c r="I335" s="38" t="s">
        <v>1207</v>
      </c>
    </row>
    <row r="336" spans="1:9" x14ac:dyDescent="0.2">
      <c r="A336" s="38" t="s">
        <v>1208</v>
      </c>
      <c r="B336" s="38" t="s">
        <v>1209</v>
      </c>
      <c r="C336" s="38">
        <v>1180</v>
      </c>
      <c r="D336" s="38" t="s">
        <v>37</v>
      </c>
      <c r="G336" s="38" t="s">
        <v>1210</v>
      </c>
    </row>
    <row r="337" spans="1:9" x14ac:dyDescent="0.2">
      <c r="A337" s="38" t="s">
        <v>1211</v>
      </c>
      <c r="B337" s="38" t="s">
        <v>1212</v>
      </c>
      <c r="C337" s="38">
        <v>1180</v>
      </c>
      <c r="D337" s="38" t="s">
        <v>37</v>
      </c>
      <c r="F337" s="38" t="s">
        <v>1213</v>
      </c>
    </row>
    <row r="338" spans="1:9" x14ac:dyDescent="0.2">
      <c r="A338" s="38" t="s">
        <v>1214</v>
      </c>
      <c r="B338" s="38" t="s">
        <v>1215</v>
      </c>
      <c r="C338" s="38">
        <v>7830</v>
      </c>
      <c r="D338" s="38" t="s">
        <v>223</v>
      </c>
      <c r="H338" s="38" t="s">
        <v>1216</v>
      </c>
    </row>
    <row r="339" spans="1:9" x14ac:dyDescent="0.2">
      <c r="A339" s="38" t="s">
        <v>1217</v>
      </c>
      <c r="B339" s="38" t="s">
        <v>1218</v>
      </c>
      <c r="C339" s="38">
        <v>1180</v>
      </c>
      <c r="D339" s="38" t="s">
        <v>37</v>
      </c>
      <c r="F339" s="38" t="s">
        <v>1219</v>
      </c>
      <c r="H339" s="38" t="s">
        <v>1220</v>
      </c>
    </row>
    <row r="340" spans="1:9" ht="15.75" x14ac:dyDescent="0.2">
      <c r="A340" s="38" t="s">
        <v>1221</v>
      </c>
      <c r="B340" s="38" t="s">
        <v>1222</v>
      </c>
      <c r="C340" s="38">
        <v>6681</v>
      </c>
      <c r="D340" s="38" t="s">
        <v>1223</v>
      </c>
      <c r="F340" s="38" t="s">
        <v>1224</v>
      </c>
      <c r="H340" s="38" t="s">
        <v>1225</v>
      </c>
      <c r="I340" s="38" t="s">
        <v>1226</v>
      </c>
    </row>
    <row r="341" spans="1:9" x14ac:dyDescent="0.2">
      <c r="A341" s="38" t="s">
        <v>1227</v>
      </c>
      <c r="B341" s="38" t="s">
        <v>1228</v>
      </c>
      <c r="C341" s="38">
        <v>1160</v>
      </c>
      <c r="D341" s="38" t="s">
        <v>714</v>
      </c>
    </row>
    <row r="342" spans="1:9" x14ac:dyDescent="0.2">
      <c r="A342" s="38" t="s">
        <v>1229</v>
      </c>
      <c r="B342" s="38" t="s">
        <v>1230</v>
      </c>
      <c r="C342" s="38">
        <v>1640</v>
      </c>
      <c r="D342" s="38" t="s">
        <v>39</v>
      </c>
      <c r="F342" s="38" t="s">
        <v>1231</v>
      </c>
      <c r="H342" s="38" t="s">
        <v>1232</v>
      </c>
    </row>
    <row r="343" spans="1:9" x14ac:dyDescent="0.2">
      <c r="A343" s="38" t="s">
        <v>1233</v>
      </c>
      <c r="B343" s="38" t="s">
        <v>1234</v>
      </c>
      <c r="C343" s="38">
        <v>1190</v>
      </c>
      <c r="D343" s="38" t="s">
        <v>92</v>
      </c>
      <c r="F343" s="38" t="s">
        <v>1235</v>
      </c>
      <c r="G343" s="38" t="s">
        <v>1236</v>
      </c>
      <c r="I343" s="38" t="s">
        <v>1237</v>
      </c>
    </row>
    <row r="344" spans="1:9" x14ac:dyDescent="0.2">
      <c r="A344" s="38" t="s">
        <v>1238</v>
      </c>
      <c r="B344" s="38" t="s">
        <v>1239</v>
      </c>
      <c r="C344" s="38">
        <v>1380</v>
      </c>
      <c r="D344" s="38" t="s">
        <v>256</v>
      </c>
      <c r="H344" s="38" t="s">
        <v>1240</v>
      </c>
    </row>
    <row r="345" spans="1:9" x14ac:dyDescent="0.2">
      <c r="A345" s="38" t="s">
        <v>1241</v>
      </c>
      <c r="B345" s="38" t="s">
        <v>1242</v>
      </c>
      <c r="C345" s="38">
        <v>1410</v>
      </c>
      <c r="D345" s="38" t="s">
        <v>23</v>
      </c>
      <c r="F345" s="38" t="s">
        <v>1243</v>
      </c>
      <c r="H345" s="38" t="s">
        <v>1244</v>
      </c>
    </row>
    <row r="346" spans="1:9" x14ac:dyDescent="0.2">
      <c r="A346" s="38" t="s">
        <v>1245</v>
      </c>
      <c r="B346" s="38" t="s">
        <v>1246</v>
      </c>
      <c r="C346" s="38">
        <v>1340</v>
      </c>
      <c r="D346" s="38" t="s">
        <v>74</v>
      </c>
    </row>
    <row r="347" spans="1:9" x14ac:dyDescent="0.2">
      <c r="A347" s="38" t="s">
        <v>1247</v>
      </c>
      <c r="B347" s="38" t="s">
        <v>1248</v>
      </c>
      <c r="C347" s="38">
        <v>1640</v>
      </c>
      <c r="D347" s="38" t="s">
        <v>39</v>
      </c>
    </row>
    <row r="348" spans="1:9" x14ac:dyDescent="0.2">
      <c r="A348" s="38" t="s">
        <v>1249</v>
      </c>
      <c r="B348" s="38" t="s">
        <v>1250</v>
      </c>
      <c r="C348" s="38">
        <v>1410</v>
      </c>
      <c r="D348" s="38" t="s">
        <v>23</v>
      </c>
      <c r="H348" s="38" t="s">
        <v>1251</v>
      </c>
    </row>
    <row r="349" spans="1:9" ht="15.75" x14ac:dyDescent="0.2">
      <c r="A349" s="38" t="s">
        <v>1252</v>
      </c>
      <c r="B349" s="38" t="s">
        <v>1253</v>
      </c>
      <c r="C349" s="38">
        <v>1180</v>
      </c>
      <c r="D349" s="38" t="s">
        <v>37</v>
      </c>
      <c r="F349" s="38" t="s">
        <v>1254</v>
      </c>
      <c r="H349" s="38" t="s">
        <v>1255</v>
      </c>
      <c r="I349" s="38" t="s">
        <v>1256</v>
      </c>
    </row>
    <row r="350" spans="1:9" x14ac:dyDescent="0.2">
      <c r="A350" s="38" t="s">
        <v>1257</v>
      </c>
      <c r="B350" s="38" t="s">
        <v>1258</v>
      </c>
      <c r="C350" s="38">
        <v>1380</v>
      </c>
      <c r="D350" s="38" t="s">
        <v>256</v>
      </c>
      <c r="F350" s="38" t="s">
        <v>1259</v>
      </c>
      <c r="H350" s="38" t="s">
        <v>1260</v>
      </c>
    </row>
    <row r="351" spans="1:9" x14ac:dyDescent="0.2">
      <c r="A351" s="38" t="s">
        <v>1261</v>
      </c>
      <c r="B351" s="38" t="s">
        <v>1262</v>
      </c>
      <c r="C351" s="38">
        <v>1420</v>
      </c>
      <c r="D351" s="38" t="s">
        <v>38</v>
      </c>
      <c r="F351" s="38" t="s">
        <v>1263</v>
      </c>
      <c r="G351" s="38" t="s">
        <v>1264</v>
      </c>
      <c r="H351" s="38" t="s">
        <v>1265</v>
      </c>
    </row>
    <row r="352" spans="1:9" x14ac:dyDescent="0.2">
      <c r="A352" s="38" t="s">
        <v>1266</v>
      </c>
      <c r="B352" s="38" t="s">
        <v>1267</v>
      </c>
      <c r="C352" s="38">
        <v>1180</v>
      </c>
      <c r="D352" s="38" t="s">
        <v>37</v>
      </c>
    </row>
    <row r="353" spans="1:9" x14ac:dyDescent="0.2">
      <c r="A353" s="38" t="s">
        <v>1268</v>
      </c>
      <c r="B353" s="38" t="s">
        <v>1269</v>
      </c>
      <c r="C353" s="38">
        <v>1380</v>
      </c>
      <c r="D353" s="38" t="s">
        <v>256</v>
      </c>
      <c r="H353" s="38" t="s">
        <v>1270</v>
      </c>
    </row>
    <row r="354" spans="1:9" x14ac:dyDescent="0.2">
      <c r="A354" s="38" t="s">
        <v>1271</v>
      </c>
      <c r="B354" s="38" t="s">
        <v>1272</v>
      </c>
      <c r="C354" s="38">
        <v>1180</v>
      </c>
      <c r="D354" s="38" t="s">
        <v>37</v>
      </c>
    </row>
    <row r="355" spans="1:9" x14ac:dyDescent="0.2">
      <c r="A355" s="38" t="s">
        <v>1273</v>
      </c>
      <c r="B355" s="38" t="s">
        <v>1274</v>
      </c>
      <c r="C355" s="38">
        <v>1640</v>
      </c>
      <c r="D355" s="38" t="s">
        <v>39</v>
      </c>
      <c r="F355" s="38" t="s">
        <v>1275</v>
      </c>
    </row>
    <row r="356" spans="1:9" x14ac:dyDescent="0.2">
      <c r="A356" s="38" t="s">
        <v>1276</v>
      </c>
      <c r="B356" s="38" t="s">
        <v>1277</v>
      </c>
      <c r="C356" s="38">
        <v>1380</v>
      </c>
      <c r="D356" s="38" t="s">
        <v>256</v>
      </c>
    </row>
    <row r="357" spans="1:9" x14ac:dyDescent="0.2">
      <c r="A357" s="38" t="s">
        <v>1278</v>
      </c>
      <c r="B357" s="38" t="s">
        <v>1279</v>
      </c>
      <c r="C357" s="38">
        <v>1180</v>
      </c>
      <c r="D357" s="38" t="s">
        <v>37</v>
      </c>
      <c r="F357" s="38" t="s">
        <v>1280</v>
      </c>
      <c r="H357" s="38" t="s">
        <v>1281</v>
      </c>
    </row>
    <row r="358" spans="1:9" x14ac:dyDescent="0.2">
      <c r="A358" s="38" t="s">
        <v>1282</v>
      </c>
      <c r="B358" s="38" t="s">
        <v>1283</v>
      </c>
      <c r="C358" s="38">
        <v>1180</v>
      </c>
      <c r="D358" s="38" t="s">
        <v>37</v>
      </c>
      <c r="F358" s="38" t="s">
        <v>1280</v>
      </c>
      <c r="H358" s="38" t="s">
        <v>1281</v>
      </c>
    </row>
    <row r="359" spans="1:9" x14ac:dyDescent="0.2">
      <c r="A359" s="38" t="s">
        <v>1284</v>
      </c>
      <c r="B359" s="38" t="s">
        <v>1285</v>
      </c>
      <c r="C359" s="38">
        <v>1410</v>
      </c>
      <c r="D359" s="38" t="s">
        <v>23</v>
      </c>
      <c r="G359" s="38" t="s">
        <v>1286</v>
      </c>
    </row>
    <row r="360" spans="1:9" x14ac:dyDescent="0.2">
      <c r="A360" s="38" t="s">
        <v>1287</v>
      </c>
      <c r="B360" s="38" t="s">
        <v>1288</v>
      </c>
      <c r="C360" s="38">
        <v>7800</v>
      </c>
      <c r="D360" s="38" t="s">
        <v>35</v>
      </c>
      <c r="F360" s="38" t="s">
        <v>1289</v>
      </c>
      <c r="H360" s="38" t="s">
        <v>1290</v>
      </c>
    </row>
    <row r="361" spans="1:9" x14ac:dyDescent="0.2">
      <c r="A361" s="38" t="s">
        <v>1291</v>
      </c>
      <c r="B361" s="38" t="s">
        <v>1292</v>
      </c>
      <c r="C361" s="38">
        <v>6700</v>
      </c>
      <c r="D361" s="38" t="s">
        <v>1293</v>
      </c>
      <c r="F361" s="38" t="s">
        <v>1294</v>
      </c>
      <c r="G361" s="38" t="s">
        <v>1295</v>
      </c>
      <c r="H361" s="38" t="s">
        <v>1296</v>
      </c>
    </row>
    <row r="362" spans="1:9" x14ac:dyDescent="0.2">
      <c r="A362" s="38" t="s">
        <v>1297</v>
      </c>
      <c r="B362" s="38" t="s">
        <v>1298</v>
      </c>
      <c r="C362" s="38">
        <v>1410</v>
      </c>
      <c r="D362" s="38" t="s">
        <v>23</v>
      </c>
    </row>
    <row r="363" spans="1:9" x14ac:dyDescent="0.2">
      <c r="A363" s="38" t="s">
        <v>1299</v>
      </c>
      <c r="B363" s="38" t="s">
        <v>1300</v>
      </c>
      <c r="C363" s="38">
        <v>1410</v>
      </c>
      <c r="D363" s="38" t="s">
        <v>23</v>
      </c>
    </row>
    <row r="364" spans="1:9" ht="15.75" x14ac:dyDescent="0.2">
      <c r="A364" s="38" t="s">
        <v>1301</v>
      </c>
      <c r="B364" s="38" t="s">
        <v>1302</v>
      </c>
      <c r="C364" s="38">
        <v>1180</v>
      </c>
      <c r="D364" s="38" t="s">
        <v>37</v>
      </c>
      <c r="F364" s="38" t="s">
        <v>1303</v>
      </c>
      <c r="I364" s="38" t="s">
        <v>1304</v>
      </c>
    </row>
    <row r="365" spans="1:9" x14ac:dyDescent="0.2">
      <c r="A365" s="38" t="s">
        <v>1305</v>
      </c>
      <c r="B365" s="38" t="s">
        <v>1306</v>
      </c>
      <c r="C365" s="38">
        <v>1190</v>
      </c>
      <c r="D365" s="38" t="s">
        <v>92</v>
      </c>
    </row>
    <row r="366" spans="1:9" x14ac:dyDescent="0.2">
      <c r="A366" s="38" t="s">
        <v>1307</v>
      </c>
      <c r="B366" s="38" t="s">
        <v>908</v>
      </c>
      <c r="C366" s="38">
        <v>1640</v>
      </c>
      <c r="D366" s="38" t="s">
        <v>39</v>
      </c>
      <c r="F366" s="38" t="s">
        <v>1308</v>
      </c>
      <c r="I366" s="38" t="s">
        <v>1309</v>
      </c>
    </row>
    <row r="367" spans="1:9" x14ac:dyDescent="0.2">
      <c r="A367" s="38" t="s">
        <v>1310</v>
      </c>
      <c r="B367" s="38" t="s">
        <v>1311</v>
      </c>
      <c r="C367" s="38">
        <v>1180</v>
      </c>
      <c r="D367" s="38" t="s">
        <v>37</v>
      </c>
      <c r="F367" s="38" t="s">
        <v>1312</v>
      </c>
      <c r="H367" s="38" t="s">
        <v>1313</v>
      </c>
    </row>
    <row r="368" spans="1:9" ht="15.75" x14ac:dyDescent="0.2">
      <c r="A368" s="38" t="s">
        <v>1314</v>
      </c>
      <c r="B368" s="38" t="s">
        <v>1315</v>
      </c>
      <c r="C368" s="38">
        <v>1050</v>
      </c>
      <c r="D368" s="38" t="s">
        <v>199</v>
      </c>
      <c r="F368" s="38" t="s">
        <v>268</v>
      </c>
      <c r="H368" s="38" t="s">
        <v>1316</v>
      </c>
      <c r="I368" s="38" t="s">
        <v>1317</v>
      </c>
    </row>
    <row r="369" spans="1:9" x14ac:dyDescent="0.2">
      <c r="A369" s="38" t="s">
        <v>1318</v>
      </c>
      <c r="F369" s="38" t="s">
        <v>1319</v>
      </c>
    </row>
    <row r="370" spans="1:9" x14ac:dyDescent="0.2">
      <c r="A370" s="38" t="s">
        <v>1320</v>
      </c>
      <c r="B370" s="38" t="s">
        <v>1321</v>
      </c>
      <c r="C370" s="38">
        <v>1460</v>
      </c>
      <c r="D370" s="38" t="s">
        <v>233</v>
      </c>
      <c r="F370" s="38" t="s">
        <v>1322</v>
      </c>
      <c r="H370" s="38" t="s">
        <v>1323</v>
      </c>
    </row>
    <row r="371" spans="1:9" x14ac:dyDescent="0.2">
      <c r="A371" s="38" t="s">
        <v>1324</v>
      </c>
      <c r="B371" s="38" t="s">
        <v>1325</v>
      </c>
      <c r="C371" s="38">
        <v>7800</v>
      </c>
      <c r="D371" s="38" t="s">
        <v>35</v>
      </c>
      <c r="F371" s="38" t="s">
        <v>1326</v>
      </c>
      <c r="H371" s="38" t="s">
        <v>1327</v>
      </c>
    </row>
    <row r="372" spans="1:9" x14ac:dyDescent="0.2">
      <c r="A372" s="38" t="s">
        <v>1328</v>
      </c>
      <c r="B372" s="38" t="s">
        <v>1329</v>
      </c>
      <c r="C372" s="38">
        <v>1150</v>
      </c>
      <c r="D372" s="38" t="s">
        <v>36</v>
      </c>
      <c r="F372" s="38" t="s">
        <v>1330</v>
      </c>
      <c r="H372" s="38" t="s">
        <v>1331</v>
      </c>
    </row>
    <row r="373" spans="1:9" x14ac:dyDescent="0.2">
      <c r="A373" s="38" t="s">
        <v>1332</v>
      </c>
      <c r="B373" s="38" t="s">
        <v>1333</v>
      </c>
      <c r="C373" s="38">
        <v>1410</v>
      </c>
      <c r="D373" s="38" t="s">
        <v>23</v>
      </c>
      <c r="F373" s="38" t="s">
        <v>1334</v>
      </c>
      <c r="G373" s="38" t="s">
        <v>1335</v>
      </c>
    </row>
    <row r="374" spans="1:9" x14ac:dyDescent="0.2">
      <c r="A374" s="38" t="s">
        <v>1336</v>
      </c>
      <c r="B374" s="38" t="s">
        <v>1337</v>
      </c>
      <c r="C374" s="38">
        <v>1380</v>
      </c>
      <c r="D374" s="38" t="s">
        <v>256</v>
      </c>
      <c r="F374" s="38" t="s">
        <v>1338</v>
      </c>
      <c r="H374" s="38" t="s">
        <v>1339</v>
      </c>
    </row>
    <row r="375" spans="1:9" x14ac:dyDescent="0.2">
      <c r="A375" s="38" t="s">
        <v>1340</v>
      </c>
      <c r="B375" s="38" t="s">
        <v>1341</v>
      </c>
      <c r="C375" s="38">
        <v>3090</v>
      </c>
      <c r="D375" s="38" t="s">
        <v>366</v>
      </c>
      <c r="F375" s="38" t="s">
        <v>1342</v>
      </c>
      <c r="G375" s="38" t="s">
        <v>1343</v>
      </c>
      <c r="H375" s="38" t="s">
        <v>1344</v>
      </c>
    </row>
    <row r="376" spans="1:9" x14ac:dyDescent="0.2">
      <c r="A376" s="38" t="s">
        <v>1345</v>
      </c>
      <c r="B376" s="38" t="s">
        <v>1346</v>
      </c>
      <c r="C376" s="38">
        <v>1380</v>
      </c>
      <c r="D376" s="38" t="s">
        <v>256</v>
      </c>
      <c r="F376" s="38" t="s">
        <v>1347</v>
      </c>
      <c r="G376" s="38" t="s">
        <v>1348</v>
      </c>
    </row>
    <row r="377" spans="1:9" x14ac:dyDescent="0.2">
      <c r="A377" s="38" t="s">
        <v>1349</v>
      </c>
      <c r="B377" s="38" t="s">
        <v>1350</v>
      </c>
      <c r="C377" s="38">
        <v>7090</v>
      </c>
      <c r="D377" s="38" t="s">
        <v>1351</v>
      </c>
      <c r="F377" s="38" t="s">
        <v>1352</v>
      </c>
    </row>
    <row r="378" spans="1:9" x14ac:dyDescent="0.2">
      <c r="A378" s="38" t="s">
        <v>1353</v>
      </c>
      <c r="B378" s="38" t="s">
        <v>1354</v>
      </c>
      <c r="C378" s="38">
        <v>1380</v>
      </c>
      <c r="D378" s="38" t="s">
        <v>256</v>
      </c>
      <c r="I378" s="38" t="s">
        <v>1355</v>
      </c>
    </row>
    <row r="379" spans="1:9" x14ac:dyDescent="0.2">
      <c r="A379" s="38" t="s">
        <v>1356</v>
      </c>
      <c r="B379" s="38" t="s">
        <v>1357</v>
      </c>
      <c r="C379" s="38">
        <v>1150</v>
      </c>
      <c r="D379" s="38" t="s">
        <v>36</v>
      </c>
      <c r="G379" s="38" t="s">
        <v>1358</v>
      </c>
    </row>
    <row r="380" spans="1:9" x14ac:dyDescent="0.2">
      <c r="A380" s="38" t="s">
        <v>1359</v>
      </c>
      <c r="B380" s="38" t="s">
        <v>1360</v>
      </c>
      <c r="C380" s="38">
        <v>7850</v>
      </c>
      <c r="D380" s="38" t="s">
        <v>331</v>
      </c>
      <c r="F380" s="38" t="s">
        <v>1361</v>
      </c>
      <c r="G380" s="38" t="s">
        <v>1362</v>
      </c>
    </row>
    <row r="381" spans="1:9" x14ac:dyDescent="0.2">
      <c r="A381" s="38" t="s">
        <v>1363</v>
      </c>
      <c r="B381" s="38" t="s">
        <v>1364</v>
      </c>
      <c r="C381" s="38">
        <v>1050</v>
      </c>
      <c r="D381" s="38" t="s">
        <v>199</v>
      </c>
      <c r="F381" s="38" t="s">
        <v>488</v>
      </c>
      <c r="H381" s="38" t="s">
        <v>1365</v>
      </c>
      <c r="I381" s="38" t="s">
        <v>1366</v>
      </c>
    </row>
    <row r="382" spans="1:9" x14ac:dyDescent="0.2">
      <c r="A382" s="38" t="s">
        <v>1367</v>
      </c>
      <c r="B382" s="38" t="s">
        <v>1368</v>
      </c>
      <c r="C382" s="38">
        <v>1380</v>
      </c>
      <c r="D382" s="38" t="s">
        <v>256</v>
      </c>
    </row>
    <row r="383" spans="1:9" x14ac:dyDescent="0.2">
      <c r="A383" s="38" t="s">
        <v>1369</v>
      </c>
      <c r="B383" s="38" t="s">
        <v>1370</v>
      </c>
      <c r="C383" s="38">
        <v>1380</v>
      </c>
      <c r="D383" s="38" t="s">
        <v>256</v>
      </c>
      <c r="H383" s="38" t="s">
        <v>1371</v>
      </c>
      <c r="I383" s="38" t="s">
        <v>1372</v>
      </c>
    </row>
    <row r="384" spans="1:9" x14ac:dyDescent="0.2">
      <c r="A384" s="38" t="s">
        <v>1373</v>
      </c>
      <c r="B384" s="38" t="s">
        <v>1374</v>
      </c>
      <c r="C384" s="38">
        <v>1420</v>
      </c>
      <c r="D384" s="38" t="s">
        <v>38</v>
      </c>
      <c r="H384" s="38" t="s">
        <v>1375</v>
      </c>
      <c r="I384" s="38" t="s">
        <v>1376</v>
      </c>
    </row>
    <row r="385" spans="1:8" x14ac:dyDescent="0.2">
      <c r="A385" s="38" t="s">
        <v>1377</v>
      </c>
      <c r="B385" s="38" t="s">
        <v>1378</v>
      </c>
      <c r="C385" s="38">
        <v>1332</v>
      </c>
      <c r="D385" s="38" t="s">
        <v>335</v>
      </c>
    </row>
    <row r="386" spans="1:8" x14ac:dyDescent="0.2">
      <c r="A386" s="38" t="s">
        <v>1379</v>
      </c>
      <c r="B386" s="38" t="s">
        <v>1380</v>
      </c>
      <c r="C386" s="38">
        <v>1300</v>
      </c>
      <c r="D386" s="38" t="s">
        <v>1381</v>
      </c>
    </row>
    <row r="387" spans="1:8" x14ac:dyDescent="0.2">
      <c r="A387" s="38" t="s">
        <v>1382</v>
      </c>
      <c r="B387" s="38" t="s">
        <v>1383</v>
      </c>
      <c r="C387" s="38">
        <v>1430</v>
      </c>
      <c r="D387" s="38" t="s">
        <v>110</v>
      </c>
    </row>
    <row r="388" spans="1:8" x14ac:dyDescent="0.2">
      <c r="A388" s="38" t="s">
        <v>1384</v>
      </c>
      <c r="B388" s="38" t="s">
        <v>1385</v>
      </c>
      <c r="C388" s="38">
        <v>1380</v>
      </c>
      <c r="D388" s="38" t="s">
        <v>256</v>
      </c>
      <c r="F388" s="38" t="s">
        <v>1386</v>
      </c>
      <c r="G388" s="38" t="s">
        <v>1387</v>
      </c>
    </row>
    <row r="389" spans="1:8" x14ac:dyDescent="0.2">
      <c r="A389" s="38" t="s">
        <v>1388</v>
      </c>
      <c r="B389" s="38" t="s">
        <v>1389</v>
      </c>
    </row>
    <row r="390" spans="1:8" x14ac:dyDescent="0.2">
      <c r="A390" s="38" t="s">
        <v>1390</v>
      </c>
      <c r="B390" s="38" t="s">
        <v>1391</v>
      </c>
      <c r="F390" s="38" t="s">
        <v>1392</v>
      </c>
      <c r="H390" s="38" t="s">
        <v>1393</v>
      </c>
    </row>
    <row r="391" spans="1:8" x14ac:dyDescent="0.2">
      <c r="A391" s="38" t="s">
        <v>1394</v>
      </c>
      <c r="B391" s="38" t="s">
        <v>1395</v>
      </c>
      <c r="C391" s="38">
        <v>1640</v>
      </c>
      <c r="D391" s="38" t="s">
        <v>39</v>
      </c>
      <c r="F391" s="38" t="s">
        <v>1396</v>
      </c>
      <c r="G391" s="38" t="s">
        <v>1397</v>
      </c>
    </row>
    <row r="392" spans="1:8" x14ac:dyDescent="0.2">
      <c r="A392" s="38" t="s">
        <v>1398</v>
      </c>
      <c r="B392" s="38" t="s">
        <v>1399</v>
      </c>
      <c r="C392" s="38">
        <v>1170</v>
      </c>
      <c r="D392" s="38" t="s">
        <v>78</v>
      </c>
    </row>
    <row r="393" spans="1:8" x14ac:dyDescent="0.2">
      <c r="A393" s="38" t="s">
        <v>1400</v>
      </c>
      <c r="B393" s="38" t="s">
        <v>1401</v>
      </c>
      <c r="C393" s="38">
        <v>1120</v>
      </c>
      <c r="D393" s="38" t="s">
        <v>1402</v>
      </c>
      <c r="F393" s="38" t="s">
        <v>1403</v>
      </c>
      <c r="H393" s="38" t="s">
        <v>1404</v>
      </c>
    </row>
    <row r="394" spans="1:8" x14ac:dyDescent="0.2">
      <c r="A394" s="38" t="s">
        <v>1405</v>
      </c>
      <c r="B394" s="38" t="s">
        <v>1406</v>
      </c>
      <c r="C394" s="38">
        <v>1300</v>
      </c>
      <c r="D394" s="38" t="s">
        <v>1381</v>
      </c>
    </row>
    <row r="395" spans="1:8" x14ac:dyDescent="0.2">
      <c r="A395" s="38" t="s">
        <v>1407</v>
      </c>
      <c r="B395" s="38" t="s">
        <v>1408</v>
      </c>
      <c r="C395" s="38">
        <v>1150</v>
      </c>
      <c r="D395" s="38" t="s">
        <v>36</v>
      </c>
      <c r="F395" s="38" t="s">
        <v>1409</v>
      </c>
      <c r="H395" s="38" t="s">
        <v>1410</v>
      </c>
    </row>
    <row r="396" spans="1:8" x14ac:dyDescent="0.2">
      <c r="A396" s="38" t="s">
        <v>1411</v>
      </c>
      <c r="B396" s="38" t="s">
        <v>1412</v>
      </c>
      <c r="C396" s="38">
        <v>1150</v>
      </c>
      <c r="D396" s="38" t="s">
        <v>36</v>
      </c>
      <c r="H396" s="38" t="s">
        <v>1413</v>
      </c>
    </row>
    <row r="397" spans="1:8" x14ac:dyDescent="0.2">
      <c r="A397" s="38" t="s">
        <v>1414</v>
      </c>
      <c r="B397" s="38" t="s">
        <v>1415</v>
      </c>
      <c r="C397" s="38">
        <v>1420</v>
      </c>
      <c r="D397" s="38" t="s">
        <v>38</v>
      </c>
    </row>
    <row r="398" spans="1:8" x14ac:dyDescent="0.2">
      <c r="A398" s="38" t="s">
        <v>1416</v>
      </c>
      <c r="B398" s="38" t="s">
        <v>1417</v>
      </c>
      <c r="C398" s="38">
        <v>1470</v>
      </c>
      <c r="D398" s="38" t="s">
        <v>1125</v>
      </c>
      <c r="F398" s="38" t="s">
        <v>1418</v>
      </c>
      <c r="H398" s="38" t="s">
        <v>1419</v>
      </c>
    </row>
    <row r="399" spans="1:8" x14ac:dyDescent="0.2">
      <c r="A399" s="38" t="s">
        <v>1420</v>
      </c>
      <c r="B399" s="38" t="s">
        <v>1421</v>
      </c>
      <c r="C399" s="38">
        <v>1180</v>
      </c>
      <c r="D399" s="38" t="s">
        <v>37</v>
      </c>
      <c r="H399" s="38" t="s">
        <v>1422</v>
      </c>
    </row>
    <row r="400" spans="1:8" x14ac:dyDescent="0.2">
      <c r="A400" s="38" t="s">
        <v>1423</v>
      </c>
      <c r="B400" s="38" t="s">
        <v>1424</v>
      </c>
      <c r="C400" s="38">
        <v>1630</v>
      </c>
      <c r="D400" s="38" t="s">
        <v>466</v>
      </c>
      <c r="F400" s="38" t="s">
        <v>1425</v>
      </c>
      <c r="H400" s="38" t="s">
        <v>1426</v>
      </c>
    </row>
    <row r="401" spans="1:9" x14ac:dyDescent="0.2">
      <c r="A401" s="38" t="s">
        <v>1427</v>
      </c>
      <c r="B401" s="38" t="s">
        <v>1428</v>
      </c>
      <c r="C401" s="38">
        <v>1630</v>
      </c>
      <c r="D401" s="38" t="s">
        <v>466</v>
      </c>
      <c r="H401" s="38" t="s">
        <v>1429</v>
      </c>
    </row>
    <row r="402" spans="1:9" x14ac:dyDescent="0.2">
      <c r="A402" s="38" t="s">
        <v>1430</v>
      </c>
      <c r="F402" s="38" t="s">
        <v>1431</v>
      </c>
    </row>
    <row r="403" spans="1:9" x14ac:dyDescent="0.2">
      <c r="A403" s="38" t="s">
        <v>1432</v>
      </c>
      <c r="B403" s="38" t="s">
        <v>1433</v>
      </c>
      <c r="C403" s="38">
        <v>1150</v>
      </c>
      <c r="D403" s="38" t="s">
        <v>36</v>
      </c>
      <c r="G403" s="38" t="s">
        <v>1434</v>
      </c>
    </row>
    <row r="404" spans="1:9" x14ac:dyDescent="0.2">
      <c r="A404" s="38" t="s">
        <v>1435</v>
      </c>
      <c r="B404" s="38" t="s">
        <v>1436</v>
      </c>
      <c r="C404" s="38">
        <v>1650</v>
      </c>
      <c r="D404" s="38" t="s">
        <v>498</v>
      </c>
      <c r="H404" s="38" t="s">
        <v>1437</v>
      </c>
    </row>
    <row r="405" spans="1:9" x14ac:dyDescent="0.2">
      <c r="A405" s="38" t="s">
        <v>1438</v>
      </c>
      <c r="B405" s="38" t="s">
        <v>1439</v>
      </c>
      <c r="C405" s="38">
        <v>1640</v>
      </c>
      <c r="D405" s="38" t="s">
        <v>39</v>
      </c>
      <c r="H405" s="38" t="s">
        <v>1440</v>
      </c>
    </row>
    <row r="406" spans="1:9" x14ac:dyDescent="0.2">
      <c r="A406" s="38" t="s">
        <v>1441</v>
      </c>
      <c r="B406" s="38" t="s">
        <v>1442</v>
      </c>
      <c r="C406" s="38">
        <v>1180</v>
      </c>
      <c r="D406" s="38" t="s">
        <v>37</v>
      </c>
      <c r="F406" s="38" t="s">
        <v>1443</v>
      </c>
      <c r="H406" s="38" t="s">
        <v>1444</v>
      </c>
    </row>
    <row r="407" spans="1:9" x14ac:dyDescent="0.2">
      <c r="A407" s="38" t="s">
        <v>1445</v>
      </c>
      <c r="B407" s="38" t="s">
        <v>1446</v>
      </c>
      <c r="C407" s="38">
        <v>1640</v>
      </c>
      <c r="D407" s="38" t="s">
        <v>39</v>
      </c>
      <c r="F407" s="38" t="s">
        <v>1447</v>
      </c>
      <c r="H407" s="38" t="s">
        <v>1448</v>
      </c>
    </row>
    <row r="408" spans="1:9" x14ac:dyDescent="0.2">
      <c r="A408" s="38" t="s">
        <v>1449</v>
      </c>
      <c r="B408" s="38" t="s">
        <v>1450</v>
      </c>
      <c r="C408" s="38">
        <v>1380</v>
      </c>
      <c r="D408" s="38" t="s">
        <v>256</v>
      </c>
      <c r="F408" s="38" t="s">
        <v>1451</v>
      </c>
    </row>
    <row r="409" spans="1:9" x14ac:dyDescent="0.2">
      <c r="A409" s="38" t="s">
        <v>1452</v>
      </c>
      <c r="B409" s="38" t="s">
        <v>1453</v>
      </c>
      <c r="C409" s="38">
        <v>1410</v>
      </c>
      <c r="D409" s="38" t="s">
        <v>23</v>
      </c>
      <c r="H409" s="38" t="s">
        <v>1454</v>
      </c>
      <c r="I409" s="38" t="s">
        <v>1455</v>
      </c>
    </row>
    <row r="410" spans="1:9" x14ac:dyDescent="0.2">
      <c r="A410" s="38" t="s">
        <v>1456</v>
      </c>
      <c r="B410" s="38" t="s">
        <v>1457</v>
      </c>
      <c r="C410" s="38">
        <v>1640</v>
      </c>
      <c r="D410" s="38" t="s">
        <v>39</v>
      </c>
      <c r="F410" s="38" t="s">
        <v>1308</v>
      </c>
      <c r="H410" s="38">
        <v>476406730</v>
      </c>
    </row>
    <row r="411" spans="1:9" x14ac:dyDescent="0.2">
      <c r="A411" s="38" t="s">
        <v>1458</v>
      </c>
      <c r="B411" s="38" t="s">
        <v>1459</v>
      </c>
      <c r="C411" s="38">
        <v>3090</v>
      </c>
      <c r="D411" s="38" t="s">
        <v>366</v>
      </c>
    </row>
    <row r="412" spans="1:9" x14ac:dyDescent="0.2">
      <c r="A412" s="38" t="s">
        <v>1460</v>
      </c>
      <c r="B412" s="38" t="s">
        <v>1461</v>
      </c>
      <c r="C412" s="38">
        <v>1800</v>
      </c>
      <c r="D412" s="38" t="s">
        <v>753</v>
      </c>
      <c r="F412" s="38" t="s">
        <v>1462</v>
      </c>
      <c r="G412" s="38" t="s">
        <v>1463</v>
      </c>
    </row>
    <row r="413" spans="1:9" x14ac:dyDescent="0.2">
      <c r="A413" s="38" t="s">
        <v>1464</v>
      </c>
      <c r="B413" s="38" t="s">
        <v>1465</v>
      </c>
      <c r="C413" s="38">
        <v>1330</v>
      </c>
      <c r="D413" s="38" t="s">
        <v>846</v>
      </c>
      <c r="G413" s="38" t="s">
        <v>1466</v>
      </c>
      <c r="H413" s="38" t="s">
        <v>1467</v>
      </c>
    </row>
    <row r="414" spans="1:9" x14ac:dyDescent="0.2">
      <c r="A414" s="38" t="s">
        <v>1468</v>
      </c>
      <c r="B414" s="38" t="s">
        <v>1469</v>
      </c>
      <c r="C414" s="38">
        <v>1180</v>
      </c>
      <c r="D414" s="38" t="s">
        <v>37</v>
      </c>
      <c r="H414" s="38" t="s">
        <v>1470</v>
      </c>
    </row>
    <row r="415" spans="1:9" x14ac:dyDescent="0.2">
      <c r="A415" s="38" t="s">
        <v>1471</v>
      </c>
      <c r="B415" s="38" t="s">
        <v>1472</v>
      </c>
      <c r="C415" s="38">
        <v>1640</v>
      </c>
      <c r="D415" s="38" t="s">
        <v>39</v>
      </c>
      <c r="F415" s="38" t="s">
        <v>1473</v>
      </c>
      <c r="H415" s="38" t="s">
        <v>1474</v>
      </c>
    </row>
    <row r="416" spans="1:9" x14ac:dyDescent="0.2">
      <c r="A416" s="38" t="s">
        <v>1475</v>
      </c>
      <c r="B416" s="38" t="s">
        <v>1476</v>
      </c>
      <c r="C416" s="38">
        <v>7860</v>
      </c>
      <c r="D416" s="38" t="s">
        <v>245</v>
      </c>
    </row>
    <row r="417" spans="1:9" x14ac:dyDescent="0.2">
      <c r="A417" s="38" t="s">
        <v>1477</v>
      </c>
      <c r="B417" s="38" t="s">
        <v>1478</v>
      </c>
      <c r="C417" s="38">
        <v>1180</v>
      </c>
      <c r="D417" s="38" t="s">
        <v>37</v>
      </c>
    </row>
    <row r="418" spans="1:9" x14ac:dyDescent="0.2">
      <c r="A418" s="38" t="s">
        <v>1479</v>
      </c>
      <c r="B418" s="38" t="s">
        <v>1480</v>
      </c>
      <c r="C418" s="38">
        <v>1630</v>
      </c>
      <c r="D418" s="38" t="s">
        <v>466</v>
      </c>
      <c r="F418" s="38" t="s">
        <v>1481</v>
      </c>
      <c r="G418" s="38" t="s">
        <v>1482</v>
      </c>
      <c r="H418" s="38" t="s">
        <v>1483</v>
      </c>
    </row>
    <row r="419" spans="1:9" x14ac:dyDescent="0.2">
      <c r="A419" s="38" t="s">
        <v>1484</v>
      </c>
      <c r="B419" s="38" t="s">
        <v>1485</v>
      </c>
      <c r="C419" s="38">
        <v>1630</v>
      </c>
      <c r="D419" s="38" t="s">
        <v>466</v>
      </c>
    </row>
    <row r="420" spans="1:9" x14ac:dyDescent="0.2">
      <c r="A420" s="38" t="s">
        <v>1486</v>
      </c>
      <c r="B420" s="38" t="s">
        <v>1487</v>
      </c>
      <c r="C420" s="38">
        <v>1630</v>
      </c>
      <c r="D420" s="38" t="s">
        <v>466</v>
      </c>
      <c r="F420" s="38" t="s">
        <v>1488</v>
      </c>
      <c r="H420" s="38" t="s">
        <v>1489</v>
      </c>
    </row>
    <row r="421" spans="1:9" x14ac:dyDescent="0.2">
      <c r="A421" s="38" t="s">
        <v>1490</v>
      </c>
      <c r="B421" s="38" t="s">
        <v>1491</v>
      </c>
      <c r="C421" s="38">
        <v>1420</v>
      </c>
      <c r="D421" s="38" t="s">
        <v>38</v>
      </c>
      <c r="F421" s="38" t="s">
        <v>1492</v>
      </c>
    </row>
    <row r="422" spans="1:9" x14ac:dyDescent="0.2">
      <c r="A422" s="38" t="s">
        <v>1493</v>
      </c>
      <c r="B422" s="38" t="s">
        <v>1494</v>
      </c>
      <c r="C422" s="38">
        <v>1620</v>
      </c>
      <c r="D422" s="38" t="s">
        <v>326</v>
      </c>
      <c r="H422" s="38">
        <v>475265152</v>
      </c>
    </row>
    <row r="423" spans="1:9" x14ac:dyDescent="0.2">
      <c r="A423" s="38" t="s">
        <v>1495</v>
      </c>
      <c r="B423" s="38" t="s">
        <v>1496</v>
      </c>
      <c r="C423" s="38">
        <v>1380</v>
      </c>
      <c r="D423" s="38" t="s">
        <v>916</v>
      </c>
      <c r="F423" s="38" t="s">
        <v>1497</v>
      </c>
      <c r="H423" s="38" t="s">
        <v>1498</v>
      </c>
    </row>
    <row r="424" spans="1:9" x14ac:dyDescent="0.2">
      <c r="A424" s="38" t="s">
        <v>1499</v>
      </c>
      <c r="B424" s="38" t="s">
        <v>1500</v>
      </c>
      <c r="C424" s="38">
        <v>1180</v>
      </c>
      <c r="D424" s="38" t="s">
        <v>37</v>
      </c>
    </row>
    <row r="425" spans="1:9" x14ac:dyDescent="0.2">
      <c r="A425" s="38" t="s">
        <v>1501</v>
      </c>
      <c r="B425" s="38" t="s">
        <v>1502</v>
      </c>
      <c r="C425" s="38">
        <v>7863</v>
      </c>
      <c r="D425" s="38" t="s">
        <v>1503</v>
      </c>
      <c r="F425" s="38" t="s">
        <v>1504</v>
      </c>
      <c r="H425" s="38" t="s">
        <v>1505</v>
      </c>
    </row>
    <row r="426" spans="1:9" x14ac:dyDescent="0.2">
      <c r="A426" s="38" t="s">
        <v>1506</v>
      </c>
      <c r="B426" s="38" t="s">
        <v>1507</v>
      </c>
      <c r="C426" s="38">
        <v>1160</v>
      </c>
      <c r="D426" s="38" t="s">
        <v>714</v>
      </c>
      <c r="H426" s="38" t="s">
        <v>1508</v>
      </c>
    </row>
    <row r="427" spans="1:9" x14ac:dyDescent="0.2">
      <c r="A427" s="38" t="s">
        <v>1509</v>
      </c>
      <c r="B427" s="38" t="s">
        <v>325</v>
      </c>
      <c r="C427" s="38">
        <v>1620</v>
      </c>
      <c r="D427" s="38" t="s">
        <v>326</v>
      </c>
      <c r="G427" s="38" t="s">
        <v>1510</v>
      </c>
      <c r="I427" s="38" t="s">
        <v>1511</v>
      </c>
    </row>
    <row r="428" spans="1:9" x14ac:dyDescent="0.2">
      <c r="A428" s="38" t="s">
        <v>1512</v>
      </c>
      <c r="B428" s="38" t="s">
        <v>1513</v>
      </c>
      <c r="C428" s="38">
        <v>1180</v>
      </c>
      <c r="D428" s="38" t="s">
        <v>37</v>
      </c>
      <c r="F428" s="38" t="s">
        <v>1514</v>
      </c>
    </row>
    <row r="429" spans="1:9" ht="15.75" x14ac:dyDescent="0.2">
      <c r="A429" s="38" t="s">
        <v>1515</v>
      </c>
      <c r="B429" s="38" t="s">
        <v>1516</v>
      </c>
      <c r="C429" s="38">
        <v>1410</v>
      </c>
      <c r="D429" s="38" t="s">
        <v>23</v>
      </c>
      <c r="H429" s="38" t="s">
        <v>1517</v>
      </c>
      <c r="I429" s="38" t="s">
        <v>1518</v>
      </c>
    </row>
    <row r="430" spans="1:9" x14ac:dyDescent="0.2">
      <c r="A430" s="38" t="s">
        <v>1519</v>
      </c>
      <c r="B430" s="38" t="s">
        <v>1520</v>
      </c>
      <c r="C430" s="38">
        <v>1420</v>
      </c>
      <c r="D430" s="38" t="s">
        <v>38</v>
      </c>
      <c r="F430" s="38" t="s">
        <v>1521</v>
      </c>
      <c r="H430" s="38" t="s">
        <v>1522</v>
      </c>
    </row>
    <row r="431" spans="1:9" x14ac:dyDescent="0.2">
      <c r="A431" s="38" t="s">
        <v>1523</v>
      </c>
      <c r="B431" s="38" t="s">
        <v>1524</v>
      </c>
      <c r="C431" s="38">
        <v>1420</v>
      </c>
      <c r="D431" s="38" t="s">
        <v>38</v>
      </c>
      <c r="F431" s="38" t="s">
        <v>1525</v>
      </c>
      <c r="H431" s="38" t="s">
        <v>1526</v>
      </c>
    </row>
    <row r="432" spans="1:9" x14ac:dyDescent="0.2">
      <c r="A432" s="38" t="s">
        <v>1527</v>
      </c>
      <c r="B432" s="38" t="s">
        <v>1528</v>
      </c>
      <c r="C432" s="38">
        <v>1640</v>
      </c>
      <c r="D432" s="38" t="s">
        <v>39</v>
      </c>
      <c r="F432" s="38" t="s">
        <v>1529</v>
      </c>
      <c r="H432" s="38" t="s">
        <v>1530</v>
      </c>
    </row>
    <row r="433" spans="1:8" x14ac:dyDescent="0.2">
      <c r="A433" s="38" t="s">
        <v>1531</v>
      </c>
      <c r="B433" s="38" t="s">
        <v>495</v>
      </c>
      <c r="C433" s="38">
        <v>1180</v>
      </c>
      <c r="D433" s="38" t="s">
        <v>37</v>
      </c>
      <c r="F433" s="38" t="s">
        <v>1532</v>
      </c>
      <c r="H433" s="38" t="s">
        <v>1533</v>
      </c>
    </row>
    <row r="434" spans="1:8" x14ac:dyDescent="0.2">
      <c r="A434" s="38" t="s">
        <v>1534</v>
      </c>
      <c r="B434" s="38" t="s">
        <v>1535</v>
      </c>
      <c r="C434" s="38">
        <v>1640</v>
      </c>
      <c r="D434" s="38" t="s">
        <v>39</v>
      </c>
    </row>
    <row r="435" spans="1:8" x14ac:dyDescent="0.2">
      <c r="A435" s="38" t="s">
        <v>1536</v>
      </c>
      <c r="B435" s="38" t="s">
        <v>1537</v>
      </c>
      <c r="C435" s="38">
        <v>1950</v>
      </c>
      <c r="D435" s="38" t="s">
        <v>217</v>
      </c>
      <c r="H435" s="38" t="s">
        <v>1538</v>
      </c>
    </row>
    <row r="436" spans="1:8" x14ac:dyDescent="0.2">
      <c r="A436" s="38" t="s">
        <v>1539</v>
      </c>
      <c r="B436" s="38" t="s">
        <v>1540</v>
      </c>
      <c r="C436" s="38">
        <v>1180</v>
      </c>
      <c r="D436" s="38" t="s">
        <v>37</v>
      </c>
      <c r="G436" s="38" t="s">
        <v>1541</v>
      </c>
      <c r="H436" s="38" t="s">
        <v>1542</v>
      </c>
    </row>
    <row r="437" spans="1:8" x14ac:dyDescent="0.2">
      <c r="A437" s="38" t="s">
        <v>1543</v>
      </c>
      <c r="B437" s="38" t="s">
        <v>1544</v>
      </c>
      <c r="C437" s="38">
        <v>1420</v>
      </c>
      <c r="D437" s="38" t="s">
        <v>38</v>
      </c>
      <c r="H437" s="38" t="s">
        <v>1545</v>
      </c>
    </row>
    <row r="438" spans="1:8" x14ac:dyDescent="0.2">
      <c r="A438" s="38" t="s">
        <v>1546</v>
      </c>
      <c r="B438" s="38" t="s">
        <v>1547</v>
      </c>
      <c r="C438" s="38">
        <v>7850</v>
      </c>
      <c r="D438" s="38" t="s">
        <v>886</v>
      </c>
      <c r="F438" s="38" t="s">
        <v>1548</v>
      </c>
      <c r="H438" s="38" t="s">
        <v>1549</v>
      </c>
    </row>
    <row r="439" spans="1:8" x14ac:dyDescent="0.2">
      <c r="A439" s="38" t="s">
        <v>1550</v>
      </c>
      <c r="B439" s="38" t="s">
        <v>1551</v>
      </c>
      <c r="C439" s="38">
        <v>1640</v>
      </c>
      <c r="D439" s="38" t="s">
        <v>39</v>
      </c>
      <c r="F439" s="38" t="s">
        <v>1552</v>
      </c>
      <c r="H439" s="38" t="s">
        <v>1553</v>
      </c>
    </row>
    <row r="440" spans="1:8" x14ac:dyDescent="0.2">
      <c r="A440" s="38" t="s">
        <v>1554</v>
      </c>
      <c r="B440" s="38" t="s">
        <v>1555</v>
      </c>
      <c r="C440" s="38">
        <v>1180</v>
      </c>
      <c r="D440" s="38" t="s">
        <v>37</v>
      </c>
    </row>
    <row r="441" spans="1:8" ht="15.75" x14ac:dyDescent="0.2">
      <c r="A441" s="38" t="s">
        <v>1556</v>
      </c>
      <c r="B441" s="38" t="s">
        <v>1557</v>
      </c>
      <c r="C441" s="38">
        <v>1420</v>
      </c>
      <c r="D441" s="38" t="s">
        <v>38</v>
      </c>
      <c r="F441" s="38" t="s">
        <v>1558</v>
      </c>
      <c r="H441" s="38" t="s">
        <v>1559</v>
      </c>
    </row>
    <row r="442" spans="1:8" x14ac:dyDescent="0.2">
      <c r="A442" s="38" t="s">
        <v>1560</v>
      </c>
      <c r="B442" s="38" t="s">
        <v>1561</v>
      </c>
      <c r="C442" s="38">
        <v>1640</v>
      </c>
      <c r="D442" s="38" t="s">
        <v>39</v>
      </c>
      <c r="F442" s="38" t="s">
        <v>1562</v>
      </c>
    </row>
    <row r="443" spans="1:8" x14ac:dyDescent="0.2">
      <c r="A443" s="38" t="s">
        <v>1563</v>
      </c>
      <c r="B443" s="38" t="s">
        <v>1564</v>
      </c>
      <c r="C443" s="38">
        <v>1420</v>
      </c>
      <c r="D443" s="38" t="s">
        <v>38</v>
      </c>
      <c r="H443" s="38" t="s">
        <v>1565</v>
      </c>
    </row>
    <row r="444" spans="1:8" x14ac:dyDescent="0.2">
      <c r="A444" s="38" t="s">
        <v>1566</v>
      </c>
      <c r="B444" s="38" t="s">
        <v>1567</v>
      </c>
      <c r="C444" s="38">
        <v>1410</v>
      </c>
      <c r="D444" s="38" t="s">
        <v>23</v>
      </c>
      <c r="F444" s="38" t="s">
        <v>1568</v>
      </c>
      <c r="H444" s="38" t="s">
        <v>1569</v>
      </c>
    </row>
    <row r="445" spans="1:8" x14ac:dyDescent="0.2">
      <c r="A445" s="38" t="s">
        <v>1570</v>
      </c>
      <c r="B445" s="38" t="s">
        <v>1571</v>
      </c>
      <c r="C445" s="38">
        <v>1410</v>
      </c>
      <c r="D445" s="38" t="s">
        <v>23</v>
      </c>
      <c r="G445" s="38" t="s">
        <v>1572</v>
      </c>
      <c r="H445" s="38" t="s">
        <v>1573</v>
      </c>
    </row>
    <row r="446" spans="1:8" x14ac:dyDescent="0.2">
      <c r="A446" s="38" t="s">
        <v>1574</v>
      </c>
      <c r="B446" s="38" t="s">
        <v>1575</v>
      </c>
      <c r="C446" s="38">
        <v>1180</v>
      </c>
      <c r="D446" s="38" t="s">
        <v>37</v>
      </c>
      <c r="F446" s="38" t="s">
        <v>1576</v>
      </c>
      <c r="H446" s="38" t="s">
        <v>1577</v>
      </c>
    </row>
    <row r="447" spans="1:8" x14ac:dyDescent="0.2">
      <c r="A447" s="38" t="s">
        <v>1578</v>
      </c>
      <c r="B447" s="38" t="s">
        <v>1579</v>
      </c>
      <c r="C447" s="38">
        <v>3090</v>
      </c>
      <c r="D447" s="38" t="s">
        <v>366</v>
      </c>
      <c r="F447" s="38" t="s">
        <v>1580</v>
      </c>
      <c r="H447" s="38" t="s">
        <v>1581</v>
      </c>
    </row>
  </sheetData>
  <sortState ref="A2:J11">
    <sortCondition ref="A2:A11"/>
    <sortCondition ref="B2:B11"/>
  </sortState>
  <hyperlinks>
    <hyperlink ref="F38" r:id="rId1"/>
    <hyperlink ref="F37" r:id="rId2"/>
    <hyperlink ref="F39" r:id="rId3"/>
    <hyperlink ref="F44" r:id="rId4"/>
    <hyperlink ref="F45" r:id="rId5"/>
    <hyperlink ref="F49" r:id="rId6"/>
    <hyperlink ref="F53" r:id="rId7"/>
    <hyperlink ref="F55" r:id="rId8"/>
    <hyperlink ref="F57" r:id="rId9"/>
    <hyperlink ref="F66" r:id="rId10"/>
    <hyperlink ref="F67" r:id="rId11"/>
    <hyperlink ref="F72" r:id="rId12"/>
    <hyperlink ref="F75" r:id="rId13"/>
    <hyperlink ref="F82" r:id="rId14"/>
    <hyperlink ref="F84" r:id="rId15"/>
    <hyperlink ref="F86" r:id="rId16"/>
    <hyperlink ref="F91" r:id="rId17"/>
    <hyperlink ref="F96" r:id="rId18"/>
    <hyperlink ref="F97" r:id="rId19"/>
    <hyperlink ref="F99" r:id="rId20"/>
    <hyperlink ref="F104" r:id="rId21"/>
    <hyperlink ref="F105" r:id="rId22"/>
    <hyperlink ref="F122" r:id="rId23"/>
    <hyperlink ref="F124" r:id="rId24"/>
    <hyperlink ref="F137" r:id="rId25"/>
    <hyperlink ref="F140" r:id="rId26"/>
    <hyperlink ref="F143" r:id="rId27"/>
    <hyperlink ref="F144" r:id="rId28"/>
    <hyperlink ref="F147" r:id="rId29"/>
    <hyperlink ref="F163" r:id="rId30"/>
    <hyperlink ref="F164" r:id="rId31"/>
    <hyperlink ref="F167" r:id="rId32"/>
    <hyperlink ref="F176" r:id="rId33"/>
    <hyperlink ref="F177" r:id="rId34"/>
    <hyperlink ref="F185" r:id="rId35"/>
    <hyperlink ref="F188" r:id="rId36"/>
    <hyperlink ref="F189" r:id="rId37"/>
    <hyperlink ref="F192" r:id="rId38"/>
    <hyperlink ref="F194" r:id="rId39"/>
    <hyperlink ref="F196" r:id="rId40"/>
    <hyperlink ref="F203" r:id="rId41"/>
    <hyperlink ref="F205" r:id="rId42"/>
    <hyperlink ref="F215" r:id="rId43"/>
    <hyperlink ref="F219" r:id="rId44"/>
    <hyperlink ref="F220" r:id="rId45"/>
    <hyperlink ref="F222" r:id="rId46"/>
    <hyperlink ref="F223" r:id="rId47"/>
    <hyperlink ref="F232" r:id="rId48"/>
    <hyperlink ref="F235" r:id="rId49"/>
    <hyperlink ref="F236" r:id="rId50"/>
    <hyperlink ref="F238" r:id="rId51"/>
    <hyperlink ref="F244" r:id="rId52"/>
    <hyperlink ref="F246" r:id="rId53"/>
    <hyperlink ref="F252" r:id="rId54"/>
    <hyperlink ref="F256" r:id="rId55"/>
    <hyperlink ref="F257" r:id="rId56"/>
    <hyperlink ref="F259" r:id="rId57"/>
    <hyperlink ref="F261" r:id="rId58"/>
    <hyperlink ref="F264" r:id="rId59"/>
    <hyperlink ref="F265" r:id="rId60"/>
    <hyperlink ref="F266" r:id="rId61"/>
    <hyperlink ref="F267" r:id="rId62"/>
    <hyperlink ref="F269" r:id="rId63"/>
    <hyperlink ref="F272" r:id="rId64"/>
    <hyperlink ref="F284" r:id="rId65"/>
    <hyperlink ref="F287" r:id="rId66"/>
    <hyperlink ref="F289" r:id="rId67"/>
    <hyperlink ref="F290" r:id="rId68"/>
    <hyperlink ref="F292" r:id="rId69"/>
    <hyperlink ref="F295" r:id="rId70"/>
    <hyperlink ref="F296" r:id="rId71"/>
    <hyperlink ref="F299" r:id="rId72"/>
    <hyperlink ref="F309" r:id="rId73"/>
    <hyperlink ref="F311" r:id="rId74"/>
    <hyperlink ref="F313" r:id="rId75"/>
    <hyperlink ref="F314" r:id="rId76"/>
    <hyperlink ref="F315" r:id="rId77"/>
    <hyperlink ref="F317" r:id="rId78"/>
    <hyperlink ref="F318" r:id="rId79"/>
    <hyperlink ref="F322" r:id="rId80"/>
    <hyperlink ref="F323" r:id="rId81"/>
    <hyperlink ref="F325" r:id="rId82"/>
    <hyperlink ref="F327" r:id="rId83"/>
    <hyperlink ref="F328" r:id="rId84"/>
    <hyperlink ref="F330" r:id="rId85"/>
    <hyperlink ref="F331" r:id="rId86"/>
    <hyperlink ref="F334" r:id="rId87"/>
    <hyperlink ref="F340" r:id="rId88"/>
    <hyperlink ref="F342" r:id="rId89"/>
    <hyperlink ref="F343" r:id="rId90"/>
    <hyperlink ref="F350" r:id="rId91"/>
    <hyperlink ref="F351" r:id="rId92"/>
    <hyperlink ref="F358" r:id="rId93"/>
    <hyperlink ref="F361" r:id="rId94"/>
    <hyperlink ref="F368" r:id="rId95"/>
    <hyperlink ref="F370" r:id="rId96"/>
    <hyperlink ref="F371" r:id="rId97"/>
    <hyperlink ref="F372" r:id="rId98"/>
    <hyperlink ref="F373" r:id="rId99"/>
    <hyperlink ref="F375" r:id="rId100"/>
    <hyperlink ref="F376" r:id="rId101"/>
    <hyperlink ref="F380" r:id="rId102"/>
    <hyperlink ref="F381" r:id="rId103"/>
    <hyperlink ref="F360" r:id="rId104"/>
    <hyperlink ref="F388" r:id="rId105"/>
    <hyperlink ref="F391" r:id="rId106"/>
    <hyperlink ref="F395" r:id="rId107"/>
    <hyperlink ref="F398" r:id="rId108"/>
    <hyperlink ref="F425" r:id="rId109"/>
    <hyperlink ref="F432" r:id="rId110"/>
    <hyperlink ref="F442" r:id="rId111"/>
    <hyperlink ref="F444" r:id="rId112"/>
    <hyperlink ref="F447" r:id="rId113"/>
    <hyperlink ref="F13" r:id="rId114"/>
    <hyperlink ref="F18" r:id="rId115" display="smits.christiane@gmail.com ; "/>
    <hyperlink ref="F20" r:id="rId116"/>
    <hyperlink ref="F11" r:id="rId117" display="btpsluysbrigitte@skynet.be ; "/>
    <hyperlink ref="F23" r:id="rId118"/>
    <hyperlink ref="F30" r:id="rId119"/>
    <hyperlink ref="F83" r:id="rId120"/>
    <hyperlink ref="F134" r:id="rId121"/>
    <hyperlink ref="F151" r:id="rId122"/>
    <hyperlink ref="F148" r:id="rId123"/>
    <hyperlink ref="F200" r:id="rId124"/>
    <hyperlink ref="F209" r:id="rId125"/>
    <hyperlink ref="F213" r:id="rId126"/>
    <hyperlink ref="F226" r:id="rId127"/>
    <hyperlink ref="F239" r:id="rId128"/>
    <hyperlink ref="F276" r:id="rId129"/>
    <hyperlink ref="F281" r:id="rId130"/>
    <hyperlink ref="F285" r:id="rId131"/>
    <hyperlink ref="F293" r:id="rId132"/>
    <hyperlink ref="F233" r:id="rId133"/>
    <hyperlink ref="F329" r:id="rId134"/>
    <hyperlink ref="F349" r:id="rId135"/>
    <hyperlink ref="F430" r:id="rId136"/>
    <hyperlink ref="F400" r:id="rId137"/>
    <hyperlink ref="F402" r:id="rId138"/>
    <hyperlink ref="F439" r:id="rId139"/>
    <hyperlink ref="F441" r:id="rId140"/>
    <hyperlink ref="F207" r:id="rId141"/>
    <hyperlink ref="F186" r:id="rId142"/>
    <hyperlink ref="F193" r:id="rId143"/>
    <hyperlink ref="F214" r:id="rId144"/>
    <hyperlink ref="G300" r:id="rId145"/>
    <hyperlink ref="F418" r:id="rId146"/>
    <hyperlink ref="F131" r:id="rId147"/>
    <hyperlink ref="F217" r:id="rId148"/>
    <hyperlink ref="F180" r:id="rId149"/>
    <hyperlink ref="F227" r:id="rId150"/>
    <hyperlink ref="F277" r:id="rId151"/>
    <hyperlink ref="F152" r:id="rId152"/>
    <hyperlink ref="F108" r:id="rId153"/>
    <hyperlink ref="F300" r:id="rId154"/>
    <hyperlink ref="F175" r:id="rId155"/>
    <hyperlink ref="F173" r:id="rId156"/>
    <hyperlink ref="F406" r:id="rId157"/>
    <hyperlink ref="F62" r:id="rId158"/>
    <hyperlink ref="F19" r:id="rId159"/>
    <hyperlink ref="F56" r:id="rId160"/>
    <hyperlink ref="F367" r:id="rId161"/>
    <hyperlink ref="F204" r:id="rId162"/>
    <hyperlink ref="F103" r:id="rId163"/>
    <hyperlink ref="F125" r:id="rId164"/>
    <hyperlink ref="F113" r:id="rId165"/>
    <hyperlink ref="F242" r:id="rId166"/>
    <hyperlink ref="F271" r:id="rId167"/>
    <hyperlink ref="F274" r:id="rId168"/>
    <hyperlink ref="F301" r:id="rId169"/>
    <hyperlink ref="F112" r:id="rId170"/>
    <hyperlink ref="F115" r:id="rId171"/>
    <hyperlink ref="F117" r:id="rId172"/>
    <hyperlink ref="F149" r:id="rId173"/>
    <hyperlink ref="F408" r:id="rId174"/>
    <hyperlink ref="F420" r:id="rId175"/>
    <hyperlink ref="F423" r:id="rId176"/>
    <hyperlink ref="F438" r:id="rId177"/>
    <hyperlink ref="F101" r:id="rId178"/>
    <hyperlink ref="F79" r:id="rId179"/>
    <hyperlink ref="F22" r:id="rId180" display="f.broothaerts@gmail.com ; "/>
    <hyperlink ref="F8" r:id="rId181"/>
    <hyperlink ref="F24" r:id="rId182"/>
    <hyperlink ref="F9" r:id="rId183"/>
    <hyperlink ref="F184" r:id="rId184"/>
    <hyperlink ref="F71" r:id="rId185"/>
    <hyperlink ref="F15" r:id="rId186"/>
    <hyperlink ref="F114" r:id="rId187"/>
    <hyperlink ref="F206" r:id="rId188"/>
    <hyperlink ref="F221" r:id="rId189"/>
    <hyperlink ref="F333" r:id="rId190"/>
    <hyperlink ref="F369" r:id="rId191"/>
    <hyperlink ref="F428" r:id="rId192"/>
    <hyperlink ref="F433" r:id="rId193"/>
    <hyperlink ref="F446" r:id="rId194"/>
    <hyperlink ref="F407" r:id="rId195"/>
    <hyperlink ref="F211" r:id="rId196"/>
    <hyperlink ref="F255" r:id="rId197"/>
    <hyperlink ref="F275" r:id="rId198"/>
    <hyperlink ref="F16" r:id="rId199"/>
    <hyperlink ref="F168" r:id="rId200"/>
    <hyperlink ref="F34" r:id="rId201"/>
    <hyperlink ref="F35" r:id="rId202"/>
    <hyperlink ref="F412" r:id="rId203"/>
    <hyperlink ref="F345" r:id="rId204"/>
    <hyperlink ref="F94" r:id="rId205"/>
    <hyperlink ref="F36" r:id="rId206"/>
    <hyperlink ref="F172" r:id="rId207"/>
    <hyperlink ref="F197" r:id="rId208"/>
    <hyperlink ref="F58" r:id="rId209"/>
    <hyperlink ref="F393" r:id="rId210"/>
    <hyperlink ref="F68" r:id="rId211" display="nlboel@gmail.com ; "/>
    <hyperlink ref="F302" r:id="rId212"/>
    <hyperlink ref="F183" r:id="rId213"/>
    <hyperlink ref="F339" r:id="rId214"/>
    <hyperlink ref="F6" r:id="rId215"/>
    <hyperlink ref="F92" r:id="rId216"/>
    <hyperlink ref="F31" r:id="rId217"/>
    <hyperlink ref="F41" r:id="rId218"/>
    <hyperlink ref="F321" r:id="rId219"/>
    <hyperlink ref="F4" r:id="rId220"/>
    <hyperlink ref="F12" r:id="rId221"/>
    <hyperlink ref="F10" r:id="rId222"/>
    <hyperlink ref="F21" r:id="rId223"/>
    <hyperlink ref="F93" r:id="rId224" display="mathieu.moyson@uccle.be ; "/>
    <hyperlink ref="F33" r:id="rId225"/>
    <hyperlink ref="F48" r:id="rId226"/>
    <hyperlink ref="F59" r:id="rId227"/>
    <hyperlink ref="F60" r:id="rId228"/>
    <hyperlink ref="F78" r:id="rId229"/>
    <hyperlink ref="F80" r:id="rId230"/>
    <hyperlink ref="F88" r:id="rId231"/>
    <hyperlink ref="F128" r:id="rId232"/>
    <hyperlink ref="F129" r:id="rId233"/>
    <hyperlink ref="F136" r:id="rId234"/>
    <hyperlink ref="F120" r:id="rId235"/>
    <hyperlink ref="F123" r:id="rId236"/>
    <hyperlink ref="F141" r:id="rId237"/>
    <hyperlink ref="F142" r:id="rId238"/>
    <hyperlink ref="F146" r:id="rId239"/>
    <hyperlink ref="F150" r:id="rId240"/>
    <hyperlink ref="F154" r:id="rId241"/>
    <hyperlink ref="F171" r:id="rId242"/>
    <hyperlink ref="F174" r:id="rId243"/>
    <hyperlink ref="F202" r:id="rId244"/>
    <hyperlink ref="F228" r:id="rId245"/>
    <hyperlink ref="F240" r:id="rId246"/>
    <hyperlink ref="F250" r:id="rId247"/>
    <hyperlink ref="F268" r:id="rId248"/>
    <hyperlink ref="F288" r:id="rId249"/>
    <hyperlink ref="F212" r:id="rId250"/>
    <hyperlink ref="F294" r:id="rId251"/>
    <hyperlink ref="F310" r:id="rId252"/>
    <hyperlink ref="F316" r:id="rId253"/>
    <hyperlink ref="F319" r:id="rId254"/>
    <hyperlink ref="F332" r:id="rId255"/>
    <hyperlink ref="F335" r:id="rId256"/>
    <hyperlink ref="F337" r:id="rId257"/>
    <hyperlink ref="F355" r:id="rId258"/>
    <hyperlink ref="F364" r:id="rId259"/>
    <hyperlink ref="F366" r:id="rId260"/>
    <hyperlink ref="F374" r:id="rId261"/>
    <hyperlink ref="F390" r:id="rId262"/>
    <hyperlink ref="F431" r:id="rId263"/>
    <hyperlink ref="F421" r:id="rId264"/>
    <hyperlink ref="F415" r:id="rId265"/>
    <hyperlink ref="F410" r:id="rId266"/>
    <hyperlink ref="F279" r:id="rId267" display="mailto:jmaes@jamproperties.be"/>
    <hyperlink ref="F377" r:id="rId268" display="mailto:gerardstievenart@msn.com"/>
    <hyperlink ref="F270" r:id="rId269" display="mailto:alinskens@jamproperties.be"/>
    <hyperlink ref="F357" r:id="rId270"/>
  </hyperlinks>
  <pageMargins left="0.7" right="0.7" top="0.75" bottom="0.75" header="0.3" footer="0.3"/>
  <pageSetup paperSize="9" orientation="portrait" horizontalDpi="4294967293" verticalDpi="0" r:id="rId27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9</vt:i4>
      </vt:variant>
    </vt:vector>
  </HeadingPairs>
  <TitlesOfParts>
    <vt:vector size="14" baseType="lpstr">
      <vt:lpstr>Facture</vt:lpstr>
      <vt:lpstr>Devis</vt:lpstr>
      <vt:lpstr>Note Crédit</vt:lpstr>
      <vt:lpstr>Prestations</vt:lpstr>
      <vt:lpstr>Listing</vt:lpstr>
      <vt:lpstr>Devis!Impression_des_titres</vt:lpstr>
      <vt:lpstr>Facture!Impression_des_titres</vt:lpstr>
      <vt:lpstr>'Note Crédit'!Impression_des_titres</vt:lpstr>
      <vt:lpstr>Listing</vt:lpstr>
      <vt:lpstr>Noms</vt:lpstr>
      <vt:lpstr>Produit</vt:lpstr>
      <vt:lpstr>Devis!TitreColonne1</vt:lpstr>
      <vt:lpstr>Facture!TitreColonne1</vt:lpstr>
      <vt:lpstr>'Note Crédit'!TitreColonne1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2018-08-10T05:45:04Z</dcterms:created>
  <dcterms:modified xsi:type="dcterms:W3CDTF">2019-01-27T16:57:07Z</dcterms:modified>
</cp:coreProperties>
</file>